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5" windowWidth="18240" windowHeight="11010" firstSheet="4" activeTab="8"/>
  </bookViews>
  <sheets>
    <sheet name="RDF Trend" sheetId="6" r:id="rId1"/>
    <sheet name="RDF Lookup" sheetId="5" r:id="rId2"/>
    <sheet name="RDF Analysis" sheetId="9" r:id="rId3"/>
    <sheet name="Cone Factors" sheetId="13" r:id="rId4"/>
    <sheet name="Cone factor differences" sheetId="24" r:id="rId5"/>
    <sheet name="Residuals" sheetId="23" r:id="rId6"/>
    <sheet name="RDF Fit Parameters" sheetId="11" r:id="rId7"/>
    <sheet name="RDF Fit Results" sheetId="10" r:id="rId8"/>
    <sheet name="RDF Data" sheetId="4" r:id="rId9"/>
    <sheet name="TR3 RDF Data" sheetId="1" r:id="rId10"/>
    <sheet name="TR2 Measured RDF at SSD 100" sheetId="2" r:id="rId11"/>
    <sheet name="TR2 Measured RDF at SSD 110" sheetId="3" r:id="rId12"/>
    <sheet name="Sheet2" sheetId="7" r:id="rId13"/>
  </sheets>
  <definedNames>
    <definedName name="_xlnm._FilterDatabase" localSheetId="8" hidden="1">'RDF Data'!$A$1:$I$1133</definedName>
    <definedName name="_xlnm._FilterDatabase" localSheetId="7" hidden="1">'RDF Fit Results'!$A$1:$G$807</definedName>
    <definedName name="_xlnm._FilterDatabase" localSheetId="11" hidden="1">'TR2 Measured RDF at SSD 110'!#REF!</definedName>
  </definedNames>
  <calcPr calcId="145621"/>
  <pivotCaches>
    <pivotCache cacheId="0" r:id="rId14"/>
    <pivotCache cacheId="3" r:id="rId15"/>
    <pivotCache cacheId="12" r:id="rId16"/>
  </pivotCaches>
</workbook>
</file>

<file path=xl/calcChain.xml><?xml version="1.0" encoding="utf-8"?>
<calcChain xmlns="http://schemas.openxmlformats.org/spreadsheetml/2006/main">
  <c r="U38" i="24" l="1"/>
  <c r="V19" i="24"/>
  <c r="W5" i="24"/>
  <c r="U49" i="24"/>
  <c r="V37" i="24"/>
  <c r="W23" i="24"/>
  <c r="U22" i="24"/>
  <c r="V18" i="24"/>
  <c r="W43" i="24"/>
  <c r="U26" i="24"/>
  <c r="V29" i="24"/>
  <c r="W53" i="24"/>
  <c r="U10" i="24"/>
  <c r="V9" i="24"/>
  <c r="W11" i="24"/>
  <c r="U47" i="24"/>
  <c r="V24" i="24"/>
  <c r="W7" i="24"/>
  <c r="U48" i="24"/>
  <c r="V35" i="24"/>
  <c r="W34" i="24"/>
  <c r="U13" i="24"/>
  <c r="V41" i="24"/>
  <c r="W40" i="24"/>
  <c r="U16" i="24"/>
  <c r="V20" i="24"/>
  <c r="W12" i="24"/>
  <c r="U33" i="24"/>
  <c r="V44" i="24"/>
  <c r="W27" i="24"/>
  <c r="U45" i="24"/>
  <c r="V25" i="24"/>
  <c r="W28" i="24"/>
  <c r="U52" i="24"/>
  <c r="V42" i="24"/>
  <c r="W39" i="24"/>
  <c r="U14" i="24"/>
  <c r="U51" i="24"/>
  <c r="U6" i="24"/>
  <c r="W35" i="24"/>
  <c r="U41" i="24"/>
  <c r="V40" i="24"/>
  <c r="W30" i="24"/>
  <c r="W20" i="24"/>
  <c r="V33" i="24"/>
  <c r="U50" i="24"/>
  <c r="W25" i="24"/>
  <c r="W32" i="24"/>
  <c r="V39" i="24"/>
  <c r="V38" i="24"/>
  <c r="W19" i="24"/>
  <c r="U8" i="24"/>
  <c r="W37" i="24"/>
  <c r="V22" i="24"/>
  <c r="U31" i="24"/>
  <c r="W29" i="24"/>
  <c r="W9" i="24"/>
  <c r="W51" i="24"/>
  <c r="W6" i="24"/>
  <c r="V13" i="24"/>
  <c r="W50" i="24"/>
  <c r="W42" i="24"/>
  <c r="W38" i="24"/>
  <c r="U5" i="24"/>
  <c r="V8" i="24"/>
  <c r="W49" i="24"/>
  <c r="U23" i="24"/>
  <c r="V15" i="24"/>
  <c r="W22" i="24"/>
  <c r="U43" i="24"/>
  <c r="V31" i="24"/>
  <c r="W26" i="24"/>
  <c r="U53" i="24"/>
  <c r="V46" i="24"/>
  <c r="W10" i="24"/>
  <c r="U11" i="24"/>
  <c r="V51" i="24"/>
  <c r="W47" i="24"/>
  <c r="U7" i="24"/>
  <c r="V6" i="24"/>
  <c r="W48" i="24"/>
  <c r="U34" i="24"/>
  <c r="V17" i="24"/>
  <c r="W13" i="24"/>
  <c r="U40" i="24"/>
  <c r="V30" i="24"/>
  <c r="W16" i="24"/>
  <c r="U12" i="24"/>
  <c r="V36" i="24"/>
  <c r="W33" i="24"/>
  <c r="U27" i="24"/>
  <c r="V50" i="24"/>
  <c r="W45" i="24"/>
  <c r="U28" i="24"/>
  <c r="V32" i="24"/>
  <c r="W52" i="24"/>
  <c r="U39" i="24"/>
  <c r="V21" i="24"/>
  <c r="W14" i="24"/>
  <c r="W24" i="24"/>
  <c r="V48" i="24"/>
  <c r="V34" i="24"/>
  <c r="W41" i="24"/>
  <c r="U30" i="24"/>
  <c r="U20" i="24"/>
  <c r="U36" i="24"/>
  <c r="W44" i="24"/>
  <c r="V45" i="24"/>
  <c r="V28" i="24"/>
  <c r="U42" i="24"/>
  <c r="W21" i="24"/>
  <c r="U19" i="24"/>
  <c r="V5" i="24"/>
  <c r="W8" i="24"/>
  <c r="U37" i="24"/>
  <c r="V23" i="24"/>
  <c r="W15" i="24"/>
  <c r="U18" i="24"/>
  <c r="V43" i="24"/>
  <c r="W31" i="24"/>
  <c r="U29" i="24"/>
  <c r="V53" i="24"/>
  <c r="W46" i="24"/>
  <c r="U9" i="24"/>
  <c r="V11" i="24"/>
  <c r="V47" i="24"/>
  <c r="V7" i="24"/>
  <c r="U35" i="24"/>
  <c r="W17" i="24"/>
  <c r="V16" i="24"/>
  <c r="W36" i="24"/>
  <c r="V27" i="24"/>
  <c r="U25" i="24"/>
  <c r="V52" i="24"/>
  <c r="U21" i="24"/>
  <c r="V49" i="24"/>
  <c r="U15" i="24"/>
  <c r="W18" i="24"/>
  <c r="V26" i="24"/>
  <c r="U46" i="24"/>
  <c r="V10" i="24"/>
  <c r="U24" i="24"/>
  <c r="U17" i="24"/>
  <c r="V12" i="24"/>
  <c r="U44" i="24"/>
  <c r="U32" i="24"/>
  <c r="V14" i="24"/>
  <c r="W54" i="24"/>
  <c r="V54" i="24"/>
  <c r="U54" i="24"/>
  <c r="X54" i="24" l="1"/>
  <c r="Y54" i="24"/>
  <c r="X18" i="24"/>
  <c r="Y18" i="24"/>
  <c r="Y36" i="24"/>
  <c r="X36" i="24"/>
  <c r="X17" i="24"/>
  <c r="Y17" i="24"/>
  <c r="X46" i="24"/>
  <c r="Y46" i="24"/>
  <c r="X31" i="24"/>
  <c r="Y31" i="24"/>
  <c r="X15" i="24"/>
  <c r="Y15" i="24"/>
  <c r="X8" i="24"/>
  <c r="Y8" i="24"/>
  <c r="X21" i="24"/>
  <c r="Y21" i="24"/>
  <c r="Y44" i="24"/>
  <c r="X44" i="24"/>
  <c r="Y41" i="24"/>
  <c r="X41" i="24"/>
  <c r="X24" i="24"/>
  <c r="Y24" i="24"/>
  <c r="Y14" i="24"/>
  <c r="X14" i="24"/>
  <c r="X52" i="24"/>
  <c r="Y52" i="24"/>
  <c r="Y45" i="24"/>
  <c r="X45" i="24"/>
  <c r="X33" i="24"/>
  <c r="Y33" i="24"/>
  <c r="Y16" i="24"/>
  <c r="X16" i="24"/>
  <c r="Y13" i="24"/>
  <c r="X13" i="24"/>
  <c r="Y48" i="24"/>
  <c r="X48" i="24"/>
  <c r="Y47" i="24"/>
  <c r="X47" i="24"/>
  <c r="X10" i="24"/>
  <c r="Y10" i="24"/>
  <c r="X26" i="24"/>
  <c r="Y26" i="24"/>
  <c r="X22" i="24"/>
  <c r="Y22" i="24"/>
  <c r="X49" i="24"/>
  <c r="Y49" i="24"/>
  <c r="X38" i="24"/>
  <c r="Y38" i="24"/>
  <c r="Y42" i="24"/>
  <c r="X42" i="24"/>
  <c r="X50" i="24"/>
  <c r="Y50" i="24"/>
  <c r="Y6" i="24"/>
  <c r="X6" i="24"/>
  <c r="X51" i="24"/>
  <c r="Y51" i="24"/>
  <c r="X9" i="24"/>
  <c r="Y9" i="24"/>
  <c r="X29" i="24"/>
  <c r="Y29" i="24"/>
  <c r="X37" i="24"/>
  <c r="Y37" i="24"/>
  <c r="X19" i="24"/>
  <c r="Y19" i="24"/>
  <c r="Y32" i="24"/>
  <c r="X32" i="24"/>
  <c r="Y25" i="24"/>
  <c r="X25" i="24"/>
  <c r="X20" i="24"/>
  <c r="Y20" i="24"/>
  <c r="Y30" i="24"/>
  <c r="X30" i="24"/>
  <c r="X35" i="24"/>
  <c r="Y35" i="24"/>
  <c r="Y39" i="24"/>
  <c r="X39" i="24"/>
  <c r="X28" i="24"/>
  <c r="Y28" i="24"/>
  <c r="Y27" i="24"/>
  <c r="X27" i="24"/>
  <c r="Y12" i="24"/>
  <c r="X12" i="24"/>
  <c r="X40" i="24"/>
  <c r="Y40" i="24"/>
  <c r="Y34" i="24"/>
  <c r="X34" i="24"/>
  <c r="X7" i="24"/>
  <c r="Y7" i="24"/>
  <c r="X11" i="24"/>
  <c r="Y11" i="24"/>
  <c r="X53" i="24"/>
  <c r="Y53" i="24"/>
  <c r="X43" i="24"/>
  <c r="Y43" i="24"/>
  <c r="X23" i="24"/>
  <c r="Y23" i="24"/>
  <c r="X5" i="24"/>
  <c r="Y5" i="24"/>
  <c r="D11" i="5" l="1"/>
  <c r="B11" i="5"/>
  <c r="B13" i="5"/>
  <c r="D9" i="5"/>
  <c r="B9" i="5"/>
  <c r="N22" i="5"/>
  <c r="K144" i="3" l="1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L18" i="5"/>
  <c r="J5" i="5"/>
  <c r="M26" i="5"/>
  <c r="K77" i="5"/>
  <c r="L28" i="5"/>
  <c r="L41" i="5"/>
  <c r="J68" i="5"/>
  <c r="K32" i="5"/>
  <c r="K46" i="5"/>
  <c r="M42" i="5"/>
  <c r="N44" i="5"/>
  <c r="J74" i="5"/>
  <c r="I60" i="5"/>
  <c r="J79" i="5"/>
  <c r="J65" i="5"/>
  <c r="M33" i="5"/>
  <c r="M3" i="5"/>
  <c r="M14" i="5"/>
  <c r="I38" i="5"/>
  <c r="I31" i="5"/>
  <c r="M61" i="5"/>
  <c r="N80" i="5"/>
  <c r="M29" i="5"/>
  <c r="I42" i="5"/>
  <c r="I76" i="5"/>
  <c r="K19" i="5"/>
  <c r="I17" i="5"/>
  <c r="I68" i="5"/>
  <c r="L25" i="5"/>
  <c r="L30" i="5"/>
  <c r="I35" i="5"/>
  <c r="M63" i="5"/>
  <c r="I54" i="5"/>
  <c r="M41" i="5"/>
  <c r="L20" i="5"/>
  <c r="I47" i="5"/>
  <c r="L33" i="5"/>
  <c r="M8" i="5"/>
  <c r="N7" i="5"/>
  <c r="L35" i="5"/>
  <c r="L7" i="5"/>
  <c r="N11" i="5"/>
  <c r="L23" i="5"/>
  <c r="I37" i="5"/>
  <c r="N5" i="5"/>
  <c r="M53" i="5"/>
  <c r="N49" i="5"/>
  <c r="K30" i="5"/>
  <c r="K43" i="5"/>
  <c r="I8" i="5"/>
  <c r="I53" i="5"/>
  <c r="I10" i="5"/>
  <c r="I3" i="5"/>
  <c r="J78" i="5"/>
  <c r="L40" i="5"/>
  <c r="K82" i="5"/>
  <c r="I22" i="5"/>
  <c r="K23" i="5"/>
  <c r="N27" i="5"/>
  <c r="J66" i="5"/>
  <c r="K83" i="5"/>
  <c r="I5" i="5"/>
  <c r="L26" i="5"/>
  <c r="L6" i="5"/>
  <c r="M59" i="5"/>
  <c r="K84" i="5"/>
  <c r="K58" i="5"/>
  <c r="K34" i="5"/>
  <c r="L36" i="5"/>
  <c r="M83" i="5"/>
  <c r="J37" i="5"/>
  <c r="J33" i="5"/>
  <c r="M20" i="5"/>
  <c r="K33" i="5"/>
  <c r="N61" i="5"/>
  <c r="N36" i="5"/>
  <c r="N70" i="5"/>
  <c r="K68" i="5"/>
  <c r="J17" i="5"/>
  <c r="M7" i="5"/>
  <c r="M5" i="5"/>
  <c r="N9" i="5"/>
  <c r="M32" i="5"/>
  <c r="I81" i="5"/>
  <c r="K80" i="5"/>
  <c r="N75" i="5"/>
  <c r="K40" i="5"/>
  <c r="I77" i="5"/>
  <c r="N43" i="5"/>
  <c r="N62" i="5"/>
  <c r="L58" i="5"/>
  <c r="J53" i="5"/>
  <c r="I16" i="5"/>
  <c r="N28" i="5"/>
  <c r="L68" i="5"/>
  <c r="L77" i="5"/>
  <c r="N73" i="5"/>
  <c r="J9" i="5"/>
  <c r="I36" i="5"/>
  <c r="K54" i="5"/>
  <c r="M55" i="5"/>
  <c r="L47" i="5"/>
  <c r="I52" i="5"/>
  <c r="J70" i="5"/>
  <c r="L80" i="5"/>
  <c r="J46" i="5"/>
  <c r="J67" i="5"/>
  <c r="I65" i="5"/>
  <c r="K63" i="5"/>
  <c r="J52" i="5"/>
  <c r="K73" i="5"/>
  <c r="K37" i="5"/>
  <c r="M21" i="5"/>
  <c r="L72" i="5"/>
  <c r="N15" i="5"/>
  <c r="M45" i="5"/>
  <c r="M77" i="5"/>
  <c r="K76" i="5"/>
  <c r="M70" i="5"/>
  <c r="K72" i="5"/>
  <c r="M82" i="5"/>
  <c r="J25" i="5"/>
  <c r="L59" i="5"/>
  <c r="L51" i="5"/>
  <c r="J44" i="5"/>
  <c r="N24" i="5"/>
  <c r="M48" i="5"/>
  <c r="K28" i="5"/>
  <c r="K14" i="5"/>
  <c r="I4" i="5"/>
  <c r="N63" i="5"/>
  <c r="J24" i="5"/>
  <c r="N35" i="5"/>
  <c r="K75" i="5"/>
  <c r="L66" i="5"/>
  <c r="L75" i="5"/>
  <c r="L81" i="5"/>
  <c r="M23" i="5"/>
  <c r="K13" i="5"/>
  <c r="I33" i="5"/>
  <c r="I48" i="5"/>
  <c r="N65" i="5"/>
  <c r="L32" i="5"/>
  <c r="J42" i="5"/>
  <c r="N84" i="5"/>
  <c r="M28" i="5"/>
  <c r="L76" i="5"/>
  <c r="N58" i="5"/>
  <c r="J19" i="5"/>
  <c r="L46" i="5"/>
  <c r="N69" i="5"/>
  <c r="J80" i="5"/>
  <c r="L79" i="5"/>
  <c r="K29" i="5"/>
  <c r="N47" i="5"/>
  <c r="L74" i="5"/>
  <c r="M17" i="5"/>
  <c r="M69" i="5"/>
  <c r="K57" i="5"/>
  <c r="N57" i="5"/>
  <c r="M39" i="5"/>
  <c r="N37" i="5"/>
  <c r="I41" i="5"/>
  <c r="J21" i="5"/>
  <c r="L61" i="5"/>
  <c r="K4" i="5"/>
  <c r="N20" i="5"/>
  <c r="N23" i="5"/>
  <c r="I11" i="5"/>
  <c r="J22" i="5"/>
  <c r="K20" i="5"/>
  <c r="N12" i="5"/>
  <c r="K59" i="5"/>
  <c r="L60" i="5"/>
  <c r="K49" i="5"/>
  <c r="I46" i="5"/>
  <c r="L34" i="5"/>
  <c r="L48" i="5"/>
  <c r="M25" i="5"/>
  <c r="J28" i="5"/>
  <c r="M71" i="5"/>
  <c r="K79" i="5"/>
  <c r="M36" i="5"/>
  <c r="J26" i="5"/>
  <c r="I80" i="5"/>
  <c r="N18" i="5"/>
  <c r="N40" i="5"/>
  <c r="L78" i="5"/>
  <c r="L53" i="5"/>
  <c r="K9" i="5"/>
  <c r="J20" i="5"/>
  <c r="I27" i="5"/>
  <c r="M35" i="5"/>
  <c r="L19" i="5"/>
  <c r="I49" i="5"/>
  <c r="N68" i="5"/>
  <c r="M76" i="5"/>
  <c r="N52" i="5"/>
  <c r="L45" i="5"/>
  <c r="K45" i="5"/>
  <c r="M67" i="5"/>
  <c r="L17" i="5"/>
  <c r="J41" i="5"/>
  <c r="L9" i="5"/>
  <c r="K27" i="5"/>
  <c r="J38" i="5"/>
  <c r="L65" i="5"/>
  <c r="I50" i="5"/>
  <c r="J56" i="5"/>
  <c r="K10" i="5"/>
  <c r="L57" i="5"/>
  <c r="N25" i="5"/>
  <c r="K8" i="5"/>
  <c r="K44" i="5"/>
  <c r="L31" i="5"/>
  <c r="J39" i="5"/>
  <c r="K18" i="5"/>
  <c r="K60" i="5"/>
  <c r="M19" i="5"/>
  <c r="J30" i="5"/>
  <c r="J64" i="5"/>
  <c r="N13" i="5"/>
  <c r="N71" i="5"/>
  <c r="I51" i="5"/>
  <c r="I25" i="5"/>
  <c r="I79" i="5"/>
  <c r="L83" i="5"/>
  <c r="N56" i="5"/>
  <c r="J61" i="5"/>
  <c r="M18" i="5"/>
  <c r="I45" i="5"/>
  <c r="K52" i="5"/>
  <c r="I15" i="5"/>
  <c r="K48" i="5"/>
  <c r="I63" i="5"/>
  <c r="N66" i="5"/>
  <c r="M44" i="5"/>
  <c r="I24" i="5"/>
  <c r="L49" i="5"/>
  <c r="K11" i="5"/>
  <c r="L37" i="5"/>
  <c r="N74" i="5"/>
  <c r="J16" i="5"/>
  <c r="N41" i="5"/>
  <c r="J6" i="5"/>
  <c r="K55" i="5"/>
  <c r="M15" i="5"/>
  <c r="N51" i="5"/>
  <c r="L52" i="5"/>
  <c r="M11" i="5"/>
  <c r="N10" i="5"/>
  <c r="M12" i="5"/>
  <c r="J34" i="5"/>
  <c r="J3" i="5"/>
  <c r="J49" i="5"/>
  <c r="M74" i="5"/>
  <c r="L4" i="5"/>
  <c r="M34" i="5"/>
  <c r="I74" i="5"/>
  <c r="L67" i="5"/>
  <c r="L56" i="5"/>
  <c r="J31" i="5"/>
  <c r="J63" i="5"/>
  <c r="L64" i="5"/>
  <c r="K66" i="5"/>
  <c r="I59" i="5"/>
  <c r="N39" i="5"/>
  <c r="M73" i="5"/>
  <c r="M31" i="5"/>
  <c r="L15" i="5"/>
  <c r="N31" i="5"/>
  <c r="K64" i="5"/>
  <c r="L8" i="5"/>
  <c r="J69" i="5"/>
  <c r="M51" i="5"/>
  <c r="I73" i="5"/>
  <c r="N33" i="5"/>
  <c r="I21" i="5"/>
  <c r="L71" i="5"/>
  <c r="M80" i="5"/>
  <c r="K74" i="5"/>
  <c r="L5" i="5"/>
  <c r="I75" i="5"/>
  <c r="I32" i="5"/>
  <c r="M43" i="5"/>
  <c r="J76" i="5"/>
  <c r="J84" i="5"/>
  <c r="J55" i="5"/>
  <c r="N50" i="5"/>
  <c r="J35" i="5"/>
  <c r="M13" i="5"/>
  <c r="K31" i="5"/>
  <c r="I28" i="5"/>
  <c r="J45" i="5"/>
  <c r="I12" i="5"/>
  <c r="K25" i="5"/>
  <c r="J48" i="5"/>
  <c r="K51" i="5"/>
  <c r="N6" i="5"/>
  <c r="J32" i="5"/>
  <c r="I34" i="5"/>
  <c r="I19" i="5"/>
  <c r="K78" i="5"/>
  <c r="J40" i="5"/>
  <c r="I56" i="5"/>
  <c r="J12" i="5"/>
  <c r="J4" i="5"/>
  <c r="I44" i="5"/>
  <c r="N59" i="5"/>
  <c r="J47" i="5"/>
  <c r="I30" i="5"/>
  <c r="L14" i="5"/>
  <c r="I55" i="5"/>
  <c r="J59" i="5"/>
  <c r="N8" i="5"/>
  <c r="N30" i="5"/>
  <c r="N21" i="5"/>
  <c r="I64" i="5"/>
  <c r="K71" i="5"/>
  <c r="J14" i="5"/>
  <c r="K26" i="5"/>
  <c r="N4" i="5"/>
  <c r="L63" i="5"/>
  <c r="M75" i="5"/>
  <c r="J82" i="5"/>
  <c r="L42" i="5"/>
  <c r="M62" i="5"/>
  <c r="L10" i="5"/>
  <c r="N14" i="5"/>
  <c r="K24" i="5"/>
  <c r="N45" i="5"/>
  <c r="I72" i="5"/>
  <c r="J10" i="5"/>
  <c r="K36" i="5"/>
  <c r="I6" i="5"/>
  <c r="L43" i="5"/>
  <c r="L55" i="5"/>
  <c r="L50" i="5"/>
  <c r="N19" i="5"/>
  <c r="M84" i="5"/>
  <c r="K62" i="5"/>
  <c r="M72" i="5"/>
  <c r="J18" i="5"/>
  <c r="M60" i="5"/>
  <c r="L82" i="5"/>
  <c r="K22" i="5"/>
  <c r="K67" i="5"/>
  <c r="M47" i="5"/>
  <c r="J15" i="5"/>
  <c r="I23" i="5"/>
  <c r="I84" i="5"/>
  <c r="K50" i="5"/>
  <c r="N72" i="5"/>
  <c r="K21" i="5"/>
  <c r="K41" i="5"/>
  <c r="J72" i="5"/>
  <c r="J8" i="5"/>
  <c r="N53" i="5"/>
  <c r="M40" i="5"/>
  <c r="M24" i="5"/>
  <c r="N83" i="5"/>
  <c r="J60" i="5"/>
  <c r="N76" i="5"/>
  <c r="N81" i="5"/>
  <c r="M79" i="5"/>
  <c r="N29" i="5"/>
  <c r="J7" i="5"/>
  <c r="J62" i="5"/>
  <c r="K38" i="5"/>
  <c r="I83" i="5"/>
  <c r="J50" i="5"/>
  <c r="I43" i="5"/>
  <c r="N60" i="5"/>
  <c r="L13" i="5"/>
  <c r="L11" i="5"/>
  <c r="L44" i="5"/>
  <c r="M38" i="5"/>
  <c r="J23" i="5"/>
  <c r="I70" i="5"/>
  <c r="K5" i="5"/>
  <c r="I61" i="5"/>
  <c r="K15" i="5"/>
  <c r="J57" i="5"/>
  <c r="L21" i="5"/>
  <c r="L38" i="5"/>
  <c r="M81" i="5"/>
  <c r="K61" i="5"/>
  <c r="N55" i="5"/>
  <c r="K3" i="5"/>
  <c r="J11" i="5"/>
  <c r="M56" i="5"/>
  <c r="J29" i="5"/>
  <c r="N67" i="5"/>
  <c r="N34" i="5"/>
  <c r="K7" i="5"/>
  <c r="J73" i="5"/>
  <c r="K56" i="5"/>
  <c r="N26" i="5"/>
  <c r="M27" i="5"/>
  <c r="M6" i="5"/>
  <c r="M64" i="5"/>
  <c r="I40" i="5"/>
  <c r="K12" i="5"/>
  <c r="M9" i="5"/>
  <c r="K17" i="5"/>
  <c r="J77" i="5"/>
  <c r="J83" i="5"/>
  <c r="M54" i="5"/>
  <c r="N54" i="5"/>
  <c r="J75" i="5"/>
  <c r="L54" i="5"/>
  <c r="M37" i="5"/>
  <c r="J43" i="5"/>
  <c r="I20" i="5"/>
  <c r="K42" i="5"/>
  <c r="N46" i="5"/>
  <c r="K47" i="5"/>
  <c r="J51" i="5"/>
  <c r="N38" i="5"/>
  <c r="M68" i="5"/>
  <c r="I29" i="5"/>
  <c r="J36" i="5"/>
  <c r="I39" i="5"/>
  <c r="K16" i="5"/>
  <c r="L29" i="5"/>
  <c r="L84" i="5"/>
  <c r="M52" i="5"/>
  <c r="M4" i="5"/>
  <c r="M58" i="5"/>
  <c r="N42" i="5"/>
  <c r="L3" i="5"/>
  <c r="N17" i="5"/>
  <c r="K53" i="5"/>
  <c r="N77" i="5"/>
  <c r="I57" i="5"/>
  <c r="N78" i="5"/>
  <c r="L16" i="5"/>
  <c r="J27" i="5"/>
  <c r="L70" i="5"/>
  <c r="J71" i="5"/>
  <c r="I82" i="5"/>
  <c r="M78" i="5"/>
  <c r="M30" i="5"/>
  <c r="M57" i="5"/>
  <c r="M50" i="5"/>
  <c r="L39" i="5"/>
  <c r="M49" i="5"/>
  <c r="L73" i="5"/>
  <c r="M22" i="5"/>
  <c r="N32" i="5"/>
  <c r="L24" i="5"/>
  <c r="N82" i="5"/>
  <c r="J13" i="5"/>
  <c r="N64" i="5"/>
  <c r="J58" i="5"/>
  <c r="I26" i="5"/>
  <c r="L62" i="5"/>
  <c r="J81" i="5"/>
  <c r="K35" i="5"/>
  <c r="K70" i="5"/>
  <c r="M16" i="5"/>
  <c r="I71" i="5"/>
  <c r="I67" i="5"/>
  <c r="K6" i="5"/>
  <c r="I13" i="5"/>
  <c r="I78" i="5"/>
  <c r="M10" i="5"/>
  <c r="L27" i="5"/>
  <c r="K39" i="5"/>
  <c r="J54" i="5"/>
  <c r="I18" i="5"/>
  <c r="N16" i="5"/>
  <c r="K65" i="5"/>
  <c r="L69" i="5"/>
  <c r="M65" i="5"/>
  <c r="I62" i="5"/>
  <c r="I66" i="5"/>
  <c r="I9" i="5"/>
  <c r="M66" i="5"/>
  <c r="M46" i="5"/>
  <c r="L12" i="5"/>
  <c r="K69" i="5"/>
  <c r="N79" i="5"/>
  <c r="I69" i="5"/>
  <c r="I14" i="5"/>
  <c r="L22" i="5"/>
  <c r="N3" i="5"/>
  <c r="I58" i="5"/>
  <c r="I7" i="5"/>
  <c r="N48" i="5"/>
  <c r="K81" i="5"/>
  <c r="S72" i="5"/>
  <c r="O57" i="5"/>
  <c r="S52" i="5"/>
  <c r="O40" i="5"/>
  <c r="S68" i="5"/>
  <c r="S69" i="5"/>
  <c r="O44" i="5"/>
  <c r="S63" i="5"/>
  <c r="S50" i="5"/>
  <c r="O60" i="5"/>
  <c r="O34" i="5"/>
  <c r="O68" i="5"/>
  <c r="S66" i="5"/>
  <c r="O45" i="5"/>
  <c r="O66" i="5"/>
  <c r="S20" i="5"/>
  <c r="O72" i="5"/>
  <c r="O20" i="5"/>
  <c r="S10" i="5"/>
  <c r="O43" i="5"/>
  <c r="S24" i="5"/>
  <c r="O21" i="5"/>
  <c r="S55" i="5"/>
  <c r="O74" i="5"/>
  <c r="S60" i="5"/>
  <c r="S74" i="5"/>
  <c r="S45" i="5"/>
  <c r="S54" i="5"/>
  <c r="O70" i="5"/>
  <c r="S18" i="5"/>
  <c r="O14" i="5"/>
  <c r="O3" i="5"/>
  <c r="O38" i="5"/>
  <c r="S46" i="5"/>
  <c r="O41" i="5"/>
  <c r="O18" i="5"/>
  <c r="S70" i="5"/>
  <c r="O17" i="5"/>
  <c r="S71" i="5"/>
  <c r="O63" i="5"/>
  <c r="O16" i="5"/>
  <c r="S3" i="5"/>
  <c r="O35" i="5"/>
  <c r="S39" i="5"/>
  <c r="S5" i="5"/>
  <c r="O48" i="5"/>
  <c r="S65" i="5"/>
  <c r="S21" i="5"/>
  <c r="O51" i="5"/>
  <c r="O13" i="5"/>
  <c r="O32" i="5"/>
  <c r="S7" i="5"/>
  <c r="S79" i="5"/>
  <c r="S11" i="5"/>
  <c r="S36" i="5"/>
  <c r="S29" i="5"/>
  <c r="S83" i="5"/>
  <c r="O42" i="5"/>
  <c r="S41" i="5"/>
  <c r="S34" i="5"/>
  <c r="S23" i="5"/>
  <c r="S56" i="5"/>
  <c r="O23" i="5"/>
  <c r="S4" i="5"/>
  <c r="O46" i="5"/>
  <c r="O11" i="5"/>
  <c r="S44" i="5"/>
  <c r="S27" i="5"/>
  <c r="O36" i="5"/>
  <c r="O76" i="5"/>
  <c r="O83" i="5"/>
  <c r="S33" i="5"/>
  <c r="O12" i="5"/>
  <c r="O56" i="5"/>
  <c r="S40" i="5"/>
  <c r="S82" i="5"/>
  <c r="O61" i="5"/>
  <c r="O22" i="5"/>
  <c r="O10" i="5"/>
  <c r="O54" i="5"/>
  <c r="S28" i="5"/>
  <c r="O8" i="5"/>
  <c r="O75" i="5"/>
  <c r="O59" i="5"/>
  <c r="O78" i="5"/>
  <c r="S67" i="5"/>
  <c r="O58" i="5"/>
  <c r="O69" i="5"/>
  <c r="S9" i="5"/>
  <c r="S76" i="5"/>
  <c r="S49" i="5"/>
  <c r="O50" i="5"/>
  <c r="O30" i="5"/>
  <c r="O25" i="5"/>
  <c r="O4" i="5"/>
  <c r="S13" i="5"/>
  <c r="O84" i="5"/>
  <c r="S42" i="5"/>
  <c r="S16" i="5"/>
  <c r="S15" i="5"/>
  <c r="O33" i="5"/>
  <c r="O55" i="5"/>
  <c r="S64" i="5"/>
  <c r="O47" i="5"/>
  <c r="O64" i="5"/>
  <c r="S53" i="5"/>
  <c r="S26" i="5"/>
  <c r="S17" i="5"/>
  <c r="O5" i="5"/>
  <c r="O19" i="5"/>
  <c r="S57" i="5"/>
  <c r="S80" i="5"/>
  <c r="O15" i="5"/>
  <c r="S30" i="5"/>
  <c r="O49" i="5"/>
  <c r="O29" i="5"/>
  <c r="S38" i="5"/>
  <c r="O82" i="5"/>
  <c r="O37" i="5"/>
  <c r="S47" i="5"/>
  <c r="O65" i="5"/>
  <c r="S14" i="5"/>
  <c r="S73" i="5"/>
  <c r="O73" i="5"/>
  <c r="S51" i="5"/>
  <c r="S8" i="5"/>
  <c r="S78" i="5"/>
  <c r="O79" i="5"/>
  <c r="O28" i="5"/>
  <c r="S19" i="5"/>
  <c r="O77" i="5"/>
  <c r="S75" i="5"/>
  <c r="S37" i="5"/>
  <c r="S48" i="5"/>
  <c r="S25" i="5"/>
  <c r="O9" i="5"/>
  <c r="O80" i="5"/>
  <c r="S12" i="5"/>
  <c r="S6" i="5"/>
  <c r="S81" i="5"/>
  <c r="S35" i="5"/>
  <c r="S59" i="5"/>
  <c r="O67" i="5"/>
  <c r="S58" i="5"/>
  <c r="O27" i="5"/>
  <c r="O52" i="5"/>
  <c r="O53" i="5"/>
  <c r="S61" i="5"/>
  <c r="O81" i="5"/>
  <c r="O6" i="5"/>
  <c r="O71" i="5"/>
  <c r="S43" i="5"/>
  <c r="O39" i="5"/>
  <c r="S22" i="5"/>
  <c r="O26" i="5"/>
  <c r="O62" i="5"/>
  <c r="O24" i="5"/>
  <c r="S31" i="5"/>
  <c r="O31" i="5"/>
  <c r="S84" i="5"/>
  <c r="S62" i="5"/>
  <c r="O7" i="5"/>
  <c r="S77" i="5"/>
  <c r="S32" i="5"/>
  <c r="W30" i="3" l="1"/>
  <c r="W28" i="3"/>
  <c r="W26" i="3"/>
  <c r="W24" i="3"/>
  <c r="W22" i="3"/>
  <c r="W20" i="3"/>
  <c r="W18" i="3"/>
  <c r="W16" i="3"/>
  <c r="W14" i="3"/>
  <c r="W12" i="3"/>
  <c r="W11" i="3"/>
  <c r="W10" i="3"/>
  <c r="W9" i="3"/>
  <c r="W8" i="3"/>
  <c r="W7" i="3"/>
  <c r="W5" i="3"/>
  <c r="W3" i="3"/>
  <c r="W25" i="3"/>
  <c r="W21" i="3"/>
  <c r="W31" i="3"/>
  <c r="W27" i="3"/>
  <c r="W23" i="3"/>
  <c r="W19" i="3"/>
  <c r="W15" i="3"/>
  <c r="W6" i="3"/>
  <c r="W2" i="3"/>
  <c r="W29" i="3"/>
  <c r="W17" i="3"/>
  <c r="W13" i="3"/>
  <c r="W4" i="3"/>
  <c r="W60" i="3"/>
  <c r="W58" i="3"/>
  <c r="W56" i="3"/>
  <c r="W54" i="3"/>
  <c r="W52" i="3"/>
  <c r="W50" i="3"/>
  <c r="W48" i="3"/>
  <c r="W46" i="3"/>
  <c r="W44" i="3"/>
  <c r="W42" i="3"/>
  <c r="W40" i="3"/>
  <c r="W38" i="3"/>
  <c r="W36" i="3"/>
  <c r="W34" i="3"/>
  <c r="W32" i="3"/>
  <c r="W59" i="3"/>
  <c r="W55" i="3"/>
  <c r="W51" i="3"/>
  <c r="W47" i="3"/>
  <c r="W43" i="3"/>
  <c r="W39" i="3"/>
  <c r="W35" i="3"/>
  <c r="W57" i="3"/>
  <c r="W53" i="3"/>
  <c r="W49" i="3"/>
  <c r="W45" i="3"/>
  <c r="W41" i="3"/>
  <c r="W37" i="3"/>
  <c r="W33" i="3"/>
  <c r="W86" i="3"/>
  <c r="W84" i="3"/>
  <c r="W82" i="3"/>
  <c r="W80" i="3"/>
  <c r="W78" i="3"/>
  <c r="W76" i="3"/>
  <c r="W74" i="3"/>
  <c r="W72" i="3"/>
  <c r="W70" i="3"/>
  <c r="W68" i="3"/>
  <c r="W66" i="3"/>
  <c r="W64" i="3"/>
  <c r="W62" i="3"/>
  <c r="W88" i="3"/>
  <c r="W85" i="3"/>
  <c r="W81" i="3"/>
  <c r="W77" i="3"/>
  <c r="W73" i="3"/>
  <c r="W69" i="3"/>
  <c r="W65" i="3"/>
  <c r="W61" i="3"/>
  <c r="W87" i="3"/>
  <c r="W83" i="3"/>
  <c r="W79" i="3"/>
  <c r="W75" i="3"/>
  <c r="W71" i="3"/>
  <c r="W67" i="3"/>
  <c r="W63" i="3"/>
  <c r="W116" i="3"/>
  <c r="W114" i="3"/>
  <c r="W112" i="3"/>
  <c r="W115" i="3"/>
  <c r="W113" i="3"/>
  <c r="W111" i="3"/>
  <c r="W109" i="3"/>
  <c r="W107" i="3"/>
  <c r="W105" i="3"/>
  <c r="W103" i="3"/>
  <c r="W101" i="3"/>
  <c r="W99" i="3"/>
  <c r="W97" i="3"/>
  <c r="W95" i="3"/>
  <c r="W93" i="3"/>
  <c r="W91" i="3"/>
  <c r="W89" i="3"/>
  <c r="W110" i="3"/>
  <c r="W106" i="3"/>
  <c r="W102" i="3"/>
  <c r="W98" i="3"/>
  <c r="W94" i="3"/>
  <c r="W90" i="3"/>
  <c r="W108" i="3"/>
  <c r="W104" i="3"/>
  <c r="W100" i="3"/>
  <c r="W96" i="3"/>
  <c r="W92" i="3"/>
  <c r="W144" i="3"/>
  <c r="W142" i="3"/>
  <c r="W140" i="3"/>
  <c r="W138" i="3"/>
  <c r="W136" i="3"/>
  <c r="W134" i="3"/>
  <c r="W132" i="3"/>
  <c r="W130" i="3"/>
  <c r="W128" i="3"/>
  <c r="W126" i="3"/>
  <c r="W124" i="3"/>
  <c r="W122" i="3"/>
  <c r="W120" i="3"/>
  <c r="W118" i="3"/>
  <c r="W143" i="3"/>
  <c r="W141" i="3"/>
  <c r="W139" i="3"/>
  <c r="W137" i="3"/>
  <c r="W135" i="3"/>
  <c r="W133" i="3"/>
  <c r="W131" i="3"/>
  <c r="W129" i="3"/>
  <c r="W127" i="3"/>
  <c r="W125" i="3"/>
  <c r="W123" i="3"/>
  <c r="W121" i="3"/>
  <c r="W119" i="3"/>
  <c r="W117" i="3"/>
</calcChain>
</file>

<file path=xl/sharedStrings.xml><?xml version="1.0" encoding="utf-8"?>
<sst xmlns="http://schemas.openxmlformats.org/spreadsheetml/2006/main" count="22377" uniqueCount="189">
  <si>
    <t>Applicator</t>
  </si>
  <si>
    <t>X</t>
  </si>
  <si>
    <t>Y</t>
  </si>
  <si>
    <t>diameter</t>
  </si>
  <si>
    <t>Measured RDF</t>
  </si>
  <si>
    <t>Energy</t>
  </si>
  <si>
    <t>Chamber</t>
  </si>
  <si>
    <t xml:space="preserve">Integration Time </t>
  </si>
  <si>
    <t>Depth</t>
  </si>
  <si>
    <t>Comment</t>
  </si>
  <si>
    <t>SSD</t>
  </si>
  <si>
    <t>6 MeV</t>
  </si>
  <si>
    <t>CC13</t>
  </si>
  <si>
    <t>CC01</t>
  </si>
  <si>
    <t>9 MeV</t>
  </si>
  <si>
    <t>12 MeV</t>
  </si>
  <si>
    <t>16 MeV</t>
  </si>
  <si>
    <t>labelled "12x7" in OmniPro scan by accident</t>
  </si>
  <si>
    <t>20 MeV</t>
  </si>
  <si>
    <t>Label</t>
  </si>
  <si>
    <t>Date</t>
  </si>
  <si>
    <t>EqSq</t>
  </si>
  <si>
    <t>Use EqSq</t>
  </si>
  <si>
    <t>A/P Equ. Squ.</t>
  </si>
  <si>
    <t>Reading</t>
  </si>
  <si>
    <t>PDD Corr</t>
  </si>
  <si>
    <t>RDF</t>
  </si>
  <si>
    <t>Note</t>
  </si>
  <si>
    <t>Exclude</t>
  </si>
  <si>
    <t>Shape</t>
  </si>
  <si>
    <t>Undersized</t>
  </si>
  <si>
    <t>Diameter</t>
  </si>
  <si>
    <t>10x10</t>
  </si>
  <si>
    <t>10 cm circle</t>
  </si>
  <si>
    <t>No</t>
  </si>
  <si>
    <t>circle</t>
  </si>
  <si>
    <t>10 x 10</t>
  </si>
  <si>
    <t>square</t>
  </si>
  <si>
    <t>d=2.9 cm</t>
  </si>
  <si>
    <t>10 x 4</t>
  </si>
  <si>
    <t>rectangle</t>
  </si>
  <si>
    <t>10 x 5</t>
  </si>
  <si>
    <t>10 x 6</t>
  </si>
  <si>
    <t>10 x 7</t>
  </si>
  <si>
    <t>10 x 8</t>
  </si>
  <si>
    <t>3 x 3</t>
  </si>
  <si>
    <t>4 x 4</t>
  </si>
  <si>
    <t>4 x 7</t>
  </si>
  <si>
    <t>4 x 9</t>
  </si>
  <si>
    <t>Yes</t>
  </si>
  <si>
    <t>5 x 5</t>
  </si>
  <si>
    <t>7 x 7</t>
  </si>
  <si>
    <t>7.5 cm circle</t>
  </si>
  <si>
    <t>8 cm circle</t>
  </si>
  <si>
    <t>8 x 4</t>
  </si>
  <si>
    <t>8 x 5</t>
  </si>
  <si>
    <t>8 x 6</t>
  </si>
  <si>
    <t>8 x 8</t>
  </si>
  <si>
    <t>9 cm circle</t>
  </si>
  <si>
    <t>9 x 7</t>
  </si>
  <si>
    <t>9 x 8</t>
  </si>
  <si>
    <t>9 x 9</t>
  </si>
  <si>
    <t>11 cm circle</t>
  </si>
  <si>
    <t>11 x 11</t>
  </si>
  <si>
    <t>11 x 13</t>
  </si>
  <si>
    <t>11 x 5</t>
  </si>
  <si>
    <t>11 x 7</t>
  </si>
  <si>
    <t>11 x 9</t>
  </si>
  <si>
    <t>12 cm circle</t>
  </si>
  <si>
    <t>12 x 12</t>
  </si>
  <si>
    <t>12 x 6</t>
  </si>
  <si>
    <t>13 x 13</t>
  </si>
  <si>
    <t>14 x 5</t>
  </si>
  <si>
    <t>14 x 6</t>
  </si>
  <si>
    <t>15 x 10</t>
  </si>
  <si>
    <t>15 x 14</t>
  </si>
  <si>
    <t>15 x 15</t>
  </si>
  <si>
    <t>5 x 15</t>
  </si>
  <si>
    <t>coll=90 deg</t>
  </si>
  <si>
    <t>6 x 6</t>
  </si>
  <si>
    <t>10 x 19</t>
  </si>
  <si>
    <t>13 x 17</t>
  </si>
  <si>
    <t>14 x 14</t>
  </si>
  <si>
    <t>16 x 16</t>
  </si>
  <si>
    <t>16 x 9</t>
  </si>
  <si>
    <t>17 x 17</t>
  </si>
  <si>
    <t>18 x 8</t>
  </si>
  <si>
    <t>20 x 18</t>
  </si>
  <si>
    <t>20 x 20</t>
  </si>
  <si>
    <t>20 x 6</t>
  </si>
  <si>
    <t>5 x 18</t>
  </si>
  <si>
    <t>14 x 21</t>
  </si>
  <si>
    <t>16 x 25</t>
  </si>
  <si>
    <t>21 x 21</t>
  </si>
  <si>
    <t>22 x 12</t>
  </si>
  <si>
    <t>23 x 23</t>
  </si>
  <si>
    <t>25 x 25</t>
  </si>
  <si>
    <t>3.25 cm circle</t>
  </si>
  <si>
    <t>3.5 cm circle</t>
  </si>
  <si>
    <t>3.5 x 3.5</t>
  </si>
  <si>
    <t>3.5 x 6</t>
  </si>
  <si>
    <t>4 cm circle</t>
  </si>
  <si>
    <t>4 x 6</t>
  </si>
  <si>
    <t>4.5 cm circle</t>
  </si>
  <si>
    <t>4.5 x 4.5</t>
  </si>
  <si>
    <t>4.5 x 5.5</t>
  </si>
  <si>
    <t>5 cm circle</t>
  </si>
  <si>
    <t>5 x 4</t>
  </si>
  <si>
    <t>5 x 6</t>
  </si>
  <si>
    <t>5.5 x 3.5</t>
  </si>
  <si>
    <t>5.5 x 5.5</t>
  </si>
  <si>
    <t>6 cm circle</t>
  </si>
  <si>
    <t>d=3.0 cm</t>
  </si>
  <si>
    <t>d=2.2 cm</t>
  </si>
  <si>
    <t>coll=90deg</t>
  </si>
  <si>
    <t>d=1.3 cm</t>
  </si>
  <si>
    <t>d=2.1 cm</t>
  </si>
  <si>
    <t>Time</t>
  </si>
  <si>
    <t>FieldSize</t>
  </si>
  <si>
    <t>Equ. Square</t>
  </si>
  <si>
    <t>Temp</t>
  </si>
  <si>
    <t>Press</t>
  </si>
  <si>
    <t>Rdg 1</t>
  </si>
  <si>
    <t>Rdg 2</t>
  </si>
  <si>
    <t>Mean</t>
  </si>
  <si>
    <t>C_TP</t>
  </si>
  <si>
    <t>Corrected</t>
  </si>
  <si>
    <t>10x10 SSD 110 to SSD 100 Correction</t>
  </si>
  <si>
    <t>From VSP Measurements</t>
  </si>
  <si>
    <t>Readings</t>
  </si>
  <si>
    <t>Correction</t>
  </si>
  <si>
    <t>3.2 cm circle</t>
  </si>
  <si>
    <t>3.5 x 5.5</t>
  </si>
  <si>
    <t>4 x 12</t>
  </si>
  <si>
    <t>17 x 22</t>
  </si>
  <si>
    <t>12 x 22</t>
  </si>
  <si>
    <t>12 x 20</t>
  </si>
  <si>
    <t>7 cm circle</t>
  </si>
  <si>
    <t>13 x 7</t>
  </si>
  <si>
    <t>7 x 12</t>
  </si>
  <si>
    <t>EquivSquare</t>
  </si>
  <si>
    <t>110 cm</t>
  </si>
  <si>
    <t>100 cm</t>
  </si>
  <si>
    <t>7 x 4</t>
  </si>
  <si>
    <t>Applicator_str</t>
  </si>
  <si>
    <t>Linac</t>
  </si>
  <si>
    <t>TR3</t>
  </si>
  <si>
    <t>TR2</t>
  </si>
  <si>
    <t>Source</t>
  </si>
  <si>
    <t>Total Min</t>
  </si>
  <si>
    <t>Total Max</t>
  </si>
  <si>
    <t>Min</t>
  </si>
  <si>
    <t>Max</t>
  </si>
  <si>
    <t>Field Size</t>
  </si>
  <si>
    <t>Eq Sq</t>
  </si>
  <si>
    <t>All Applicators and SSDs</t>
  </si>
  <si>
    <t>Count</t>
  </si>
  <si>
    <t># Measurements</t>
  </si>
  <si>
    <t>6x6</t>
  </si>
  <si>
    <t>15x15</t>
  </si>
  <si>
    <t>20x20</t>
  </si>
  <si>
    <t>25x25</t>
  </si>
  <si>
    <t>Min Y</t>
  </si>
  <si>
    <t>Max X</t>
  </si>
  <si>
    <t>Min of EqSq</t>
  </si>
  <si>
    <t>Max of EqSq</t>
  </si>
  <si>
    <t>Range</t>
  </si>
  <si>
    <t>Fitted</t>
  </si>
  <si>
    <t>Fit_values</t>
  </si>
  <si>
    <t>a0</t>
  </si>
  <si>
    <t>a1</t>
  </si>
  <si>
    <t>a2</t>
  </si>
  <si>
    <t>intercept2</t>
  </si>
  <si>
    <t>slope2</t>
  </si>
  <si>
    <t>Average of RDF_fit</t>
  </si>
  <si>
    <t>centre</t>
  </si>
  <si>
    <t>residuals</t>
  </si>
  <si>
    <t>RDF_Fit</t>
  </si>
  <si>
    <t>FALSE</t>
  </si>
  <si>
    <t>Average of residuals</t>
  </si>
  <si>
    <t>Max of residuals</t>
  </si>
  <si>
    <t>Min of residuals</t>
  </si>
  <si>
    <t>StdDevp of residuals</t>
  </si>
  <si>
    <t>Row Labels</t>
  </si>
  <si>
    <t>Grand Total</t>
  </si>
  <si>
    <t>Average of Measured RDF</t>
  </si>
  <si>
    <t>Fit</t>
  </si>
  <si>
    <t>TR2 dif</t>
  </si>
  <si>
    <t>TR3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</si>
</sst>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&quot;$&quot;#,##0.00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</borders>
  <cellStyleXfs count="14">
    <xf numFmtId="0" fontId="0" fillId="0" borderId="0"/>
    <xf numFmtId="0" fontId="2" fillId="0" borderId="1" applyNumberFormat="0" applyFill="0" applyAlignment="0" applyProtection="0"/>
    <xf numFmtId="0" fontId="4" fillId="0" borderId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5" fillId="4" borderId="3" xfId="2" applyNumberFormat="1" applyFont="1" applyFill="1" applyBorder="1" applyAlignment="1">
      <alignment horizontal="center"/>
    </xf>
    <xf numFmtId="2" fontId="5" fillId="4" borderId="3" xfId="2" applyNumberFormat="1" applyFont="1" applyFill="1" applyBorder="1" applyAlignment="1"/>
    <xf numFmtId="0" fontId="4" fillId="0" borderId="0" xfId="2"/>
    <xf numFmtId="15" fontId="4" fillId="0" borderId="0" xfId="2" applyNumberFormat="1"/>
    <xf numFmtId="18" fontId="4" fillId="0" borderId="0" xfId="2" applyNumberFormat="1"/>
    <xf numFmtId="0" fontId="4" fillId="0" borderId="0" xfId="2" applyAlignment="1">
      <alignment horizontal="right"/>
    </xf>
    <xf numFmtId="0" fontId="4" fillId="0" borderId="0" xfId="2" applyAlignment="1">
      <alignment horizontal="center"/>
    </xf>
    <xf numFmtId="165" fontId="4" fillId="0" borderId="0" xfId="2" applyNumberFormat="1"/>
    <xf numFmtId="2" fontId="4" fillId="0" borderId="0" xfId="2" applyNumberFormat="1"/>
    <xf numFmtId="164" fontId="4" fillId="0" borderId="0" xfId="2" applyNumberFormat="1"/>
    <xf numFmtId="164" fontId="0" fillId="0" borderId="0" xfId="2" applyNumberFormat="1" applyFont="1"/>
    <xf numFmtId="0" fontId="4" fillId="0" borderId="12" xfId="2" applyBorder="1"/>
    <xf numFmtId="0" fontId="4" fillId="0" borderId="0" xfId="2" applyBorder="1"/>
    <xf numFmtId="0" fontId="4" fillId="0" borderId="11" xfId="2" applyBorder="1"/>
    <xf numFmtId="0" fontId="4" fillId="0" borderId="10" xfId="2" applyBorder="1"/>
    <xf numFmtId="0" fontId="4" fillId="0" borderId="13" xfId="2" applyBorder="1"/>
    <xf numFmtId="0" fontId="4" fillId="0" borderId="14" xfId="2" applyBorder="1"/>
    <xf numFmtId="165" fontId="4" fillId="0" borderId="15" xfId="2" applyNumberFormat="1" applyBorder="1"/>
    <xf numFmtId="165" fontId="4" fillId="0" borderId="16" xfId="2" applyNumberFormat="1" applyBorder="1"/>
    <xf numFmtId="165" fontId="7" fillId="3" borderId="17" xfId="2" applyNumberFormat="1" applyFont="1" applyFill="1" applyBorder="1"/>
    <xf numFmtId="0" fontId="4" fillId="0" borderId="7" xfId="2" applyBorder="1" applyAlignment="1">
      <alignment horizontal="left"/>
    </xf>
    <xf numFmtId="2" fontId="4" fillId="0" borderId="8" xfId="2" applyNumberFormat="1" applyBorder="1"/>
    <xf numFmtId="2" fontId="4" fillId="0" borderId="9" xfId="2" applyNumberFormat="1" applyBorder="1"/>
    <xf numFmtId="2" fontId="4" fillId="0" borderId="18" xfId="2" applyNumberFormat="1" applyBorder="1"/>
    <xf numFmtId="0" fontId="4" fillId="0" borderId="10" xfId="2" applyBorder="1" applyAlignment="1">
      <alignment horizontal="left"/>
    </xf>
    <xf numFmtId="2" fontId="4" fillId="0" borderId="0" xfId="2" applyNumberFormat="1" applyBorder="1"/>
    <xf numFmtId="2" fontId="4" fillId="0" borderId="11" xfId="2" applyNumberFormat="1" applyBorder="1"/>
    <xf numFmtId="2" fontId="4" fillId="0" borderId="19" xfId="2" applyNumberFormat="1" applyBorder="1"/>
    <xf numFmtId="0" fontId="4" fillId="0" borderId="20" xfId="2" applyBorder="1" applyAlignment="1">
      <alignment horizontal="left"/>
    </xf>
    <xf numFmtId="2" fontId="4" fillId="0" borderId="21" xfId="2" applyNumberFormat="1" applyBorder="1"/>
    <xf numFmtId="2" fontId="4" fillId="0" borderId="13" xfId="2" applyNumberFormat="1" applyBorder="1"/>
    <xf numFmtId="2" fontId="4" fillId="0" borderId="22" xfId="2" applyNumberFormat="1" applyBorder="1"/>
    <xf numFmtId="0" fontId="0" fillId="3" borderId="24" xfId="0" applyFont="1" applyFill="1" applyBorder="1"/>
    <xf numFmtId="0" fontId="0" fillId="3" borderId="25" xfId="0" applyFont="1" applyFill="1" applyBorder="1"/>
    <xf numFmtId="0" fontId="0" fillId="0" borderId="0" xfId="0" applyAlignment="1">
      <alignment horizontal="center"/>
    </xf>
    <xf numFmtId="0" fontId="0" fillId="3" borderId="2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24" xfId="0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3" borderId="24" xfId="0" applyNumberFormat="1" applyFont="1" applyFill="1" applyBorder="1" applyAlignment="1">
      <alignment horizontal="right"/>
    </xf>
    <xf numFmtId="2" fontId="0" fillId="0" borderId="0" xfId="0" applyNumberFormat="1"/>
    <xf numFmtId="2" fontId="0" fillId="3" borderId="24" xfId="0" applyNumberFormat="1" applyFont="1" applyFill="1" applyBorder="1"/>
    <xf numFmtId="164" fontId="0" fillId="0" borderId="0" xfId="0" applyNumberFormat="1"/>
    <xf numFmtId="164" fontId="0" fillId="3" borderId="24" xfId="0" applyNumberFormat="1" applyFont="1" applyFill="1" applyBorder="1"/>
    <xf numFmtId="165" fontId="0" fillId="0" borderId="0" xfId="0" applyNumberFormat="1"/>
    <xf numFmtId="165" fontId="0" fillId="3" borderId="24" xfId="0" applyNumberFormat="1" applyFont="1" applyFill="1" applyBorder="1"/>
    <xf numFmtId="0" fontId="3" fillId="6" borderId="26" xfId="0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/>
    <xf numFmtId="0" fontId="3" fillId="6" borderId="2" xfId="0" applyFont="1" applyFill="1" applyBorder="1" applyAlignment="1">
      <alignment horizontal="center"/>
    </xf>
    <xf numFmtId="165" fontId="3" fillId="6" borderId="2" xfId="0" applyNumberFormat="1" applyFont="1" applyFill="1" applyBorder="1"/>
    <xf numFmtId="0" fontId="3" fillId="6" borderId="2" xfId="0" applyFont="1" applyFill="1" applyBorder="1"/>
    <xf numFmtId="0" fontId="3" fillId="6" borderId="27" xfId="0" applyFont="1" applyFill="1" applyBorder="1"/>
    <xf numFmtId="0" fontId="0" fillId="3" borderId="28" xfId="0" applyFont="1" applyFill="1" applyBorder="1" applyAlignment="1">
      <alignment horizontal="center"/>
    </xf>
    <xf numFmtId="165" fontId="0" fillId="3" borderId="29" xfId="0" applyNumberFormat="1" applyFont="1" applyFill="1" applyBorder="1" applyAlignment="1">
      <alignment horizontal="right"/>
    </xf>
    <xf numFmtId="164" fontId="0" fillId="3" borderId="29" xfId="0" applyNumberFormat="1" applyFont="1" applyFill="1" applyBorder="1"/>
    <xf numFmtId="0" fontId="0" fillId="3" borderId="29" xfId="0" applyFont="1" applyFill="1" applyBorder="1" applyAlignment="1">
      <alignment horizontal="right"/>
    </xf>
    <xf numFmtId="165" fontId="0" fillId="3" borderId="29" xfId="0" applyNumberFormat="1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0" fillId="0" borderId="28" xfId="0" applyFont="1" applyBorder="1" applyAlignment="1">
      <alignment horizontal="center"/>
    </xf>
    <xf numFmtId="165" fontId="0" fillId="0" borderId="29" xfId="0" applyNumberFormat="1" applyFont="1" applyBorder="1" applyAlignment="1">
      <alignment horizontal="right"/>
    </xf>
    <xf numFmtId="164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165" fontId="0" fillId="0" borderId="29" xfId="0" applyNumberFormat="1" applyFont="1" applyBorder="1"/>
    <xf numFmtId="0" fontId="0" fillId="0" borderId="29" xfId="0" applyFont="1" applyBorder="1"/>
    <xf numFmtId="0" fontId="0" fillId="0" borderId="30" xfId="0" applyFont="1" applyBorder="1"/>
    <xf numFmtId="2" fontId="3" fillId="6" borderId="2" xfId="0" applyNumberFormat="1" applyFont="1" applyFill="1" applyBorder="1"/>
    <xf numFmtId="2" fontId="0" fillId="3" borderId="29" xfId="0" applyNumberFormat="1" applyFont="1" applyFill="1" applyBorder="1"/>
    <xf numFmtId="2" fontId="0" fillId="0" borderId="29" xfId="0" applyNumberFormat="1" applyFont="1" applyBorder="1"/>
    <xf numFmtId="15" fontId="4" fillId="7" borderId="0" xfId="2" applyNumberFormat="1" applyFont="1" applyFill="1" applyBorder="1" applyAlignment="1"/>
    <xf numFmtId="18" fontId="4" fillId="7" borderId="0" xfId="2" applyNumberFormat="1" applyFont="1" applyFill="1" applyBorder="1" applyAlignment="1"/>
    <xf numFmtId="0" fontId="4" fillId="7" borderId="0" xfId="2" applyNumberFormat="1" applyFont="1" applyFill="1" applyBorder="1" applyAlignment="1">
      <alignment horizontal="right"/>
    </xf>
    <xf numFmtId="0" fontId="4" fillId="7" borderId="0" xfId="2" applyNumberFormat="1" applyFont="1" applyFill="1" applyBorder="1" applyAlignment="1">
      <alignment horizontal="center"/>
    </xf>
    <xf numFmtId="165" fontId="4" fillId="7" borderId="0" xfId="2" applyNumberFormat="1" applyFont="1" applyFill="1" applyBorder="1" applyAlignment="1"/>
    <xf numFmtId="2" fontId="4" fillId="7" borderId="0" xfId="2" applyNumberFormat="1" applyFont="1" applyFill="1" applyBorder="1" applyAlignment="1"/>
    <xf numFmtId="164" fontId="4" fillId="7" borderId="0" xfId="2" applyNumberFormat="1" applyFont="1" applyFill="1" applyBorder="1" applyAlignment="1"/>
    <xf numFmtId="15" fontId="4" fillId="0" borderId="0" xfId="2" applyNumberFormat="1" applyFont="1" applyBorder="1" applyAlignment="1"/>
    <xf numFmtId="18" fontId="4" fillId="0" borderId="0" xfId="2" applyNumberFormat="1" applyFont="1" applyBorder="1" applyAlignment="1"/>
    <xf numFmtId="0" fontId="4" fillId="0" borderId="0" xfId="2" applyNumberFormat="1" applyFont="1" applyBorder="1" applyAlignment="1">
      <alignment horizontal="right"/>
    </xf>
    <xf numFmtId="0" fontId="4" fillId="0" borderId="0" xfId="2" applyNumberFormat="1" applyFont="1" applyBorder="1" applyAlignment="1">
      <alignment horizontal="center"/>
    </xf>
    <xf numFmtId="165" fontId="4" fillId="0" borderId="0" xfId="2" applyNumberFormat="1" applyFont="1" applyBorder="1" applyAlignment="1"/>
    <xf numFmtId="2" fontId="4" fillId="0" borderId="0" xfId="2" applyNumberFormat="1" applyFont="1" applyBorder="1" applyAlignment="1"/>
    <xf numFmtId="2" fontId="0" fillId="0" borderId="0" xfId="3" applyNumberFormat="1" applyFont="1" applyBorder="1" applyAlignment="1"/>
    <xf numFmtId="164" fontId="4" fillId="0" borderId="0" xfId="2" applyNumberFormat="1" applyFont="1" applyBorder="1" applyAlignment="1"/>
    <xf numFmtId="18" fontId="9" fillId="4" borderId="31" xfId="2" applyNumberFormat="1" applyFont="1" applyFill="1" applyBorder="1" applyAlignment="1"/>
    <xf numFmtId="0" fontId="9" fillId="4" borderId="31" xfId="2" applyNumberFormat="1" applyFont="1" applyFill="1" applyBorder="1" applyAlignment="1">
      <alignment horizontal="center"/>
    </xf>
    <xf numFmtId="165" fontId="9" fillId="4" borderId="31" xfId="2" applyNumberFormat="1" applyFont="1" applyFill="1" applyBorder="1" applyAlignment="1"/>
    <xf numFmtId="2" fontId="9" fillId="4" borderId="31" xfId="2" applyNumberFormat="1" applyFont="1" applyFill="1" applyBorder="1" applyAlignment="1"/>
    <xf numFmtId="164" fontId="9" fillId="4" borderId="31" xfId="2" applyNumberFormat="1" applyFont="1" applyFill="1" applyBorder="1" applyAlignment="1"/>
    <xf numFmtId="164" fontId="8" fillId="4" borderId="31" xfId="2" applyNumberFormat="1" applyFont="1" applyFill="1" applyBorder="1" applyAlignment="1"/>
    <xf numFmtId="15" fontId="4" fillId="7" borderId="31" xfId="2" applyNumberFormat="1" applyFont="1" applyFill="1" applyBorder="1" applyAlignment="1"/>
    <xf numFmtId="18" fontId="4" fillId="7" borderId="31" xfId="2" applyNumberFormat="1" applyFont="1" applyFill="1" applyBorder="1" applyAlignment="1"/>
    <xf numFmtId="0" fontId="4" fillId="7" borderId="31" xfId="2" applyNumberFormat="1" applyFont="1" applyFill="1" applyBorder="1" applyAlignment="1">
      <alignment horizontal="right"/>
    </xf>
    <xf numFmtId="0" fontId="0" fillId="7" borderId="31" xfId="8" applyNumberFormat="1" applyFont="1" applyFill="1" applyBorder="1" applyAlignment="1">
      <alignment horizontal="center"/>
    </xf>
    <xf numFmtId="0" fontId="4" fillId="7" borderId="31" xfId="2" applyNumberFormat="1" applyFont="1" applyFill="1" applyBorder="1" applyAlignment="1">
      <alignment horizontal="center"/>
    </xf>
    <xf numFmtId="165" fontId="4" fillId="7" borderId="31" xfId="2" applyNumberFormat="1" applyFont="1" applyFill="1" applyBorder="1" applyAlignment="1"/>
    <xf numFmtId="2" fontId="4" fillId="7" borderId="31" xfId="2" applyNumberFormat="1" applyFont="1" applyFill="1" applyBorder="1" applyAlignment="1"/>
    <xf numFmtId="2" fontId="0" fillId="7" borderId="31" xfId="3" applyNumberFormat="1" applyFont="1" applyFill="1" applyBorder="1" applyAlignment="1"/>
    <xf numFmtId="164" fontId="4" fillId="7" borderId="31" xfId="2" applyNumberFormat="1" applyFont="1" applyFill="1" applyBorder="1" applyAlignment="1"/>
    <xf numFmtId="15" fontId="4" fillId="7" borderId="32" xfId="2" applyNumberFormat="1" applyFont="1" applyFill="1" applyBorder="1" applyAlignment="1"/>
    <xf numFmtId="18" fontId="4" fillId="7" borderId="32" xfId="2" applyNumberFormat="1" applyFont="1" applyFill="1" applyBorder="1" applyAlignment="1"/>
    <xf numFmtId="0" fontId="4" fillId="7" borderId="32" xfId="2" applyNumberFormat="1" applyFont="1" applyFill="1" applyBorder="1" applyAlignment="1">
      <alignment horizontal="right"/>
    </xf>
    <xf numFmtId="0" fontId="4" fillId="7" borderId="32" xfId="2" applyNumberFormat="1" applyFont="1" applyFill="1" applyBorder="1" applyAlignment="1">
      <alignment horizontal="center"/>
    </xf>
    <xf numFmtId="165" fontId="4" fillId="7" borderId="32" xfId="2" applyNumberFormat="1" applyFont="1" applyFill="1" applyBorder="1" applyAlignment="1"/>
    <xf numFmtId="2" fontId="4" fillId="7" borderId="32" xfId="2" applyNumberFormat="1" applyFont="1" applyFill="1" applyBorder="1" applyAlignment="1"/>
    <xf numFmtId="164" fontId="4" fillId="7" borderId="32" xfId="2" applyNumberFormat="1" applyFont="1" applyFill="1" applyBorder="1" applyAlignment="1"/>
    <xf numFmtId="2" fontId="8" fillId="4" borderId="31" xfId="2" applyNumberFormat="1" applyFont="1" applyFill="1" applyBorder="1" applyAlignment="1"/>
    <xf numFmtId="0" fontId="0" fillId="0" borderId="5" xfId="0" applyFont="1" applyBorder="1"/>
    <xf numFmtId="0" fontId="6" fillId="0" borderId="5" xfId="2" applyNumberFormat="1" applyFont="1" applyBorder="1" applyAlignment="1"/>
    <xf numFmtId="0" fontId="0" fillId="0" borderId="5" xfId="3" applyNumberFormat="1" applyFont="1" applyBorder="1" applyAlignment="1">
      <alignment horizontal="center"/>
    </xf>
    <xf numFmtId="14" fontId="6" fillId="0" borderId="5" xfId="2" applyNumberFormat="1" applyFont="1" applyBorder="1" applyAlignment="1"/>
    <xf numFmtId="0" fontId="0" fillId="0" borderId="33" xfId="0" applyFont="1" applyBorder="1"/>
    <xf numFmtId="2" fontId="6" fillId="0" borderId="5" xfId="2" applyNumberFormat="1" applyFont="1" applyBorder="1" applyAlignment="1"/>
    <xf numFmtId="0" fontId="4" fillId="0" borderId="5" xfId="2" applyNumberFormat="1" applyFont="1" applyBorder="1" applyAlignment="1"/>
    <xf numFmtId="0" fontId="4" fillId="0" borderId="6" xfId="2" applyNumberFormat="1" applyFont="1" applyBorder="1" applyAlignment="1"/>
    <xf numFmtId="1" fontId="5" fillId="4" borderId="34" xfId="2" applyNumberFormat="1" applyFont="1" applyFill="1" applyBorder="1" applyAlignment="1"/>
    <xf numFmtId="0" fontId="5" fillId="4" borderId="3" xfId="2" applyNumberFormat="1" applyFont="1" applyFill="1" applyBorder="1" applyAlignment="1"/>
    <xf numFmtId="0" fontId="9" fillId="4" borderId="3" xfId="2" applyNumberFormat="1" applyFont="1" applyFill="1" applyBorder="1" applyAlignment="1"/>
    <xf numFmtId="0" fontId="9" fillId="4" borderId="4" xfId="2" applyNumberFormat="1" applyFont="1" applyFill="1" applyBorder="1" applyAlignment="1"/>
    <xf numFmtId="0" fontId="0" fillId="5" borderId="34" xfId="0" applyFont="1" applyFill="1" applyBorder="1"/>
    <xf numFmtId="0" fontId="6" fillId="5" borderId="3" xfId="2" applyNumberFormat="1" applyFont="1" applyFill="1" applyBorder="1" applyAlignment="1"/>
    <xf numFmtId="0" fontId="0" fillId="5" borderId="3" xfId="0" applyFont="1" applyFill="1" applyBorder="1"/>
    <xf numFmtId="0" fontId="0" fillId="5" borderId="3" xfId="3" applyNumberFormat="1" applyFont="1" applyFill="1" applyBorder="1" applyAlignment="1">
      <alignment horizontal="center"/>
    </xf>
    <xf numFmtId="14" fontId="6" fillId="5" borderId="3" xfId="2" applyNumberFormat="1" applyFont="1" applyFill="1" applyBorder="1" applyAlignment="1"/>
    <xf numFmtId="2" fontId="6" fillId="5" borderId="3" xfId="2" applyNumberFormat="1" applyFont="1" applyFill="1" applyBorder="1" applyAlignment="1"/>
    <xf numFmtId="2" fontId="0" fillId="5" borderId="3" xfId="3" applyNumberFormat="1" applyFont="1" applyFill="1" applyBorder="1" applyAlignment="1"/>
    <xf numFmtId="165" fontId="6" fillId="5" borderId="3" xfId="2" applyNumberFormat="1" applyFont="1" applyFill="1" applyBorder="1" applyAlignment="1"/>
    <xf numFmtId="164" fontId="6" fillId="5" borderId="3" xfId="2" applyNumberFormat="1" applyFont="1" applyFill="1" applyBorder="1" applyAlignment="1"/>
    <xf numFmtId="0" fontId="4" fillId="5" borderId="3" xfId="2" applyNumberFormat="1" applyFont="1" applyFill="1" applyBorder="1" applyAlignment="1"/>
    <xf numFmtId="0" fontId="4" fillId="5" borderId="4" xfId="2" applyNumberFormat="1" applyFont="1" applyFill="1" applyBorder="1" applyAlignment="1"/>
    <xf numFmtId="0" fontId="0" fillId="0" borderId="34" xfId="0" applyFont="1" applyBorder="1"/>
    <xf numFmtId="0" fontId="6" fillId="0" borderId="3" xfId="2" applyNumberFormat="1" applyFont="1" applyBorder="1" applyAlignment="1"/>
    <xf numFmtId="0" fontId="0" fillId="0" borderId="3" xfId="0" applyFont="1" applyBorder="1"/>
    <xf numFmtId="0" fontId="0" fillId="0" borderId="3" xfId="3" applyNumberFormat="1" applyFont="1" applyBorder="1" applyAlignment="1">
      <alignment horizontal="center"/>
    </xf>
    <xf numFmtId="14" fontId="6" fillId="0" borderId="3" xfId="2" applyNumberFormat="1" applyFont="1" applyBorder="1" applyAlignment="1"/>
    <xf numFmtId="2" fontId="6" fillId="0" borderId="3" xfId="2" applyNumberFormat="1" applyFont="1" applyBorder="1" applyAlignment="1"/>
    <xf numFmtId="2" fontId="0" fillId="0" borderId="3" xfId="3" applyNumberFormat="1" applyFont="1" applyBorder="1" applyAlignment="1"/>
    <xf numFmtId="165" fontId="6" fillId="0" borderId="3" xfId="2" applyNumberFormat="1" applyFont="1" applyBorder="1" applyAlignment="1"/>
    <xf numFmtId="164" fontId="6" fillId="0" borderId="3" xfId="2" applyNumberFormat="1" applyFont="1" applyBorder="1" applyAlignment="1"/>
    <xf numFmtId="0" fontId="4" fillId="0" borderId="3" xfId="2" applyNumberFormat="1" applyFont="1" applyBorder="1" applyAlignment="1"/>
    <xf numFmtId="0" fontId="4" fillId="0" borderId="4" xfId="2" applyNumberFormat="1" applyFont="1" applyBorder="1" applyAlignment="1"/>
    <xf numFmtId="0" fontId="4" fillId="5" borderId="34" xfId="2" applyNumberFormat="1" applyFont="1" applyFill="1" applyBorder="1" applyAlignment="1">
      <alignment horizontal="right"/>
    </xf>
    <xf numFmtId="0" fontId="4" fillId="0" borderId="34" xfId="2" applyNumberFormat="1" applyFont="1" applyBorder="1" applyAlignment="1">
      <alignment horizontal="right"/>
    </xf>
    <xf numFmtId="0" fontId="4" fillId="0" borderId="33" xfId="2" applyNumberFormat="1" applyFont="1" applyBorder="1" applyAlignment="1">
      <alignment horizontal="right"/>
    </xf>
    <xf numFmtId="0" fontId="9" fillId="4" borderId="34" xfId="2" applyNumberFormat="1" applyFont="1" applyFill="1" applyBorder="1" applyAlignment="1">
      <alignment horizontal="center"/>
    </xf>
    <xf numFmtId="2" fontId="9" fillId="4" borderId="34" xfId="2" applyNumberFormat="1" applyFont="1" applyFill="1" applyBorder="1" applyAlignment="1"/>
    <xf numFmtId="2" fontId="4" fillId="5" borderId="34" xfId="2" applyNumberFormat="1" applyFont="1" applyFill="1" applyBorder="1" applyAlignment="1"/>
    <xf numFmtId="2" fontId="4" fillId="0" borderId="34" xfId="2" applyNumberFormat="1" applyFont="1" applyBorder="1" applyAlignment="1"/>
    <xf numFmtId="2" fontId="4" fillId="0" borderId="33" xfId="2" applyNumberFormat="1" applyFont="1" applyBorder="1" applyAlignment="1"/>
    <xf numFmtId="0" fontId="1" fillId="0" borderId="0" xfId="9"/>
    <xf numFmtId="0" fontId="1" fillId="0" borderId="20" xfId="9" applyBorder="1" applyAlignment="1">
      <alignment horizontal="center"/>
    </xf>
    <xf numFmtId="0" fontId="1" fillId="0" borderId="13" xfId="9" applyBorder="1" applyAlignment="1">
      <alignment horizontal="center"/>
    </xf>
    <xf numFmtId="0" fontId="8" fillId="0" borderId="7" xfId="9" applyNumberFormat="1" applyFont="1" applyBorder="1" applyAlignment="1"/>
    <xf numFmtId="0" fontId="8" fillId="0" borderId="8" xfId="9" applyNumberFormat="1" applyFont="1" applyBorder="1" applyAlignment="1"/>
    <xf numFmtId="0" fontId="8" fillId="0" borderId="9" xfId="9" applyNumberFormat="1" applyFont="1" applyBorder="1" applyAlignment="1"/>
    <xf numFmtId="0" fontId="1" fillId="0" borderId="0" xfId="9" applyAlignment="1">
      <alignment horizontal="center"/>
    </xf>
    <xf numFmtId="0" fontId="1" fillId="7" borderId="8" xfId="9" applyNumberFormat="1" applyFont="1" applyFill="1" applyBorder="1" applyAlignment="1">
      <alignment horizontal="right"/>
    </xf>
    <xf numFmtId="0" fontId="1" fillId="7" borderId="8" xfId="9" applyNumberFormat="1" applyFont="1" applyFill="1" applyBorder="1" applyAlignment="1">
      <alignment horizontal="center"/>
    </xf>
    <xf numFmtId="0" fontId="1" fillId="0" borderId="10" xfId="9" applyNumberFormat="1" applyFont="1" applyBorder="1" applyAlignment="1"/>
    <xf numFmtId="0" fontId="1" fillId="0" borderId="0" xfId="9" applyNumberFormat="1" applyFont="1" applyBorder="1" applyAlignment="1">
      <alignment horizontal="right"/>
    </xf>
    <xf numFmtId="0" fontId="1" fillId="0" borderId="0" xfId="9" applyNumberFormat="1" applyFont="1" applyBorder="1" applyAlignment="1">
      <alignment horizontal="center"/>
    </xf>
    <xf numFmtId="1" fontId="1" fillId="0" borderId="0" xfId="9" applyNumberFormat="1" applyAlignment="1">
      <alignment horizontal="center"/>
    </xf>
    <xf numFmtId="0" fontId="1" fillId="7" borderId="10" xfId="9" applyNumberFormat="1" applyFont="1" applyFill="1" applyBorder="1" applyAlignment="1"/>
    <xf numFmtId="0" fontId="1" fillId="7" borderId="0" xfId="9" applyNumberFormat="1" applyFont="1" applyFill="1" applyBorder="1" applyAlignment="1">
      <alignment horizontal="right"/>
    </xf>
    <xf numFmtId="0" fontId="1" fillId="7" borderId="0" xfId="9" applyNumberFormat="1" applyFont="1" applyFill="1" applyBorder="1" applyAlignment="1">
      <alignment horizontal="center"/>
    </xf>
    <xf numFmtId="0" fontId="1" fillId="7" borderId="11" xfId="9" applyNumberFormat="1" applyFont="1" applyFill="1" applyBorder="1" applyAlignment="1">
      <alignment horizontal="center"/>
    </xf>
    <xf numFmtId="2" fontId="1" fillId="0" borderId="0" xfId="9" applyNumberFormat="1" applyAlignment="1">
      <alignment horizontal="left"/>
    </xf>
    <xf numFmtId="0" fontId="1" fillId="0" borderId="0" xfId="9" applyNumberFormat="1" applyFont="1" applyBorder="1" applyAlignment="1"/>
    <xf numFmtId="0" fontId="1" fillId="0" borderId="11" xfId="9" applyNumberFormat="1" applyFont="1" applyBorder="1" applyAlignment="1"/>
    <xf numFmtId="165" fontId="1" fillId="0" borderId="0" xfId="9" applyNumberFormat="1" applyAlignment="1">
      <alignment horizontal="center"/>
    </xf>
    <xf numFmtId="0" fontId="1" fillId="7" borderId="20" xfId="9" applyNumberFormat="1" applyFont="1" applyFill="1" applyBorder="1" applyAlignment="1"/>
    <xf numFmtId="0" fontId="1" fillId="7" borderId="21" xfId="9" applyNumberFormat="1" applyFont="1" applyFill="1" applyBorder="1" applyAlignment="1">
      <alignment horizontal="right"/>
    </xf>
    <xf numFmtId="0" fontId="1" fillId="7" borderId="21" xfId="9" applyNumberFormat="1" applyFont="1" applyFill="1" applyBorder="1" applyAlignment="1">
      <alignment horizontal="center"/>
    </xf>
    <xf numFmtId="0" fontId="1" fillId="7" borderId="21" xfId="9" applyNumberFormat="1" applyFont="1" applyFill="1" applyBorder="1" applyAlignment="1"/>
    <xf numFmtId="0" fontId="1" fillId="7" borderId="13" xfId="9" applyNumberFormat="1" applyFont="1" applyFill="1" applyBorder="1" applyAlignment="1"/>
    <xf numFmtId="2" fontId="1" fillId="0" borderId="0" xfId="9" applyNumberFormat="1" applyAlignment="1">
      <alignment horizontal="center"/>
    </xf>
    <xf numFmtId="2" fontId="1" fillId="0" borderId="0" xfId="9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7" borderId="9" xfId="9" applyNumberFormat="1" applyFont="1" applyFill="1" applyBorder="1" applyAlignment="1">
      <alignment horizontal="center"/>
    </xf>
    <xf numFmtId="0" fontId="0" fillId="0" borderId="11" xfId="9" applyNumberFormat="1" applyFont="1" applyBorder="1" applyAlignment="1">
      <alignment horizontal="center"/>
    </xf>
    <xf numFmtId="15" fontId="9" fillId="4" borderId="31" xfId="2" applyNumberFormat="1" applyFont="1" applyFill="1" applyBorder="1" applyAlignment="1">
      <alignment horizontal="center"/>
    </xf>
    <xf numFmtId="0" fontId="0" fillId="7" borderId="7" xfId="9" applyNumberFormat="1" applyFont="1" applyFill="1" applyBorder="1" applyAlignment="1"/>
    <xf numFmtId="0" fontId="0" fillId="0" borderId="10" xfId="9" applyNumberFormat="1" applyFont="1" applyBorder="1" applyAlignment="1"/>
    <xf numFmtId="1" fontId="0" fillId="0" borderId="0" xfId="0" applyNumberFormat="1"/>
    <xf numFmtId="164" fontId="1" fillId="0" borderId="0" xfId="9" applyNumberFormat="1" applyAlignment="1">
      <alignment horizontal="left"/>
    </xf>
    <xf numFmtId="164" fontId="1" fillId="0" borderId="0" xfId="9" applyNumberFormat="1"/>
    <xf numFmtId="164" fontId="0" fillId="0" borderId="0" xfId="9" applyNumberFormat="1" applyFont="1"/>
    <xf numFmtId="2" fontId="0" fillId="0" borderId="0" xfId="0" pivotButton="1" applyNumberFormat="1"/>
    <xf numFmtId="0" fontId="0" fillId="0" borderId="0" xfId="9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167" fontId="0" fillId="0" borderId="0" xfId="0" applyNumberFormat="1"/>
    <xf numFmtId="0" fontId="1" fillId="0" borderId="7" xfId="9" applyBorder="1" applyAlignment="1">
      <alignment horizontal="center"/>
    </xf>
    <xf numFmtId="0" fontId="1" fillId="0" borderId="9" xfId="9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/>
    </xf>
    <xf numFmtId="0" fontId="0" fillId="0" borderId="10" xfId="2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0" fillId="0" borderId="11" xfId="2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0" fontId="0" fillId="0" borderId="0" xfId="13" applyNumberFormat="1" applyFont="1"/>
  </cellXfs>
  <cellStyles count="14">
    <cellStyle name="40% - Accent1 2" xfId="4"/>
    <cellStyle name="Heading 3" xfId="1" builtinId="18"/>
    <cellStyle name="Normal" xfId="0" builtinId="0"/>
    <cellStyle name="Normal 2" xfId="2"/>
    <cellStyle name="Normal 3" xfId="5"/>
    <cellStyle name="Normal 4" xfId="6"/>
    <cellStyle name="Normal 5" xfId="3"/>
    <cellStyle name="Normal 6" xfId="7"/>
    <cellStyle name="Normal 7" xfId="8"/>
    <cellStyle name="Normal 8" xfId="9"/>
    <cellStyle name="Normal 9" xfId="10"/>
    <cellStyle name="Percent" xfId="13" builtinId="5"/>
    <cellStyle name="Percent 2" xfId="11"/>
    <cellStyle name="Percent 3" xfId="12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0.000"/>
    </dxf>
    <dxf>
      <numFmt numFmtId="164" formatCode="0.000"/>
    </dxf>
    <dxf>
      <numFmt numFmtId="164" formatCode="0.00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5" formatCode="0.0"/>
    </dxf>
    <dxf>
      <numFmt numFmtId="165" formatCode="0.0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64" formatCode="0.000"/>
    </dxf>
    <dxf>
      <alignment horizontal="left" readingOrder="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0000FF"/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RDF Trend </a:t>
            </a:r>
            <a:endParaRPr lang="en-US"/>
          </a:p>
        </c:rich>
      </c:tx>
      <c:layout>
        <c:manualLayout>
          <c:xMode val="edge"/>
          <c:yMode val="edge"/>
          <c:x val="0.45992942583787222"/>
          <c:y val="1.22680940880181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26889512795068"/>
          <c:y val="7.1709075815232337E-2"/>
          <c:w val="0.84380816065747011"/>
          <c:h val="0.82226344428966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'RDF Lookup'!$I$1:$I$2</c:f>
              <c:strCache>
                <c:ptCount val="1"/>
                <c:pt idx="0">
                  <c:v>TR2 square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'RDF Lookup'!$H$3:$H$84</c:f>
              <c:numCache>
                <c:formatCode>0.00</c:formatCode>
                <c:ptCount val="82"/>
                <c:pt idx="0">
                  <c:v>2.8359999999999999</c:v>
                </c:pt>
                <c:pt idx="1">
                  <c:v>2.88</c:v>
                </c:pt>
                <c:pt idx="2">
                  <c:v>3</c:v>
                </c:pt>
                <c:pt idx="3">
                  <c:v>3.1019999999999999</c:v>
                </c:pt>
                <c:pt idx="4">
                  <c:v>3.5</c:v>
                </c:pt>
                <c:pt idx="5">
                  <c:v>3.5449999999999999</c:v>
                </c:pt>
                <c:pt idx="6">
                  <c:v>3.988</c:v>
                </c:pt>
                <c:pt idx="7">
                  <c:v>4</c:v>
                </c:pt>
                <c:pt idx="8">
                  <c:v>4.2779999999999996</c:v>
                </c:pt>
                <c:pt idx="9">
                  <c:v>4.2779999999999996</c:v>
                </c:pt>
                <c:pt idx="10">
                  <c:v>4.4210000000000003</c:v>
                </c:pt>
                <c:pt idx="11">
                  <c:v>4.431</c:v>
                </c:pt>
                <c:pt idx="12">
                  <c:v>4.444</c:v>
                </c:pt>
                <c:pt idx="13">
                  <c:v>4.5</c:v>
                </c:pt>
                <c:pt idx="14">
                  <c:v>4.8</c:v>
                </c:pt>
                <c:pt idx="15">
                  <c:v>4.95</c:v>
                </c:pt>
                <c:pt idx="16">
                  <c:v>5</c:v>
                </c:pt>
                <c:pt idx="17">
                  <c:v>5.0910000000000002</c:v>
                </c:pt>
                <c:pt idx="18">
                  <c:v>5.0910000000000002</c:v>
                </c:pt>
                <c:pt idx="19">
                  <c:v>5.3170000000000002</c:v>
                </c:pt>
                <c:pt idx="20">
                  <c:v>5.3330000000000002</c:v>
                </c:pt>
                <c:pt idx="21">
                  <c:v>5.4550000000000001</c:v>
                </c:pt>
                <c:pt idx="22">
                  <c:v>5.5</c:v>
                </c:pt>
                <c:pt idx="23">
                  <c:v>5.5380000000000003</c:v>
                </c:pt>
                <c:pt idx="24">
                  <c:v>5.7140000000000004</c:v>
                </c:pt>
                <c:pt idx="25">
                  <c:v>6</c:v>
                </c:pt>
                <c:pt idx="26">
                  <c:v>6</c:v>
                </c:pt>
                <c:pt idx="27">
                  <c:v>6.1539999999999999</c:v>
                </c:pt>
                <c:pt idx="28">
                  <c:v>6.2039999999999997</c:v>
                </c:pt>
                <c:pt idx="29">
                  <c:v>6.6470000000000002</c:v>
                </c:pt>
                <c:pt idx="30">
                  <c:v>6.6669999999999998</c:v>
                </c:pt>
                <c:pt idx="31">
                  <c:v>6.8570000000000002</c:v>
                </c:pt>
                <c:pt idx="32">
                  <c:v>6.875</c:v>
                </c:pt>
                <c:pt idx="33">
                  <c:v>7</c:v>
                </c:pt>
                <c:pt idx="34">
                  <c:v>7.09</c:v>
                </c:pt>
                <c:pt idx="35">
                  <c:v>7.3680000000000003</c:v>
                </c:pt>
                <c:pt idx="36">
                  <c:v>7.5</c:v>
                </c:pt>
                <c:pt idx="37">
                  <c:v>7.5</c:v>
                </c:pt>
                <c:pt idx="38">
                  <c:v>7.8259999999999996</c:v>
                </c:pt>
                <c:pt idx="39">
                  <c:v>7.875</c:v>
                </c:pt>
                <c:pt idx="40">
                  <c:v>7.976</c:v>
                </c:pt>
                <c:pt idx="41">
                  <c:v>8</c:v>
                </c:pt>
                <c:pt idx="42">
                  <c:v>8</c:v>
                </c:pt>
                <c:pt idx="43">
                  <c:v>8.2349999999999994</c:v>
                </c:pt>
                <c:pt idx="44">
                  <c:v>8.4</c:v>
                </c:pt>
                <c:pt idx="45">
                  <c:v>8.4710000000000001</c:v>
                </c:pt>
                <c:pt idx="46">
                  <c:v>8.5559999999999992</c:v>
                </c:pt>
                <c:pt idx="47">
                  <c:v>8.8420000000000005</c:v>
                </c:pt>
                <c:pt idx="48">
                  <c:v>8.8620000000000001</c:v>
                </c:pt>
                <c:pt idx="49">
                  <c:v>8.8889999999999993</c:v>
                </c:pt>
                <c:pt idx="50">
                  <c:v>9</c:v>
                </c:pt>
                <c:pt idx="51">
                  <c:v>9.1</c:v>
                </c:pt>
                <c:pt idx="52">
                  <c:v>9.2309999999999999</c:v>
                </c:pt>
                <c:pt idx="53">
                  <c:v>9.7479999999999993</c:v>
                </c:pt>
                <c:pt idx="54">
                  <c:v>9.9</c:v>
                </c:pt>
                <c:pt idx="55">
                  <c:v>10</c:v>
                </c:pt>
                <c:pt idx="56">
                  <c:v>10.635</c:v>
                </c:pt>
                <c:pt idx="57" formatCode="General">
                  <c:v>11</c:v>
                </c:pt>
                <c:pt idx="58">
                  <c:v>11.077</c:v>
                </c:pt>
                <c:pt idx="59">
                  <c:v>11.52</c:v>
                </c:pt>
                <c:pt idx="60">
                  <c:v>11.917</c:v>
                </c:pt>
                <c:pt idx="61" formatCode="General">
                  <c:v>12</c:v>
                </c:pt>
                <c:pt idx="62">
                  <c:v>12</c:v>
                </c:pt>
                <c:pt idx="63" formatCode="General">
                  <c:v>13</c:v>
                </c:pt>
                <c:pt idx="64" formatCode="General">
                  <c:v>13.103</c:v>
                </c:pt>
                <c:pt idx="65" formatCode="General">
                  <c:v>14</c:v>
                </c:pt>
                <c:pt idx="66" formatCode="General">
                  <c:v>14.483000000000001</c:v>
                </c:pt>
                <c:pt idx="67" formatCode="General">
                  <c:v>14.733000000000001</c:v>
                </c:pt>
                <c:pt idx="68" formatCode="General">
                  <c:v>15</c:v>
                </c:pt>
                <c:pt idx="69" formatCode="General">
                  <c:v>15</c:v>
                </c:pt>
                <c:pt idx="70" formatCode="General">
                  <c:v>15.529</c:v>
                </c:pt>
                <c:pt idx="71" formatCode="General">
                  <c:v>15.529</c:v>
                </c:pt>
                <c:pt idx="72" formatCode="General">
                  <c:v>16</c:v>
                </c:pt>
                <c:pt idx="73" formatCode="General">
                  <c:v>16.8</c:v>
                </c:pt>
                <c:pt idx="74" formatCode="General">
                  <c:v>17</c:v>
                </c:pt>
                <c:pt idx="75" formatCode="General">
                  <c:v>18.946999999999999</c:v>
                </c:pt>
                <c:pt idx="76" formatCode="General">
                  <c:v>19.178999999999998</c:v>
                </c:pt>
                <c:pt idx="77" formatCode="General">
                  <c:v>19.512</c:v>
                </c:pt>
                <c:pt idx="78" formatCode="General">
                  <c:v>20</c:v>
                </c:pt>
                <c:pt idx="79" formatCode="General">
                  <c:v>21</c:v>
                </c:pt>
                <c:pt idx="80" formatCode="General">
                  <c:v>23</c:v>
                </c:pt>
                <c:pt idx="81" formatCode="General">
                  <c:v>25</c:v>
                </c:pt>
              </c:numCache>
            </c:numRef>
          </c:xVal>
          <c:yVal>
            <c:numRef>
              <c:f>'RDF Lookup'!$I$3:$I$84</c:f>
              <c:numCache>
                <c:formatCode>0.000</c:formatCode>
                <c:ptCount val="8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0.98429043433604968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0.99168059857887525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0.98296283336159118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0.98223602864607418</c:v>
                </c:pt>
                <c:pt idx="73">
                  <c:v>#N/A</c:v>
                </c:pt>
                <c:pt idx="74">
                  <c:v>0.9794614316802015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0.9719221819936239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'RDF Lookup'!$J$1:$J$2</c:f>
              <c:strCache>
                <c:ptCount val="1"/>
                <c:pt idx="0">
                  <c:v>TR2 circle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'RDF Lookup'!$H$3:$H$84</c:f>
              <c:numCache>
                <c:formatCode>0.00</c:formatCode>
                <c:ptCount val="82"/>
                <c:pt idx="0">
                  <c:v>2.8359999999999999</c:v>
                </c:pt>
                <c:pt idx="1">
                  <c:v>2.88</c:v>
                </c:pt>
                <c:pt idx="2">
                  <c:v>3</c:v>
                </c:pt>
                <c:pt idx="3">
                  <c:v>3.1019999999999999</c:v>
                </c:pt>
                <c:pt idx="4">
                  <c:v>3.5</c:v>
                </c:pt>
                <c:pt idx="5">
                  <c:v>3.5449999999999999</c:v>
                </c:pt>
                <c:pt idx="6">
                  <c:v>3.988</c:v>
                </c:pt>
                <c:pt idx="7">
                  <c:v>4</c:v>
                </c:pt>
                <c:pt idx="8">
                  <c:v>4.2779999999999996</c:v>
                </c:pt>
                <c:pt idx="9">
                  <c:v>4.2779999999999996</c:v>
                </c:pt>
                <c:pt idx="10">
                  <c:v>4.4210000000000003</c:v>
                </c:pt>
                <c:pt idx="11">
                  <c:v>4.431</c:v>
                </c:pt>
                <c:pt idx="12">
                  <c:v>4.444</c:v>
                </c:pt>
                <c:pt idx="13">
                  <c:v>4.5</c:v>
                </c:pt>
                <c:pt idx="14">
                  <c:v>4.8</c:v>
                </c:pt>
                <c:pt idx="15">
                  <c:v>4.95</c:v>
                </c:pt>
                <c:pt idx="16">
                  <c:v>5</c:v>
                </c:pt>
                <c:pt idx="17">
                  <c:v>5.0910000000000002</c:v>
                </c:pt>
                <c:pt idx="18">
                  <c:v>5.0910000000000002</c:v>
                </c:pt>
                <c:pt idx="19">
                  <c:v>5.3170000000000002</c:v>
                </c:pt>
                <c:pt idx="20">
                  <c:v>5.3330000000000002</c:v>
                </c:pt>
                <c:pt idx="21">
                  <c:v>5.4550000000000001</c:v>
                </c:pt>
                <c:pt idx="22">
                  <c:v>5.5</c:v>
                </c:pt>
                <c:pt idx="23">
                  <c:v>5.5380000000000003</c:v>
                </c:pt>
                <c:pt idx="24">
                  <c:v>5.7140000000000004</c:v>
                </c:pt>
                <c:pt idx="25">
                  <c:v>6</c:v>
                </c:pt>
                <c:pt idx="26">
                  <c:v>6</c:v>
                </c:pt>
                <c:pt idx="27">
                  <c:v>6.1539999999999999</c:v>
                </c:pt>
                <c:pt idx="28">
                  <c:v>6.2039999999999997</c:v>
                </c:pt>
                <c:pt idx="29">
                  <c:v>6.6470000000000002</c:v>
                </c:pt>
                <c:pt idx="30">
                  <c:v>6.6669999999999998</c:v>
                </c:pt>
                <c:pt idx="31">
                  <c:v>6.8570000000000002</c:v>
                </c:pt>
                <c:pt idx="32">
                  <c:v>6.875</c:v>
                </c:pt>
                <c:pt idx="33">
                  <c:v>7</c:v>
                </c:pt>
                <c:pt idx="34">
                  <c:v>7.09</c:v>
                </c:pt>
                <c:pt idx="35">
                  <c:v>7.3680000000000003</c:v>
                </c:pt>
                <c:pt idx="36">
                  <c:v>7.5</c:v>
                </c:pt>
                <c:pt idx="37">
                  <c:v>7.5</c:v>
                </c:pt>
                <c:pt idx="38">
                  <c:v>7.8259999999999996</c:v>
                </c:pt>
                <c:pt idx="39">
                  <c:v>7.875</c:v>
                </c:pt>
                <c:pt idx="40">
                  <c:v>7.976</c:v>
                </c:pt>
                <c:pt idx="41">
                  <c:v>8</c:v>
                </c:pt>
                <c:pt idx="42">
                  <c:v>8</c:v>
                </c:pt>
                <c:pt idx="43">
                  <c:v>8.2349999999999994</c:v>
                </c:pt>
                <c:pt idx="44">
                  <c:v>8.4</c:v>
                </c:pt>
                <c:pt idx="45">
                  <c:v>8.4710000000000001</c:v>
                </c:pt>
                <c:pt idx="46">
                  <c:v>8.5559999999999992</c:v>
                </c:pt>
                <c:pt idx="47">
                  <c:v>8.8420000000000005</c:v>
                </c:pt>
                <c:pt idx="48">
                  <c:v>8.8620000000000001</c:v>
                </c:pt>
                <c:pt idx="49">
                  <c:v>8.8889999999999993</c:v>
                </c:pt>
                <c:pt idx="50">
                  <c:v>9</c:v>
                </c:pt>
                <c:pt idx="51">
                  <c:v>9.1</c:v>
                </c:pt>
                <c:pt idx="52">
                  <c:v>9.2309999999999999</c:v>
                </c:pt>
                <c:pt idx="53">
                  <c:v>9.7479999999999993</c:v>
                </c:pt>
                <c:pt idx="54">
                  <c:v>9.9</c:v>
                </c:pt>
                <c:pt idx="55">
                  <c:v>10</c:v>
                </c:pt>
                <c:pt idx="56">
                  <c:v>10.635</c:v>
                </c:pt>
                <c:pt idx="57" formatCode="General">
                  <c:v>11</c:v>
                </c:pt>
                <c:pt idx="58">
                  <c:v>11.077</c:v>
                </c:pt>
                <c:pt idx="59">
                  <c:v>11.52</c:v>
                </c:pt>
                <c:pt idx="60">
                  <c:v>11.917</c:v>
                </c:pt>
                <c:pt idx="61" formatCode="General">
                  <c:v>12</c:v>
                </c:pt>
                <c:pt idx="62">
                  <c:v>12</c:v>
                </c:pt>
                <c:pt idx="63" formatCode="General">
                  <c:v>13</c:v>
                </c:pt>
                <c:pt idx="64" formatCode="General">
                  <c:v>13.103</c:v>
                </c:pt>
                <c:pt idx="65" formatCode="General">
                  <c:v>14</c:v>
                </c:pt>
                <c:pt idx="66" formatCode="General">
                  <c:v>14.483000000000001</c:v>
                </c:pt>
                <c:pt idx="67" formatCode="General">
                  <c:v>14.733000000000001</c:v>
                </c:pt>
                <c:pt idx="68" formatCode="General">
                  <c:v>15</c:v>
                </c:pt>
                <c:pt idx="69" formatCode="General">
                  <c:v>15</c:v>
                </c:pt>
                <c:pt idx="70" formatCode="General">
                  <c:v>15.529</c:v>
                </c:pt>
                <c:pt idx="71" formatCode="General">
                  <c:v>15.529</c:v>
                </c:pt>
                <c:pt idx="72" formatCode="General">
                  <c:v>16</c:v>
                </c:pt>
                <c:pt idx="73" formatCode="General">
                  <c:v>16.8</c:v>
                </c:pt>
                <c:pt idx="74" formatCode="General">
                  <c:v>17</c:v>
                </c:pt>
                <c:pt idx="75" formatCode="General">
                  <c:v>18.946999999999999</c:v>
                </c:pt>
                <c:pt idx="76" formatCode="General">
                  <c:v>19.178999999999998</c:v>
                </c:pt>
                <c:pt idx="77" formatCode="General">
                  <c:v>19.512</c:v>
                </c:pt>
                <c:pt idx="78" formatCode="General">
                  <c:v>20</c:v>
                </c:pt>
                <c:pt idx="79" formatCode="General">
                  <c:v>21</c:v>
                </c:pt>
                <c:pt idx="80" formatCode="General">
                  <c:v>23</c:v>
                </c:pt>
                <c:pt idx="81" formatCode="General">
                  <c:v>25</c:v>
                </c:pt>
              </c:numCache>
            </c:numRef>
          </c:xVal>
          <c:yVal>
            <c:numRef>
              <c:f>'RDF Lookup'!$J$3:$J$84</c:f>
              <c:numCache>
                <c:formatCode>0.000</c:formatCode>
                <c:ptCount val="8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'RDF Lookup'!$K$1:$K$2</c:f>
              <c:strCache>
                <c:ptCount val="1"/>
                <c:pt idx="0">
                  <c:v>TR2 rectangle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0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</c:spPr>
          </c:marker>
          <c:xVal>
            <c:numRef>
              <c:f>'RDF Lookup'!$H$3:$H$84</c:f>
              <c:numCache>
                <c:formatCode>0.00</c:formatCode>
                <c:ptCount val="82"/>
                <c:pt idx="0">
                  <c:v>2.8359999999999999</c:v>
                </c:pt>
                <c:pt idx="1">
                  <c:v>2.88</c:v>
                </c:pt>
                <c:pt idx="2">
                  <c:v>3</c:v>
                </c:pt>
                <c:pt idx="3">
                  <c:v>3.1019999999999999</c:v>
                </c:pt>
                <c:pt idx="4">
                  <c:v>3.5</c:v>
                </c:pt>
                <c:pt idx="5">
                  <c:v>3.5449999999999999</c:v>
                </c:pt>
                <c:pt idx="6">
                  <c:v>3.988</c:v>
                </c:pt>
                <c:pt idx="7">
                  <c:v>4</c:v>
                </c:pt>
                <c:pt idx="8">
                  <c:v>4.2779999999999996</c:v>
                </c:pt>
                <c:pt idx="9">
                  <c:v>4.2779999999999996</c:v>
                </c:pt>
                <c:pt idx="10">
                  <c:v>4.4210000000000003</c:v>
                </c:pt>
                <c:pt idx="11">
                  <c:v>4.431</c:v>
                </c:pt>
                <c:pt idx="12">
                  <c:v>4.444</c:v>
                </c:pt>
                <c:pt idx="13">
                  <c:v>4.5</c:v>
                </c:pt>
                <c:pt idx="14">
                  <c:v>4.8</c:v>
                </c:pt>
                <c:pt idx="15">
                  <c:v>4.95</c:v>
                </c:pt>
                <c:pt idx="16">
                  <c:v>5</c:v>
                </c:pt>
                <c:pt idx="17">
                  <c:v>5.0910000000000002</c:v>
                </c:pt>
                <c:pt idx="18">
                  <c:v>5.0910000000000002</c:v>
                </c:pt>
                <c:pt idx="19">
                  <c:v>5.3170000000000002</c:v>
                </c:pt>
                <c:pt idx="20">
                  <c:v>5.3330000000000002</c:v>
                </c:pt>
                <c:pt idx="21">
                  <c:v>5.4550000000000001</c:v>
                </c:pt>
                <c:pt idx="22">
                  <c:v>5.5</c:v>
                </c:pt>
                <c:pt idx="23">
                  <c:v>5.5380000000000003</c:v>
                </c:pt>
                <c:pt idx="24">
                  <c:v>5.7140000000000004</c:v>
                </c:pt>
                <c:pt idx="25">
                  <c:v>6</c:v>
                </c:pt>
                <c:pt idx="26">
                  <c:v>6</c:v>
                </c:pt>
                <c:pt idx="27">
                  <c:v>6.1539999999999999</c:v>
                </c:pt>
                <c:pt idx="28">
                  <c:v>6.2039999999999997</c:v>
                </c:pt>
                <c:pt idx="29">
                  <c:v>6.6470000000000002</c:v>
                </c:pt>
                <c:pt idx="30">
                  <c:v>6.6669999999999998</c:v>
                </c:pt>
                <c:pt idx="31">
                  <c:v>6.8570000000000002</c:v>
                </c:pt>
                <c:pt idx="32">
                  <c:v>6.875</c:v>
                </c:pt>
                <c:pt idx="33">
                  <c:v>7</c:v>
                </c:pt>
                <c:pt idx="34">
                  <c:v>7.09</c:v>
                </c:pt>
                <c:pt idx="35">
                  <c:v>7.3680000000000003</c:v>
                </c:pt>
                <c:pt idx="36">
                  <c:v>7.5</c:v>
                </c:pt>
                <c:pt idx="37">
                  <c:v>7.5</c:v>
                </c:pt>
                <c:pt idx="38">
                  <c:v>7.8259999999999996</c:v>
                </c:pt>
                <c:pt idx="39">
                  <c:v>7.875</c:v>
                </c:pt>
                <c:pt idx="40">
                  <c:v>7.976</c:v>
                </c:pt>
                <c:pt idx="41">
                  <c:v>8</c:v>
                </c:pt>
                <c:pt idx="42">
                  <c:v>8</c:v>
                </c:pt>
                <c:pt idx="43">
                  <c:v>8.2349999999999994</c:v>
                </c:pt>
                <c:pt idx="44">
                  <c:v>8.4</c:v>
                </c:pt>
                <c:pt idx="45">
                  <c:v>8.4710000000000001</c:v>
                </c:pt>
                <c:pt idx="46">
                  <c:v>8.5559999999999992</c:v>
                </c:pt>
                <c:pt idx="47">
                  <c:v>8.8420000000000005</c:v>
                </c:pt>
                <c:pt idx="48">
                  <c:v>8.8620000000000001</c:v>
                </c:pt>
                <c:pt idx="49">
                  <c:v>8.8889999999999993</c:v>
                </c:pt>
                <c:pt idx="50">
                  <c:v>9</c:v>
                </c:pt>
                <c:pt idx="51">
                  <c:v>9.1</c:v>
                </c:pt>
                <c:pt idx="52">
                  <c:v>9.2309999999999999</c:v>
                </c:pt>
                <c:pt idx="53">
                  <c:v>9.7479999999999993</c:v>
                </c:pt>
                <c:pt idx="54">
                  <c:v>9.9</c:v>
                </c:pt>
                <c:pt idx="55">
                  <c:v>10</c:v>
                </c:pt>
                <c:pt idx="56">
                  <c:v>10.635</c:v>
                </c:pt>
                <c:pt idx="57" formatCode="General">
                  <c:v>11</c:v>
                </c:pt>
                <c:pt idx="58">
                  <c:v>11.077</c:v>
                </c:pt>
                <c:pt idx="59">
                  <c:v>11.52</c:v>
                </c:pt>
                <c:pt idx="60">
                  <c:v>11.917</c:v>
                </c:pt>
                <c:pt idx="61" formatCode="General">
                  <c:v>12</c:v>
                </c:pt>
                <c:pt idx="62">
                  <c:v>12</c:v>
                </c:pt>
                <c:pt idx="63" formatCode="General">
                  <c:v>13</c:v>
                </c:pt>
                <c:pt idx="64" formatCode="General">
                  <c:v>13.103</c:v>
                </c:pt>
                <c:pt idx="65" formatCode="General">
                  <c:v>14</c:v>
                </c:pt>
                <c:pt idx="66" formatCode="General">
                  <c:v>14.483000000000001</c:v>
                </c:pt>
                <c:pt idx="67" formatCode="General">
                  <c:v>14.733000000000001</c:v>
                </c:pt>
                <c:pt idx="68" formatCode="General">
                  <c:v>15</c:v>
                </c:pt>
                <c:pt idx="69" formatCode="General">
                  <c:v>15</c:v>
                </c:pt>
                <c:pt idx="70" formatCode="General">
                  <c:v>15.529</c:v>
                </c:pt>
                <c:pt idx="71" formatCode="General">
                  <c:v>15.529</c:v>
                </c:pt>
                <c:pt idx="72" formatCode="General">
                  <c:v>16</c:v>
                </c:pt>
                <c:pt idx="73" formatCode="General">
                  <c:v>16.8</c:v>
                </c:pt>
                <c:pt idx="74" formatCode="General">
                  <c:v>17</c:v>
                </c:pt>
                <c:pt idx="75" formatCode="General">
                  <c:v>18.946999999999999</c:v>
                </c:pt>
                <c:pt idx="76" formatCode="General">
                  <c:v>19.178999999999998</c:v>
                </c:pt>
                <c:pt idx="77" formatCode="General">
                  <c:v>19.512</c:v>
                </c:pt>
                <c:pt idx="78" formatCode="General">
                  <c:v>20</c:v>
                </c:pt>
                <c:pt idx="79" formatCode="General">
                  <c:v>21</c:v>
                </c:pt>
                <c:pt idx="80" formatCode="General">
                  <c:v>23</c:v>
                </c:pt>
                <c:pt idx="81" formatCode="General">
                  <c:v>25</c:v>
                </c:pt>
              </c:numCache>
            </c:numRef>
          </c:xVal>
          <c:yVal>
            <c:numRef>
              <c:f>'RDF Lookup'!$K$3:$K$93</c:f>
              <c:numCache>
                <c:formatCode>0.000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0.98106490015025238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0.97976487474882523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0.98796862473968849</c:v>
                </c:pt>
                <c:pt idx="59">
                  <c:v>0.98681724493181988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0.98532746012865347</c:v>
                </c:pt>
                <c:pt idx="65">
                  <c:v>#N/A</c:v>
                </c:pt>
                <c:pt idx="66">
                  <c:v>#N/A</c:v>
                </c:pt>
                <c:pt idx="67">
                  <c:v>0.98166804736975499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0.97136587806919028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'RDF Lookup'!$L$1:$L$2</c:f>
              <c:strCache>
                <c:ptCount val="1"/>
                <c:pt idx="0">
                  <c:v>TR3 square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FF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'RDF Lookup'!$H$3:$H$84</c:f>
              <c:numCache>
                <c:formatCode>0.00</c:formatCode>
                <c:ptCount val="82"/>
                <c:pt idx="0">
                  <c:v>2.8359999999999999</c:v>
                </c:pt>
                <c:pt idx="1">
                  <c:v>2.88</c:v>
                </c:pt>
                <c:pt idx="2">
                  <c:v>3</c:v>
                </c:pt>
                <c:pt idx="3">
                  <c:v>3.1019999999999999</c:v>
                </c:pt>
                <c:pt idx="4">
                  <c:v>3.5</c:v>
                </c:pt>
                <c:pt idx="5">
                  <c:v>3.5449999999999999</c:v>
                </c:pt>
                <c:pt idx="6">
                  <c:v>3.988</c:v>
                </c:pt>
                <c:pt idx="7">
                  <c:v>4</c:v>
                </c:pt>
                <c:pt idx="8">
                  <c:v>4.2779999999999996</c:v>
                </c:pt>
                <c:pt idx="9">
                  <c:v>4.2779999999999996</c:v>
                </c:pt>
                <c:pt idx="10">
                  <c:v>4.4210000000000003</c:v>
                </c:pt>
                <c:pt idx="11">
                  <c:v>4.431</c:v>
                </c:pt>
                <c:pt idx="12">
                  <c:v>4.444</c:v>
                </c:pt>
                <c:pt idx="13">
                  <c:v>4.5</c:v>
                </c:pt>
                <c:pt idx="14">
                  <c:v>4.8</c:v>
                </c:pt>
                <c:pt idx="15">
                  <c:v>4.95</c:v>
                </c:pt>
                <c:pt idx="16">
                  <c:v>5</c:v>
                </c:pt>
                <c:pt idx="17">
                  <c:v>5.0910000000000002</c:v>
                </c:pt>
                <c:pt idx="18">
                  <c:v>5.0910000000000002</c:v>
                </c:pt>
                <c:pt idx="19">
                  <c:v>5.3170000000000002</c:v>
                </c:pt>
                <c:pt idx="20">
                  <c:v>5.3330000000000002</c:v>
                </c:pt>
                <c:pt idx="21">
                  <c:v>5.4550000000000001</c:v>
                </c:pt>
                <c:pt idx="22">
                  <c:v>5.5</c:v>
                </c:pt>
                <c:pt idx="23">
                  <c:v>5.5380000000000003</c:v>
                </c:pt>
                <c:pt idx="24">
                  <c:v>5.7140000000000004</c:v>
                </c:pt>
                <c:pt idx="25">
                  <c:v>6</c:v>
                </c:pt>
                <c:pt idx="26">
                  <c:v>6</c:v>
                </c:pt>
                <c:pt idx="27">
                  <c:v>6.1539999999999999</c:v>
                </c:pt>
                <c:pt idx="28">
                  <c:v>6.2039999999999997</c:v>
                </c:pt>
                <c:pt idx="29">
                  <c:v>6.6470000000000002</c:v>
                </c:pt>
                <c:pt idx="30">
                  <c:v>6.6669999999999998</c:v>
                </c:pt>
                <c:pt idx="31">
                  <c:v>6.8570000000000002</c:v>
                </c:pt>
                <c:pt idx="32">
                  <c:v>6.875</c:v>
                </c:pt>
                <c:pt idx="33">
                  <c:v>7</c:v>
                </c:pt>
                <c:pt idx="34">
                  <c:v>7.09</c:v>
                </c:pt>
                <c:pt idx="35">
                  <c:v>7.3680000000000003</c:v>
                </c:pt>
                <c:pt idx="36">
                  <c:v>7.5</c:v>
                </c:pt>
                <c:pt idx="37">
                  <c:v>7.5</c:v>
                </c:pt>
                <c:pt idx="38">
                  <c:v>7.8259999999999996</c:v>
                </c:pt>
                <c:pt idx="39">
                  <c:v>7.875</c:v>
                </c:pt>
                <c:pt idx="40">
                  <c:v>7.976</c:v>
                </c:pt>
                <c:pt idx="41">
                  <c:v>8</c:v>
                </c:pt>
                <c:pt idx="42">
                  <c:v>8</c:v>
                </c:pt>
                <c:pt idx="43">
                  <c:v>8.2349999999999994</c:v>
                </c:pt>
                <c:pt idx="44">
                  <c:v>8.4</c:v>
                </c:pt>
                <c:pt idx="45">
                  <c:v>8.4710000000000001</c:v>
                </c:pt>
                <c:pt idx="46">
                  <c:v>8.5559999999999992</c:v>
                </c:pt>
                <c:pt idx="47">
                  <c:v>8.8420000000000005</c:v>
                </c:pt>
                <c:pt idx="48">
                  <c:v>8.8620000000000001</c:v>
                </c:pt>
                <c:pt idx="49">
                  <c:v>8.8889999999999993</c:v>
                </c:pt>
                <c:pt idx="50">
                  <c:v>9</c:v>
                </c:pt>
                <c:pt idx="51">
                  <c:v>9.1</c:v>
                </c:pt>
                <c:pt idx="52">
                  <c:v>9.2309999999999999</c:v>
                </c:pt>
                <c:pt idx="53">
                  <c:v>9.7479999999999993</c:v>
                </c:pt>
                <c:pt idx="54">
                  <c:v>9.9</c:v>
                </c:pt>
                <c:pt idx="55">
                  <c:v>10</c:v>
                </c:pt>
                <c:pt idx="56">
                  <c:v>10.635</c:v>
                </c:pt>
                <c:pt idx="57" formatCode="General">
                  <c:v>11</c:v>
                </c:pt>
                <c:pt idx="58">
                  <c:v>11.077</c:v>
                </c:pt>
                <c:pt idx="59">
                  <c:v>11.52</c:v>
                </c:pt>
                <c:pt idx="60">
                  <c:v>11.917</c:v>
                </c:pt>
                <c:pt idx="61" formatCode="General">
                  <c:v>12</c:v>
                </c:pt>
                <c:pt idx="62">
                  <c:v>12</c:v>
                </c:pt>
                <c:pt idx="63" formatCode="General">
                  <c:v>13</c:v>
                </c:pt>
                <c:pt idx="64" formatCode="General">
                  <c:v>13.103</c:v>
                </c:pt>
                <c:pt idx="65" formatCode="General">
                  <c:v>14</c:v>
                </c:pt>
                <c:pt idx="66" formatCode="General">
                  <c:v>14.483000000000001</c:v>
                </c:pt>
                <c:pt idx="67" formatCode="General">
                  <c:v>14.733000000000001</c:v>
                </c:pt>
                <c:pt idx="68" formatCode="General">
                  <c:v>15</c:v>
                </c:pt>
                <c:pt idx="69" formatCode="General">
                  <c:v>15</c:v>
                </c:pt>
                <c:pt idx="70" formatCode="General">
                  <c:v>15.529</c:v>
                </c:pt>
                <c:pt idx="71" formatCode="General">
                  <c:v>15.529</c:v>
                </c:pt>
                <c:pt idx="72" formatCode="General">
                  <c:v>16</c:v>
                </c:pt>
                <c:pt idx="73" formatCode="General">
                  <c:v>16.8</c:v>
                </c:pt>
                <c:pt idx="74" formatCode="General">
                  <c:v>17</c:v>
                </c:pt>
                <c:pt idx="75" formatCode="General">
                  <c:v>18.946999999999999</c:v>
                </c:pt>
                <c:pt idx="76" formatCode="General">
                  <c:v>19.178999999999998</c:v>
                </c:pt>
                <c:pt idx="77" formatCode="General">
                  <c:v>19.512</c:v>
                </c:pt>
                <c:pt idx="78" formatCode="General">
                  <c:v>20</c:v>
                </c:pt>
                <c:pt idx="79" formatCode="General">
                  <c:v>21</c:v>
                </c:pt>
                <c:pt idx="80" formatCode="General">
                  <c:v>23</c:v>
                </c:pt>
                <c:pt idx="81" formatCode="General">
                  <c:v>25</c:v>
                </c:pt>
              </c:numCache>
            </c:numRef>
          </c:xVal>
          <c:yVal>
            <c:numRef>
              <c:f>'RDF Lookup'!$L$3:$L$93</c:f>
              <c:numCache>
                <c:formatCode>0.000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0.9795735783920454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0.97251653369910196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'RDF Lookup'!$M$1:$M$2</c:f>
              <c:strCache>
                <c:ptCount val="1"/>
                <c:pt idx="0">
                  <c:v>TR3 circle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'RDF Lookup'!$H$3:$H$84</c:f>
              <c:numCache>
                <c:formatCode>0.00</c:formatCode>
                <c:ptCount val="82"/>
                <c:pt idx="0">
                  <c:v>2.8359999999999999</c:v>
                </c:pt>
                <c:pt idx="1">
                  <c:v>2.88</c:v>
                </c:pt>
                <c:pt idx="2">
                  <c:v>3</c:v>
                </c:pt>
                <c:pt idx="3">
                  <c:v>3.1019999999999999</c:v>
                </c:pt>
                <c:pt idx="4">
                  <c:v>3.5</c:v>
                </c:pt>
                <c:pt idx="5">
                  <c:v>3.5449999999999999</c:v>
                </c:pt>
                <c:pt idx="6">
                  <c:v>3.988</c:v>
                </c:pt>
                <c:pt idx="7">
                  <c:v>4</c:v>
                </c:pt>
                <c:pt idx="8">
                  <c:v>4.2779999999999996</c:v>
                </c:pt>
                <c:pt idx="9">
                  <c:v>4.2779999999999996</c:v>
                </c:pt>
                <c:pt idx="10">
                  <c:v>4.4210000000000003</c:v>
                </c:pt>
                <c:pt idx="11">
                  <c:v>4.431</c:v>
                </c:pt>
                <c:pt idx="12">
                  <c:v>4.444</c:v>
                </c:pt>
                <c:pt idx="13">
                  <c:v>4.5</c:v>
                </c:pt>
                <c:pt idx="14">
                  <c:v>4.8</c:v>
                </c:pt>
                <c:pt idx="15">
                  <c:v>4.95</c:v>
                </c:pt>
                <c:pt idx="16">
                  <c:v>5</c:v>
                </c:pt>
                <c:pt idx="17">
                  <c:v>5.0910000000000002</c:v>
                </c:pt>
                <c:pt idx="18">
                  <c:v>5.0910000000000002</c:v>
                </c:pt>
                <c:pt idx="19">
                  <c:v>5.3170000000000002</c:v>
                </c:pt>
                <c:pt idx="20">
                  <c:v>5.3330000000000002</c:v>
                </c:pt>
                <c:pt idx="21">
                  <c:v>5.4550000000000001</c:v>
                </c:pt>
                <c:pt idx="22">
                  <c:v>5.5</c:v>
                </c:pt>
                <c:pt idx="23">
                  <c:v>5.5380000000000003</c:v>
                </c:pt>
                <c:pt idx="24">
                  <c:v>5.7140000000000004</c:v>
                </c:pt>
                <c:pt idx="25">
                  <c:v>6</c:v>
                </c:pt>
                <c:pt idx="26">
                  <c:v>6</c:v>
                </c:pt>
                <c:pt idx="27">
                  <c:v>6.1539999999999999</c:v>
                </c:pt>
                <c:pt idx="28">
                  <c:v>6.2039999999999997</c:v>
                </c:pt>
                <c:pt idx="29">
                  <c:v>6.6470000000000002</c:v>
                </c:pt>
                <c:pt idx="30">
                  <c:v>6.6669999999999998</c:v>
                </c:pt>
                <c:pt idx="31">
                  <c:v>6.8570000000000002</c:v>
                </c:pt>
                <c:pt idx="32">
                  <c:v>6.875</c:v>
                </c:pt>
                <c:pt idx="33">
                  <c:v>7</c:v>
                </c:pt>
                <c:pt idx="34">
                  <c:v>7.09</c:v>
                </c:pt>
                <c:pt idx="35">
                  <c:v>7.3680000000000003</c:v>
                </c:pt>
                <c:pt idx="36">
                  <c:v>7.5</c:v>
                </c:pt>
                <c:pt idx="37">
                  <c:v>7.5</c:v>
                </c:pt>
                <c:pt idx="38">
                  <c:v>7.8259999999999996</c:v>
                </c:pt>
                <c:pt idx="39">
                  <c:v>7.875</c:v>
                </c:pt>
                <c:pt idx="40">
                  <c:v>7.976</c:v>
                </c:pt>
                <c:pt idx="41">
                  <c:v>8</c:v>
                </c:pt>
                <c:pt idx="42">
                  <c:v>8</c:v>
                </c:pt>
                <c:pt idx="43">
                  <c:v>8.2349999999999994</c:v>
                </c:pt>
                <c:pt idx="44">
                  <c:v>8.4</c:v>
                </c:pt>
                <c:pt idx="45">
                  <c:v>8.4710000000000001</c:v>
                </c:pt>
                <c:pt idx="46">
                  <c:v>8.5559999999999992</c:v>
                </c:pt>
                <c:pt idx="47">
                  <c:v>8.8420000000000005</c:v>
                </c:pt>
                <c:pt idx="48">
                  <c:v>8.8620000000000001</c:v>
                </c:pt>
                <c:pt idx="49">
                  <c:v>8.8889999999999993</c:v>
                </c:pt>
                <c:pt idx="50">
                  <c:v>9</c:v>
                </c:pt>
                <c:pt idx="51">
                  <c:v>9.1</c:v>
                </c:pt>
                <c:pt idx="52">
                  <c:v>9.2309999999999999</c:v>
                </c:pt>
                <c:pt idx="53">
                  <c:v>9.7479999999999993</c:v>
                </c:pt>
                <c:pt idx="54">
                  <c:v>9.9</c:v>
                </c:pt>
                <c:pt idx="55">
                  <c:v>10</c:v>
                </c:pt>
                <c:pt idx="56">
                  <c:v>10.635</c:v>
                </c:pt>
                <c:pt idx="57" formatCode="General">
                  <c:v>11</c:v>
                </c:pt>
                <c:pt idx="58">
                  <c:v>11.077</c:v>
                </c:pt>
                <c:pt idx="59">
                  <c:v>11.52</c:v>
                </c:pt>
                <c:pt idx="60">
                  <c:v>11.917</c:v>
                </c:pt>
                <c:pt idx="61" formatCode="General">
                  <c:v>12</c:v>
                </c:pt>
                <c:pt idx="62">
                  <c:v>12</c:v>
                </c:pt>
                <c:pt idx="63" formatCode="General">
                  <c:v>13</c:v>
                </c:pt>
                <c:pt idx="64" formatCode="General">
                  <c:v>13.103</c:v>
                </c:pt>
                <c:pt idx="65" formatCode="General">
                  <c:v>14</c:v>
                </c:pt>
                <c:pt idx="66" formatCode="General">
                  <c:v>14.483000000000001</c:v>
                </c:pt>
                <c:pt idx="67" formatCode="General">
                  <c:v>14.733000000000001</c:v>
                </c:pt>
                <c:pt idx="68" formatCode="General">
                  <c:v>15</c:v>
                </c:pt>
                <c:pt idx="69" formatCode="General">
                  <c:v>15</c:v>
                </c:pt>
                <c:pt idx="70" formatCode="General">
                  <c:v>15.529</c:v>
                </c:pt>
                <c:pt idx="71" formatCode="General">
                  <c:v>15.529</c:v>
                </c:pt>
                <c:pt idx="72" formatCode="General">
                  <c:v>16</c:v>
                </c:pt>
                <c:pt idx="73" formatCode="General">
                  <c:v>16.8</c:v>
                </c:pt>
                <c:pt idx="74" formatCode="General">
                  <c:v>17</c:v>
                </c:pt>
                <c:pt idx="75" formatCode="General">
                  <c:v>18.946999999999999</c:v>
                </c:pt>
                <c:pt idx="76" formatCode="General">
                  <c:v>19.178999999999998</c:v>
                </c:pt>
                <c:pt idx="77" formatCode="General">
                  <c:v>19.512</c:v>
                </c:pt>
                <c:pt idx="78" formatCode="General">
                  <c:v>20</c:v>
                </c:pt>
                <c:pt idx="79" formatCode="General">
                  <c:v>21</c:v>
                </c:pt>
                <c:pt idx="80" formatCode="General">
                  <c:v>23</c:v>
                </c:pt>
                <c:pt idx="81" formatCode="General">
                  <c:v>25</c:v>
                </c:pt>
              </c:numCache>
            </c:numRef>
          </c:xVal>
          <c:yVal>
            <c:numRef>
              <c:f>'RDF Lookup'!$M$3:$M$93</c:f>
              <c:numCache>
                <c:formatCode>0.000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'RDF Lookup'!$N$1:$N$2</c:f>
              <c:strCache>
                <c:ptCount val="1"/>
                <c:pt idx="0">
                  <c:v>TR3 rectangle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00FF00"/>
              </a:solidFill>
              <a:ln w="25400">
                <a:solidFill>
                  <a:srgbClr val="00FF00"/>
                </a:solidFill>
              </a:ln>
            </c:spPr>
          </c:marker>
          <c:xVal>
            <c:numRef>
              <c:f>'RDF Lookup'!$H$3:$H$84</c:f>
              <c:numCache>
                <c:formatCode>0.00</c:formatCode>
                <c:ptCount val="82"/>
                <c:pt idx="0">
                  <c:v>2.8359999999999999</c:v>
                </c:pt>
                <c:pt idx="1">
                  <c:v>2.88</c:v>
                </c:pt>
                <c:pt idx="2">
                  <c:v>3</c:v>
                </c:pt>
                <c:pt idx="3">
                  <c:v>3.1019999999999999</c:v>
                </c:pt>
                <c:pt idx="4">
                  <c:v>3.5</c:v>
                </c:pt>
                <c:pt idx="5">
                  <c:v>3.5449999999999999</c:v>
                </c:pt>
                <c:pt idx="6">
                  <c:v>3.988</c:v>
                </c:pt>
                <c:pt idx="7">
                  <c:v>4</c:v>
                </c:pt>
                <c:pt idx="8">
                  <c:v>4.2779999999999996</c:v>
                </c:pt>
                <c:pt idx="9">
                  <c:v>4.2779999999999996</c:v>
                </c:pt>
                <c:pt idx="10">
                  <c:v>4.4210000000000003</c:v>
                </c:pt>
                <c:pt idx="11">
                  <c:v>4.431</c:v>
                </c:pt>
                <c:pt idx="12">
                  <c:v>4.444</c:v>
                </c:pt>
                <c:pt idx="13">
                  <c:v>4.5</c:v>
                </c:pt>
                <c:pt idx="14">
                  <c:v>4.8</c:v>
                </c:pt>
                <c:pt idx="15">
                  <c:v>4.95</c:v>
                </c:pt>
                <c:pt idx="16">
                  <c:v>5</c:v>
                </c:pt>
                <c:pt idx="17">
                  <c:v>5.0910000000000002</c:v>
                </c:pt>
                <c:pt idx="18">
                  <c:v>5.0910000000000002</c:v>
                </c:pt>
                <c:pt idx="19">
                  <c:v>5.3170000000000002</c:v>
                </c:pt>
                <c:pt idx="20">
                  <c:v>5.3330000000000002</c:v>
                </c:pt>
                <c:pt idx="21">
                  <c:v>5.4550000000000001</c:v>
                </c:pt>
                <c:pt idx="22">
                  <c:v>5.5</c:v>
                </c:pt>
                <c:pt idx="23">
                  <c:v>5.5380000000000003</c:v>
                </c:pt>
                <c:pt idx="24">
                  <c:v>5.7140000000000004</c:v>
                </c:pt>
                <c:pt idx="25">
                  <c:v>6</c:v>
                </c:pt>
                <c:pt idx="26">
                  <c:v>6</c:v>
                </c:pt>
                <c:pt idx="27">
                  <c:v>6.1539999999999999</c:v>
                </c:pt>
                <c:pt idx="28">
                  <c:v>6.2039999999999997</c:v>
                </c:pt>
                <c:pt idx="29">
                  <c:v>6.6470000000000002</c:v>
                </c:pt>
                <c:pt idx="30">
                  <c:v>6.6669999999999998</c:v>
                </c:pt>
                <c:pt idx="31">
                  <c:v>6.8570000000000002</c:v>
                </c:pt>
                <c:pt idx="32">
                  <c:v>6.875</c:v>
                </c:pt>
                <c:pt idx="33">
                  <c:v>7</c:v>
                </c:pt>
                <c:pt idx="34">
                  <c:v>7.09</c:v>
                </c:pt>
                <c:pt idx="35">
                  <c:v>7.3680000000000003</c:v>
                </c:pt>
                <c:pt idx="36">
                  <c:v>7.5</c:v>
                </c:pt>
                <c:pt idx="37">
                  <c:v>7.5</c:v>
                </c:pt>
                <c:pt idx="38">
                  <c:v>7.8259999999999996</c:v>
                </c:pt>
                <c:pt idx="39">
                  <c:v>7.875</c:v>
                </c:pt>
                <c:pt idx="40">
                  <c:v>7.976</c:v>
                </c:pt>
                <c:pt idx="41">
                  <c:v>8</c:v>
                </c:pt>
                <c:pt idx="42">
                  <c:v>8</c:v>
                </c:pt>
                <c:pt idx="43">
                  <c:v>8.2349999999999994</c:v>
                </c:pt>
                <c:pt idx="44">
                  <c:v>8.4</c:v>
                </c:pt>
                <c:pt idx="45">
                  <c:v>8.4710000000000001</c:v>
                </c:pt>
                <c:pt idx="46">
                  <c:v>8.5559999999999992</c:v>
                </c:pt>
                <c:pt idx="47">
                  <c:v>8.8420000000000005</c:v>
                </c:pt>
                <c:pt idx="48">
                  <c:v>8.8620000000000001</c:v>
                </c:pt>
                <c:pt idx="49">
                  <c:v>8.8889999999999993</c:v>
                </c:pt>
                <c:pt idx="50">
                  <c:v>9</c:v>
                </c:pt>
                <c:pt idx="51">
                  <c:v>9.1</c:v>
                </c:pt>
                <c:pt idx="52">
                  <c:v>9.2309999999999999</c:v>
                </c:pt>
                <c:pt idx="53">
                  <c:v>9.7479999999999993</c:v>
                </c:pt>
                <c:pt idx="54">
                  <c:v>9.9</c:v>
                </c:pt>
                <c:pt idx="55">
                  <c:v>10</c:v>
                </c:pt>
                <c:pt idx="56">
                  <c:v>10.635</c:v>
                </c:pt>
                <c:pt idx="57" formatCode="General">
                  <c:v>11</c:v>
                </c:pt>
                <c:pt idx="58">
                  <c:v>11.077</c:v>
                </c:pt>
                <c:pt idx="59">
                  <c:v>11.52</c:v>
                </c:pt>
                <c:pt idx="60">
                  <c:v>11.917</c:v>
                </c:pt>
                <c:pt idx="61" formatCode="General">
                  <c:v>12</c:v>
                </c:pt>
                <c:pt idx="62">
                  <c:v>12</c:v>
                </c:pt>
                <c:pt idx="63" formatCode="General">
                  <c:v>13</c:v>
                </c:pt>
                <c:pt idx="64" formatCode="General">
                  <c:v>13.103</c:v>
                </c:pt>
                <c:pt idx="65" formatCode="General">
                  <c:v>14</c:v>
                </c:pt>
                <c:pt idx="66" formatCode="General">
                  <c:v>14.483000000000001</c:v>
                </c:pt>
                <c:pt idx="67" formatCode="General">
                  <c:v>14.733000000000001</c:v>
                </c:pt>
                <c:pt idx="68" formatCode="General">
                  <c:v>15</c:v>
                </c:pt>
                <c:pt idx="69" formatCode="General">
                  <c:v>15</c:v>
                </c:pt>
                <c:pt idx="70" formatCode="General">
                  <c:v>15.529</c:v>
                </c:pt>
                <c:pt idx="71" formatCode="General">
                  <c:v>15.529</c:v>
                </c:pt>
                <c:pt idx="72" formatCode="General">
                  <c:v>16</c:v>
                </c:pt>
                <c:pt idx="73" formatCode="General">
                  <c:v>16.8</c:v>
                </c:pt>
                <c:pt idx="74" formatCode="General">
                  <c:v>17</c:v>
                </c:pt>
                <c:pt idx="75" formatCode="General">
                  <c:v>18.946999999999999</c:v>
                </c:pt>
                <c:pt idx="76" formatCode="General">
                  <c:v>19.178999999999998</c:v>
                </c:pt>
                <c:pt idx="77" formatCode="General">
                  <c:v>19.512</c:v>
                </c:pt>
                <c:pt idx="78" formatCode="General">
                  <c:v>20</c:v>
                </c:pt>
                <c:pt idx="79" formatCode="General">
                  <c:v>21</c:v>
                </c:pt>
                <c:pt idx="80" formatCode="General">
                  <c:v>23</c:v>
                </c:pt>
                <c:pt idx="81" formatCode="General">
                  <c:v>25</c:v>
                </c:pt>
              </c:numCache>
            </c:numRef>
          </c:xVal>
          <c:yVal>
            <c:numRef>
              <c:f>'RDF Lookup'!$N$3:$N$93</c:f>
              <c:numCache>
                <c:formatCode>0.000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0.98162561572491458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0.98096952215590194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0.98671453655843411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0.98209004150972101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'RDF Lookup'!$O$2</c:f>
              <c:strCache>
                <c:ptCount val="1"/>
                <c:pt idx="0">
                  <c:v>Fitted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plus"/>
            <c:size val="9"/>
            <c:spPr>
              <a:ln w="38100">
                <a:solidFill>
                  <a:srgbClr val="0000FF"/>
                </a:solidFill>
              </a:ln>
            </c:spPr>
          </c:marker>
          <c:xVal>
            <c:numRef>
              <c:f>'RDF Lookup'!$R$3:$R$84</c:f>
              <c:numCache>
                <c:formatCode>0.00</c:formatCode>
                <c:ptCount val="82"/>
                <c:pt idx="0">
                  <c:v>2.8359999999999999</c:v>
                </c:pt>
                <c:pt idx="1">
                  <c:v>2.88</c:v>
                </c:pt>
                <c:pt idx="2">
                  <c:v>3</c:v>
                </c:pt>
                <c:pt idx="3">
                  <c:v>3.1019999999999999</c:v>
                </c:pt>
                <c:pt idx="4">
                  <c:v>3.5</c:v>
                </c:pt>
                <c:pt idx="5">
                  <c:v>3.5449999999999999</c:v>
                </c:pt>
                <c:pt idx="6">
                  <c:v>3.988</c:v>
                </c:pt>
                <c:pt idx="7">
                  <c:v>4</c:v>
                </c:pt>
                <c:pt idx="8">
                  <c:v>4.2779999999999996</c:v>
                </c:pt>
                <c:pt idx="9">
                  <c:v>4.2779999999999996</c:v>
                </c:pt>
                <c:pt idx="10">
                  <c:v>4.4210000000000003</c:v>
                </c:pt>
                <c:pt idx="11">
                  <c:v>4.431</c:v>
                </c:pt>
                <c:pt idx="12">
                  <c:v>4.444</c:v>
                </c:pt>
                <c:pt idx="13">
                  <c:v>4.5</c:v>
                </c:pt>
                <c:pt idx="14">
                  <c:v>4.8</c:v>
                </c:pt>
                <c:pt idx="15">
                  <c:v>4.95</c:v>
                </c:pt>
                <c:pt idx="16">
                  <c:v>5</c:v>
                </c:pt>
                <c:pt idx="17">
                  <c:v>5.0910000000000002</c:v>
                </c:pt>
                <c:pt idx="18">
                  <c:v>5.0910000000000002</c:v>
                </c:pt>
                <c:pt idx="19">
                  <c:v>5.3170000000000002</c:v>
                </c:pt>
                <c:pt idx="20">
                  <c:v>5.3330000000000002</c:v>
                </c:pt>
                <c:pt idx="21">
                  <c:v>5.4550000000000001</c:v>
                </c:pt>
                <c:pt idx="22">
                  <c:v>5.5</c:v>
                </c:pt>
                <c:pt idx="23">
                  <c:v>5.5380000000000003</c:v>
                </c:pt>
                <c:pt idx="24">
                  <c:v>5.7140000000000004</c:v>
                </c:pt>
                <c:pt idx="25">
                  <c:v>6</c:v>
                </c:pt>
                <c:pt idx="26">
                  <c:v>6</c:v>
                </c:pt>
                <c:pt idx="27">
                  <c:v>6.1539999999999999</c:v>
                </c:pt>
                <c:pt idx="28">
                  <c:v>6.2039999999999997</c:v>
                </c:pt>
                <c:pt idx="29">
                  <c:v>6.6470000000000002</c:v>
                </c:pt>
                <c:pt idx="30">
                  <c:v>6.6669999999999998</c:v>
                </c:pt>
                <c:pt idx="31">
                  <c:v>6.8570000000000002</c:v>
                </c:pt>
                <c:pt idx="32">
                  <c:v>6.875</c:v>
                </c:pt>
                <c:pt idx="33">
                  <c:v>7</c:v>
                </c:pt>
                <c:pt idx="34">
                  <c:v>7.09</c:v>
                </c:pt>
                <c:pt idx="35">
                  <c:v>7.3680000000000003</c:v>
                </c:pt>
                <c:pt idx="36">
                  <c:v>7.5</c:v>
                </c:pt>
                <c:pt idx="37">
                  <c:v>7.5</c:v>
                </c:pt>
                <c:pt idx="38">
                  <c:v>7.8259999999999996</c:v>
                </c:pt>
                <c:pt idx="39">
                  <c:v>7.875</c:v>
                </c:pt>
                <c:pt idx="40">
                  <c:v>7.976</c:v>
                </c:pt>
                <c:pt idx="41">
                  <c:v>8</c:v>
                </c:pt>
                <c:pt idx="42">
                  <c:v>8</c:v>
                </c:pt>
                <c:pt idx="43">
                  <c:v>8.2349999999999994</c:v>
                </c:pt>
                <c:pt idx="44">
                  <c:v>8.4</c:v>
                </c:pt>
                <c:pt idx="45">
                  <c:v>8.4710000000000001</c:v>
                </c:pt>
                <c:pt idx="46">
                  <c:v>8.5559999999999992</c:v>
                </c:pt>
                <c:pt idx="47">
                  <c:v>8.8420000000000005</c:v>
                </c:pt>
                <c:pt idx="48">
                  <c:v>8.8620000000000001</c:v>
                </c:pt>
                <c:pt idx="49">
                  <c:v>8.8889999999999993</c:v>
                </c:pt>
                <c:pt idx="50">
                  <c:v>9</c:v>
                </c:pt>
                <c:pt idx="51">
                  <c:v>9.1</c:v>
                </c:pt>
                <c:pt idx="52">
                  <c:v>9.2309999999999999</c:v>
                </c:pt>
                <c:pt idx="53">
                  <c:v>9.7479999999999993</c:v>
                </c:pt>
                <c:pt idx="54">
                  <c:v>9.9</c:v>
                </c:pt>
                <c:pt idx="55">
                  <c:v>10</c:v>
                </c:pt>
                <c:pt idx="56">
                  <c:v>10.635</c:v>
                </c:pt>
                <c:pt idx="57" formatCode="General">
                  <c:v>11</c:v>
                </c:pt>
                <c:pt idx="58">
                  <c:v>11.077</c:v>
                </c:pt>
                <c:pt idx="59">
                  <c:v>11.52</c:v>
                </c:pt>
                <c:pt idx="60">
                  <c:v>11.917</c:v>
                </c:pt>
                <c:pt idx="61" formatCode="General">
                  <c:v>12</c:v>
                </c:pt>
                <c:pt idx="62">
                  <c:v>12</c:v>
                </c:pt>
                <c:pt idx="63" formatCode="General">
                  <c:v>13</c:v>
                </c:pt>
                <c:pt idx="64" formatCode="General">
                  <c:v>13.103</c:v>
                </c:pt>
                <c:pt idx="65" formatCode="General">
                  <c:v>14</c:v>
                </c:pt>
                <c:pt idx="66" formatCode="General">
                  <c:v>14.483000000000001</c:v>
                </c:pt>
                <c:pt idx="67" formatCode="General">
                  <c:v>14.733000000000001</c:v>
                </c:pt>
                <c:pt idx="68" formatCode="General">
                  <c:v>15</c:v>
                </c:pt>
                <c:pt idx="69" formatCode="General">
                  <c:v>15</c:v>
                </c:pt>
                <c:pt idx="70" formatCode="General">
                  <c:v>15.529</c:v>
                </c:pt>
                <c:pt idx="71" formatCode="General">
                  <c:v>15.529</c:v>
                </c:pt>
                <c:pt idx="72" formatCode="General">
                  <c:v>16</c:v>
                </c:pt>
                <c:pt idx="73" formatCode="General">
                  <c:v>16.8</c:v>
                </c:pt>
                <c:pt idx="74" formatCode="General">
                  <c:v>17</c:v>
                </c:pt>
                <c:pt idx="75" formatCode="General">
                  <c:v>18.946999999999999</c:v>
                </c:pt>
                <c:pt idx="76" formatCode="General">
                  <c:v>19.178999999999998</c:v>
                </c:pt>
                <c:pt idx="77" formatCode="General">
                  <c:v>19.512</c:v>
                </c:pt>
                <c:pt idx="78" formatCode="General">
                  <c:v>20</c:v>
                </c:pt>
                <c:pt idx="79" formatCode="General">
                  <c:v>21</c:v>
                </c:pt>
                <c:pt idx="80" formatCode="General">
                  <c:v>23</c:v>
                </c:pt>
                <c:pt idx="81" formatCode="General">
                  <c:v>25</c:v>
                </c:pt>
              </c:numCache>
            </c:numRef>
          </c:xVal>
          <c:yVal>
            <c:numRef>
              <c:f>'RDF Lookup'!$S$3:$S$84</c:f>
              <c:numCache>
                <c:formatCode>0.000</c:formatCode>
                <c:ptCount val="8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0.97909709361870145</c:v>
                </c:pt>
                <c:pt idx="26">
                  <c:v>0.97909709361870145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0.98246773492296335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0.98415059132642735</c:v>
                </c:pt>
                <c:pt idx="53">
                  <c:v>#N/A</c:v>
                </c:pt>
                <c:pt idx="54">
                  <c:v>#N/A</c:v>
                </c:pt>
                <c:pt idx="55">
                  <c:v>0.98473629915065752</c:v>
                </c:pt>
                <c:pt idx="56">
                  <c:v>#N/A</c:v>
                </c:pt>
                <c:pt idx="57">
                  <c:v>#N/A</c:v>
                </c:pt>
                <c:pt idx="58">
                  <c:v>0.98515776479225325</c:v>
                </c:pt>
                <c:pt idx="59">
                  <c:v>0.9851960463534527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0.98468947037681098</c:v>
                </c:pt>
                <c:pt idx="65">
                  <c:v>0.98395616486816617</c:v>
                </c:pt>
                <c:pt idx="66">
                  <c:v>#N/A</c:v>
                </c:pt>
                <c:pt idx="67">
                  <c:v>0.98311725072947698</c:v>
                </c:pt>
                <c:pt idx="68">
                  <c:v>0.98275810945153597</c:v>
                </c:pt>
                <c:pt idx="69">
                  <c:v>0.98275810945153597</c:v>
                </c:pt>
                <c:pt idx="70">
                  <c:v>#N/A</c:v>
                </c:pt>
                <c:pt idx="71">
                  <c:v>#N/A</c:v>
                </c:pt>
                <c:pt idx="72">
                  <c:v>0.98115884529650277</c:v>
                </c:pt>
                <c:pt idx="73">
                  <c:v>#N/A</c:v>
                </c:pt>
                <c:pt idx="74">
                  <c:v>0.97915837240306658</c:v>
                </c:pt>
                <c:pt idx="75">
                  <c:v>0.97428479771049004</c:v>
                </c:pt>
                <c:pt idx="76">
                  <c:v>#N/A</c:v>
                </c:pt>
                <c:pt idx="77">
                  <c:v>#N/A</c:v>
                </c:pt>
                <c:pt idx="78">
                  <c:v>0.97153613022898622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57728"/>
        <c:axId val="257858304"/>
      </c:scatterChart>
      <c:valAx>
        <c:axId val="257857728"/>
        <c:scaling>
          <c:orientation val="minMax"/>
          <c:max val="20.100000000000001"/>
          <c:min val="5"/>
        </c:scaling>
        <c:delete val="0"/>
        <c:axPos val="b"/>
        <c:majorGridlines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Equivalent Square Field Size (cm)</a:t>
                </a:r>
              </a:p>
            </c:rich>
          </c:tx>
          <c:layout>
            <c:manualLayout>
              <c:xMode val="edge"/>
              <c:yMode val="edge"/>
              <c:x val="0.33681405208964266"/>
              <c:y val="0.9405867819599507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57858304"/>
        <c:crosses val="autoZero"/>
        <c:crossBetween val="midCat"/>
      </c:valAx>
      <c:valAx>
        <c:axId val="257858304"/>
        <c:scaling>
          <c:orientation val="minMax"/>
        </c:scaling>
        <c:delete val="0"/>
        <c:axPos val="l"/>
        <c:majorGridlines/>
        <c:minorGridlines>
          <c:spPr>
            <a:ln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Relative Dose</a:t>
                </a:r>
                <a:r>
                  <a:rPr lang="en-US" sz="1400" baseline="0"/>
                  <a:t> Factor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8342526328119127E-2"/>
              <c:y val="0.30306165225801263"/>
            </c:manualLayout>
          </c:layout>
          <c:overlay val="0"/>
        </c:title>
        <c:numFmt formatCode="0.000" sourceLinked="0"/>
        <c:majorTickMark val="out"/>
        <c:minorTickMark val="cross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57857728"/>
        <c:crosses val="autoZero"/>
        <c:crossBetween val="midCat"/>
        <c:majorUnit val="5.000000000000001E-2"/>
        <c:minorUnit val="1.0000000000000002E-2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530921143140722"/>
          <c:y val="0.54730151912829084"/>
          <c:w val="0.14359875642408476"/>
          <c:h val="0.2890620591632607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noFill/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  <legacy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lomons" refreshedDate="43379.681800347222" createdVersion="4" refreshedVersion="5" minRefreshableVersion="3" recordCount="1132">
  <cacheSource type="worksheet">
    <worksheetSource ref="A1:I1133" sheet="RDF Data"/>
  </cacheSource>
  <cacheFields count="9">
    <cacheField name="Linac" numFmtId="0">
      <sharedItems count="2">
        <s v="TR3"/>
        <s v="TR2"/>
      </sharedItems>
    </cacheField>
    <cacheField name="SSD" numFmtId="0">
      <sharedItems containsMixedTypes="1" containsNumber="1" containsInteger="1" minValue="110" maxValue="110" count="3">
        <s v="110 cm"/>
        <s v="100 cm"/>
        <n v="110" u="1"/>
      </sharedItems>
    </cacheField>
    <cacheField name="Energy" numFmtId="0">
      <sharedItems count="5">
        <s v="6 MeV"/>
        <s v="9 MeV"/>
        <s v="12 MeV"/>
        <s v="16 MeV"/>
        <s v="20 MeV"/>
      </sharedItems>
    </cacheField>
    <cacheField name="Applicator" numFmtId="0">
      <sharedItems containsSemiMixedTypes="0" containsString="0" containsNumber="1" containsInteger="1" minValue="6" maxValue="25" count="5">
        <n v="6"/>
        <n v="15"/>
        <n v="10"/>
        <n v="25"/>
        <n v="20"/>
      </sharedItems>
    </cacheField>
    <cacheField name="Shape" numFmtId="0">
      <sharedItems count="3">
        <s v="circle"/>
        <s v="square"/>
        <s v="rectangle"/>
      </sharedItems>
    </cacheField>
    <cacheField name="FieldSize" numFmtId="0">
      <sharedItems count="82">
        <s v="3.2 cm circle"/>
        <s v="3 x 3"/>
        <s v="3.5 cm circle"/>
        <s v="4 cm circle"/>
        <s v="4 x 4"/>
        <s v="3.5 x 5.5"/>
        <s v="5 x 4"/>
        <s v="5 cm circle"/>
        <s v="4 x 6"/>
        <s v="4.5 x 4.5"/>
        <s v="5 x 5"/>
        <s v="5 x 6"/>
        <s v="6 cm circle"/>
        <s v="6 x 6"/>
        <s v="4 x 12"/>
        <s v="4 x 9"/>
        <s v="25 x 25"/>
        <s v="23 x 23"/>
        <s v="16 x 25"/>
        <s v="17 x 22"/>
        <s v="14 x 21"/>
        <s v="8 x 5"/>
        <s v="20 x 20"/>
        <s v="12 x 22"/>
        <s v="11 x 5"/>
        <s v="17 x 17"/>
        <s v="15 x 15"/>
        <s v="20 x 6"/>
        <s v="5 x 18"/>
        <s v="12 x 20"/>
        <s v="15 x 10"/>
        <s v="7 cm circle"/>
        <s v="13 x 13"/>
        <s v="10 x 19"/>
        <s v="12 cm circle"/>
        <s v="11 cm circle"/>
        <s v="7.5 cm circle"/>
        <s v="13 x 7"/>
        <s v="7 x 7"/>
        <s v="10 x 7"/>
        <s v="9 cm circle"/>
        <s v="8 x 8"/>
        <s v="10 x 10"/>
        <s v="7 x 12"/>
        <s v="5 x 15"/>
        <s v="10 cm circle"/>
        <s v="10 x 4"/>
        <s v="10 x 5"/>
        <s v="10 x 6"/>
        <s v="10 x 8"/>
        <s v="4 x 7"/>
        <s v="8 cm circle"/>
        <s v="8 x 4"/>
        <s v="8 x 6"/>
        <s v="9 x 7"/>
        <s v="9 x 8"/>
        <s v="9 x 9"/>
        <s v="11 x 11"/>
        <s v="11 x 13"/>
        <s v="11 x 7"/>
        <s v="11 x 9"/>
        <s v="12 x 12"/>
        <s v="12 x 6"/>
        <s v="14 x 5"/>
        <s v="14 x 6"/>
        <s v="15 x 14"/>
        <s v="13 x 17"/>
        <s v="14 x 14"/>
        <s v="16 x 16"/>
        <s v="16 x 9"/>
        <s v="18 x 8"/>
        <s v="20 x 18"/>
        <s v="21 x 21"/>
        <s v="22 x 12"/>
        <s v="3.25 cm circle"/>
        <s v="3.5 x 3.5"/>
        <s v="3.5 x 6"/>
        <s v="4.5 cm circle"/>
        <s v="4.5 x 5.5"/>
        <s v="5.5 x 3.5"/>
        <s v="5.5 x 5.5"/>
        <s v="7 x 4"/>
      </sharedItems>
    </cacheField>
    <cacheField name="EquivSquare" numFmtId="2">
      <sharedItems containsSemiMixedTypes="0" containsString="0" containsNumber="1" minValue="2.8359999999999999" maxValue="25" count="74">
        <n v="2.8359999999999999"/>
        <n v="3"/>
        <n v="3.1019999999999999"/>
        <n v="3.5449999999999999"/>
        <n v="4"/>
        <n v="4.2779999999999996"/>
        <n v="4.444"/>
        <n v="4.431"/>
        <n v="4.8"/>
        <n v="4.5"/>
        <n v="5"/>
        <n v="5.4550000000000001"/>
        <n v="5.3170000000000002"/>
        <n v="6"/>
        <n v="5.5380000000000003"/>
        <n v="25"/>
        <n v="23"/>
        <n v="19.512"/>
        <n v="19.178999999999998"/>
        <n v="16.8"/>
        <n v="6.1539999999999999"/>
        <n v="20"/>
        <n v="15.529"/>
        <n v="6.875"/>
        <n v="17"/>
        <n v="15"/>
        <n v="9.2309999999999999"/>
        <n v="7.8259999999999996"/>
        <n v="12"/>
        <n v="6.2039999999999997"/>
        <n v="13"/>
        <n v="13.103"/>
        <n v="10.635"/>
        <n v="9.7479999999999993"/>
        <n v="6.6470000000000002"/>
        <n v="9.1"/>
        <n v="7"/>
        <n v="8.2349999999999994"/>
        <n v="7.976"/>
        <n v="8"/>
        <n v="10"/>
        <n v="8.8420000000000005"/>
        <n v="7.5"/>
        <n v="8.8620000000000001"/>
        <n v="5.7140000000000004"/>
        <n v="6.6669999999999998"/>
        <n v="8.8889999999999993"/>
        <n v="5.0910000000000002"/>
        <n v="7.09"/>
        <n v="5.3330000000000002"/>
        <n v="6.8570000000000002"/>
        <n v="7.875"/>
        <n v="8.4710000000000001"/>
        <n v="9"/>
        <n v="11"/>
        <n v="11.917"/>
        <n v="8.5559999999999992"/>
        <n v="9.9"/>
        <n v="7.3680000000000003"/>
        <n v="8.4"/>
        <n v="14.483000000000001"/>
        <n v="14.733000000000001"/>
        <n v="14"/>
        <n v="16"/>
        <n v="11.52"/>
        <n v="11.077"/>
        <n v="18.946999999999999"/>
        <n v="21"/>
        <n v="2.88"/>
        <n v="3.5"/>
        <n v="4.4210000000000003"/>
        <n v="3.988"/>
        <n v="4.95"/>
        <n v="5.5"/>
      </sharedItems>
    </cacheField>
    <cacheField name="Depth" numFmtId="165">
      <sharedItems containsSemiMixedTypes="0" containsString="0" containsNumber="1" minValue="1.3" maxValue="3" count="7">
        <n v="1.4"/>
        <n v="2.2000000000000002"/>
        <n v="2.9"/>
        <n v="3"/>
        <n v="2"/>
        <n v="1.3"/>
        <n v="2.1"/>
      </sharedItems>
    </cacheField>
    <cacheField name="Measured RDF" numFmtId="164">
      <sharedItems containsSemiMixedTypes="0" containsString="0" containsNumber="1" minValue="0.66807860478982417" maxValue="1.08289388888087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&quot;gsalomon&quot;" refreshedDate="43382.552067129633" createdVersion="4" refreshedVersion="4" minRefreshableVersion="3" recordCount="676">
  <cacheSource type="worksheet">
    <worksheetSource ref="A1:L677" sheet="RDF Fit Results"/>
  </cacheSource>
  <cacheFields count="12">
    <cacheField name="SSD" numFmtId="0">
      <sharedItems count="2">
        <s v="100 cm"/>
        <s v="110 cm"/>
      </sharedItems>
    </cacheField>
    <cacheField name="Energy" numFmtId="0">
      <sharedItems count="5">
        <s v="12 MeV"/>
        <s v="16 MeV"/>
        <s v="20 MeV"/>
        <s v="6 MeV"/>
        <s v="9 MeV"/>
      </sharedItems>
    </cacheField>
    <cacheField name="Linac" numFmtId="0">
      <sharedItems count="2">
        <s v="TR3"/>
        <s v="TR2"/>
      </sharedItems>
    </cacheField>
    <cacheField name="Applicator" numFmtId="0">
      <sharedItems containsSemiMixedTypes="0" containsString="0" containsNumber="1" containsInteger="1" minValue="6" maxValue="25" count="5">
        <n v="6"/>
        <n v="10"/>
        <n v="15"/>
        <n v="20"/>
        <n v="25"/>
      </sharedItems>
    </cacheField>
    <cacheField name="Shape" numFmtId="0">
      <sharedItems/>
    </cacheField>
    <cacheField name="FieldSize" numFmtId="2">
      <sharedItems count="82">
        <s v="3.2 cm circle"/>
        <s v="3.25 cm circle"/>
        <s v="3 x 3"/>
        <s v="3.5 cm circle"/>
        <s v="3.5 x 3.5"/>
        <s v="4 cm circle"/>
        <s v="4.5 cm circle"/>
        <s v="4 x 4"/>
        <s v="5.5 x 3.5"/>
        <s v="3.5 x 6"/>
        <s v="5 cm circle"/>
        <s v="5 x 4"/>
        <s v="4.5 x 4.5"/>
        <s v="4 x 6"/>
        <s v="4.5 x 5.5"/>
        <s v="5 x 5"/>
        <s v="6 cm circle"/>
        <s v="5 x 6"/>
        <s v="5.5 x 5.5"/>
        <s v="6 x 6"/>
        <s v="4 x 7"/>
        <s v="8 x 4"/>
        <s v="4 x 9"/>
        <s v="10 x 4"/>
        <s v="8 x 5"/>
        <s v="7 cm circle"/>
        <s v="7.5 cm circle"/>
        <s v="10 x 5"/>
        <s v="8 x 6"/>
        <s v="7 x 7"/>
        <s v="8 cm circle"/>
        <s v="10 x 6"/>
        <s v="9 x 7"/>
        <s v="9 cm circle"/>
        <s v="8 x 8"/>
        <s v="10 x 7"/>
        <s v="9 x 8"/>
        <s v="10 cm circle"/>
        <s v="10 x 8"/>
        <s v="9 x 9"/>
        <s v="10 x 10"/>
        <s v="11 x 5"/>
        <s v="14 x 5"/>
        <s v="5 x 15"/>
        <s v="12 x 6"/>
        <s v="14 x 6"/>
        <s v="11 x 7"/>
        <s v="13 x 7"/>
        <s v="11 cm circle"/>
        <s v="11 x 9"/>
        <s v="12 cm circle"/>
        <s v="11 x 11"/>
        <s v="11 x 13"/>
        <s v="15 x 10"/>
        <s v="13 x 13"/>
        <s v="15 x 14"/>
        <s v="15 x 15"/>
        <s v="5 x 18"/>
        <s v="20 x 6"/>
        <s v="18 x 8"/>
        <s v="16 x 9"/>
        <s v="10 x 19"/>
        <s v="14 x 14"/>
        <s v="13 x 17"/>
        <s v="12 x 20"/>
        <s v="16 x 16"/>
        <s v="17 x 17"/>
        <s v="20 x 18"/>
        <s v="20 x 20"/>
        <s v="22 x 12"/>
        <s v="14 x 21"/>
        <s v="17 x 22"/>
        <s v="16 x 25"/>
        <s v="21 x 21"/>
        <s v="23 x 23"/>
        <s v="25 x 25"/>
        <s v="7 x 12"/>
        <s v="3.5 x 5.5"/>
        <s v="7 x 4"/>
        <s v="4 x 12"/>
        <s v="12 x 12"/>
        <s v="12 x 22"/>
      </sharedItems>
    </cacheField>
    <cacheField name="EquivSquare" numFmtId="165">
      <sharedItems containsSemiMixedTypes="0" containsString="0" containsNumber="1" minValue="2.8359999999999999" maxValue="25" count="74">
        <n v="2.8359999999999999"/>
        <n v="2.88"/>
        <n v="3"/>
        <n v="3.1019999999999999"/>
        <n v="3.5"/>
        <n v="3.5449999999999999"/>
        <n v="3.988"/>
        <n v="4"/>
        <n v="4.2779999999999996"/>
        <n v="4.4210000000000003"/>
        <n v="4.431"/>
        <n v="4.444"/>
        <n v="4.5"/>
        <n v="4.8"/>
        <n v="4.95"/>
        <n v="5"/>
        <n v="5.3170000000000002"/>
        <n v="5.4550000000000001"/>
        <n v="5.5"/>
        <n v="6"/>
        <n v="5.0910000000000002"/>
        <n v="5.3330000000000002"/>
        <n v="5.5380000000000003"/>
        <n v="5.7140000000000004"/>
        <n v="6.1539999999999999"/>
        <n v="6.2039999999999997"/>
        <n v="6.6470000000000002"/>
        <n v="6.6669999999999998"/>
        <n v="6.8570000000000002"/>
        <n v="7"/>
        <n v="7.09"/>
        <n v="7.5"/>
        <n v="7.875"/>
        <n v="7.976"/>
        <n v="8"/>
        <n v="8.2349999999999994"/>
        <n v="8.4710000000000001"/>
        <n v="8.8620000000000001"/>
        <n v="8.8889999999999993"/>
        <n v="9"/>
        <n v="10"/>
        <n v="6.875"/>
        <n v="7.3680000000000003"/>
        <n v="8.4"/>
        <n v="8.5559999999999992"/>
        <n v="9.1"/>
        <n v="9.7479999999999993"/>
        <n v="9.9"/>
        <n v="10.635"/>
        <n v="11"/>
        <n v="11.917"/>
        <n v="12"/>
        <n v="13"/>
        <n v="14.483000000000001"/>
        <n v="15"/>
        <n v="7.8259999999999996"/>
        <n v="9.2309999999999999"/>
        <n v="11.077"/>
        <n v="11.52"/>
        <n v="13.103"/>
        <n v="14"/>
        <n v="14.733000000000001"/>
        <n v="16"/>
        <n v="17"/>
        <n v="18.946999999999999"/>
        <n v="20"/>
        <n v="15.529"/>
        <n v="16.8"/>
        <n v="19.178999999999998"/>
        <n v="19.512"/>
        <n v="21"/>
        <n v="23"/>
        <n v="25"/>
        <n v="8.8420000000000005"/>
      </sharedItems>
    </cacheField>
    <cacheField name="Depth" numFmtId="165">
      <sharedItems containsSemiMixedTypes="0" containsString="0" containsNumber="1" minValue="1.3" maxValue="3"/>
    </cacheField>
    <cacheField name="Measured RDF" numFmtId="164">
      <sharedItems containsSemiMixedTypes="0" containsString="0" containsNumber="1" minValue="0.66807860478982417" maxValue="1.0828938888808755"/>
    </cacheField>
    <cacheField name="RDF_Fit" numFmtId="164">
      <sharedItems containsSemiMixedTypes="0" containsString="0" containsNumber="1" minValue="0.67597988949186605" maxValue="1.0820108853781378"/>
    </cacheField>
    <cacheField name="residuals" numFmtId="164">
      <sharedItems containsSemiMixedTypes="0" containsString="0" containsNumber="1" minValue="-2.6492593333100167E-2" maxValue="2.8836974210242894E-2"/>
    </cacheField>
    <cacheField name="Undersized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&quot;gsalomon&quot;" refreshedDate="43382.571612731481" createdVersion="4" refreshedVersion="4" minRefreshableVersion="3" recordCount="1132">
  <cacheSource type="worksheet">
    <worksheetSource ref="A1:J1133" sheet="RDF Data"/>
  </cacheSource>
  <cacheFields count="10">
    <cacheField name="Linac" numFmtId="0">
      <sharedItems count="2">
        <s v="TR3"/>
        <s v="TR2"/>
      </sharedItems>
    </cacheField>
    <cacheField name="SSD" numFmtId="0">
      <sharedItems count="2">
        <s v="110 cm"/>
        <s v="100 cm"/>
      </sharedItems>
    </cacheField>
    <cacheField name="Energy" numFmtId="0">
      <sharedItems count="5">
        <s v="6 MeV"/>
        <s v="9 MeV"/>
        <s v="12 MeV"/>
        <s v="16 MeV"/>
        <s v="20 MeV"/>
      </sharedItems>
    </cacheField>
    <cacheField name="Applicator" numFmtId="0">
      <sharedItems containsSemiMixedTypes="0" containsString="0" containsNumber="1" containsInteger="1" minValue="6" maxValue="25" count="5">
        <n v="6"/>
        <n v="15"/>
        <n v="10"/>
        <n v="25"/>
        <n v="20"/>
      </sharedItems>
    </cacheField>
    <cacheField name="Shape" numFmtId="0">
      <sharedItems/>
    </cacheField>
    <cacheField name="FieldSize" numFmtId="0">
      <sharedItems count="82">
        <s v="3.2 cm circle"/>
        <s v="3 x 3"/>
        <s v="3.5 cm circle"/>
        <s v="4 cm circle"/>
        <s v="4 x 4"/>
        <s v="3.5 x 5.5"/>
        <s v="5 x 4"/>
        <s v="5 cm circle"/>
        <s v="4 x 6"/>
        <s v="4.5 x 4.5"/>
        <s v="5 x 5"/>
        <s v="5 x 6"/>
        <s v="6 cm circle"/>
        <s v="6 x 6"/>
        <s v="4 x 12"/>
        <s v="4 x 9"/>
        <s v="25 x 25"/>
        <s v="23 x 23"/>
        <s v="16 x 25"/>
        <s v="17 x 22"/>
        <s v="14 x 21"/>
        <s v="8 x 5"/>
        <s v="20 x 20"/>
        <s v="12 x 22"/>
        <s v="11 x 5"/>
        <s v="17 x 17"/>
        <s v="15 x 15"/>
        <s v="20 x 6"/>
        <s v="5 x 18"/>
        <s v="12 x 20"/>
        <s v="15 x 10"/>
        <s v="7 cm circle"/>
        <s v="13 x 13"/>
        <s v="10 x 19"/>
        <s v="12 cm circle"/>
        <s v="11 cm circle"/>
        <s v="7.5 cm circle"/>
        <s v="13 x 7"/>
        <s v="7 x 7"/>
        <s v="10 x 7"/>
        <s v="9 cm circle"/>
        <s v="8 x 8"/>
        <s v="10 x 10"/>
        <s v="7 x 12"/>
        <s v="5 x 15"/>
        <s v="10 cm circle"/>
        <s v="10 x 4"/>
        <s v="10 x 5"/>
        <s v="10 x 6"/>
        <s v="10 x 8"/>
        <s v="4 x 7"/>
        <s v="8 cm circle"/>
        <s v="8 x 4"/>
        <s v="8 x 6"/>
        <s v="9 x 7"/>
        <s v="9 x 8"/>
        <s v="9 x 9"/>
        <s v="11 x 11"/>
        <s v="11 x 13"/>
        <s v="11 x 7"/>
        <s v="11 x 9"/>
        <s v="12 x 12"/>
        <s v="12 x 6"/>
        <s v="14 x 5"/>
        <s v="14 x 6"/>
        <s v="15 x 14"/>
        <s v="13 x 17"/>
        <s v="14 x 14"/>
        <s v="16 x 16"/>
        <s v="16 x 9"/>
        <s v="18 x 8"/>
        <s v="20 x 18"/>
        <s v="21 x 21"/>
        <s v="22 x 12"/>
        <s v="3.25 cm circle"/>
        <s v="3.5 x 3.5"/>
        <s v="3.5 x 6"/>
        <s v="4.5 cm circle"/>
        <s v="4.5 x 5.5"/>
        <s v="5.5 x 3.5"/>
        <s v="5.5 x 5.5"/>
        <s v="7 x 4"/>
      </sharedItems>
    </cacheField>
    <cacheField name="EquivSquare" numFmtId="2">
      <sharedItems containsSemiMixedTypes="0" containsString="0" containsNumber="1" minValue="2.8359999999999999" maxValue="25" count="74">
        <n v="2.8359999999999999"/>
        <n v="3"/>
        <n v="3.1019999999999999"/>
        <n v="3.5449999999999999"/>
        <n v="4"/>
        <n v="4.2779999999999996"/>
        <n v="4.444"/>
        <n v="4.431"/>
        <n v="4.8"/>
        <n v="4.5"/>
        <n v="5"/>
        <n v="5.4550000000000001"/>
        <n v="5.3170000000000002"/>
        <n v="6"/>
        <n v="5.5380000000000003"/>
        <n v="25"/>
        <n v="23"/>
        <n v="19.512"/>
        <n v="19.178999999999998"/>
        <n v="16.8"/>
        <n v="6.1539999999999999"/>
        <n v="20"/>
        <n v="15.529"/>
        <n v="6.875"/>
        <n v="17"/>
        <n v="15"/>
        <n v="9.2309999999999999"/>
        <n v="7.8259999999999996"/>
        <n v="12"/>
        <n v="6.2039999999999997"/>
        <n v="13"/>
        <n v="13.103"/>
        <n v="10.635"/>
        <n v="9.7479999999999993"/>
        <n v="6.6470000000000002"/>
        <n v="9.1"/>
        <n v="7"/>
        <n v="8.2349999999999994"/>
        <n v="7.976"/>
        <n v="8"/>
        <n v="10"/>
        <n v="8.8420000000000005"/>
        <n v="7.5"/>
        <n v="8.8620000000000001"/>
        <n v="5.7140000000000004"/>
        <n v="6.6669999999999998"/>
        <n v="8.8889999999999993"/>
        <n v="5.0910000000000002"/>
        <n v="7.09"/>
        <n v="5.3330000000000002"/>
        <n v="6.8570000000000002"/>
        <n v="7.875"/>
        <n v="8.4710000000000001"/>
        <n v="9"/>
        <n v="11"/>
        <n v="11.917"/>
        <n v="8.5559999999999992"/>
        <n v="9.9"/>
        <n v="7.3680000000000003"/>
        <n v="8.4"/>
        <n v="14.483000000000001"/>
        <n v="14.733000000000001"/>
        <n v="14"/>
        <n v="16"/>
        <n v="11.52"/>
        <n v="11.077"/>
        <n v="18.946999999999999"/>
        <n v="21"/>
        <n v="2.88"/>
        <n v="3.5"/>
        <n v="4.4210000000000003"/>
        <n v="3.988"/>
        <n v="4.95"/>
        <n v="5.5"/>
      </sharedItems>
    </cacheField>
    <cacheField name="Depth" numFmtId="165">
      <sharedItems containsSemiMixedTypes="0" containsString="0" containsNumber="1" minValue="1.3" maxValue="3"/>
    </cacheField>
    <cacheField name="Measured RDF" numFmtId="164">
      <sharedItems containsSemiMixedTypes="0" containsString="0" containsNumber="1" minValue="0.66807860478982417" maxValue="1.0828938888808755"/>
    </cacheField>
    <cacheField name="Undersized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2">
  <r>
    <x v="0"/>
    <x v="0"/>
    <x v="0"/>
    <x v="0"/>
    <x v="0"/>
    <x v="0"/>
    <x v="0"/>
    <x v="0"/>
    <n v="0.66807860478982417"/>
  </r>
  <r>
    <x v="0"/>
    <x v="0"/>
    <x v="0"/>
    <x v="0"/>
    <x v="1"/>
    <x v="1"/>
    <x v="1"/>
    <x v="0"/>
    <n v="0.69493990263231664"/>
  </r>
  <r>
    <x v="0"/>
    <x v="0"/>
    <x v="0"/>
    <x v="0"/>
    <x v="0"/>
    <x v="2"/>
    <x v="2"/>
    <x v="0"/>
    <n v="0.7067338268905895"/>
  </r>
  <r>
    <x v="0"/>
    <x v="0"/>
    <x v="1"/>
    <x v="0"/>
    <x v="0"/>
    <x v="0"/>
    <x v="0"/>
    <x v="1"/>
    <n v="0.74822393460726899"/>
  </r>
  <r>
    <x v="0"/>
    <x v="0"/>
    <x v="1"/>
    <x v="0"/>
    <x v="1"/>
    <x v="1"/>
    <x v="1"/>
    <x v="1"/>
    <n v="0.77213364491510383"/>
  </r>
  <r>
    <x v="0"/>
    <x v="0"/>
    <x v="0"/>
    <x v="0"/>
    <x v="0"/>
    <x v="3"/>
    <x v="3"/>
    <x v="0"/>
    <n v="0.78070282222001419"/>
  </r>
  <r>
    <x v="0"/>
    <x v="0"/>
    <x v="1"/>
    <x v="0"/>
    <x v="0"/>
    <x v="2"/>
    <x v="2"/>
    <x v="1"/>
    <n v="0.78299710110631238"/>
  </r>
  <r>
    <x v="0"/>
    <x v="0"/>
    <x v="2"/>
    <x v="0"/>
    <x v="0"/>
    <x v="0"/>
    <x v="0"/>
    <x v="2"/>
    <n v="0.78303016339681042"/>
  </r>
  <r>
    <x v="0"/>
    <x v="0"/>
    <x v="2"/>
    <x v="0"/>
    <x v="1"/>
    <x v="1"/>
    <x v="1"/>
    <x v="2"/>
    <n v="0.79904998719345488"/>
  </r>
  <r>
    <x v="0"/>
    <x v="0"/>
    <x v="2"/>
    <x v="0"/>
    <x v="0"/>
    <x v="2"/>
    <x v="2"/>
    <x v="2"/>
    <n v="0.80847535934920689"/>
  </r>
  <r>
    <x v="0"/>
    <x v="0"/>
    <x v="0"/>
    <x v="0"/>
    <x v="1"/>
    <x v="4"/>
    <x v="4"/>
    <x v="0"/>
    <n v="0.81851395533509685"/>
  </r>
  <r>
    <x v="0"/>
    <x v="1"/>
    <x v="2"/>
    <x v="0"/>
    <x v="0"/>
    <x v="0"/>
    <x v="0"/>
    <x v="2"/>
    <n v="0.82261434688997115"/>
  </r>
  <r>
    <x v="0"/>
    <x v="0"/>
    <x v="0"/>
    <x v="0"/>
    <x v="2"/>
    <x v="5"/>
    <x v="5"/>
    <x v="0"/>
    <n v="0.82683717579250726"/>
  </r>
  <r>
    <x v="0"/>
    <x v="1"/>
    <x v="2"/>
    <x v="0"/>
    <x v="1"/>
    <x v="1"/>
    <x v="1"/>
    <x v="2"/>
    <n v="0.83832636830940599"/>
  </r>
  <r>
    <x v="0"/>
    <x v="1"/>
    <x v="2"/>
    <x v="0"/>
    <x v="0"/>
    <x v="2"/>
    <x v="2"/>
    <x v="2"/>
    <n v="0.84272783970381449"/>
  </r>
  <r>
    <x v="0"/>
    <x v="1"/>
    <x v="1"/>
    <x v="0"/>
    <x v="0"/>
    <x v="0"/>
    <x v="0"/>
    <x v="1"/>
    <n v="0.84928130551712988"/>
  </r>
  <r>
    <x v="0"/>
    <x v="0"/>
    <x v="1"/>
    <x v="0"/>
    <x v="0"/>
    <x v="3"/>
    <x v="3"/>
    <x v="1"/>
    <n v="0.84980353586148405"/>
  </r>
  <r>
    <x v="0"/>
    <x v="0"/>
    <x v="0"/>
    <x v="0"/>
    <x v="2"/>
    <x v="6"/>
    <x v="6"/>
    <x v="0"/>
    <n v="0.85282470436251623"/>
  </r>
  <r>
    <x v="0"/>
    <x v="0"/>
    <x v="2"/>
    <x v="0"/>
    <x v="0"/>
    <x v="3"/>
    <x v="3"/>
    <x v="2"/>
    <n v="0.85496618214216125"/>
  </r>
  <r>
    <x v="0"/>
    <x v="0"/>
    <x v="0"/>
    <x v="0"/>
    <x v="0"/>
    <x v="7"/>
    <x v="7"/>
    <x v="0"/>
    <n v="0.85989888701182549"/>
  </r>
  <r>
    <x v="0"/>
    <x v="1"/>
    <x v="1"/>
    <x v="0"/>
    <x v="1"/>
    <x v="1"/>
    <x v="1"/>
    <x v="1"/>
    <n v="0.86477970702503915"/>
  </r>
  <r>
    <x v="0"/>
    <x v="0"/>
    <x v="0"/>
    <x v="0"/>
    <x v="2"/>
    <x v="8"/>
    <x v="8"/>
    <x v="0"/>
    <n v="0.86636754726884879"/>
  </r>
  <r>
    <x v="0"/>
    <x v="0"/>
    <x v="0"/>
    <x v="0"/>
    <x v="1"/>
    <x v="9"/>
    <x v="9"/>
    <x v="0"/>
    <n v="0.86664831550730337"/>
  </r>
  <r>
    <x v="0"/>
    <x v="1"/>
    <x v="0"/>
    <x v="0"/>
    <x v="0"/>
    <x v="0"/>
    <x v="0"/>
    <x v="0"/>
    <n v="0.86699132749836594"/>
  </r>
  <r>
    <x v="0"/>
    <x v="1"/>
    <x v="0"/>
    <x v="0"/>
    <x v="1"/>
    <x v="1"/>
    <x v="1"/>
    <x v="0"/>
    <n v="0.86999285127242476"/>
  </r>
  <r>
    <x v="0"/>
    <x v="1"/>
    <x v="1"/>
    <x v="0"/>
    <x v="0"/>
    <x v="2"/>
    <x v="2"/>
    <x v="1"/>
    <n v="0.87353404682824465"/>
  </r>
  <r>
    <x v="0"/>
    <x v="1"/>
    <x v="0"/>
    <x v="0"/>
    <x v="1"/>
    <x v="1"/>
    <x v="1"/>
    <x v="0"/>
    <n v="0.87770253659180086"/>
  </r>
  <r>
    <x v="0"/>
    <x v="0"/>
    <x v="2"/>
    <x v="0"/>
    <x v="1"/>
    <x v="4"/>
    <x v="4"/>
    <x v="2"/>
    <n v="0.87916748877742235"/>
  </r>
  <r>
    <x v="0"/>
    <x v="1"/>
    <x v="2"/>
    <x v="0"/>
    <x v="0"/>
    <x v="3"/>
    <x v="3"/>
    <x v="2"/>
    <n v="0.8797421087338223"/>
  </r>
  <r>
    <x v="0"/>
    <x v="0"/>
    <x v="1"/>
    <x v="0"/>
    <x v="1"/>
    <x v="4"/>
    <x v="4"/>
    <x v="1"/>
    <n v="0.88202291506438701"/>
  </r>
  <r>
    <x v="0"/>
    <x v="0"/>
    <x v="0"/>
    <x v="0"/>
    <x v="1"/>
    <x v="10"/>
    <x v="10"/>
    <x v="0"/>
    <n v="0.88219616729605443"/>
  </r>
  <r>
    <x v="0"/>
    <x v="1"/>
    <x v="0"/>
    <x v="0"/>
    <x v="0"/>
    <x v="2"/>
    <x v="2"/>
    <x v="0"/>
    <n v="0.88589434298654657"/>
  </r>
  <r>
    <x v="0"/>
    <x v="0"/>
    <x v="3"/>
    <x v="0"/>
    <x v="0"/>
    <x v="0"/>
    <x v="0"/>
    <x v="3"/>
    <n v="0.88666085020608321"/>
  </r>
  <r>
    <x v="0"/>
    <x v="0"/>
    <x v="2"/>
    <x v="0"/>
    <x v="2"/>
    <x v="5"/>
    <x v="5"/>
    <x v="2"/>
    <n v="0.89005489044582708"/>
  </r>
  <r>
    <x v="0"/>
    <x v="0"/>
    <x v="0"/>
    <x v="0"/>
    <x v="2"/>
    <x v="11"/>
    <x v="11"/>
    <x v="0"/>
    <n v="0.89008997874357543"/>
  </r>
  <r>
    <x v="0"/>
    <x v="0"/>
    <x v="0"/>
    <x v="0"/>
    <x v="0"/>
    <x v="12"/>
    <x v="12"/>
    <x v="0"/>
    <n v="0.89182773526781289"/>
  </r>
  <r>
    <x v="0"/>
    <x v="0"/>
    <x v="1"/>
    <x v="0"/>
    <x v="2"/>
    <x v="5"/>
    <x v="5"/>
    <x v="1"/>
    <n v="0.89384527401447478"/>
  </r>
  <r>
    <x v="0"/>
    <x v="0"/>
    <x v="3"/>
    <x v="0"/>
    <x v="1"/>
    <x v="1"/>
    <x v="1"/>
    <x v="3"/>
    <n v="0.89572129125424949"/>
  </r>
  <r>
    <x v="0"/>
    <x v="1"/>
    <x v="2"/>
    <x v="0"/>
    <x v="1"/>
    <x v="4"/>
    <x v="4"/>
    <x v="2"/>
    <n v="0.8989349869306491"/>
  </r>
  <r>
    <x v="0"/>
    <x v="0"/>
    <x v="3"/>
    <x v="0"/>
    <x v="0"/>
    <x v="2"/>
    <x v="2"/>
    <x v="3"/>
    <n v="0.89927374469749388"/>
  </r>
  <r>
    <x v="0"/>
    <x v="0"/>
    <x v="2"/>
    <x v="0"/>
    <x v="2"/>
    <x v="6"/>
    <x v="6"/>
    <x v="2"/>
    <n v="0.90235285034479629"/>
  </r>
  <r>
    <x v="0"/>
    <x v="0"/>
    <x v="0"/>
    <x v="0"/>
    <x v="1"/>
    <x v="13"/>
    <x v="13"/>
    <x v="0"/>
    <n v="0.90446810096392738"/>
  </r>
  <r>
    <x v="0"/>
    <x v="0"/>
    <x v="2"/>
    <x v="0"/>
    <x v="0"/>
    <x v="7"/>
    <x v="7"/>
    <x v="2"/>
    <n v="0.90594726154396688"/>
  </r>
  <r>
    <x v="0"/>
    <x v="1"/>
    <x v="2"/>
    <x v="0"/>
    <x v="2"/>
    <x v="5"/>
    <x v="5"/>
    <x v="2"/>
    <n v="0.90828513430843671"/>
  </r>
  <r>
    <x v="0"/>
    <x v="0"/>
    <x v="0"/>
    <x v="1"/>
    <x v="2"/>
    <x v="14"/>
    <x v="13"/>
    <x v="0"/>
    <n v="0.91245398561377966"/>
  </r>
  <r>
    <x v="0"/>
    <x v="0"/>
    <x v="2"/>
    <x v="0"/>
    <x v="1"/>
    <x v="9"/>
    <x v="9"/>
    <x v="2"/>
    <n v="0.9125208795706804"/>
  </r>
  <r>
    <x v="0"/>
    <x v="0"/>
    <x v="1"/>
    <x v="0"/>
    <x v="2"/>
    <x v="6"/>
    <x v="6"/>
    <x v="1"/>
    <n v="0.91503603896744168"/>
  </r>
  <r>
    <x v="0"/>
    <x v="0"/>
    <x v="2"/>
    <x v="0"/>
    <x v="2"/>
    <x v="8"/>
    <x v="8"/>
    <x v="2"/>
    <n v="0.91503807036614482"/>
  </r>
  <r>
    <x v="0"/>
    <x v="1"/>
    <x v="1"/>
    <x v="0"/>
    <x v="0"/>
    <x v="3"/>
    <x v="3"/>
    <x v="1"/>
    <n v="0.91597057610918908"/>
  </r>
  <r>
    <x v="0"/>
    <x v="1"/>
    <x v="3"/>
    <x v="0"/>
    <x v="0"/>
    <x v="0"/>
    <x v="0"/>
    <x v="3"/>
    <n v="0.91640410387832294"/>
  </r>
  <r>
    <x v="0"/>
    <x v="1"/>
    <x v="0"/>
    <x v="0"/>
    <x v="0"/>
    <x v="3"/>
    <x v="3"/>
    <x v="0"/>
    <n v="0.91744833775386403"/>
  </r>
  <r>
    <x v="0"/>
    <x v="1"/>
    <x v="2"/>
    <x v="0"/>
    <x v="2"/>
    <x v="6"/>
    <x v="6"/>
    <x v="2"/>
    <n v="0.91861746923339727"/>
  </r>
  <r>
    <x v="0"/>
    <x v="1"/>
    <x v="0"/>
    <x v="0"/>
    <x v="1"/>
    <x v="4"/>
    <x v="4"/>
    <x v="0"/>
    <n v="0.92100048144491842"/>
  </r>
  <r>
    <x v="0"/>
    <x v="1"/>
    <x v="2"/>
    <x v="0"/>
    <x v="0"/>
    <x v="7"/>
    <x v="7"/>
    <x v="2"/>
    <n v="0.92108038643965473"/>
  </r>
  <r>
    <x v="0"/>
    <x v="0"/>
    <x v="1"/>
    <x v="0"/>
    <x v="0"/>
    <x v="7"/>
    <x v="7"/>
    <x v="1"/>
    <n v="0.92230669111991959"/>
  </r>
  <r>
    <x v="0"/>
    <x v="0"/>
    <x v="2"/>
    <x v="0"/>
    <x v="1"/>
    <x v="10"/>
    <x v="10"/>
    <x v="2"/>
    <n v="0.92465217055622073"/>
  </r>
  <r>
    <x v="0"/>
    <x v="0"/>
    <x v="0"/>
    <x v="2"/>
    <x v="2"/>
    <x v="15"/>
    <x v="14"/>
    <x v="0"/>
    <n v="0.92474395698235035"/>
  </r>
  <r>
    <x v="0"/>
    <x v="0"/>
    <x v="1"/>
    <x v="1"/>
    <x v="2"/>
    <x v="14"/>
    <x v="13"/>
    <x v="1"/>
    <n v="0.92478932293376848"/>
  </r>
  <r>
    <x v="0"/>
    <x v="0"/>
    <x v="3"/>
    <x v="0"/>
    <x v="0"/>
    <x v="3"/>
    <x v="3"/>
    <x v="3"/>
    <n v="0.92569210866752905"/>
  </r>
  <r>
    <x v="0"/>
    <x v="1"/>
    <x v="3"/>
    <x v="0"/>
    <x v="1"/>
    <x v="1"/>
    <x v="1"/>
    <x v="3"/>
    <n v="0.92602604271801481"/>
  </r>
  <r>
    <x v="0"/>
    <x v="1"/>
    <x v="3"/>
    <x v="0"/>
    <x v="0"/>
    <x v="2"/>
    <x v="2"/>
    <x v="3"/>
    <n v="0.92641123232394151"/>
  </r>
  <r>
    <x v="0"/>
    <x v="1"/>
    <x v="2"/>
    <x v="0"/>
    <x v="1"/>
    <x v="9"/>
    <x v="9"/>
    <x v="2"/>
    <n v="0.92694769081649686"/>
  </r>
  <r>
    <x v="0"/>
    <x v="1"/>
    <x v="0"/>
    <x v="0"/>
    <x v="2"/>
    <x v="5"/>
    <x v="5"/>
    <x v="0"/>
    <n v="0.92755093270866273"/>
  </r>
  <r>
    <x v="0"/>
    <x v="1"/>
    <x v="2"/>
    <x v="0"/>
    <x v="2"/>
    <x v="8"/>
    <x v="8"/>
    <x v="2"/>
    <n v="0.92853766277102034"/>
  </r>
  <r>
    <x v="0"/>
    <x v="1"/>
    <x v="0"/>
    <x v="0"/>
    <x v="1"/>
    <x v="4"/>
    <x v="4"/>
    <x v="0"/>
    <n v="0.92895004567104467"/>
  </r>
  <r>
    <x v="0"/>
    <x v="0"/>
    <x v="1"/>
    <x v="0"/>
    <x v="1"/>
    <x v="9"/>
    <x v="9"/>
    <x v="1"/>
    <n v="0.92968950284959273"/>
  </r>
  <r>
    <x v="0"/>
    <x v="0"/>
    <x v="1"/>
    <x v="0"/>
    <x v="2"/>
    <x v="8"/>
    <x v="8"/>
    <x v="1"/>
    <n v="0.93044380681930239"/>
  </r>
  <r>
    <x v="0"/>
    <x v="0"/>
    <x v="2"/>
    <x v="0"/>
    <x v="2"/>
    <x v="11"/>
    <x v="11"/>
    <x v="2"/>
    <n v="0.93071720329563257"/>
  </r>
  <r>
    <x v="0"/>
    <x v="0"/>
    <x v="2"/>
    <x v="0"/>
    <x v="0"/>
    <x v="12"/>
    <x v="12"/>
    <x v="2"/>
    <n v="0.93185937555530773"/>
  </r>
  <r>
    <x v="0"/>
    <x v="1"/>
    <x v="0"/>
    <x v="0"/>
    <x v="2"/>
    <x v="6"/>
    <x v="6"/>
    <x v="0"/>
    <n v="0.93550988673181212"/>
  </r>
  <r>
    <x v="0"/>
    <x v="1"/>
    <x v="1"/>
    <x v="0"/>
    <x v="1"/>
    <x v="4"/>
    <x v="4"/>
    <x v="1"/>
    <n v="0.93562595987268238"/>
  </r>
  <r>
    <x v="0"/>
    <x v="1"/>
    <x v="2"/>
    <x v="0"/>
    <x v="1"/>
    <x v="10"/>
    <x v="10"/>
    <x v="2"/>
    <n v="0.93675867131394663"/>
  </r>
  <r>
    <x v="0"/>
    <x v="1"/>
    <x v="0"/>
    <x v="0"/>
    <x v="0"/>
    <x v="7"/>
    <x v="7"/>
    <x v="0"/>
    <n v="0.93696196611348415"/>
  </r>
  <r>
    <x v="0"/>
    <x v="0"/>
    <x v="3"/>
    <x v="0"/>
    <x v="1"/>
    <x v="4"/>
    <x v="4"/>
    <x v="3"/>
    <n v="0.9371232588224675"/>
  </r>
  <r>
    <x v="0"/>
    <x v="0"/>
    <x v="1"/>
    <x v="2"/>
    <x v="2"/>
    <x v="15"/>
    <x v="14"/>
    <x v="1"/>
    <n v="0.93747020584063534"/>
  </r>
  <r>
    <x v="0"/>
    <x v="1"/>
    <x v="0"/>
    <x v="0"/>
    <x v="1"/>
    <x v="9"/>
    <x v="9"/>
    <x v="0"/>
    <n v="0.94051471367153239"/>
  </r>
  <r>
    <x v="0"/>
    <x v="1"/>
    <x v="0"/>
    <x v="0"/>
    <x v="2"/>
    <x v="8"/>
    <x v="8"/>
    <x v="0"/>
    <n v="0.94196779241960615"/>
  </r>
  <r>
    <x v="0"/>
    <x v="1"/>
    <x v="0"/>
    <x v="0"/>
    <x v="1"/>
    <x v="10"/>
    <x v="10"/>
    <x v="0"/>
    <n v="0.94214567963910878"/>
  </r>
  <r>
    <x v="0"/>
    <x v="1"/>
    <x v="0"/>
    <x v="0"/>
    <x v="1"/>
    <x v="13"/>
    <x v="13"/>
    <x v="0"/>
    <n v="0.94241748569038719"/>
  </r>
  <r>
    <x v="0"/>
    <x v="1"/>
    <x v="0"/>
    <x v="0"/>
    <x v="0"/>
    <x v="12"/>
    <x v="12"/>
    <x v="0"/>
    <n v="0.94356178183031958"/>
  </r>
  <r>
    <x v="0"/>
    <x v="0"/>
    <x v="1"/>
    <x v="0"/>
    <x v="1"/>
    <x v="10"/>
    <x v="10"/>
    <x v="1"/>
    <n v="0.94357633753377124"/>
  </r>
  <r>
    <x v="0"/>
    <x v="1"/>
    <x v="1"/>
    <x v="0"/>
    <x v="2"/>
    <x v="5"/>
    <x v="5"/>
    <x v="1"/>
    <n v="0.94376136674835509"/>
  </r>
  <r>
    <x v="0"/>
    <x v="0"/>
    <x v="3"/>
    <x v="0"/>
    <x v="2"/>
    <x v="5"/>
    <x v="5"/>
    <x v="3"/>
    <n v="0.94418123288907607"/>
  </r>
  <r>
    <x v="0"/>
    <x v="1"/>
    <x v="0"/>
    <x v="0"/>
    <x v="2"/>
    <x v="11"/>
    <x v="11"/>
    <x v="0"/>
    <n v="0.9443572774860739"/>
  </r>
  <r>
    <x v="0"/>
    <x v="1"/>
    <x v="2"/>
    <x v="0"/>
    <x v="2"/>
    <x v="11"/>
    <x v="11"/>
    <x v="2"/>
    <n v="0.94438176805675833"/>
  </r>
  <r>
    <x v="0"/>
    <x v="1"/>
    <x v="3"/>
    <x v="0"/>
    <x v="0"/>
    <x v="3"/>
    <x v="3"/>
    <x v="3"/>
    <n v="0.94485450072113353"/>
  </r>
  <r>
    <x v="0"/>
    <x v="1"/>
    <x v="2"/>
    <x v="0"/>
    <x v="0"/>
    <x v="12"/>
    <x v="12"/>
    <x v="2"/>
    <n v="0.94492003463973884"/>
  </r>
  <r>
    <x v="0"/>
    <x v="0"/>
    <x v="2"/>
    <x v="1"/>
    <x v="2"/>
    <x v="14"/>
    <x v="13"/>
    <x v="2"/>
    <n v="0.94516024734992876"/>
  </r>
  <r>
    <x v="0"/>
    <x v="0"/>
    <x v="2"/>
    <x v="0"/>
    <x v="1"/>
    <x v="13"/>
    <x v="13"/>
    <x v="2"/>
    <n v="0.9452296538311179"/>
  </r>
  <r>
    <x v="0"/>
    <x v="1"/>
    <x v="0"/>
    <x v="0"/>
    <x v="1"/>
    <x v="13"/>
    <x v="13"/>
    <x v="0"/>
    <n v="0.94534065402534806"/>
  </r>
  <r>
    <x v="0"/>
    <x v="0"/>
    <x v="2"/>
    <x v="2"/>
    <x v="2"/>
    <x v="15"/>
    <x v="14"/>
    <x v="2"/>
    <n v="0.9465460028122038"/>
  </r>
  <r>
    <x v="0"/>
    <x v="0"/>
    <x v="3"/>
    <x v="0"/>
    <x v="2"/>
    <x v="6"/>
    <x v="6"/>
    <x v="3"/>
    <n v="0.94977466229429286"/>
  </r>
  <r>
    <x v="0"/>
    <x v="0"/>
    <x v="3"/>
    <x v="0"/>
    <x v="0"/>
    <x v="7"/>
    <x v="7"/>
    <x v="3"/>
    <n v="0.95162068654291632"/>
  </r>
  <r>
    <x v="0"/>
    <x v="0"/>
    <x v="3"/>
    <x v="0"/>
    <x v="1"/>
    <x v="9"/>
    <x v="9"/>
    <x v="3"/>
    <n v="0.95400703992298197"/>
  </r>
  <r>
    <x v="0"/>
    <x v="1"/>
    <x v="2"/>
    <x v="0"/>
    <x v="1"/>
    <x v="13"/>
    <x v="13"/>
    <x v="2"/>
    <n v="0.95402190407334742"/>
  </r>
  <r>
    <x v="0"/>
    <x v="1"/>
    <x v="3"/>
    <x v="0"/>
    <x v="1"/>
    <x v="4"/>
    <x v="4"/>
    <x v="3"/>
    <n v="0.95406979635659384"/>
  </r>
  <r>
    <x v="0"/>
    <x v="1"/>
    <x v="2"/>
    <x v="1"/>
    <x v="2"/>
    <x v="14"/>
    <x v="13"/>
    <x v="2"/>
    <n v="0.95484212101885957"/>
  </r>
  <r>
    <x v="0"/>
    <x v="0"/>
    <x v="1"/>
    <x v="0"/>
    <x v="0"/>
    <x v="12"/>
    <x v="12"/>
    <x v="1"/>
    <n v="0.95486378157723473"/>
  </r>
  <r>
    <x v="0"/>
    <x v="1"/>
    <x v="2"/>
    <x v="2"/>
    <x v="2"/>
    <x v="15"/>
    <x v="14"/>
    <x v="2"/>
    <n v="0.95488546734186419"/>
  </r>
  <r>
    <x v="0"/>
    <x v="0"/>
    <x v="3"/>
    <x v="0"/>
    <x v="2"/>
    <x v="8"/>
    <x v="8"/>
    <x v="3"/>
    <n v="0.95500827341376082"/>
  </r>
  <r>
    <x v="0"/>
    <x v="0"/>
    <x v="1"/>
    <x v="0"/>
    <x v="2"/>
    <x v="11"/>
    <x v="11"/>
    <x v="1"/>
    <n v="0.95553673904040703"/>
  </r>
  <r>
    <x v="0"/>
    <x v="1"/>
    <x v="4"/>
    <x v="3"/>
    <x v="1"/>
    <x v="16"/>
    <x v="15"/>
    <x v="1"/>
    <n v="0.9555974897610241"/>
  </r>
  <r>
    <x v="0"/>
    <x v="1"/>
    <x v="1"/>
    <x v="0"/>
    <x v="2"/>
    <x v="6"/>
    <x v="6"/>
    <x v="1"/>
    <n v="0.95645099646195053"/>
  </r>
  <r>
    <x v="0"/>
    <x v="1"/>
    <x v="1"/>
    <x v="1"/>
    <x v="2"/>
    <x v="14"/>
    <x v="13"/>
    <x v="1"/>
    <n v="0.9565524512720216"/>
  </r>
  <r>
    <x v="0"/>
    <x v="0"/>
    <x v="4"/>
    <x v="0"/>
    <x v="0"/>
    <x v="0"/>
    <x v="0"/>
    <x v="1"/>
    <n v="0.95785045773635047"/>
  </r>
  <r>
    <x v="0"/>
    <x v="1"/>
    <x v="4"/>
    <x v="3"/>
    <x v="1"/>
    <x v="17"/>
    <x v="16"/>
    <x v="1"/>
    <n v="0.95857908077726173"/>
  </r>
  <r>
    <x v="0"/>
    <x v="1"/>
    <x v="3"/>
    <x v="0"/>
    <x v="2"/>
    <x v="5"/>
    <x v="5"/>
    <x v="3"/>
    <n v="0.95877398536669556"/>
  </r>
  <r>
    <x v="0"/>
    <x v="0"/>
    <x v="3"/>
    <x v="0"/>
    <x v="1"/>
    <x v="10"/>
    <x v="10"/>
    <x v="3"/>
    <n v="0.95879057733385475"/>
  </r>
  <r>
    <x v="0"/>
    <x v="1"/>
    <x v="1"/>
    <x v="0"/>
    <x v="0"/>
    <x v="7"/>
    <x v="7"/>
    <x v="1"/>
    <n v="0.95923368680388865"/>
  </r>
  <r>
    <x v="0"/>
    <x v="0"/>
    <x v="4"/>
    <x v="0"/>
    <x v="0"/>
    <x v="2"/>
    <x v="2"/>
    <x v="1"/>
    <n v="0.95962030823212263"/>
  </r>
  <r>
    <x v="0"/>
    <x v="1"/>
    <x v="3"/>
    <x v="0"/>
    <x v="2"/>
    <x v="6"/>
    <x v="6"/>
    <x v="3"/>
    <n v="0.96083743145819123"/>
  </r>
  <r>
    <x v="0"/>
    <x v="1"/>
    <x v="3"/>
    <x v="0"/>
    <x v="0"/>
    <x v="7"/>
    <x v="7"/>
    <x v="3"/>
    <n v="0.96350547895645799"/>
  </r>
  <r>
    <x v="0"/>
    <x v="0"/>
    <x v="4"/>
    <x v="0"/>
    <x v="1"/>
    <x v="1"/>
    <x v="1"/>
    <x v="1"/>
    <n v="0.96365803968553942"/>
  </r>
  <r>
    <x v="0"/>
    <x v="1"/>
    <x v="3"/>
    <x v="0"/>
    <x v="1"/>
    <x v="9"/>
    <x v="9"/>
    <x v="3"/>
    <n v="0.9638068044962842"/>
  </r>
  <r>
    <x v="0"/>
    <x v="1"/>
    <x v="1"/>
    <x v="0"/>
    <x v="1"/>
    <x v="9"/>
    <x v="9"/>
    <x v="1"/>
    <n v="0.96382703182037499"/>
  </r>
  <r>
    <x v="0"/>
    <x v="0"/>
    <x v="3"/>
    <x v="0"/>
    <x v="0"/>
    <x v="12"/>
    <x v="12"/>
    <x v="3"/>
    <n v="0.9641878516200848"/>
  </r>
  <r>
    <x v="0"/>
    <x v="0"/>
    <x v="3"/>
    <x v="0"/>
    <x v="2"/>
    <x v="11"/>
    <x v="11"/>
    <x v="3"/>
    <n v="0.96427690363729346"/>
  </r>
  <r>
    <x v="0"/>
    <x v="1"/>
    <x v="4"/>
    <x v="3"/>
    <x v="2"/>
    <x v="18"/>
    <x v="17"/>
    <x v="1"/>
    <n v="0.96441224655849012"/>
  </r>
  <r>
    <x v="0"/>
    <x v="0"/>
    <x v="3"/>
    <x v="1"/>
    <x v="2"/>
    <x v="14"/>
    <x v="13"/>
    <x v="3"/>
    <n v="0.96491527244302189"/>
  </r>
  <r>
    <x v="0"/>
    <x v="1"/>
    <x v="4"/>
    <x v="3"/>
    <x v="2"/>
    <x v="19"/>
    <x v="18"/>
    <x v="1"/>
    <n v="0.96539183824159047"/>
  </r>
  <r>
    <x v="0"/>
    <x v="1"/>
    <x v="3"/>
    <x v="0"/>
    <x v="2"/>
    <x v="8"/>
    <x v="8"/>
    <x v="3"/>
    <n v="0.96570837343693461"/>
  </r>
  <r>
    <x v="0"/>
    <x v="1"/>
    <x v="1"/>
    <x v="2"/>
    <x v="2"/>
    <x v="15"/>
    <x v="14"/>
    <x v="1"/>
    <n v="0.96597041217936608"/>
  </r>
  <r>
    <x v="0"/>
    <x v="1"/>
    <x v="1"/>
    <x v="0"/>
    <x v="2"/>
    <x v="8"/>
    <x v="8"/>
    <x v="1"/>
    <n v="0.96625762255524006"/>
  </r>
  <r>
    <x v="0"/>
    <x v="0"/>
    <x v="3"/>
    <x v="2"/>
    <x v="2"/>
    <x v="15"/>
    <x v="14"/>
    <x v="3"/>
    <n v="0.96741875263188959"/>
  </r>
  <r>
    <x v="0"/>
    <x v="1"/>
    <x v="4"/>
    <x v="3"/>
    <x v="2"/>
    <x v="20"/>
    <x v="19"/>
    <x v="1"/>
    <n v="0.96891247130310776"/>
  </r>
  <r>
    <x v="0"/>
    <x v="0"/>
    <x v="1"/>
    <x v="0"/>
    <x v="1"/>
    <x v="13"/>
    <x v="13"/>
    <x v="1"/>
    <n v="0.96947040959198572"/>
  </r>
  <r>
    <x v="0"/>
    <x v="1"/>
    <x v="3"/>
    <x v="0"/>
    <x v="1"/>
    <x v="10"/>
    <x v="10"/>
    <x v="3"/>
    <n v="0.96950663550043936"/>
  </r>
  <r>
    <x v="0"/>
    <x v="0"/>
    <x v="0"/>
    <x v="2"/>
    <x v="2"/>
    <x v="21"/>
    <x v="20"/>
    <x v="0"/>
    <n v="0.96972839657250098"/>
  </r>
  <r>
    <x v="0"/>
    <x v="0"/>
    <x v="4"/>
    <x v="0"/>
    <x v="0"/>
    <x v="3"/>
    <x v="3"/>
    <x v="1"/>
    <n v="0.97104291620013439"/>
  </r>
  <r>
    <x v="0"/>
    <x v="1"/>
    <x v="3"/>
    <x v="1"/>
    <x v="2"/>
    <x v="14"/>
    <x v="13"/>
    <x v="3"/>
    <n v="0.97167103426983248"/>
  </r>
  <r>
    <x v="0"/>
    <x v="0"/>
    <x v="3"/>
    <x v="0"/>
    <x v="1"/>
    <x v="13"/>
    <x v="13"/>
    <x v="3"/>
    <n v="0.97217244802791891"/>
  </r>
  <r>
    <x v="0"/>
    <x v="1"/>
    <x v="4"/>
    <x v="4"/>
    <x v="1"/>
    <x v="22"/>
    <x v="21"/>
    <x v="1"/>
    <n v="0.97251653369910196"/>
  </r>
  <r>
    <x v="0"/>
    <x v="1"/>
    <x v="3"/>
    <x v="0"/>
    <x v="0"/>
    <x v="12"/>
    <x v="12"/>
    <x v="3"/>
    <n v="0.9726164320910724"/>
  </r>
  <r>
    <x v="0"/>
    <x v="1"/>
    <x v="1"/>
    <x v="0"/>
    <x v="1"/>
    <x v="10"/>
    <x v="10"/>
    <x v="1"/>
    <n v="0.97278199818031708"/>
  </r>
  <r>
    <x v="0"/>
    <x v="1"/>
    <x v="3"/>
    <x v="3"/>
    <x v="1"/>
    <x v="16"/>
    <x v="15"/>
    <x v="3"/>
    <n v="0.97325122684847221"/>
  </r>
  <r>
    <x v="0"/>
    <x v="1"/>
    <x v="3"/>
    <x v="0"/>
    <x v="2"/>
    <x v="11"/>
    <x v="11"/>
    <x v="3"/>
    <n v="0.97391144929783346"/>
  </r>
  <r>
    <x v="0"/>
    <x v="1"/>
    <x v="4"/>
    <x v="3"/>
    <x v="2"/>
    <x v="23"/>
    <x v="22"/>
    <x v="1"/>
    <n v="0.97393527041341399"/>
  </r>
  <r>
    <x v="0"/>
    <x v="0"/>
    <x v="1"/>
    <x v="2"/>
    <x v="2"/>
    <x v="21"/>
    <x v="20"/>
    <x v="1"/>
    <n v="0.97442718928847039"/>
  </r>
  <r>
    <x v="0"/>
    <x v="1"/>
    <x v="3"/>
    <x v="3"/>
    <x v="1"/>
    <x v="17"/>
    <x v="16"/>
    <x v="3"/>
    <n v="0.97581948321440182"/>
  </r>
  <r>
    <x v="0"/>
    <x v="0"/>
    <x v="1"/>
    <x v="1"/>
    <x v="2"/>
    <x v="24"/>
    <x v="23"/>
    <x v="1"/>
    <n v="0.9759155776254439"/>
  </r>
  <r>
    <x v="0"/>
    <x v="0"/>
    <x v="2"/>
    <x v="2"/>
    <x v="2"/>
    <x v="21"/>
    <x v="20"/>
    <x v="2"/>
    <n v="0.97602372837042006"/>
  </r>
  <r>
    <x v="0"/>
    <x v="1"/>
    <x v="3"/>
    <x v="2"/>
    <x v="2"/>
    <x v="15"/>
    <x v="14"/>
    <x v="3"/>
    <n v="0.976467690307531"/>
  </r>
  <r>
    <x v="0"/>
    <x v="0"/>
    <x v="0"/>
    <x v="1"/>
    <x v="2"/>
    <x v="24"/>
    <x v="23"/>
    <x v="0"/>
    <n v="0.97742954316605257"/>
  </r>
  <r>
    <x v="0"/>
    <x v="1"/>
    <x v="3"/>
    <x v="0"/>
    <x v="1"/>
    <x v="13"/>
    <x v="13"/>
    <x v="3"/>
    <n v="0.97798275715794425"/>
  </r>
  <r>
    <x v="0"/>
    <x v="1"/>
    <x v="3"/>
    <x v="3"/>
    <x v="2"/>
    <x v="18"/>
    <x v="17"/>
    <x v="3"/>
    <n v="0.97898954749407785"/>
  </r>
  <r>
    <x v="0"/>
    <x v="0"/>
    <x v="4"/>
    <x v="3"/>
    <x v="1"/>
    <x v="16"/>
    <x v="15"/>
    <x v="1"/>
    <n v="0.97913189247115251"/>
  </r>
  <r>
    <x v="0"/>
    <x v="1"/>
    <x v="1"/>
    <x v="0"/>
    <x v="2"/>
    <x v="11"/>
    <x v="11"/>
    <x v="1"/>
    <n v="0.97941069961489735"/>
  </r>
  <r>
    <x v="0"/>
    <x v="1"/>
    <x v="4"/>
    <x v="4"/>
    <x v="1"/>
    <x v="25"/>
    <x v="24"/>
    <x v="1"/>
    <n v="0.9795735783920454"/>
  </r>
  <r>
    <x v="0"/>
    <x v="1"/>
    <x v="3"/>
    <x v="3"/>
    <x v="2"/>
    <x v="19"/>
    <x v="18"/>
    <x v="3"/>
    <n v="0.97965088188669647"/>
  </r>
  <r>
    <x v="0"/>
    <x v="1"/>
    <x v="4"/>
    <x v="1"/>
    <x v="1"/>
    <x v="26"/>
    <x v="25"/>
    <x v="1"/>
    <n v="0.98032008344712407"/>
  </r>
  <r>
    <x v="0"/>
    <x v="0"/>
    <x v="4"/>
    <x v="0"/>
    <x v="1"/>
    <x v="4"/>
    <x v="4"/>
    <x v="1"/>
    <n v="0.98034622031726548"/>
  </r>
  <r>
    <x v="0"/>
    <x v="0"/>
    <x v="4"/>
    <x v="0"/>
    <x v="2"/>
    <x v="5"/>
    <x v="5"/>
    <x v="1"/>
    <n v="0.98059107538921242"/>
  </r>
  <r>
    <x v="0"/>
    <x v="0"/>
    <x v="4"/>
    <x v="3"/>
    <x v="1"/>
    <x v="17"/>
    <x v="16"/>
    <x v="1"/>
    <n v="0.98084433056653486"/>
  </r>
  <r>
    <x v="0"/>
    <x v="1"/>
    <x v="4"/>
    <x v="4"/>
    <x v="2"/>
    <x v="27"/>
    <x v="26"/>
    <x v="1"/>
    <n v="0.98096952215590194"/>
  </r>
  <r>
    <x v="0"/>
    <x v="1"/>
    <x v="1"/>
    <x v="0"/>
    <x v="0"/>
    <x v="12"/>
    <x v="12"/>
    <x v="1"/>
    <n v="0.9815202878589836"/>
  </r>
  <r>
    <x v="0"/>
    <x v="1"/>
    <x v="4"/>
    <x v="4"/>
    <x v="2"/>
    <x v="28"/>
    <x v="27"/>
    <x v="1"/>
    <n v="0.98162561572491458"/>
  </r>
  <r>
    <x v="0"/>
    <x v="1"/>
    <x v="4"/>
    <x v="4"/>
    <x v="2"/>
    <x v="29"/>
    <x v="25"/>
    <x v="1"/>
    <n v="0.98209004150972101"/>
  </r>
  <r>
    <x v="0"/>
    <x v="1"/>
    <x v="3"/>
    <x v="3"/>
    <x v="2"/>
    <x v="20"/>
    <x v="19"/>
    <x v="3"/>
    <n v="0.98223988474660295"/>
  </r>
  <r>
    <x v="0"/>
    <x v="1"/>
    <x v="3"/>
    <x v="4"/>
    <x v="2"/>
    <x v="28"/>
    <x v="27"/>
    <x v="3"/>
    <n v="0.98256011896359086"/>
  </r>
  <r>
    <x v="0"/>
    <x v="0"/>
    <x v="3"/>
    <x v="2"/>
    <x v="2"/>
    <x v="21"/>
    <x v="20"/>
    <x v="3"/>
    <n v="0.98260978787534992"/>
  </r>
  <r>
    <x v="0"/>
    <x v="1"/>
    <x v="0"/>
    <x v="1"/>
    <x v="2"/>
    <x v="14"/>
    <x v="13"/>
    <x v="0"/>
    <n v="0.98261203780949857"/>
  </r>
  <r>
    <x v="0"/>
    <x v="1"/>
    <x v="2"/>
    <x v="2"/>
    <x v="2"/>
    <x v="21"/>
    <x v="20"/>
    <x v="2"/>
    <n v="0.98284703042326116"/>
  </r>
  <r>
    <x v="0"/>
    <x v="0"/>
    <x v="4"/>
    <x v="0"/>
    <x v="0"/>
    <x v="7"/>
    <x v="7"/>
    <x v="1"/>
    <n v="0.982910066871584"/>
  </r>
  <r>
    <x v="0"/>
    <x v="0"/>
    <x v="4"/>
    <x v="1"/>
    <x v="2"/>
    <x v="14"/>
    <x v="13"/>
    <x v="1"/>
    <n v="0.98308133512324536"/>
  </r>
  <r>
    <x v="0"/>
    <x v="0"/>
    <x v="4"/>
    <x v="0"/>
    <x v="2"/>
    <x v="6"/>
    <x v="6"/>
    <x v="1"/>
    <n v="0.98326665192781748"/>
  </r>
  <r>
    <x v="0"/>
    <x v="0"/>
    <x v="3"/>
    <x v="4"/>
    <x v="2"/>
    <x v="28"/>
    <x v="27"/>
    <x v="3"/>
    <n v="0.98354243639399241"/>
  </r>
  <r>
    <x v="0"/>
    <x v="0"/>
    <x v="4"/>
    <x v="3"/>
    <x v="2"/>
    <x v="18"/>
    <x v="17"/>
    <x v="1"/>
    <n v="0.98373998886449476"/>
  </r>
  <r>
    <x v="0"/>
    <x v="0"/>
    <x v="1"/>
    <x v="4"/>
    <x v="2"/>
    <x v="28"/>
    <x v="27"/>
    <x v="1"/>
    <n v="0.98405584799145684"/>
  </r>
  <r>
    <x v="0"/>
    <x v="1"/>
    <x v="4"/>
    <x v="1"/>
    <x v="2"/>
    <x v="14"/>
    <x v="13"/>
    <x v="1"/>
    <n v="0.98453446427686586"/>
  </r>
  <r>
    <x v="0"/>
    <x v="0"/>
    <x v="3"/>
    <x v="1"/>
    <x v="2"/>
    <x v="24"/>
    <x v="23"/>
    <x v="3"/>
    <n v="0.98461140107617684"/>
  </r>
  <r>
    <x v="0"/>
    <x v="0"/>
    <x v="2"/>
    <x v="4"/>
    <x v="2"/>
    <x v="28"/>
    <x v="27"/>
    <x v="2"/>
    <n v="0.98466233159419025"/>
  </r>
  <r>
    <x v="0"/>
    <x v="0"/>
    <x v="4"/>
    <x v="4"/>
    <x v="2"/>
    <x v="28"/>
    <x v="27"/>
    <x v="1"/>
    <n v="0.9847672190834027"/>
  </r>
  <r>
    <x v="0"/>
    <x v="0"/>
    <x v="4"/>
    <x v="3"/>
    <x v="2"/>
    <x v="19"/>
    <x v="18"/>
    <x v="1"/>
    <n v="0.9848032762992861"/>
  </r>
  <r>
    <x v="0"/>
    <x v="0"/>
    <x v="4"/>
    <x v="4"/>
    <x v="2"/>
    <x v="27"/>
    <x v="26"/>
    <x v="1"/>
    <n v="0.9851550126833144"/>
  </r>
  <r>
    <x v="0"/>
    <x v="0"/>
    <x v="4"/>
    <x v="0"/>
    <x v="1"/>
    <x v="9"/>
    <x v="9"/>
    <x v="1"/>
    <n v="0.98537406961015728"/>
  </r>
  <r>
    <x v="0"/>
    <x v="1"/>
    <x v="4"/>
    <x v="1"/>
    <x v="2"/>
    <x v="30"/>
    <x v="28"/>
    <x v="1"/>
    <n v="0.98537872035616825"/>
  </r>
  <r>
    <x v="0"/>
    <x v="0"/>
    <x v="4"/>
    <x v="3"/>
    <x v="2"/>
    <x v="23"/>
    <x v="22"/>
    <x v="1"/>
    <n v="0.98559331885213075"/>
  </r>
  <r>
    <x v="0"/>
    <x v="0"/>
    <x v="4"/>
    <x v="0"/>
    <x v="2"/>
    <x v="8"/>
    <x v="8"/>
    <x v="1"/>
    <n v="0.98561535883154194"/>
  </r>
  <r>
    <x v="0"/>
    <x v="0"/>
    <x v="4"/>
    <x v="3"/>
    <x v="2"/>
    <x v="20"/>
    <x v="19"/>
    <x v="1"/>
    <n v="0.9859985285918359"/>
  </r>
  <r>
    <x v="0"/>
    <x v="0"/>
    <x v="0"/>
    <x v="2"/>
    <x v="0"/>
    <x v="31"/>
    <x v="29"/>
    <x v="0"/>
    <n v="0.98601667675145221"/>
  </r>
  <r>
    <x v="0"/>
    <x v="1"/>
    <x v="3"/>
    <x v="3"/>
    <x v="2"/>
    <x v="23"/>
    <x v="22"/>
    <x v="3"/>
    <n v="0.98608149707747095"/>
  </r>
  <r>
    <x v="0"/>
    <x v="0"/>
    <x v="2"/>
    <x v="2"/>
    <x v="0"/>
    <x v="31"/>
    <x v="29"/>
    <x v="2"/>
    <n v="0.98611872793998046"/>
  </r>
  <r>
    <x v="0"/>
    <x v="1"/>
    <x v="4"/>
    <x v="1"/>
    <x v="1"/>
    <x v="32"/>
    <x v="30"/>
    <x v="1"/>
    <n v="0.98618157903485104"/>
  </r>
  <r>
    <x v="0"/>
    <x v="0"/>
    <x v="4"/>
    <x v="0"/>
    <x v="1"/>
    <x v="10"/>
    <x v="10"/>
    <x v="1"/>
    <n v="0.98631783139232199"/>
  </r>
  <r>
    <x v="0"/>
    <x v="1"/>
    <x v="4"/>
    <x v="4"/>
    <x v="2"/>
    <x v="33"/>
    <x v="31"/>
    <x v="1"/>
    <n v="0.98671453655843411"/>
  </r>
  <r>
    <x v="0"/>
    <x v="0"/>
    <x v="4"/>
    <x v="2"/>
    <x v="2"/>
    <x v="15"/>
    <x v="14"/>
    <x v="1"/>
    <n v="0.98679319853993319"/>
  </r>
  <r>
    <x v="0"/>
    <x v="1"/>
    <x v="1"/>
    <x v="0"/>
    <x v="1"/>
    <x v="13"/>
    <x v="13"/>
    <x v="1"/>
    <n v="0.98691814536798428"/>
  </r>
  <r>
    <x v="0"/>
    <x v="0"/>
    <x v="2"/>
    <x v="1"/>
    <x v="2"/>
    <x v="24"/>
    <x v="23"/>
    <x v="2"/>
    <n v="0.98709761859654543"/>
  </r>
  <r>
    <x v="0"/>
    <x v="0"/>
    <x v="4"/>
    <x v="1"/>
    <x v="2"/>
    <x v="24"/>
    <x v="23"/>
    <x v="1"/>
    <n v="0.98719458851071318"/>
  </r>
  <r>
    <x v="0"/>
    <x v="0"/>
    <x v="4"/>
    <x v="0"/>
    <x v="0"/>
    <x v="12"/>
    <x v="12"/>
    <x v="1"/>
    <n v="0.9872437639216749"/>
  </r>
  <r>
    <x v="0"/>
    <x v="1"/>
    <x v="0"/>
    <x v="2"/>
    <x v="2"/>
    <x v="15"/>
    <x v="14"/>
    <x v="0"/>
    <n v="0.98758764893313888"/>
  </r>
  <r>
    <x v="0"/>
    <x v="0"/>
    <x v="1"/>
    <x v="2"/>
    <x v="0"/>
    <x v="31"/>
    <x v="29"/>
    <x v="1"/>
    <n v="0.98779619107627159"/>
  </r>
  <r>
    <x v="0"/>
    <x v="0"/>
    <x v="3"/>
    <x v="2"/>
    <x v="0"/>
    <x v="31"/>
    <x v="29"/>
    <x v="3"/>
    <n v="0.98782056143184993"/>
  </r>
  <r>
    <x v="0"/>
    <x v="0"/>
    <x v="4"/>
    <x v="0"/>
    <x v="2"/>
    <x v="11"/>
    <x v="11"/>
    <x v="1"/>
    <n v="0.98784876990041759"/>
  </r>
  <r>
    <x v="0"/>
    <x v="1"/>
    <x v="2"/>
    <x v="4"/>
    <x v="2"/>
    <x v="28"/>
    <x v="27"/>
    <x v="2"/>
    <n v="0.98806677490350292"/>
  </r>
  <r>
    <x v="0"/>
    <x v="1"/>
    <x v="4"/>
    <x v="0"/>
    <x v="0"/>
    <x v="0"/>
    <x v="0"/>
    <x v="1"/>
    <n v="0.98813242439252036"/>
  </r>
  <r>
    <x v="0"/>
    <x v="1"/>
    <x v="3"/>
    <x v="1"/>
    <x v="2"/>
    <x v="24"/>
    <x v="23"/>
    <x v="3"/>
    <n v="0.98824460686061111"/>
  </r>
  <r>
    <x v="0"/>
    <x v="1"/>
    <x v="3"/>
    <x v="4"/>
    <x v="2"/>
    <x v="27"/>
    <x v="26"/>
    <x v="3"/>
    <n v="0.98834796850377593"/>
  </r>
  <r>
    <x v="0"/>
    <x v="1"/>
    <x v="3"/>
    <x v="4"/>
    <x v="1"/>
    <x v="22"/>
    <x v="21"/>
    <x v="3"/>
    <n v="0.98876827586471205"/>
  </r>
  <r>
    <x v="0"/>
    <x v="1"/>
    <x v="4"/>
    <x v="0"/>
    <x v="0"/>
    <x v="2"/>
    <x v="2"/>
    <x v="1"/>
    <n v="0.9891182873279869"/>
  </r>
  <r>
    <x v="0"/>
    <x v="0"/>
    <x v="3"/>
    <x v="4"/>
    <x v="2"/>
    <x v="27"/>
    <x v="26"/>
    <x v="3"/>
    <n v="0.98934695093361502"/>
  </r>
  <r>
    <x v="0"/>
    <x v="1"/>
    <x v="4"/>
    <x v="1"/>
    <x v="0"/>
    <x v="34"/>
    <x v="32"/>
    <x v="1"/>
    <n v="0.98956377802713791"/>
  </r>
  <r>
    <x v="0"/>
    <x v="0"/>
    <x v="3"/>
    <x v="3"/>
    <x v="1"/>
    <x v="16"/>
    <x v="15"/>
    <x v="3"/>
    <n v="0.99025481805472249"/>
  </r>
  <r>
    <x v="0"/>
    <x v="1"/>
    <x v="4"/>
    <x v="1"/>
    <x v="0"/>
    <x v="35"/>
    <x v="33"/>
    <x v="1"/>
    <n v="0.99045225405710235"/>
  </r>
  <r>
    <x v="0"/>
    <x v="1"/>
    <x v="3"/>
    <x v="2"/>
    <x v="2"/>
    <x v="21"/>
    <x v="20"/>
    <x v="3"/>
    <n v="0.99047925555597582"/>
  </r>
  <r>
    <x v="0"/>
    <x v="0"/>
    <x v="3"/>
    <x v="2"/>
    <x v="0"/>
    <x v="36"/>
    <x v="34"/>
    <x v="3"/>
    <n v="0.99056409484658192"/>
  </r>
  <r>
    <x v="0"/>
    <x v="0"/>
    <x v="4"/>
    <x v="0"/>
    <x v="1"/>
    <x v="13"/>
    <x v="13"/>
    <x v="1"/>
    <n v="0.99065747152668304"/>
  </r>
  <r>
    <x v="0"/>
    <x v="0"/>
    <x v="0"/>
    <x v="2"/>
    <x v="0"/>
    <x v="36"/>
    <x v="34"/>
    <x v="0"/>
    <n v="0.99082349544891135"/>
  </r>
  <r>
    <x v="0"/>
    <x v="1"/>
    <x v="4"/>
    <x v="0"/>
    <x v="1"/>
    <x v="1"/>
    <x v="1"/>
    <x v="1"/>
    <n v="0.99090354481391762"/>
  </r>
  <r>
    <x v="0"/>
    <x v="1"/>
    <x v="4"/>
    <x v="1"/>
    <x v="2"/>
    <x v="24"/>
    <x v="23"/>
    <x v="1"/>
    <n v="0.99101300066549458"/>
  </r>
  <r>
    <x v="0"/>
    <x v="1"/>
    <x v="1"/>
    <x v="2"/>
    <x v="2"/>
    <x v="21"/>
    <x v="20"/>
    <x v="1"/>
    <n v="0.99102371487624319"/>
  </r>
  <r>
    <x v="0"/>
    <x v="1"/>
    <x v="2"/>
    <x v="2"/>
    <x v="0"/>
    <x v="31"/>
    <x v="29"/>
    <x v="2"/>
    <n v="0.99112314542811486"/>
  </r>
  <r>
    <x v="0"/>
    <x v="0"/>
    <x v="2"/>
    <x v="2"/>
    <x v="0"/>
    <x v="36"/>
    <x v="34"/>
    <x v="2"/>
    <n v="0.9911616443422725"/>
  </r>
  <r>
    <x v="0"/>
    <x v="0"/>
    <x v="4"/>
    <x v="4"/>
    <x v="1"/>
    <x v="22"/>
    <x v="21"/>
    <x v="1"/>
    <n v="0.99125534161919648"/>
  </r>
  <r>
    <x v="0"/>
    <x v="1"/>
    <x v="4"/>
    <x v="0"/>
    <x v="1"/>
    <x v="1"/>
    <x v="1"/>
    <x v="1"/>
    <n v="0.99149648858294448"/>
  </r>
  <r>
    <x v="0"/>
    <x v="0"/>
    <x v="3"/>
    <x v="3"/>
    <x v="1"/>
    <x v="17"/>
    <x v="16"/>
    <x v="3"/>
    <n v="0.99152331260531146"/>
  </r>
  <r>
    <x v="0"/>
    <x v="1"/>
    <x v="2"/>
    <x v="1"/>
    <x v="2"/>
    <x v="24"/>
    <x v="23"/>
    <x v="2"/>
    <n v="0.99155516653434184"/>
  </r>
  <r>
    <x v="0"/>
    <x v="1"/>
    <x v="1"/>
    <x v="1"/>
    <x v="2"/>
    <x v="24"/>
    <x v="23"/>
    <x v="1"/>
    <n v="0.99183094531589622"/>
  </r>
  <r>
    <x v="0"/>
    <x v="0"/>
    <x v="1"/>
    <x v="2"/>
    <x v="0"/>
    <x v="36"/>
    <x v="34"/>
    <x v="1"/>
    <n v="0.99199904941601935"/>
  </r>
  <r>
    <x v="0"/>
    <x v="1"/>
    <x v="3"/>
    <x v="2"/>
    <x v="0"/>
    <x v="31"/>
    <x v="29"/>
    <x v="3"/>
    <n v="0.99225412831924586"/>
  </r>
  <r>
    <x v="0"/>
    <x v="0"/>
    <x v="4"/>
    <x v="1"/>
    <x v="2"/>
    <x v="37"/>
    <x v="35"/>
    <x v="1"/>
    <n v="0.99259536781701285"/>
  </r>
  <r>
    <x v="0"/>
    <x v="0"/>
    <x v="4"/>
    <x v="2"/>
    <x v="2"/>
    <x v="21"/>
    <x v="20"/>
    <x v="1"/>
    <n v="0.99293268873504525"/>
  </r>
  <r>
    <x v="0"/>
    <x v="0"/>
    <x v="0"/>
    <x v="2"/>
    <x v="1"/>
    <x v="38"/>
    <x v="36"/>
    <x v="0"/>
    <n v="0.9929428403122309"/>
  </r>
  <r>
    <x v="0"/>
    <x v="0"/>
    <x v="4"/>
    <x v="4"/>
    <x v="2"/>
    <x v="33"/>
    <x v="31"/>
    <x v="1"/>
    <n v="0.99318344596613151"/>
  </r>
  <r>
    <x v="0"/>
    <x v="1"/>
    <x v="4"/>
    <x v="1"/>
    <x v="2"/>
    <x v="37"/>
    <x v="35"/>
    <x v="1"/>
    <n v="0.99328170366611634"/>
  </r>
  <r>
    <x v="0"/>
    <x v="0"/>
    <x v="2"/>
    <x v="2"/>
    <x v="1"/>
    <x v="38"/>
    <x v="36"/>
    <x v="2"/>
    <n v="0.99343998399403122"/>
  </r>
  <r>
    <x v="0"/>
    <x v="1"/>
    <x v="4"/>
    <x v="0"/>
    <x v="0"/>
    <x v="3"/>
    <x v="3"/>
    <x v="1"/>
    <n v="0.99346448268918208"/>
  </r>
  <r>
    <x v="0"/>
    <x v="0"/>
    <x v="4"/>
    <x v="1"/>
    <x v="0"/>
    <x v="35"/>
    <x v="33"/>
    <x v="1"/>
    <n v="0.99359283176347413"/>
  </r>
  <r>
    <x v="0"/>
    <x v="1"/>
    <x v="3"/>
    <x v="1"/>
    <x v="1"/>
    <x v="26"/>
    <x v="25"/>
    <x v="3"/>
    <n v="0.99364481395639703"/>
  </r>
  <r>
    <x v="0"/>
    <x v="0"/>
    <x v="4"/>
    <x v="1"/>
    <x v="1"/>
    <x v="26"/>
    <x v="25"/>
    <x v="1"/>
    <n v="0.99370439406053956"/>
  </r>
  <r>
    <x v="0"/>
    <x v="0"/>
    <x v="3"/>
    <x v="3"/>
    <x v="2"/>
    <x v="18"/>
    <x v="17"/>
    <x v="3"/>
    <n v="0.99375493790707403"/>
  </r>
  <r>
    <x v="0"/>
    <x v="0"/>
    <x v="3"/>
    <x v="3"/>
    <x v="2"/>
    <x v="19"/>
    <x v="18"/>
    <x v="3"/>
    <n v="0.99397406289279078"/>
  </r>
  <r>
    <x v="0"/>
    <x v="1"/>
    <x v="2"/>
    <x v="3"/>
    <x v="1"/>
    <x v="16"/>
    <x v="15"/>
    <x v="2"/>
    <n v="0.99399563380930056"/>
  </r>
  <r>
    <x v="0"/>
    <x v="0"/>
    <x v="4"/>
    <x v="1"/>
    <x v="2"/>
    <x v="30"/>
    <x v="28"/>
    <x v="1"/>
    <n v="0.99415452367652668"/>
  </r>
  <r>
    <x v="0"/>
    <x v="0"/>
    <x v="1"/>
    <x v="2"/>
    <x v="1"/>
    <x v="38"/>
    <x v="36"/>
    <x v="1"/>
    <n v="0.99423890333648102"/>
  </r>
  <r>
    <x v="0"/>
    <x v="1"/>
    <x v="3"/>
    <x v="4"/>
    <x v="1"/>
    <x v="25"/>
    <x v="24"/>
    <x v="3"/>
    <n v="0.99433798716210131"/>
  </r>
  <r>
    <x v="0"/>
    <x v="0"/>
    <x v="3"/>
    <x v="2"/>
    <x v="1"/>
    <x v="38"/>
    <x v="36"/>
    <x v="3"/>
    <n v="0.99434676530140587"/>
  </r>
  <r>
    <x v="0"/>
    <x v="0"/>
    <x v="3"/>
    <x v="3"/>
    <x v="2"/>
    <x v="23"/>
    <x v="22"/>
    <x v="3"/>
    <n v="0.99447953993944838"/>
  </r>
  <r>
    <x v="0"/>
    <x v="0"/>
    <x v="3"/>
    <x v="3"/>
    <x v="2"/>
    <x v="20"/>
    <x v="19"/>
    <x v="3"/>
    <n v="0.99461673805215134"/>
  </r>
  <r>
    <x v="0"/>
    <x v="1"/>
    <x v="3"/>
    <x v="2"/>
    <x v="0"/>
    <x v="36"/>
    <x v="34"/>
    <x v="3"/>
    <n v="0.99467202927917442"/>
  </r>
  <r>
    <x v="0"/>
    <x v="1"/>
    <x v="4"/>
    <x v="0"/>
    <x v="1"/>
    <x v="9"/>
    <x v="9"/>
    <x v="1"/>
    <n v="0.99491146662125052"/>
  </r>
  <r>
    <x v="0"/>
    <x v="0"/>
    <x v="4"/>
    <x v="2"/>
    <x v="0"/>
    <x v="31"/>
    <x v="29"/>
    <x v="1"/>
    <n v="0.99498060830681179"/>
  </r>
  <r>
    <x v="0"/>
    <x v="1"/>
    <x v="2"/>
    <x v="2"/>
    <x v="0"/>
    <x v="36"/>
    <x v="34"/>
    <x v="2"/>
    <n v="0.99519261903901846"/>
  </r>
  <r>
    <x v="0"/>
    <x v="1"/>
    <x v="4"/>
    <x v="0"/>
    <x v="1"/>
    <x v="1"/>
    <x v="1"/>
    <x v="4"/>
    <n v="0.99543538271181498"/>
  </r>
  <r>
    <x v="0"/>
    <x v="1"/>
    <x v="4"/>
    <x v="0"/>
    <x v="2"/>
    <x v="6"/>
    <x v="6"/>
    <x v="1"/>
    <n v="0.99555765930130879"/>
  </r>
  <r>
    <x v="0"/>
    <x v="1"/>
    <x v="2"/>
    <x v="3"/>
    <x v="1"/>
    <x v="17"/>
    <x v="16"/>
    <x v="2"/>
    <n v="0.99566861910638682"/>
  </r>
  <r>
    <x v="0"/>
    <x v="0"/>
    <x v="4"/>
    <x v="2"/>
    <x v="0"/>
    <x v="36"/>
    <x v="34"/>
    <x v="1"/>
    <n v="0.99569500336728045"/>
  </r>
  <r>
    <x v="0"/>
    <x v="0"/>
    <x v="4"/>
    <x v="4"/>
    <x v="2"/>
    <x v="29"/>
    <x v="25"/>
    <x v="1"/>
    <n v="0.99591313268166937"/>
  </r>
  <r>
    <x v="0"/>
    <x v="0"/>
    <x v="4"/>
    <x v="1"/>
    <x v="0"/>
    <x v="34"/>
    <x v="32"/>
    <x v="1"/>
    <n v="0.99592613295393095"/>
  </r>
  <r>
    <x v="0"/>
    <x v="1"/>
    <x v="1"/>
    <x v="1"/>
    <x v="1"/>
    <x v="26"/>
    <x v="25"/>
    <x v="1"/>
    <n v="0.99615629507645864"/>
  </r>
  <r>
    <x v="0"/>
    <x v="0"/>
    <x v="0"/>
    <x v="2"/>
    <x v="2"/>
    <x v="39"/>
    <x v="37"/>
    <x v="0"/>
    <n v="0.99618776631687167"/>
  </r>
  <r>
    <x v="0"/>
    <x v="1"/>
    <x v="4"/>
    <x v="0"/>
    <x v="1"/>
    <x v="4"/>
    <x v="4"/>
    <x v="1"/>
    <n v="0.99637992267252107"/>
  </r>
  <r>
    <x v="0"/>
    <x v="0"/>
    <x v="3"/>
    <x v="2"/>
    <x v="0"/>
    <x v="40"/>
    <x v="38"/>
    <x v="3"/>
    <n v="0.99638957194725819"/>
  </r>
  <r>
    <x v="0"/>
    <x v="0"/>
    <x v="2"/>
    <x v="2"/>
    <x v="2"/>
    <x v="39"/>
    <x v="37"/>
    <x v="2"/>
    <n v="0.99646322293891232"/>
  </r>
  <r>
    <x v="0"/>
    <x v="0"/>
    <x v="1"/>
    <x v="2"/>
    <x v="2"/>
    <x v="39"/>
    <x v="37"/>
    <x v="1"/>
    <n v="0.99656262042700694"/>
  </r>
  <r>
    <x v="0"/>
    <x v="1"/>
    <x v="4"/>
    <x v="0"/>
    <x v="2"/>
    <x v="8"/>
    <x v="8"/>
    <x v="1"/>
    <n v="0.99671546095701113"/>
  </r>
  <r>
    <x v="0"/>
    <x v="0"/>
    <x v="4"/>
    <x v="1"/>
    <x v="1"/>
    <x v="32"/>
    <x v="30"/>
    <x v="1"/>
    <n v="0.99675266405914875"/>
  </r>
  <r>
    <x v="0"/>
    <x v="1"/>
    <x v="3"/>
    <x v="4"/>
    <x v="2"/>
    <x v="29"/>
    <x v="25"/>
    <x v="3"/>
    <n v="0.99678254076438433"/>
  </r>
  <r>
    <x v="0"/>
    <x v="1"/>
    <x v="4"/>
    <x v="0"/>
    <x v="1"/>
    <x v="4"/>
    <x v="4"/>
    <x v="1"/>
    <n v="0.99687199803164883"/>
  </r>
  <r>
    <x v="0"/>
    <x v="0"/>
    <x v="1"/>
    <x v="1"/>
    <x v="2"/>
    <x v="37"/>
    <x v="35"/>
    <x v="1"/>
    <n v="0.99687992846931406"/>
  </r>
  <r>
    <x v="0"/>
    <x v="0"/>
    <x v="3"/>
    <x v="1"/>
    <x v="2"/>
    <x v="37"/>
    <x v="35"/>
    <x v="3"/>
    <n v="0.99698202425670823"/>
  </r>
  <r>
    <x v="0"/>
    <x v="1"/>
    <x v="3"/>
    <x v="1"/>
    <x v="1"/>
    <x v="32"/>
    <x v="30"/>
    <x v="3"/>
    <n v="0.99703507706835048"/>
  </r>
  <r>
    <x v="0"/>
    <x v="1"/>
    <x v="3"/>
    <x v="1"/>
    <x v="2"/>
    <x v="30"/>
    <x v="28"/>
    <x v="3"/>
    <n v="0.99706222983990556"/>
  </r>
  <r>
    <x v="0"/>
    <x v="0"/>
    <x v="0"/>
    <x v="2"/>
    <x v="0"/>
    <x v="40"/>
    <x v="38"/>
    <x v="0"/>
    <n v="0.99730431324253843"/>
  </r>
  <r>
    <x v="0"/>
    <x v="0"/>
    <x v="4"/>
    <x v="4"/>
    <x v="1"/>
    <x v="25"/>
    <x v="24"/>
    <x v="1"/>
    <n v="0.99732191563442563"/>
  </r>
  <r>
    <x v="0"/>
    <x v="0"/>
    <x v="0"/>
    <x v="2"/>
    <x v="1"/>
    <x v="41"/>
    <x v="39"/>
    <x v="0"/>
    <n v="0.99743572001569514"/>
  </r>
  <r>
    <x v="0"/>
    <x v="0"/>
    <x v="0"/>
    <x v="2"/>
    <x v="1"/>
    <x v="42"/>
    <x v="40"/>
    <x v="0"/>
    <n v="0.99745028684427905"/>
  </r>
  <r>
    <x v="0"/>
    <x v="0"/>
    <x v="3"/>
    <x v="2"/>
    <x v="2"/>
    <x v="39"/>
    <x v="37"/>
    <x v="3"/>
    <n v="0.9975031710041774"/>
  </r>
  <r>
    <x v="0"/>
    <x v="0"/>
    <x v="2"/>
    <x v="2"/>
    <x v="0"/>
    <x v="40"/>
    <x v="38"/>
    <x v="2"/>
    <n v="0.99750584281628507"/>
  </r>
  <r>
    <x v="0"/>
    <x v="1"/>
    <x v="4"/>
    <x v="0"/>
    <x v="0"/>
    <x v="7"/>
    <x v="7"/>
    <x v="1"/>
    <n v="0.99751100625779587"/>
  </r>
  <r>
    <x v="0"/>
    <x v="1"/>
    <x v="2"/>
    <x v="3"/>
    <x v="2"/>
    <x v="19"/>
    <x v="18"/>
    <x v="2"/>
    <n v="0.99753501028759917"/>
  </r>
  <r>
    <x v="0"/>
    <x v="0"/>
    <x v="4"/>
    <x v="2"/>
    <x v="0"/>
    <x v="40"/>
    <x v="38"/>
    <x v="1"/>
    <n v="0.99753783994640288"/>
  </r>
  <r>
    <x v="0"/>
    <x v="1"/>
    <x v="2"/>
    <x v="3"/>
    <x v="2"/>
    <x v="18"/>
    <x v="17"/>
    <x v="2"/>
    <n v="0.99769474500434563"/>
  </r>
  <r>
    <x v="0"/>
    <x v="1"/>
    <x v="4"/>
    <x v="0"/>
    <x v="0"/>
    <x v="12"/>
    <x v="12"/>
    <x v="1"/>
    <n v="0.99770474311733093"/>
  </r>
  <r>
    <x v="0"/>
    <x v="1"/>
    <x v="4"/>
    <x v="2"/>
    <x v="2"/>
    <x v="15"/>
    <x v="14"/>
    <x v="1"/>
    <n v="0.99774163912803748"/>
  </r>
  <r>
    <x v="0"/>
    <x v="1"/>
    <x v="2"/>
    <x v="2"/>
    <x v="1"/>
    <x v="38"/>
    <x v="36"/>
    <x v="2"/>
    <n v="0.99778399995574196"/>
  </r>
  <r>
    <x v="0"/>
    <x v="1"/>
    <x v="4"/>
    <x v="0"/>
    <x v="1"/>
    <x v="10"/>
    <x v="10"/>
    <x v="1"/>
    <n v="0.99782840137790929"/>
  </r>
  <r>
    <x v="0"/>
    <x v="1"/>
    <x v="3"/>
    <x v="4"/>
    <x v="2"/>
    <x v="33"/>
    <x v="31"/>
    <x v="3"/>
    <n v="0.9978337882404642"/>
  </r>
  <r>
    <x v="0"/>
    <x v="1"/>
    <x v="3"/>
    <x v="2"/>
    <x v="0"/>
    <x v="40"/>
    <x v="38"/>
    <x v="3"/>
    <n v="0.9980297284004066"/>
  </r>
  <r>
    <x v="0"/>
    <x v="0"/>
    <x v="1"/>
    <x v="2"/>
    <x v="1"/>
    <x v="41"/>
    <x v="39"/>
    <x v="1"/>
    <n v="0.99810469235654897"/>
  </r>
  <r>
    <x v="0"/>
    <x v="1"/>
    <x v="1"/>
    <x v="2"/>
    <x v="1"/>
    <x v="42"/>
    <x v="40"/>
    <x v="1"/>
    <n v="0.99814465636950622"/>
  </r>
  <r>
    <x v="0"/>
    <x v="0"/>
    <x v="3"/>
    <x v="2"/>
    <x v="1"/>
    <x v="41"/>
    <x v="39"/>
    <x v="3"/>
    <n v="0.99817411296632574"/>
  </r>
  <r>
    <x v="0"/>
    <x v="0"/>
    <x v="1"/>
    <x v="2"/>
    <x v="0"/>
    <x v="40"/>
    <x v="38"/>
    <x v="1"/>
    <n v="0.99821947375557674"/>
  </r>
  <r>
    <x v="0"/>
    <x v="1"/>
    <x v="1"/>
    <x v="1"/>
    <x v="1"/>
    <x v="32"/>
    <x v="30"/>
    <x v="1"/>
    <n v="0.99828853544310581"/>
  </r>
  <r>
    <x v="0"/>
    <x v="0"/>
    <x v="1"/>
    <x v="2"/>
    <x v="1"/>
    <x v="42"/>
    <x v="40"/>
    <x v="1"/>
    <n v="0.99839638246327178"/>
  </r>
  <r>
    <x v="0"/>
    <x v="1"/>
    <x v="3"/>
    <x v="2"/>
    <x v="1"/>
    <x v="38"/>
    <x v="36"/>
    <x v="3"/>
    <n v="0.99848629757678298"/>
  </r>
  <r>
    <x v="0"/>
    <x v="0"/>
    <x v="2"/>
    <x v="2"/>
    <x v="1"/>
    <x v="41"/>
    <x v="39"/>
    <x v="2"/>
    <n v="0.99857775648608382"/>
  </r>
  <r>
    <x v="0"/>
    <x v="1"/>
    <x v="1"/>
    <x v="2"/>
    <x v="0"/>
    <x v="31"/>
    <x v="29"/>
    <x v="1"/>
    <n v="0.99860360432728612"/>
  </r>
  <r>
    <x v="0"/>
    <x v="1"/>
    <x v="1"/>
    <x v="1"/>
    <x v="2"/>
    <x v="30"/>
    <x v="28"/>
    <x v="1"/>
    <n v="0.99873054077735557"/>
  </r>
  <r>
    <x v="0"/>
    <x v="0"/>
    <x v="3"/>
    <x v="2"/>
    <x v="1"/>
    <x v="42"/>
    <x v="40"/>
    <x v="3"/>
    <n v="0.99889555519274276"/>
  </r>
  <r>
    <x v="0"/>
    <x v="1"/>
    <x v="1"/>
    <x v="2"/>
    <x v="1"/>
    <x v="42"/>
    <x v="40"/>
    <x v="1"/>
    <n v="0.9989266479214588"/>
  </r>
  <r>
    <x v="0"/>
    <x v="1"/>
    <x v="1"/>
    <x v="2"/>
    <x v="0"/>
    <x v="36"/>
    <x v="34"/>
    <x v="1"/>
    <n v="0.99917832772715787"/>
  </r>
  <r>
    <x v="0"/>
    <x v="1"/>
    <x v="2"/>
    <x v="2"/>
    <x v="2"/>
    <x v="39"/>
    <x v="37"/>
    <x v="2"/>
    <n v="0.99935060898915973"/>
  </r>
  <r>
    <x v="0"/>
    <x v="1"/>
    <x v="3"/>
    <x v="2"/>
    <x v="1"/>
    <x v="42"/>
    <x v="40"/>
    <x v="3"/>
    <n v="0.99935127419749259"/>
  </r>
  <r>
    <x v="0"/>
    <x v="0"/>
    <x v="1"/>
    <x v="2"/>
    <x v="1"/>
    <x v="42"/>
    <x v="40"/>
    <x v="1"/>
    <n v="0.99935643659189166"/>
  </r>
  <r>
    <x v="0"/>
    <x v="1"/>
    <x v="3"/>
    <x v="1"/>
    <x v="0"/>
    <x v="34"/>
    <x v="32"/>
    <x v="3"/>
    <n v="0.99937772236482769"/>
  </r>
  <r>
    <x v="0"/>
    <x v="1"/>
    <x v="0"/>
    <x v="2"/>
    <x v="1"/>
    <x v="42"/>
    <x v="40"/>
    <x v="0"/>
    <n v="0.99943044804016756"/>
  </r>
  <r>
    <x v="0"/>
    <x v="0"/>
    <x v="0"/>
    <x v="2"/>
    <x v="1"/>
    <x v="42"/>
    <x v="40"/>
    <x v="0"/>
    <n v="0.99943688526727226"/>
  </r>
  <r>
    <x v="0"/>
    <x v="1"/>
    <x v="4"/>
    <x v="2"/>
    <x v="1"/>
    <x v="42"/>
    <x v="40"/>
    <x v="1"/>
    <n v="0.99944802588542303"/>
  </r>
  <r>
    <x v="0"/>
    <x v="1"/>
    <x v="1"/>
    <x v="2"/>
    <x v="2"/>
    <x v="39"/>
    <x v="37"/>
    <x v="1"/>
    <n v="0.9994766207655349"/>
  </r>
  <r>
    <x v="0"/>
    <x v="1"/>
    <x v="0"/>
    <x v="2"/>
    <x v="1"/>
    <x v="42"/>
    <x v="40"/>
    <x v="0"/>
    <n v="0.99948027822357111"/>
  </r>
  <r>
    <x v="0"/>
    <x v="0"/>
    <x v="2"/>
    <x v="2"/>
    <x v="1"/>
    <x v="42"/>
    <x v="40"/>
    <x v="2"/>
    <n v="0.99949882554759828"/>
  </r>
  <r>
    <x v="0"/>
    <x v="0"/>
    <x v="1"/>
    <x v="2"/>
    <x v="1"/>
    <x v="42"/>
    <x v="40"/>
    <x v="1"/>
    <n v="0.99950906175121879"/>
  </r>
  <r>
    <x v="0"/>
    <x v="1"/>
    <x v="1"/>
    <x v="2"/>
    <x v="0"/>
    <x v="40"/>
    <x v="38"/>
    <x v="1"/>
    <n v="0.99951372106569947"/>
  </r>
  <r>
    <x v="0"/>
    <x v="1"/>
    <x v="3"/>
    <x v="1"/>
    <x v="2"/>
    <x v="37"/>
    <x v="35"/>
    <x v="3"/>
    <n v="0.99954638899284154"/>
  </r>
  <r>
    <x v="0"/>
    <x v="0"/>
    <x v="3"/>
    <x v="2"/>
    <x v="1"/>
    <x v="42"/>
    <x v="40"/>
    <x v="3"/>
    <n v="0.99955211569958946"/>
  </r>
  <r>
    <x v="0"/>
    <x v="0"/>
    <x v="0"/>
    <x v="2"/>
    <x v="1"/>
    <x v="42"/>
    <x v="40"/>
    <x v="0"/>
    <n v="0.99957495253144946"/>
  </r>
  <r>
    <x v="0"/>
    <x v="1"/>
    <x v="2"/>
    <x v="2"/>
    <x v="1"/>
    <x v="42"/>
    <x v="40"/>
    <x v="2"/>
    <n v="0.99959789794317966"/>
  </r>
  <r>
    <x v="0"/>
    <x v="1"/>
    <x v="4"/>
    <x v="2"/>
    <x v="1"/>
    <x v="42"/>
    <x v="40"/>
    <x v="1"/>
    <n v="0.99960072089755825"/>
  </r>
  <r>
    <x v="0"/>
    <x v="0"/>
    <x v="2"/>
    <x v="2"/>
    <x v="1"/>
    <x v="42"/>
    <x v="40"/>
    <x v="2"/>
    <n v="0.99965182801772934"/>
  </r>
  <r>
    <x v="0"/>
    <x v="0"/>
    <x v="0"/>
    <x v="2"/>
    <x v="1"/>
    <x v="42"/>
    <x v="40"/>
    <x v="0"/>
    <n v="0.99965881155967928"/>
  </r>
  <r>
    <x v="0"/>
    <x v="0"/>
    <x v="3"/>
    <x v="2"/>
    <x v="1"/>
    <x v="42"/>
    <x v="40"/>
    <x v="3"/>
    <n v="0.999702937341586"/>
  </r>
  <r>
    <x v="0"/>
    <x v="0"/>
    <x v="3"/>
    <x v="2"/>
    <x v="1"/>
    <x v="42"/>
    <x v="40"/>
    <x v="3"/>
    <n v="0.99970430741212557"/>
  </r>
  <r>
    <x v="0"/>
    <x v="1"/>
    <x v="4"/>
    <x v="0"/>
    <x v="1"/>
    <x v="4"/>
    <x v="4"/>
    <x v="4"/>
    <n v="0.99970932176046357"/>
  </r>
  <r>
    <x v="0"/>
    <x v="1"/>
    <x v="0"/>
    <x v="2"/>
    <x v="2"/>
    <x v="21"/>
    <x v="20"/>
    <x v="0"/>
    <n v="0.9997242381077045"/>
  </r>
  <r>
    <x v="0"/>
    <x v="1"/>
    <x v="3"/>
    <x v="2"/>
    <x v="2"/>
    <x v="39"/>
    <x v="37"/>
    <x v="3"/>
    <n v="0.99972430245888033"/>
  </r>
  <r>
    <x v="0"/>
    <x v="1"/>
    <x v="4"/>
    <x v="2"/>
    <x v="1"/>
    <x v="42"/>
    <x v="40"/>
    <x v="1"/>
    <n v="0.99974957708791867"/>
  </r>
  <r>
    <x v="0"/>
    <x v="0"/>
    <x v="4"/>
    <x v="2"/>
    <x v="1"/>
    <x v="42"/>
    <x v="40"/>
    <x v="1"/>
    <n v="0.99975905810336274"/>
  </r>
  <r>
    <x v="0"/>
    <x v="1"/>
    <x v="1"/>
    <x v="2"/>
    <x v="1"/>
    <x v="42"/>
    <x v="40"/>
    <x v="1"/>
    <n v="0.99977352523228991"/>
  </r>
  <r>
    <x v="0"/>
    <x v="0"/>
    <x v="2"/>
    <x v="2"/>
    <x v="1"/>
    <x v="42"/>
    <x v="40"/>
    <x v="2"/>
    <n v="0.99979760032877996"/>
  </r>
  <r>
    <x v="0"/>
    <x v="0"/>
    <x v="4"/>
    <x v="2"/>
    <x v="1"/>
    <x v="42"/>
    <x v="40"/>
    <x v="1"/>
    <n v="0.9998301922786198"/>
  </r>
  <r>
    <x v="0"/>
    <x v="0"/>
    <x v="3"/>
    <x v="1"/>
    <x v="0"/>
    <x v="35"/>
    <x v="33"/>
    <x v="3"/>
    <n v="0.99983221489665164"/>
  </r>
  <r>
    <x v="0"/>
    <x v="1"/>
    <x v="2"/>
    <x v="3"/>
    <x v="2"/>
    <x v="20"/>
    <x v="19"/>
    <x v="2"/>
    <n v="0.99984449451200641"/>
  </r>
  <r>
    <x v="0"/>
    <x v="1"/>
    <x v="2"/>
    <x v="2"/>
    <x v="1"/>
    <x v="42"/>
    <x v="40"/>
    <x v="2"/>
    <n v="0.99985429059575026"/>
  </r>
  <r>
    <x v="0"/>
    <x v="1"/>
    <x v="2"/>
    <x v="2"/>
    <x v="0"/>
    <x v="40"/>
    <x v="38"/>
    <x v="2"/>
    <n v="0.9998571372318924"/>
  </r>
  <r>
    <x v="0"/>
    <x v="1"/>
    <x v="1"/>
    <x v="1"/>
    <x v="0"/>
    <x v="34"/>
    <x v="32"/>
    <x v="1"/>
    <n v="0.99986499349265312"/>
  </r>
  <r>
    <x v="0"/>
    <x v="1"/>
    <x v="2"/>
    <x v="2"/>
    <x v="1"/>
    <x v="42"/>
    <x v="40"/>
    <x v="2"/>
    <n v="0.99988643906756403"/>
  </r>
  <r>
    <x v="0"/>
    <x v="1"/>
    <x v="4"/>
    <x v="2"/>
    <x v="1"/>
    <x v="42"/>
    <x v="40"/>
    <x v="1"/>
    <n v="0.9999783309480923"/>
  </r>
  <r>
    <x v="0"/>
    <x v="0"/>
    <x v="2"/>
    <x v="2"/>
    <x v="1"/>
    <x v="42"/>
    <x v="40"/>
    <x v="2"/>
    <n v="0.9999854206537494"/>
  </r>
  <r>
    <x v="0"/>
    <x v="1"/>
    <x v="3"/>
    <x v="2"/>
    <x v="1"/>
    <x v="42"/>
    <x v="40"/>
    <x v="3"/>
    <n v="0.9999923404658374"/>
  </r>
  <r>
    <x v="0"/>
    <x v="1"/>
    <x v="1"/>
    <x v="2"/>
    <x v="1"/>
    <x v="42"/>
    <x v="40"/>
    <x v="1"/>
    <n v="0.99999353256461521"/>
  </r>
  <r>
    <x v="0"/>
    <x v="1"/>
    <x v="1"/>
    <x v="4"/>
    <x v="2"/>
    <x v="28"/>
    <x v="27"/>
    <x v="1"/>
    <n v="0.99999436299992506"/>
  </r>
  <r>
    <x v="0"/>
    <x v="0"/>
    <x v="4"/>
    <x v="2"/>
    <x v="1"/>
    <x v="42"/>
    <x v="40"/>
    <x v="1"/>
    <n v="1.000011641418693"/>
  </r>
  <r>
    <x v="0"/>
    <x v="1"/>
    <x v="3"/>
    <x v="1"/>
    <x v="0"/>
    <x v="35"/>
    <x v="33"/>
    <x v="3"/>
    <n v="1.0000161319407477"/>
  </r>
  <r>
    <x v="0"/>
    <x v="0"/>
    <x v="1"/>
    <x v="2"/>
    <x v="1"/>
    <x v="42"/>
    <x v="40"/>
    <x v="1"/>
    <n v="1.0000784070120117"/>
  </r>
  <r>
    <x v="0"/>
    <x v="1"/>
    <x v="4"/>
    <x v="2"/>
    <x v="1"/>
    <x v="42"/>
    <x v="40"/>
    <x v="1"/>
    <n v="1.0000801491307114"/>
  </r>
  <r>
    <x v="0"/>
    <x v="1"/>
    <x v="1"/>
    <x v="1"/>
    <x v="0"/>
    <x v="35"/>
    <x v="33"/>
    <x v="1"/>
    <n v="1.000135172363007"/>
  </r>
  <r>
    <x v="0"/>
    <x v="1"/>
    <x v="0"/>
    <x v="2"/>
    <x v="1"/>
    <x v="42"/>
    <x v="40"/>
    <x v="0"/>
    <n v="1.0001891939435459"/>
  </r>
  <r>
    <x v="0"/>
    <x v="1"/>
    <x v="3"/>
    <x v="2"/>
    <x v="1"/>
    <x v="42"/>
    <x v="40"/>
    <x v="3"/>
    <n v="1.0001937430111565"/>
  </r>
  <r>
    <x v="0"/>
    <x v="1"/>
    <x v="1"/>
    <x v="2"/>
    <x v="1"/>
    <x v="42"/>
    <x v="40"/>
    <x v="1"/>
    <n v="1.000239522531869"/>
  </r>
  <r>
    <x v="0"/>
    <x v="0"/>
    <x v="4"/>
    <x v="2"/>
    <x v="1"/>
    <x v="42"/>
    <x v="40"/>
    <x v="1"/>
    <n v="1.0002732120726376"/>
  </r>
  <r>
    <x v="0"/>
    <x v="1"/>
    <x v="3"/>
    <x v="2"/>
    <x v="1"/>
    <x v="42"/>
    <x v="40"/>
    <x v="3"/>
    <n v="1.0003021358384843"/>
  </r>
  <r>
    <x v="0"/>
    <x v="0"/>
    <x v="1"/>
    <x v="2"/>
    <x v="1"/>
    <x v="42"/>
    <x v="40"/>
    <x v="1"/>
    <n v="1.0003738384305907"/>
  </r>
  <r>
    <x v="0"/>
    <x v="0"/>
    <x v="0"/>
    <x v="2"/>
    <x v="1"/>
    <x v="42"/>
    <x v="40"/>
    <x v="0"/>
    <n v="1.0003961983443936"/>
  </r>
  <r>
    <x v="0"/>
    <x v="0"/>
    <x v="4"/>
    <x v="2"/>
    <x v="1"/>
    <x v="42"/>
    <x v="40"/>
    <x v="1"/>
    <n v="1.0004409162631005"/>
  </r>
  <r>
    <x v="0"/>
    <x v="1"/>
    <x v="2"/>
    <x v="2"/>
    <x v="1"/>
    <x v="42"/>
    <x v="40"/>
    <x v="2"/>
    <n v="1.0004425821519245"/>
  </r>
  <r>
    <x v="0"/>
    <x v="0"/>
    <x v="4"/>
    <x v="2"/>
    <x v="2"/>
    <x v="39"/>
    <x v="37"/>
    <x v="1"/>
    <n v="1.0004873873959523"/>
  </r>
  <r>
    <x v="0"/>
    <x v="1"/>
    <x v="2"/>
    <x v="2"/>
    <x v="1"/>
    <x v="42"/>
    <x v="40"/>
    <x v="2"/>
    <n v="1.000508834004995"/>
  </r>
  <r>
    <x v="0"/>
    <x v="0"/>
    <x v="3"/>
    <x v="2"/>
    <x v="1"/>
    <x v="42"/>
    <x v="40"/>
    <x v="3"/>
    <n v="1.0005161311577124"/>
  </r>
  <r>
    <x v="0"/>
    <x v="1"/>
    <x v="0"/>
    <x v="2"/>
    <x v="1"/>
    <x v="42"/>
    <x v="40"/>
    <x v="0"/>
    <n v="1.0005375088194353"/>
  </r>
  <r>
    <x v="0"/>
    <x v="0"/>
    <x v="4"/>
    <x v="2"/>
    <x v="1"/>
    <x v="38"/>
    <x v="36"/>
    <x v="1"/>
    <n v="1.0005896378568069"/>
  </r>
  <r>
    <x v="0"/>
    <x v="0"/>
    <x v="1"/>
    <x v="1"/>
    <x v="0"/>
    <x v="35"/>
    <x v="33"/>
    <x v="1"/>
    <n v="1.0006730754658839"/>
  </r>
  <r>
    <x v="0"/>
    <x v="1"/>
    <x v="3"/>
    <x v="2"/>
    <x v="1"/>
    <x v="42"/>
    <x v="40"/>
    <x v="3"/>
    <n v="1.0006835639928762"/>
  </r>
  <r>
    <x v="0"/>
    <x v="0"/>
    <x v="1"/>
    <x v="1"/>
    <x v="2"/>
    <x v="30"/>
    <x v="28"/>
    <x v="1"/>
    <n v="1.0007098511292858"/>
  </r>
  <r>
    <x v="0"/>
    <x v="1"/>
    <x v="0"/>
    <x v="2"/>
    <x v="1"/>
    <x v="42"/>
    <x v="40"/>
    <x v="0"/>
    <n v="1.0008273325558126"/>
  </r>
  <r>
    <x v="0"/>
    <x v="1"/>
    <x v="1"/>
    <x v="2"/>
    <x v="1"/>
    <x v="38"/>
    <x v="36"/>
    <x v="1"/>
    <n v="1.0008367442697841"/>
  </r>
  <r>
    <x v="0"/>
    <x v="1"/>
    <x v="0"/>
    <x v="2"/>
    <x v="0"/>
    <x v="40"/>
    <x v="38"/>
    <x v="0"/>
    <n v="1.0008754886512656"/>
  </r>
  <r>
    <x v="0"/>
    <x v="0"/>
    <x v="3"/>
    <x v="1"/>
    <x v="2"/>
    <x v="30"/>
    <x v="28"/>
    <x v="3"/>
    <n v="1.0009782890780523"/>
  </r>
  <r>
    <x v="0"/>
    <x v="1"/>
    <x v="4"/>
    <x v="0"/>
    <x v="2"/>
    <x v="11"/>
    <x v="11"/>
    <x v="1"/>
    <n v="1.0010135490490379"/>
  </r>
  <r>
    <x v="0"/>
    <x v="1"/>
    <x v="0"/>
    <x v="2"/>
    <x v="2"/>
    <x v="39"/>
    <x v="37"/>
    <x v="0"/>
    <n v="1.0011239979785411"/>
  </r>
  <r>
    <x v="0"/>
    <x v="1"/>
    <x v="1"/>
    <x v="2"/>
    <x v="1"/>
    <x v="41"/>
    <x v="39"/>
    <x v="1"/>
    <n v="1.0011469624046427"/>
  </r>
  <r>
    <x v="0"/>
    <x v="1"/>
    <x v="4"/>
    <x v="0"/>
    <x v="2"/>
    <x v="5"/>
    <x v="5"/>
    <x v="1"/>
    <n v="1.0011920394938989"/>
  </r>
  <r>
    <x v="0"/>
    <x v="0"/>
    <x v="1"/>
    <x v="1"/>
    <x v="1"/>
    <x v="32"/>
    <x v="30"/>
    <x v="1"/>
    <n v="1.0013544355592376"/>
  </r>
  <r>
    <x v="0"/>
    <x v="1"/>
    <x v="3"/>
    <x v="2"/>
    <x v="1"/>
    <x v="41"/>
    <x v="39"/>
    <x v="3"/>
    <n v="1.0014322862414156"/>
  </r>
  <r>
    <x v="0"/>
    <x v="1"/>
    <x v="1"/>
    <x v="1"/>
    <x v="2"/>
    <x v="37"/>
    <x v="35"/>
    <x v="1"/>
    <n v="1.0015325062996125"/>
  </r>
  <r>
    <x v="0"/>
    <x v="0"/>
    <x v="3"/>
    <x v="1"/>
    <x v="1"/>
    <x v="26"/>
    <x v="25"/>
    <x v="3"/>
    <n v="1.0015676930567547"/>
  </r>
  <r>
    <x v="0"/>
    <x v="0"/>
    <x v="1"/>
    <x v="1"/>
    <x v="0"/>
    <x v="34"/>
    <x v="32"/>
    <x v="1"/>
    <n v="1.0015831721030326"/>
  </r>
  <r>
    <x v="0"/>
    <x v="0"/>
    <x v="4"/>
    <x v="2"/>
    <x v="1"/>
    <x v="41"/>
    <x v="39"/>
    <x v="1"/>
    <n v="1.0016460966032086"/>
  </r>
  <r>
    <x v="0"/>
    <x v="1"/>
    <x v="4"/>
    <x v="2"/>
    <x v="0"/>
    <x v="36"/>
    <x v="34"/>
    <x v="1"/>
    <n v="1.001646519036838"/>
  </r>
  <r>
    <x v="0"/>
    <x v="0"/>
    <x v="1"/>
    <x v="1"/>
    <x v="1"/>
    <x v="26"/>
    <x v="25"/>
    <x v="1"/>
    <n v="1.0016947114777452"/>
  </r>
  <r>
    <x v="0"/>
    <x v="1"/>
    <x v="2"/>
    <x v="2"/>
    <x v="1"/>
    <x v="41"/>
    <x v="39"/>
    <x v="2"/>
    <n v="1.0017036141026052"/>
  </r>
  <r>
    <x v="0"/>
    <x v="1"/>
    <x v="2"/>
    <x v="4"/>
    <x v="2"/>
    <x v="27"/>
    <x v="26"/>
    <x v="2"/>
    <n v="1.0017695063053"/>
  </r>
  <r>
    <x v="0"/>
    <x v="1"/>
    <x v="0"/>
    <x v="1"/>
    <x v="1"/>
    <x v="26"/>
    <x v="25"/>
    <x v="0"/>
    <n v="1.0017894239052934"/>
  </r>
  <r>
    <x v="0"/>
    <x v="1"/>
    <x v="2"/>
    <x v="3"/>
    <x v="2"/>
    <x v="23"/>
    <x v="22"/>
    <x v="2"/>
    <n v="1.0019324322148162"/>
  </r>
  <r>
    <x v="0"/>
    <x v="1"/>
    <x v="0"/>
    <x v="2"/>
    <x v="1"/>
    <x v="41"/>
    <x v="39"/>
    <x v="0"/>
    <n v="1.001962355009967"/>
  </r>
  <r>
    <x v="0"/>
    <x v="0"/>
    <x v="3"/>
    <x v="1"/>
    <x v="0"/>
    <x v="34"/>
    <x v="32"/>
    <x v="3"/>
    <n v="1.0019842156556047"/>
  </r>
  <r>
    <x v="0"/>
    <x v="1"/>
    <x v="4"/>
    <x v="2"/>
    <x v="0"/>
    <x v="40"/>
    <x v="38"/>
    <x v="1"/>
    <n v="1.0020151286670151"/>
  </r>
  <r>
    <x v="0"/>
    <x v="0"/>
    <x v="2"/>
    <x v="4"/>
    <x v="2"/>
    <x v="27"/>
    <x v="26"/>
    <x v="2"/>
    <n v="1.0020770091387206"/>
  </r>
  <r>
    <x v="0"/>
    <x v="0"/>
    <x v="2"/>
    <x v="2"/>
    <x v="1"/>
    <x v="42"/>
    <x v="40"/>
    <x v="2"/>
    <n v="1.0021982228596389"/>
  </r>
  <r>
    <x v="0"/>
    <x v="1"/>
    <x v="0"/>
    <x v="2"/>
    <x v="1"/>
    <x v="38"/>
    <x v="36"/>
    <x v="0"/>
    <n v="1.0022042215245188"/>
  </r>
  <r>
    <x v="0"/>
    <x v="1"/>
    <x v="0"/>
    <x v="2"/>
    <x v="0"/>
    <x v="36"/>
    <x v="34"/>
    <x v="0"/>
    <n v="1.0022863198766414"/>
  </r>
  <r>
    <x v="0"/>
    <x v="1"/>
    <x v="4"/>
    <x v="2"/>
    <x v="0"/>
    <x v="31"/>
    <x v="29"/>
    <x v="1"/>
    <n v="1.0023132134955006"/>
  </r>
  <r>
    <x v="0"/>
    <x v="1"/>
    <x v="4"/>
    <x v="0"/>
    <x v="1"/>
    <x v="13"/>
    <x v="13"/>
    <x v="4"/>
    <n v="1.0024959571501517"/>
  </r>
  <r>
    <x v="0"/>
    <x v="0"/>
    <x v="3"/>
    <x v="1"/>
    <x v="1"/>
    <x v="32"/>
    <x v="30"/>
    <x v="3"/>
    <n v="1.002604393303963"/>
  </r>
  <r>
    <x v="0"/>
    <x v="1"/>
    <x v="0"/>
    <x v="2"/>
    <x v="0"/>
    <x v="31"/>
    <x v="29"/>
    <x v="0"/>
    <n v="1.0026063671870942"/>
  </r>
  <r>
    <x v="0"/>
    <x v="1"/>
    <x v="4"/>
    <x v="0"/>
    <x v="1"/>
    <x v="13"/>
    <x v="13"/>
    <x v="1"/>
    <n v="1.0027768736169962"/>
  </r>
  <r>
    <x v="0"/>
    <x v="0"/>
    <x v="3"/>
    <x v="4"/>
    <x v="1"/>
    <x v="22"/>
    <x v="21"/>
    <x v="3"/>
    <n v="1.0027881279636606"/>
  </r>
  <r>
    <x v="0"/>
    <x v="1"/>
    <x v="0"/>
    <x v="1"/>
    <x v="2"/>
    <x v="43"/>
    <x v="41"/>
    <x v="0"/>
    <n v="1.0029458740138626"/>
  </r>
  <r>
    <x v="0"/>
    <x v="1"/>
    <x v="0"/>
    <x v="1"/>
    <x v="2"/>
    <x v="37"/>
    <x v="35"/>
    <x v="0"/>
    <n v="1.0030574149976816"/>
  </r>
  <r>
    <x v="0"/>
    <x v="0"/>
    <x v="1"/>
    <x v="4"/>
    <x v="2"/>
    <x v="27"/>
    <x v="26"/>
    <x v="1"/>
    <n v="1.0031040137711806"/>
  </r>
  <r>
    <x v="0"/>
    <x v="1"/>
    <x v="4"/>
    <x v="2"/>
    <x v="2"/>
    <x v="39"/>
    <x v="37"/>
    <x v="1"/>
    <n v="1.0032931947954575"/>
  </r>
  <r>
    <x v="0"/>
    <x v="0"/>
    <x v="3"/>
    <x v="4"/>
    <x v="2"/>
    <x v="33"/>
    <x v="31"/>
    <x v="3"/>
    <n v="1.0032975917735909"/>
  </r>
  <r>
    <x v="0"/>
    <x v="0"/>
    <x v="0"/>
    <x v="1"/>
    <x v="2"/>
    <x v="37"/>
    <x v="35"/>
    <x v="0"/>
    <n v="1.0035780753872106"/>
  </r>
  <r>
    <x v="0"/>
    <x v="1"/>
    <x v="0"/>
    <x v="1"/>
    <x v="2"/>
    <x v="24"/>
    <x v="23"/>
    <x v="0"/>
    <n v="1.0036725081786788"/>
  </r>
  <r>
    <x v="0"/>
    <x v="1"/>
    <x v="4"/>
    <x v="0"/>
    <x v="1"/>
    <x v="13"/>
    <x v="13"/>
    <x v="1"/>
    <n v="1.0039988051303048"/>
  </r>
  <r>
    <x v="0"/>
    <x v="1"/>
    <x v="4"/>
    <x v="2"/>
    <x v="2"/>
    <x v="21"/>
    <x v="20"/>
    <x v="1"/>
    <n v="1.0041228799069197"/>
  </r>
  <r>
    <x v="0"/>
    <x v="1"/>
    <x v="0"/>
    <x v="1"/>
    <x v="0"/>
    <x v="34"/>
    <x v="32"/>
    <x v="0"/>
    <n v="1.0043119530553801"/>
  </r>
  <r>
    <x v="0"/>
    <x v="1"/>
    <x v="0"/>
    <x v="1"/>
    <x v="0"/>
    <x v="35"/>
    <x v="33"/>
    <x v="0"/>
    <n v="1.0043732580235858"/>
  </r>
  <r>
    <x v="0"/>
    <x v="1"/>
    <x v="4"/>
    <x v="2"/>
    <x v="1"/>
    <x v="41"/>
    <x v="39"/>
    <x v="1"/>
    <n v="1.004730646975724"/>
  </r>
  <r>
    <x v="0"/>
    <x v="1"/>
    <x v="4"/>
    <x v="2"/>
    <x v="1"/>
    <x v="38"/>
    <x v="36"/>
    <x v="1"/>
    <n v="1.0049187131135697"/>
  </r>
  <r>
    <x v="0"/>
    <x v="1"/>
    <x v="2"/>
    <x v="1"/>
    <x v="1"/>
    <x v="26"/>
    <x v="25"/>
    <x v="2"/>
    <n v="1.0050687547994952"/>
  </r>
  <r>
    <x v="0"/>
    <x v="1"/>
    <x v="0"/>
    <x v="1"/>
    <x v="2"/>
    <x v="44"/>
    <x v="42"/>
    <x v="0"/>
    <n v="1.0057422320219349"/>
  </r>
  <r>
    <x v="0"/>
    <x v="0"/>
    <x v="3"/>
    <x v="4"/>
    <x v="2"/>
    <x v="29"/>
    <x v="25"/>
    <x v="3"/>
    <n v="1.0060100257300795"/>
  </r>
  <r>
    <x v="0"/>
    <x v="0"/>
    <x v="2"/>
    <x v="1"/>
    <x v="2"/>
    <x v="37"/>
    <x v="35"/>
    <x v="2"/>
    <n v="1.0078180857254244"/>
  </r>
  <r>
    <x v="0"/>
    <x v="1"/>
    <x v="2"/>
    <x v="1"/>
    <x v="2"/>
    <x v="30"/>
    <x v="28"/>
    <x v="2"/>
    <n v="1.0080400489385795"/>
  </r>
  <r>
    <x v="0"/>
    <x v="1"/>
    <x v="2"/>
    <x v="1"/>
    <x v="1"/>
    <x v="32"/>
    <x v="30"/>
    <x v="2"/>
    <n v="1.008086579635824"/>
  </r>
  <r>
    <x v="0"/>
    <x v="0"/>
    <x v="3"/>
    <x v="4"/>
    <x v="1"/>
    <x v="25"/>
    <x v="24"/>
    <x v="3"/>
    <n v="1.0081129856599076"/>
  </r>
  <r>
    <x v="0"/>
    <x v="1"/>
    <x v="2"/>
    <x v="4"/>
    <x v="1"/>
    <x v="22"/>
    <x v="21"/>
    <x v="2"/>
    <n v="1.008122806829139"/>
  </r>
  <r>
    <x v="0"/>
    <x v="1"/>
    <x v="1"/>
    <x v="3"/>
    <x v="1"/>
    <x v="16"/>
    <x v="15"/>
    <x v="1"/>
    <n v="1.0086365137140307"/>
  </r>
  <r>
    <x v="0"/>
    <x v="0"/>
    <x v="0"/>
    <x v="4"/>
    <x v="2"/>
    <x v="28"/>
    <x v="27"/>
    <x v="0"/>
    <n v="1.008678629421969"/>
  </r>
  <r>
    <x v="0"/>
    <x v="0"/>
    <x v="2"/>
    <x v="3"/>
    <x v="1"/>
    <x v="16"/>
    <x v="15"/>
    <x v="2"/>
    <n v="1.0088036321582936"/>
  </r>
  <r>
    <x v="0"/>
    <x v="1"/>
    <x v="1"/>
    <x v="3"/>
    <x v="1"/>
    <x v="17"/>
    <x v="16"/>
    <x v="1"/>
    <n v="1.008919588385879"/>
  </r>
  <r>
    <x v="0"/>
    <x v="1"/>
    <x v="2"/>
    <x v="1"/>
    <x v="2"/>
    <x v="37"/>
    <x v="35"/>
    <x v="2"/>
    <n v="1.0093853717900327"/>
  </r>
  <r>
    <x v="0"/>
    <x v="0"/>
    <x v="0"/>
    <x v="1"/>
    <x v="0"/>
    <x v="35"/>
    <x v="33"/>
    <x v="0"/>
    <n v="1.0096309896727371"/>
  </r>
  <r>
    <x v="0"/>
    <x v="0"/>
    <x v="0"/>
    <x v="1"/>
    <x v="0"/>
    <x v="34"/>
    <x v="32"/>
    <x v="0"/>
    <n v="1.0100051003897978"/>
  </r>
  <r>
    <x v="0"/>
    <x v="1"/>
    <x v="1"/>
    <x v="4"/>
    <x v="1"/>
    <x v="22"/>
    <x v="21"/>
    <x v="1"/>
    <n v="1.0102447502535405"/>
  </r>
  <r>
    <x v="0"/>
    <x v="0"/>
    <x v="2"/>
    <x v="3"/>
    <x v="2"/>
    <x v="18"/>
    <x v="17"/>
    <x v="2"/>
    <n v="1.0103741508797857"/>
  </r>
  <r>
    <x v="0"/>
    <x v="1"/>
    <x v="1"/>
    <x v="3"/>
    <x v="2"/>
    <x v="19"/>
    <x v="18"/>
    <x v="1"/>
    <n v="1.010377414654313"/>
  </r>
  <r>
    <x v="0"/>
    <x v="0"/>
    <x v="2"/>
    <x v="3"/>
    <x v="1"/>
    <x v="17"/>
    <x v="16"/>
    <x v="2"/>
    <n v="1.0105887472592636"/>
  </r>
  <r>
    <x v="0"/>
    <x v="1"/>
    <x v="1"/>
    <x v="3"/>
    <x v="2"/>
    <x v="18"/>
    <x v="17"/>
    <x v="1"/>
    <n v="1.0106487152771271"/>
  </r>
  <r>
    <x v="0"/>
    <x v="1"/>
    <x v="1"/>
    <x v="4"/>
    <x v="2"/>
    <x v="27"/>
    <x v="26"/>
    <x v="1"/>
    <n v="1.0106499510824449"/>
  </r>
  <r>
    <x v="0"/>
    <x v="0"/>
    <x v="0"/>
    <x v="1"/>
    <x v="2"/>
    <x v="30"/>
    <x v="28"/>
    <x v="0"/>
    <n v="1.0106535315887426"/>
  </r>
  <r>
    <x v="0"/>
    <x v="0"/>
    <x v="2"/>
    <x v="3"/>
    <x v="2"/>
    <x v="23"/>
    <x v="22"/>
    <x v="2"/>
    <n v="1.0106810017845174"/>
  </r>
  <r>
    <x v="0"/>
    <x v="1"/>
    <x v="2"/>
    <x v="1"/>
    <x v="0"/>
    <x v="34"/>
    <x v="32"/>
    <x v="2"/>
    <n v="1.0107020603662584"/>
  </r>
  <r>
    <x v="0"/>
    <x v="0"/>
    <x v="0"/>
    <x v="1"/>
    <x v="1"/>
    <x v="32"/>
    <x v="30"/>
    <x v="0"/>
    <n v="1.0110299009325252"/>
  </r>
  <r>
    <x v="0"/>
    <x v="1"/>
    <x v="2"/>
    <x v="1"/>
    <x v="0"/>
    <x v="35"/>
    <x v="33"/>
    <x v="2"/>
    <n v="1.0111488201377048"/>
  </r>
  <r>
    <x v="0"/>
    <x v="0"/>
    <x v="0"/>
    <x v="1"/>
    <x v="1"/>
    <x v="26"/>
    <x v="25"/>
    <x v="0"/>
    <n v="1.0112810191580826"/>
  </r>
  <r>
    <x v="0"/>
    <x v="0"/>
    <x v="2"/>
    <x v="3"/>
    <x v="2"/>
    <x v="19"/>
    <x v="18"/>
    <x v="2"/>
    <n v="1.011339137199017"/>
  </r>
  <r>
    <x v="0"/>
    <x v="1"/>
    <x v="2"/>
    <x v="4"/>
    <x v="1"/>
    <x v="25"/>
    <x v="24"/>
    <x v="2"/>
    <n v="1.0114341836400964"/>
  </r>
  <r>
    <x v="0"/>
    <x v="1"/>
    <x v="1"/>
    <x v="3"/>
    <x v="2"/>
    <x v="20"/>
    <x v="19"/>
    <x v="1"/>
    <n v="1.0118783571586467"/>
  </r>
  <r>
    <x v="0"/>
    <x v="0"/>
    <x v="2"/>
    <x v="3"/>
    <x v="2"/>
    <x v="20"/>
    <x v="19"/>
    <x v="2"/>
    <n v="1.0121640480727769"/>
  </r>
  <r>
    <x v="0"/>
    <x v="1"/>
    <x v="1"/>
    <x v="4"/>
    <x v="1"/>
    <x v="25"/>
    <x v="24"/>
    <x v="1"/>
    <n v="1.0122780493393351"/>
  </r>
  <r>
    <x v="0"/>
    <x v="0"/>
    <x v="2"/>
    <x v="1"/>
    <x v="2"/>
    <x v="30"/>
    <x v="28"/>
    <x v="2"/>
    <n v="1.0123631137755089"/>
  </r>
  <r>
    <x v="0"/>
    <x v="0"/>
    <x v="2"/>
    <x v="1"/>
    <x v="0"/>
    <x v="35"/>
    <x v="33"/>
    <x v="2"/>
    <n v="1.012457540393775"/>
  </r>
  <r>
    <x v="0"/>
    <x v="1"/>
    <x v="1"/>
    <x v="3"/>
    <x v="2"/>
    <x v="23"/>
    <x v="22"/>
    <x v="1"/>
    <n v="1.0126892740569111"/>
  </r>
  <r>
    <x v="0"/>
    <x v="1"/>
    <x v="2"/>
    <x v="4"/>
    <x v="2"/>
    <x v="29"/>
    <x v="25"/>
    <x v="2"/>
    <n v="1.0127327978766574"/>
  </r>
  <r>
    <x v="0"/>
    <x v="0"/>
    <x v="2"/>
    <x v="1"/>
    <x v="0"/>
    <x v="34"/>
    <x v="32"/>
    <x v="2"/>
    <n v="1.0135358764373914"/>
  </r>
  <r>
    <x v="0"/>
    <x v="0"/>
    <x v="2"/>
    <x v="1"/>
    <x v="1"/>
    <x v="32"/>
    <x v="30"/>
    <x v="2"/>
    <n v="1.0135611763962935"/>
  </r>
  <r>
    <x v="0"/>
    <x v="0"/>
    <x v="2"/>
    <x v="1"/>
    <x v="1"/>
    <x v="26"/>
    <x v="25"/>
    <x v="2"/>
    <n v="1.0136858832803328"/>
  </r>
  <r>
    <x v="0"/>
    <x v="1"/>
    <x v="1"/>
    <x v="4"/>
    <x v="2"/>
    <x v="29"/>
    <x v="25"/>
    <x v="1"/>
    <n v="1.0140018108033768"/>
  </r>
  <r>
    <x v="0"/>
    <x v="1"/>
    <x v="2"/>
    <x v="4"/>
    <x v="2"/>
    <x v="33"/>
    <x v="31"/>
    <x v="2"/>
    <n v="1.01438677779329"/>
  </r>
  <r>
    <x v="0"/>
    <x v="1"/>
    <x v="1"/>
    <x v="4"/>
    <x v="2"/>
    <x v="33"/>
    <x v="31"/>
    <x v="1"/>
    <n v="1.015230345231438"/>
  </r>
  <r>
    <x v="0"/>
    <x v="0"/>
    <x v="1"/>
    <x v="4"/>
    <x v="2"/>
    <x v="33"/>
    <x v="31"/>
    <x v="1"/>
    <n v="1.0194851856920246"/>
  </r>
  <r>
    <x v="0"/>
    <x v="0"/>
    <x v="2"/>
    <x v="4"/>
    <x v="2"/>
    <x v="33"/>
    <x v="31"/>
    <x v="2"/>
    <n v="1.0200119352309487"/>
  </r>
  <r>
    <x v="0"/>
    <x v="0"/>
    <x v="2"/>
    <x v="4"/>
    <x v="1"/>
    <x v="22"/>
    <x v="21"/>
    <x v="2"/>
    <n v="1.0204307642034727"/>
  </r>
  <r>
    <x v="0"/>
    <x v="0"/>
    <x v="1"/>
    <x v="3"/>
    <x v="1"/>
    <x v="16"/>
    <x v="15"/>
    <x v="1"/>
    <n v="1.0205627320306709"/>
  </r>
  <r>
    <x v="0"/>
    <x v="0"/>
    <x v="1"/>
    <x v="4"/>
    <x v="1"/>
    <x v="22"/>
    <x v="21"/>
    <x v="1"/>
    <n v="1.0207717868676933"/>
  </r>
  <r>
    <x v="0"/>
    <x v="0"/>
    <x v="1"/>
    <x v="3"/>
    <x v="2"/>
    <x v="23"/>
    <x v="22"/>
    <x v="1"/>
    <n v="1.0215780432228434"/>
  </r>
  <r>
    <x v="0"/>
    <x v="0"/>
    <x v="1"/>
    <x v="3"/>
    <x v="2"/>
    <x v="18"/>
    <x v="17"/>
    <x v="1"/>
    <n v="1.021960782568448"/>
  </r>
  <r>
    <x v="0"/>
    <x v="0"/>
    <x v="1"/>
    <x v="4"/>
    <x v="1"/>
    <x v="25"/>
    <x v="24"/>
    <x v="1"/>
    <n v="1.0221002303753903"/>
  </r>
  <r>
    <x v="0"/>
    <x v="0"/>
    <x v="1"/>
    <x v="3"/>
    <x v="1"/>
    <x v="17"/>
    <x v="16"/>
    <x v="1"/>
    <n v="1.0222158747010102"/>
  </r>
  <r>
    <x v="0"/>
    <x v="0"/>
    <x v="1"/>
    <x v="4"/>
    <x v="2"/>
    <x v="29"/>
    <x v="25"/>
    <x v="1"/>
    <n v="1.0222291936982617"/>
  </r>
  <r>
    <x v="0"/>
    <x v="0"/>
    <x v="1"/>
    <x v="3"/>
    <x v="2"/>
    <x v="19"/>
    <x v="18"/>
    <x v="1"/>
    <n v="1.0223621329181729"/>
  </r>
  <r>
    <x v="0"/>
    <x v="0"/>
    <x v="2"/>
    <x v="4"/>
    <x v="2"/>
    <x v="29"/>
    <x v="25"/>
    <x v="2"/>
    <n v="1.0225173374671606"/>
  </r>
  <r>
    <x v="0"/>
    <x v="0"/>
    <x v="1"/>
    <x v="3"/>
    <x v="2"/>
    <x v="20"/>
    <x v="19"/>
    <x v="1"/>
    <n v="1.0230685419006527"/>
  </r>
  <r>
    <x v="0"/>
    <x v="0"/>
    <x v="2"/>
    <x v="4"/>
    <x v="1"/>
    <x v="25"/>
    <x v="24"/>
    <x v="2"/>
    <n v="1.0233392544565334"/>
  </r>
  <r>
    <x v="0"/>
    <x v="0"/>
    <x v="0"/>
    <x v="4"/>
    <x v="2"/>
    <x v="27"/>
    <x v="26"/>
    <x v="0"/>
    <n v="1.0357001046595586"/>
  </r>
  <r>
    <x v="0"/>
    <x v="1"/>
    <x v="0"/>
    <x v="4"/>
    <x v="2"/>
    <x v="28"/>
    <x v="27"/>
    <x v="0"/>
    <n v="1.0400475568461973"/>
  </r>
  <r>
    <x v="0"/>
    <x v="1"/>
    <x v="0"/>
    <x v="4"/>
    <x v="1"/>
    <x v="22"/>
    <x v="21"/>
    <x v="0"/>
    <n v="1.0402239455496927"/>
  </r>
  <r>
    <x v="0"/>
    <x v="1"/>
    <x v="0"/>
    <x v="4"/>
    <x v="2"/>
    <x v="27"/>
    <x v="26"/>
    <x v="0"/>
    <n v="1.0436516071122104"/>
  </r>
  <r>
    <x v="0"/>
    <x v="1"/>
    <x v="0"/>
    <x v="4"/>
    <x v="2"/>
    <x v="29"/>
    <x v="25"/>
    <x v="0"/>
    <n v="1.0437888361614549"/>
  </r>
  <r>
    <x v="0"/>
    <x v="1"/>
    <x v="0"/>
    <x v="4"/>
    <x v="1"/>
    <x v="25"/>
    <x v="24"/>
    <x v="0"/>
    <n v="1.0439582442309316"/>
  </r>
  <r>
    <x v="0"/>
    <x v="1"/>
    <x v="0"/>
    <x v="4"/>
    <x v="2"/>
    <x v="33"/>
    <x v="31"/>
    <x v="0"/>
    <n v="1.0449421731088271"/>
  </r>
  <r>
    <x v="0"/>
    <x v="1"/>
    <x v="0"/>
    <x v="3"/>
    <x v="1"/>
    <x v="16"/>
    <x v="15"/>
    <x v="0"/>
    <n v="1.0566494042677086"/>
  </r>
  <r>
    <x v="0"/>
    <x v="1"/>
    <x v="0"/>
    <x v="3"/>
    <x v="1"/>
    <x v="17"/>
    <x v="16"/>
    <x v="0"/>
    <n v="1.0574896933557432"/>
  </r>
  <r>
    <x v="0"/>
    <x v="1"/>
    <x v="0"/>
    <x v="3"/>
    <x v="2"/>
    <x v="18"/>
    <x v="17"/>
    <x v="0"/>
    <n v="1.058245238829796"/>
  </r>
  <r>
    <x v="0"/>
    <x v="1"/>
    <x v="0"/>
    <x v="3"/>
    <x v="2"/>
    <x v="19"/>
    <x v="18"/>
    <x v="0"/>
    <n v="1.058311263974826"/>
  </r>
  <r>
    <x v="0"/>
    <x v="1"/>
    <x v="0"/>
    <x v="3"/>
    <x v="2"/>
    <x v="20"/>
    <x v="19"/>
    <x v="0"/>
    <n v="1.0588769020729683"/>
  </r>
  <r>
    <x v="0"/>
    <x v="0"/>
    <x v="0"/>
    <x v="4"/>
    <x v="2"/>
    <x v="33"/>
    <x v="31"/>
    <x v="0"/>
    <n v="1.0589556845341108"/>
  </r>
  <r>
    <x v="0"/>
    <x v="1"/>
    <x v="0"/>
    <x v="3"/>
    <x v="2"/>
    <x v="23"/>
    <x v="22"/>
    <x v="0"/>
    <n v="1.0592602903506803"/>
  </r>
  <r>
    <x v="0"/>
    <x v="0"/>
    <x v="0"/>
    <x v="4"/>
    <x v="1"/>
    <x v="22"/>
    <x v="21"/>
    <x v="0"/>
    <n v="1.0602159129774773"/>
  </r>
  <r>
    <x v="0"/>
    <x v="0"/>
    <x v="0"/>
    <x v="4"/>
    <x v="1"/>
    <x v="25"/>
    <x v="24"/>
    <x v="0"/>
    <n v="1.0614919584689508"/>
  </r>
  <r>
    <x v="0"/>
    <x v="0"/>
    <x v="0"/>
    <x v="4"/>
    <x v="2"/>
    <x v="29"/>
    <x v="25"/>
    <x v="0"/>
    <n v="1.0618674592993458"/>
  </r>
  <r>
    <x v="0"/>
    <x v="0"/>
    <x v="0"/>
    <x v="3"/>
    <x v="2"/>
    <x v="23"/>
    <x v="22"/>
    <x v="0"/>
    <n v="1.0800996320970062"/>
  </r>
  <r>
    <x v="0"/>
    <x v="0"/>
    <x v="0"/>
    <x v="3"/>
    <x v="1"/>
    <x v="16"/>
    <x v="15"/>
    <x v="0"/>
    <n v="1.0806383171348033"/>
  </r>
  <r>
    <x v="0"/>
    <x v="0"/>
    <x v="0"/>
    <x v="3"/>
    <x v="2"/>
    <x v="19"/>
    <x v="18"/>
    <x v="0"/>
    <n v="1.0811611947229394"/>
  </r>
  <r>
    <x v="0"/>
    <x v="0"/>
    <x v="0"/>
    <x v="3"/>
    <x v="2"/>
    <x v="18"/>
    <x v="17"/>
    <x v="0"/>
    <n v="1.0814048757975836"/>
  </r>
  <r>
    <x v="0"/>
    <x v="0"/>
    <x v="0"/>
    <x v="3"/>
    <x v="2"/>
    <x v="20"/>
    <x v="19"/>
    <x v="0"/>
    <n v="1.0821190851140836"/>
  </r>
  <r>
    <x v="0"/>
    <x v="0"/>
    <x v="0"/>
    <x v="3"/>
    <x v="1"/>
    <x v="17"/>
    <x v="16"/>
    <x v="0"/>
    <n v="1.0825380851758766"/>
  </r>
  <r>
    <x v="1"/>
    <x v="1"/>
    <x v="2"/>
    <x v="2"/>
    <x v="0"/>
    <x v="45"/>
    <x v="43"/>
    <x v="2"/>
    <n v="1.0009140183936078"/>
  </r>
  <r>
    <x v="1"/>
    <x v="1"/>
    <x v="2"/>
    <x v="2"/>
    <x v="1"/>
    <x v="42"/>
    <x v="40"/>
    <x v="2"/>
    <n v="1.0005229318898132"/>
  </r>
  <r>
    <x v="1"/>
    <x v="1"/>
    <x v="2"/>
    <x v="2"/>
    <x v="1"/>
    <x v="42"/>
    <x v="40"/>
    <x v="2"/>
    <n v="0.99947706811018688"/>
  </r>
  <r>
    <x v="1"/>
    <x v="1"/>
    <x v="2"/>
    <x v="2"/>
    <x v="1"/>
    <x v="42"/>
    <x v="40"/>
    <x v="2"/>
    <n v="0.99996431747759351"/>
  </r>
  <r>
    <x v="1"/>
    <x v="1"/>
    <x v="2"/>
    <x v="2"/>
    <x v="1"/>
    <x v="42"/>
    <x v="40"/>
    <x v="2"/>
    <n v="1.0000356825224066"/>
  </r>
  <r>
    <x v="1"/>
    <x v="1"/>
    <x v="2"/>
    <x v="2"/>
    <x v="1"/>
    <x v="42"/>
    <x v="40"/>
    <x v="2"/>
    <n v="1.0006529005606419"/>
  </r>
  <r>
    <x v="1"/>
    <x v="1"/>
    <x v="2"/>
    <x v="2"/>
    <x v="1"/>
    <x v="42"/>
    <x v="40"/>
    <x v="2"/>
    <n v="0.99934709943935807"/>
  </r>
  <r>
    <x v="1"/>
    <x v="1"/>
    <x v="2"/>
    <x v="2"/>
    <x v="1"/>
    <x v="42"/>
    <x v="40"/>
    <x v="2"/>
    <n v="1.0001350733609997"/>
  </r>
  <r>
    <x v="1"/>
    <x v="1"/>
    <x v="2"/>
    <x v="2"/>
    <x v="1"/>
    <x v="42"/>
    <x v="40"/>
    <x v="2"/>
    <n v="0.99986492663900028"/>
  </r>
  <r>
    <x v="1"/>
    <x v="1"/>
    <x v="2"/>
    <x v="2"/>
    <x v="1"/>
    <x v="42"/>
    <x v="40"/>
    <x v="2"/>
    <n v="1.00066420580856"/>
  </r>
  <r>
    <x v="1"/>
    <x v="1"/>
    <x v="2"/>
    <x v="2"/>
    <x v="1"/>
    <x v="42"/>
    <x v="40"/>
    <x v="2"/>
    <n v="0.99933579419143981"/>
  </r>
  <r>
    <x v="1"/>
    <x v="1"/>
    <x v="2"/>
    <x v="2"/>
    <x v="1"/>
    <x v="42"/>
    <x v="40"/>
    <x v="2"/>
    <n v="1.0008544929327463"/>
  </r>
  <r>
    <x v="1"/>
    <x v="1"/>
    <x v="2"/>
    <x v="2"/>
    <x v="1"/>
    <x v="42"/>
    <x v="40"/>
    <x v="2"/>
    <n v="0.9991455070672538"/>
  </r>
  <r>
    <x v="1"/>
    <x v="1"/>
    <x v="2"/>
    <x v="2"/>
    <x v="1"/>
    <x v="42"/>
    <x v="40"/>
    <x v="2"/>
    <n v="1.0022187614219666"/>
  </r>
  <r>
    <x v="1"/>
    <x v="1"/>
    <x v="2"/>
    <x v="2"/>
    <x v="1"/>
    <x v="42"/>
    <x v="40"/>
    <x v="2"/>
    <n v="0.99896966385489261"/>
  </r>
  <r>
    <x v="1"/>
    <x v="1"/>
    <x v="2"/>
    <x v="2"/>
    <x v="1"/>
    <x v="42"/>
    <x v="40"/>
    <x v="2"/>
    <n v="0.99881157472314042"/>
  </r>
  <r>
    <x v="1"/>
    <x v="1"/>
    <x v="2"/>
    <x v="2"/>
    <x v="2"/>
    <x v="46"/>
    <x v="44"/>
    <x v="2"/>
    <n v="0.9753112406421609"/>
  </r>
  <r>
    <x v="1"/>
    <x v="1"/>
    <x v="2"/>
    <x v="2"/>
    <x v="2"/>
    <x v="47"/>
    <x v="45"/>
    <x v="2"/>
    <n v="0.99071451057773641"/>
  </r>
  <r>
    <x v="1"/>
    <x v="1"/>
    <x v="2"/>
    <x v="2"/>
    <x v="2"/>
    <x v="48"/>
    <x v="42"/>
    <x v="2"/>
    <n v="0.99844362112385376"/>
  </r>
  <r>
    <x v="1"/>
    <x v="1"/>
    <x v="2"/>
    <x v="2"/>
    <x v="2"/>
    <x v="39"/>
    <x v="37"/>
    <x v="2"/>
    <n v="1.0001428393265257"/>
  </r>
  <r>
    <x v="1"/>
    <x v="1"/>
    <x v="2"/>
    <x v="2"/>
    <x v="2"/>
    <x v="49"/>
    <x v="46"/>
    <x v="2"/>
    <n v="1.0007751549739485"/>
  </r>
  <r>
    <x v="1"/>
    <x v="1"/>
    <x v="2"/>
    <x v="2"/>
    <x v="1"/>
    <x v="1"/>
    <x v="1"/>
    <x v="2"/>
    <n v="0.88031234185537832"/>
  </r>
  <r>
    <x v="1"/>
    <x v="1"/>
    <x v="2"/>
    <x v="2"/>
    <x v="1"/>
    <x v="4"/>
    <x v="4"/>
    <x v="2"/>
    <n v="0.94876931225502981"/>
  </r>
  <r>
    <x v="1"/>
    <x v="1"/>
    <x v="2"/>
    <x v="2"/>
    <x v="2"/>
    <x v="50"/>
    <x v="47"/>
    <x v="2"/>
    <n v="0.97304599119269963"/>
  </r>
  <r>
    <x v="1"/>
    <x v="1"/>
    <x v="2"/>
    <x v="2"/>
    <x v="2"/>
    <x v="15"/>
    <x v="14"/>
    <x v="2"/>
    <n v="0.97055826188659489"/>
  </r>
  <r>
    <x v="1"/>
    <x v="1"/>
    <x v="2"/>
    <x v="2"/>
    <x v="1"/>
    <x v="10"/>
    <x v="10"/>
    <x v="2"/>
    <n v="0.97890342543023434"/>
  </r>
  <r>
    <x v="1"/>
    <x v="1"/>
    <x v="2"/>
    <x v="2"/>
    <x v="1"/>
    <x v="38"/>
    <x v="36"/>
    <x v="2"/>
    <n v="1.0001784209824525"/>
  </r>
  <r>
    <x v="1"/>
    <x v="1"/>
    <x v="2"/>
    <x v="2"/>
    <x v="0"/>
    <x v="36"/>
    <x v="34"/>
    <x v="2"/>
    <n v="0.99727607012533026"/>
  </r>
  <r>
    <x v="1"/>
    <x v="1"/>
    <x v="2"/>
    <x v="2"/>
    <x v="0"/>
    <x v="51"/>
    <x v="48"/>
    <x v="2"/>
    <n v="1.0011803538202173"/>
  </r>
  <r>
    <x v="1"/>
    <x v="1"/>
    <x v="2"/>
    <x v="2"/>
    <x v="2"/>
    <x v="52"/>
    <x v="49"/>
    <x v="2"/>
    <n v="0.97436064489104779"/>
  </r>
  <r>
    <x v="1"/>
    <x v="1"/>
    <x v="2"/>
    <x v="2"/>
    <x v="2"/>
    <x v="21"/>
    <x v="20"/>
    <x v="2"/>
    <n v="0.99122084713909808"/>
  </r>
  <r>
    <x v="1"/>
    <x v="1"/>
    <x v="2"/>
    <x v="2"/>
    <x v="2"/>
    <x v="53"/>
    <x v="50"/>
    <x v="2"/>
    <n v="0.99999440285799057"/>
  </r>
  <r>
    <x v="1"/>
    <x v="1"/>
    <x v="2"/>
    <x v="2"/>
    <x v="1"/>
    <x v="41"/>
    <x v="39"/>
    <x v="2"/>
    <n v="1.0025659795813966"/>
  </r>
  <r>
    <x v="1"/>
    <x v="1"/>
    <x v="2"/>
    <x v="2"/>
    <x v="0"/>
    <x v="40"/>
    <x v="38"/>
    <x v="2"/>
    <n v="1.000016617450348"/>
  </r>
  <r>
    <x v="1"/>
    <x v="1"/>
    <x v="2"/>
    <x v="2"/>
    <x v="2"/>
    <x v="54"/>
    <x v="51"/>
    <x v="2"/>
    <n v="1.0007448255945692"/>
  </r>
  <r>
    <x v="1"/>
    <x v="1"/>
    <x v="2"/>
    <x v="2"/>
    <x v="2"/>
    <x v="55"/>
    <x v="52"/>
    <x v="2"/>
    <n v="1.0015600786222674"/>
  </r>
  <r>
    <x v="1"/>
    <x v="1"/>
    <x v="2"/>
    <x v="2"/>
    <x v="1"/>
    <x v="56"/>
    <x v="53"/>
    <x v="2"/>
    <n v="1.0011466902864647"/>
  </r>
  <r>
    <x v="1"/>
    <x v="1"/>
    <x v="2"/>
    <x v="1"/>
    <x v="0"/>
    <x v="35"/>
    <x v="33"/>
    <x v="2"/>
    <n v="1.0088361150386234"/>
  </r>
  <r>
    <x v="1"/>
    <x v="1"/>
    <x v="2"/>
    <x v="1"/>
    <x v="1"/>
    <x v="57"/>
    <x v="54"/>
    <x v="2"/>
    <n v="1.0093090447576782"/>
  </r>
  <r>
    <x v="1"/>
    <x v="1"/>
    <x v="2"/>
    <x v="1"/>
    <x v="2"/>
    <x v="58"/>
    <x v="55"/>
    <x v="2"/>
    <n v="1.008130616461417"/>
  </r>
  <r>
    <x v="1"/>
    <x v="1"/>
    <x v="2"/>
    <x v="1"/>
    <x v="2"/>
    <x v="24"/>
    <x v="23"/>
    <x v="2"/>
    <n v="0.99983107564427609"/>
  </r>
  <r>
    <x v="1"/>
    <x v="1"/>
    <x v="2"/>
    <x v="1"/>
    <x v="2"/>
    <x v="59"/>
    <x v="56"/>
    <x v="2"/>
    <n v="1.0128140648448651"/>
  </r>
  <r>
    <x v="1"/>
    <x v="1"/>
    <x v="2"/>
    <x v="1"/>
    <x v="2"/>
    <x v="60"/>
    <x v="57"/>
    <x v="2"/>
    <n v="1.0123754788160186"/>
  </r>
  <r>
    <x v="1"/>
    <x v="1"/>
    <x v="2"/>
    <x v="1"/>
    <x v="0"/>
    <x v="34"/>
    <x v="32"/>
    <x v="2"/>
    <n v="1.0081491650074503"/>
  </r>
  <r>
    <x v="1"/>
    <x v="1"/>
    <x v="2"/>
    <x v="1"/>
    <x v="1"/>
    <x v="61"/>
    <x v="28"/>
    <x v="2"/>
    <n v="1.0075387019810145"/>
  </r>
  <r>
    <x v="1"/>
    <x v="1"/>
    <x v="2"/>
    <x v="1"/>
    <x v="2"/>
    <x v="62"/>
    <x v="39"/>
    <x v="2"/>
    <n v="1.0053242058619229"/>
  </r>
  <r>
    <x v="1"/>
    <x v="1"/>
    <x v="2"/>
    <x v="1"/>
    <x v="1"/>
    <x v="32"/>
    <x v="30"/>
    <x v="2"/>
    <n v="1.0060125444149248"/>
  </r>
  <r>
    <x v="1"/>
    <x v="1"/>
    <x v="2"/>
    <x v="1"/>
    <x v="2"/>
    <x v="63"/>
    <x v="58"/>
    <x v="2"/>
    <n v="0.99710293296957253"/>
  </r>
  <r>
    <x v="1"/>
    <x v="1"/>
    <x v="2"/>
    <x v="1"/>
    <x v="2"/>
    <x v="64"/>
    <x v="59"/>
    <x v="2"/>
    <n v="1.0026343456132489"/>
  </r>
  <r>
    <x v="1"/>
    <x v="1"/>
    <x v="2"/>
    <x v="1"/>
    <x v="2"/>
    <x v="30"/>
    <x v="28"/>
    <x v="2"/>
    <n v="1.0060723717641791"/>
  </r>
  <r>
    <x v="1"/>
    <x v="1"/>
    <x v="2"/>
    <x v="1"/>
    <x v="2"/>
    <x v="65"/>
    <x v="60"/>
    <x v="2"/>
    <n v="1.0012450898387055"/>
  </r>
  <r>
    <x v="1"/>
    <x v="1"/>
    <x v="2"/>
    <x v="1"/>
    <x v="1"/>
    <x v="26"/>
    <x v="25"/>
    <x v="2"/>
    <n v="1.0025983678910488"/>
  </r>
  <r>
    <x v="1"/>
    <x v="1"/>
    <x v="2"/>
    <x v="1"/>
    <x v="2"/>
    <x v="44"/>
    <x v="42"/>
    <x v="2"/>
    <n v="0.9890007642115719"/>
  </r>
  <r>
    <x v="1"/>
    <x v="1"/>
    <x v="2"/>
    <x v="1"/>
    <x v="2"/>
    <x v="44"/>
    <x v="42"/>
    <x v="2"/>
    <n v="0.9890007642115719"/>
  </r>
  <r>
    <x v="1"/>
    <x v="1"/>
    <x v="2"/>
    <x v="1"/>
    <x v="2"/>
    <x v="44"/>
    <x v="42"/>
    <x v="2"/>
    <n v="0.99340522929265573"/>
  </r>
  <r>
    <x v="1"/>
    <x v="1"/>
    <x v="2"/>
    <x v="1"/>
    <x v="2"/>
    <x v="44"/>
    <x v="42"/>
    <x v="2"/>
    <n v="0.99340522929265573"/>
  </r>
  <r>
    <x v="1"/>
    <x v="1"/>
    <x v="2"/>
    <x v="1"/>
    <x v="1"/>
    <x v="13"/>
    <x v="13"/>
    <x v="2"/>
    <n v="0.99869083508018586"/>
  </r>
  <r>
    <x v="1"/>
    <x v="1"/>
    <x v="2"/>
    <x v="1"/>
    <x v="1"/>
    <x v="38"/>
    <x v="36"/>
    <x v="2"/>
    <n v="1.0071272232750621"/>
  </r>
  <r>
    <x v="1"/>
    <x v="1"/>
    <x v="2"/>
    <x v="1"/>
    <x v="1"/>
    <x v="41"/>
    <x v="39"/>
    <x v="2"/>
    <n v="1.008897146887322"/>
  </r>
  <r>
    <x v="1"/>
    <x v="1"/>
    <x v="2"/>
    <x v="4"/>
    <x v="1"/>
    <x v="42"/>
    <x v="40"/>
    <x v="2"/>
    <n v="1.0133638071217335"/>
  </r>
  <r>
    <x v="1"/>
    <x v="1"/>
    <x v="2"/>
    <x v="4"/>
    <x v="2"/>
    <x v="33"/>
    <x v="31"/>
    <x v="2"/>
    <n v="1.0111813647844485"/>
  </r>
  <r>
    <x v="1"/>
    <x v="1"/>
    <x v="2"/>
    <x v="4"/>
    <x v="2"/>
    <x v="33"/>
    <x v="31"/>
    <x v="2"/>
    <n v="1.0099070859690114"/>
  </r>
  <r>
    <x v="1"/>
    <x v="1"/>
    <x v="2"/>
    <x v="4"/>
    <x v="2"/>
    <x v="66"/>
    <x v="61"/>
    <x v="2"/>
    <n v="1.0054016030515409"/>
  </r>
  <r>
    <x v="1"/>
    <x v="1"/>
    <x v="2"/>
    <x v="4"/>
    <x v="1"/>
    <x v="67"/>
    <x v="62"/>
    <x v="2"/>
    <n v="1.0089786206579794"/>
  </r>
  <r>
    <x v="1"/>
    <x v="1"/>
    <x v="2"/>
    <x v="4"/>
    <x v="1"/>
    <x v="68"/>
    <x v="63"/>
    <x v="2"/>
    <n v="1.006643914901814"/>
  </r>
  <r>
    <x v="1"/>
    <x v="1"/>
    <x v="2"/>
    <x v="4"/>
    <x v="2"/>
    <x v="69"/>
    <x v="64"/>
    <x v="2"/>
    <n v="1.010488227948132"/>
  </r>
  <r>
    <x v="1"/>
    <x v="1"/>
    <x v="2"/>
    <x v="4"/>
    <x v="1"/>
    <x v="25"/>
    <x v="24"/>
    <x v="2"/>
    <n v="1.0061871246451728"/>
  </r>
  <r>
    <x v="1"/>
    <x v="1"/>
    <x v="2"/>
    <x v="4"/>
    <x v="2"/>
    <x v="70"/>
    <x v="65"/>
    <x v="2"/>
    <n v="1.0113133264141447"/>
  </r>
  <r>
    <x v="1"/>
    <x v="1"/>
    <x v="2"/>
    <x v="4"/>
    <x v="2"/>
    <x v="71"/>
    <x v="66"/>
    <x v="2"/>
    <n v="0.99998074339629828"/>
  </r>
  <r>
    <x v="1"/>
    <x v="1"/>
    <x v="2"/>
    <x v="4"/>
    <x v="1"/>
    <x v="22"/>
    <x v="21"/>
    <x v="2"/>
    <n v="1.0004417183060874"/>
  </r>
  <r>
    <x v="1"/>
    <x v="1"/>
    <x v="2"/>
    <x v="4"/>
    <x v="2"/>
    <x v="27"/>
    <x v="26"/>
    <x v="2"/>
    <n v="1.0033448741594062"/>
  </r>
  <r>
    <x v="1"/>
    <x v="1"/>
    <x v="2"/>
    <x v="4"/>
    <x v="2"/>
    <x v="27"/>
    <x v="26"/>
    <x v="2"/>
    <n v="1.0018239181990662"/>
  </r>
  <r>
    <x v="1"/>
    <x v="1"/>
    <x v="2"/>
    <x v="4"/>
    <x v="2"/>
    <x v="28"/>
    <x v="27"/>
    <x v="2"/>
    <n v="0.98892045294414044"/>
  </r>
  <r>
    <x v="1"/>
    <x v="1"/>
    <x v="2"/>
    <x v="4"/>
    <x v="2"/>
    <x v="28"/>
    <x v="27"/>
    <x v="2"/>
    <n v="0.99229267150636802"/>
  </r>
  <r>
    <x v="1"/>
    <x v="1"/>
    <x v="2"/>
    <x v="4"/>
    <x v="2"/>
    <x v="28"/>
    <x v="27"/>
    <x v="2"/>
    <n v="0.98780582620618929"/>
  </r>
  <r>
    <x v="1"/>
    <x v="1"/>
    <x v="2"/>
    <x v="4"/>
    <x v="1"/>
    <x v="13"/>
    <x v="13"/>
    <x v="2"/>
    <n v="0.99845214296605067"/>
  </r>
  <r>
    <x v="1"/>
    <x v="1"/>
    <x v="2"/>
    <x v="3"/>
    <x v="2"/>
    <x v="20"/>
    <x v="19"/>
    <x v="2"/>
    <n v="0.99232364169820919"/>
  </r>
  <r>
    <x v="1"/>
    <x v="1"/>
    <x v="2"/>
    <x v="3"/>
    <x v="2"/>
    <x v="18"/>
    <x v="17"/>
    <x v="2"/>
    <n v="0.98841421731282064"/>
  </r>
  <r>
    <x v="1"/>
    <x v="1"/>
    <x v="2"/>
    <x v="3"/>
    <x v="1"/>
    <x v="72"/>
    <x v="67"/>
    <x v="2"/>
    <n v="0.98935383217748485"/>
  </r>
  <r>
    <x v="1"/>
    <x v="1"/>
    <x v="2"/>
    <x v="3"/>
    <x v="2"/>
    <x v="73"/>
    <x v="22"/>
    <x v="2"/>
    <n v="0.99910421455344622"/>
  </r>
  <r>
    <x v="1"/>
    <x v="1"/>
    <x v="2"/>
    <x v="3"/>
    <x v="1"/>
    <x v="17"/>
    <x v="16"/>
    <x v="2"/>
    <n v="0.98739253973547114"/>
  </r>
  <r>
    <x v="1"/>
    <x v="1"/>
    <x v="2"/>
    <x v="3"/>
    <x v="1"/>
    <x v="16"/>
    <x v="15"/>
    <x v="2"/>
    <n v="0.98526540472404855"/>
  </r>
  <r>
    <x v="1"/>
    <x v="1"/>
    <x v="2"/>
    <x v="0"/>
    <x v="1"/>
    <x v="1"/>
    <x v="1"/>
    <x v="2"/>
    <n v="0.86901626273937771"/>
  </r>
  <r>
    <x v="1"/>
    <x v="1"/>
    <x v="2"/>
    <x v="0"/>
    <x v="0"/>
    <x v="74"/>
    <x v="68"/>
    <x v="2"/>
    <n v="0.85798899952629903"/>
  </r>
  <r>
    <x v="1"/>
    <x v="1"/>
    <x v="2"/>
    <x v="0"/>
    <x v="0"/>
    <x v="2"/>
    <x v="2"/>
    <x v="2"/>
    <n v="0.87530899446423238"/>
  </r>
  <r>
    <x v="1"/>
    <x v="1"/>
    <x v="2"/>
    <x v="0"/>
    <x v="1"/>
    <x v="75"/>
    <x v="69"/>
    <x v="2"/>
    <n v="0.90401479997921552"/>
  </r>
  <r>
    <x v="1"/>
    <x v="1"/>
    <x v="2"/>
    <x v="0"/>
    <x v="2"/>
    <x v="76"/>
    <x v="70"/>
    <x v="2"/>
    <n v="0.92905691416493574"/>
  </r>
  <r>
    <x v="1"/>
    <x v="1"/>
    <x v="2"/>
    <x v="0"/>
    <x v="0"/>
    <x v="3"/>
    <x v="3"/>
    <x v="2"/>
    <n v="0.90365519188198629"/>
  </r>
  <r>
    <x v="1"/>
    <x v="1"/>
    <x v="2"/>
    <x v="0"/>
    <x v="1"/>
    <x v="4"/>
    <x v="4"/>
    <x v="2"/>
    <n v="0.91733045853798423"/>
  </r>
  <r>
    <x v="1"/>
    <x v="1"/>
    <x v="2"/>
    <x v="0"/>
    <x v="2"/>
    <x v="8"/>
    <x v="8"/>
    <x v="2"/>
    <n v="0.93984445426468677"/>
  </r>
  <r>
    <x v="1"/>
    <x v="1"/>
    <x v="2"/>
    <x v="0"/>
    <x v="0"/>
    <x v="77"/>
    <x v="71"/>
    <x v="2"/>
    <n v="0.91807959326713362"/>
  </r>
  <r>
    <x v="1"/>
    <x v="1"/>
    <x v="2"/>
    <x v="0"/>
    <x v="1"/>
    <x v="9"/>
    <x v="9"/>
    <x v="2"/>
    <n v="0.9370077307569743"/>
  </r>
  <r>
    <x v="1"/>
    <x v="1"/>
    <x v="2"/>
    <x v="0"/>
    <x v="2"/>
    <x v="78"/>
    <x v="72"/>
    <x v="2"/>
    <n v="0.94362009329959939"/>
  </r>
  <r>
    <x v="1"/>
    <x v="1"/>
    <x v="2"/>
    <x v="0"/>
    <x v="2"/>
    <x v="78"/>
    <x v="72"/>
    <x v="2"/>
    <n v="0.94296879501302233"/>
  </r>
  <r>
    <x v="1"/>
    <x v="1"/>
    <x v="2"/>
    <x v="0"/>
    <x v="0"/>
    <x v="7"/>
    <x v="7"/>
    <x v="2"/>
    <n v="0.93822513186962808"/>
  </r>
  <r>
    <x v="1"/>
    <x v="1"/>
    <x v="2"/>
    <x v="0"/>
    <x v="2"/>
    <x v="6"/>
    <x v="6"/>
    <x v="2"/>
    <n v="0.93160397224404368"/>
  </r>
  <r>
    <x v="1"/>
    <x v="1"/>
    <x v="2"/>
    <x v="0"/>
    <x v="1"/>
    <x v="10"/>
    <x v="10"/>
    <x v="2"/>
    <n v="0.944529043437634"/>
  </r>
  <r>
    <x v="1"/>
    <x v="1"/>
    <x v="2"/>
    <x v="0"/>
    <x v="2"/>
    <x v="11"/>
    <x v="11"/>
    <x v="2"/>
    <n v="0.95124151358645304"/>
  </r>
  <r>
    <x v="1"/>
    <x v="1"/>
    <x v="2"/>
    <x v="0"/>
    <x v="2"/>
    <x v="79"/>
    <x v="5"/>
    <x v="2"/>
    <n v="0.92476187505114615"/>
  </r>
  <r>
    <x v="1"/>
    <x v="1"/>
    <x v="2"/>
    <x v="0"/>
    <x v="1"/>
    <x v="80"/>
    <x v="73"/>
    <x v="2"/>
    <n v="0.95394780400887136"/>
  </r>
  <r>
    <x v="1"/>
    <x v="1"/>
    <x v="2"/>
    <x v="0"/>
    <x v="0"/>
    <x v="12"/>
    <x v="12"/>
    <x v="2"/>
    <n v="0.95145095062456297"/>
  </r>
  <r>
    <x v="1"/>
    <x v="1"/>
    <x v="2"/>
    <x v="0"/>
    <x v="1"/>
    <x v="13"/>
    <x v="13"/>
    <x v="2"/>
    <n v="0.95844620108499401"/>
  </r>
  <r>
    <x v="1"/>
    <x v="1"/>
    <x v="3"/>
    <x v="2"/>
    <x v="0"/>
    <x v="45"/>
    <x v="43"/>
    <x v="3"/>
    <n v="1.0006817745377667"/>
  </r>
  <r>
    <x v="1"/>
    <x v="1"/>
    <x v="3"/>
    <x v="2"/>
    <x v="1"/>
    <x v="42"/>
    <x v="40"/>
    <x v="3"/>
    <n v="1.0004170673088808"/>
  </r>
  <r>
    <x v="1"/>
    <x v="1"/>
    <x v="3"/>
    <x v="2"/>
    <x v="1"/>
    <x v="42"/>
    <x v="40"/>
    <x v="3"/>
    <n v="0.9995829326911192"/>
  </r>
  <r>
    <x v="1"/>
    <x v="1"/>
    <x v="3"/>
    <x v="2"/>
    <x v="1"/>
    <x v="42"/>
    <x v="40"/>
    <x v="3"/>
    <n v="1.0003060802822239"/>
  </r>
  <r>
    <x v="1"/>
    <x v="1"/>
    <x v="3"/>
    <x v="2"/>
    <x v="1"/>
    <x v="42"/>
    <x v="40"/>
    <x v="3"/>
    <n v="0.99969391971777599"/>
  </r>
  <r>
    <x v="1"/>
    <x v="1"/>
    <x v="3"/>
    <x v="2"/>
    <x v="1"/>
    <x v="42"/>
    <x v="40"/>
    <x v="3"/>
    <n v="1.0000855070853845"/>
  </r>
  <r>
    <x v="1"/>
    <x v="1"/>
    <x v="3"/>
    <x v="2"/>
    <x v="1"/>
    <x v="42"/>
    <x v="40"/>
    <x v="3"/>
    <n v="0.99991449291461554"/>
  </r>
  <r>
    <x v="1"/>
    <x v="1"/>
    <x v="3"/>
    <x v="2"/>
    <x v="1"/>
    <x v="42"/>
    <x v="40"/>
    <x v="3"/>
    <n v="1.0000883288187492"/>
  </r>
  <r>
    <x v="1"/>
    <x v="1"/>
    <x v="3"/>
    <x v="2"/>
    <x v="1"/>
    <x v="42"/>
    <x v="40"/>
    <x v="3"/>
    <n v="0.99991167118125068"/>
  </r>
  <r>
    <x v="1"/>
    <x v="1"/>
    <x v="3"/>
    <x v="2"/>
    <x v="1"/>
    <x v="42"/>
    <x v="40"/>
    <x v="3"/>
    <n v="1.0001556957005242"/>
  </r>
  <r>
    <x v="1"/>
    <x v="1"/>
    <x v="3"/>
    <x v="2"/>
    <x v="1"/>
    <x v="42"/>
    <x v="40"/>
    <x v="3"/>
    <n v="0.99984430429947568"/>
  </r>
  <r>
    <x v="1"/>
    <x v="1"/>
    <x v="3"/>
    <x v="2"/>
    <x v="1"/>
    <x v="42"/>
    <x v="40"/>
    <x v="3"/>
    <n v="1.0014759989167763"/>
  </r>
  <r>
    <x v="1"/>
    <x v="1"/>
    <x v="3"/>
    <x v="2"/>
    <x v="1"/>
    <x v="42"/>
    <x v="40"/>
    <x v="3"/>
    <n v="0.9985240010832237"/>
  </r>
  <r>
    <x v="1"/>
    <x v="1"/>
    <x v="3"/>
    <x v="2"/>
    <x v="1"/>
    <x v="42"/>
    <x v="40"/>
    <x v="3"/>
    <n v="1.0022543217241491"/>
  </r>
  <r>
    <x v="1"/>
    <x v="1"/>
    <x v="3"/>
    <x v="2"/>
    <x v="1"/>
    <x v="42"/>
    <x v="40"/>
    <x v="3"/>
    <n v="0.99899407995510237"/>
  </r>
  <r>
    <x v="1"/>
    <x v="1"/>
    <x v="3"/>
    <x v="2"/>
    <x v="1"/>
    <x v="42"/>
    <x v="40"/>
    <x v="3"/>
    <n v="0.99875159832074822"/>
  </r>
  <r>
    <x v="1"/>
    <x v="1"/>
    <x v="3"/>
    <x v="2"/>
    <x v="2"/>
    <x v="46"/>
    <x v="44"/>
    <x v="3"/>
    <n v="0.9891944411730067"/>
  </r>
  <r>
    <x v="1"/>
    <x v="1"/>
    <x v="3"/>
    <x v="2"/>
    <x v="2"/>
    <x v="47"/>
    <x v="45"/>
    <x v="3"/>
    <n v="0.99491274870083057"/>
  </r>
  <r>
    <x v="1"/>
    <x v="1"/>
    <x v="3"/>
    <x v="2"/>
    <x v="2"/>
    <x v="48"/>
    <x v="42"/>
    <x v="3"/>
    <n v="0.99910497299586976"/>
  </r>
  <r>
    <x v="1"/>
    <x v="1"/>
    <x v="3"/>
    <x v="2"/>
    <x v="2"/>
    <x v="39"/>
    <x v="37"/>
    <x v="3"/>
    <n v="0.999521102030268"/>
  </r>
  <r>
    <x v="1"/>
    <x v="1"/>
    <x v="3"/>
    <x v="2"/>
    <x v="2"/>
    <x v="49"/>
    <x v="46"/>
    <x v="3"/>
    <n v="0.9999155289854802"/>
  </r>
  <r>
    <x v="1"/>
    <x v="1"/>
    <x v="3"/>
    <x v="2"/>
    <x v="1"/>
    <x v="1"/>
    <x v="1"/>
    <x v="3"/>
    <n v="0.93537316359143963"/>
  </r>
  <r>
    <x v="1"/>
    <x v="1"/>
    <x v="3"/>
    <x v="2"/>
    <x v="1"/>
    <x v="4"/>
    <x v="4"/>
    <x v="3"/>
    <n v="0.97246103717661847"/>
  </r>
  <r>
    <x v="1"/>
    <x v="1"/>
    <x v="3"/>
    <x v="2"/>
    <x v="2"/>
    <x v="50"/>
    <x v="47"/>
    <x v="3"/>
    <n v="0.98800690927648893"/>
  </r>
  <r>
    <x v="1"/>
    <x v="1"/>
    <x v="3"/>
    <x v="2"/>
    <x v="2"/>
    <x v="15"/>
    <x v="14"/>
    <x v="3"/>
    <n v="0.98350033228101807"/>
  </r>
  <r>
    <x v="1"/>
    <x v="1"/>
    <x v="3"/>
    <x v="2"/>
    <x v="1"/>
    <x v="10"/>
    <x v="10"/>
    <x v="3"/>
    <n v="0.98832096729870855"/>
  </r>
  <r>
    <x v="1"/>
    <x v="1"/>
    <x v="3"/>
    <x v="2"/>
    <x v="1"/>
    <x v="38"/>
    <x v="36"/>
    <x v="3"/>
    <n v="1.0017222291626833"/>
  </r>
  <r>
    <x v="1"/>
    <x v="1"/>
    <x v="3"/>
    <x v="2"/>
    <x v="0"/>
    <x v="36"/>
    <x v="34"/>
    <x v="3"/>
    <n v="0.99734446725029835"/>
  </r>
  <r>
    <x v="1"/>
    <x v="1"/>
    <x v="3"/>
    <x v="2"/>
    <x v="0"/>
    <x v="51"/>
    <x v="48"/>
    <x v="3"/>
    <n v="1.0005050935637243"/>
  </r>
  <r>
    <x v="1"/>
    <x v="1"/>
    <x v="3"/>
    <x v="2"/>
    <x v="2"/>
    <x v="52"/>
    <x v="49"/>
    <x v="3"/>
    <n v="0.98666224217332854"/>
  </r>
  <r>
    <x v="1"/>
    <x v="1"/>
    <x v="3"/>
    <x v="2"/>
    <x v="2"/>
    <x v="21"/>
    <x v="20"/>
    <x v="3"/>
    <n v="0.99563983851362003"/>
  </r>
  <r>
    <x v="1"/>
    <x v="1"/>
    <x v="3"/>
    <x v="2"/>
    <x v="2"/>
    <x v="53"/>
    <x v="50"/>
    <x v="3"/>
    <n v="1.0001444201054739"/>
  </r>
  <r>
    <x v="1"/>
    <x v="1"/>
    <x v="3"/>
    <x v="2"/>
    <x v="1"/>
    <x v="41"/>
    <x v="39"/>
    <x v="3"/>
    <n v="1.0034301452450938"/>
  </r>
  <r>
    <x v="1"/>
    <x v="1"/>
    <x v="3"/>
    <x v="2"/>
    <x v="0"/>
    <x v="40"/>
    <x v="38"/>
    <x v="3"/>
    <n v="0.99922906430675118"/>
  </r>
  <r>
    <x v="1"/>
    <x v="1"/>
    <x v="3"/>
    <x v="2"/>
    <x v="2"/>
    <x v="54"/>
    <x v="51"/>
    <x v="3"/>
    <n v="1.000136062816632"/>
  </r>
  <r>
    <x v="1"/>
    <x v="1"/>
    <x v="3"/>
    <x v="2"/>
    <x v="2"/>
    <x v="55"/>
    <x v="52"/>
    <x v="3"/>
    <n v="1.0007064520602595"/>
  </r>
  <r>
    <x v="1"/>
    <x v="1"/>
    <x v="3"/>
    <x v="2"/>
    <x v="1"/>
    <x v="56"/>
    <x v="53"/>
    <x v="3"/>
    <n v="1.0018498320883809"/>
  </r>
  <r>
    <x v="1"/>
    <x v="1"/>
    <x v="3"/>
    <x v="1"/>
    <x v="0"/>
    <x v="35"/>
    <x v="33"/>
    <x v="3"/>
    <n v="0.99877847952633469"/>
  </r>
  <r>
    <x v="1"/>
    <x v="1"/>
    <x v="3"/>
    <x v="1"/>
    <x v="1"/>
    <x v="57"/>
    <x v="54"/>
    <x v="3"/>
    <n v="0.99958790240686946"/>
  </r>
  <r>
    <x v="1"/>
    <x v="1"/>
    <x v="3"/>
    <x v="1"/>
    <x v="2"/>
    <x v="58"/>
    <x v="55"/>
    <x v="3"/>
    <n v="0.99789735988671902"/>
  </r>
  <r>
    <x v="1"/>
    <x v="1"/>
    <x v="3"/>
    <x v="1"/>
    <x v="2"/>
    <x v="24"/>
    <x v="23"/>
    <x v="3"/>
    <n v="0.99460884008631956"/>
  </r>
  <r>
    <x v="1"/>
    <x v="1"/>
    <x v="3"/>
    <x v="1"/>
    <x v="2"/>
    <x v="59"/>
    <x v="56"/>
    <x v="3"/>
    <n v="1.0039502093458237"/>
  </r>
  <r>
    <x v="1"/>
    <x v="1"/>
    <x v="3"/>
    <x v="1"/>
    <x v="2"/>
    <x v="60"/>
    <x v="57"/>
    <x v="3"/>
    <n v="1.0010379807919243"/>
  </r>
  <r>
    <x v="1"/>
    <x v="1"/>
    <x v="3"/>
    <x v="1"/>
    <x v="0"/>
    <x v="34"/>
    <x v="32"/>
    <x v="3"/>
    <n v="0.99845273617197305"/>
  </r>
  <r>
    <x v="1"/>
    <x v="1"/>
    <x v="3"/>
    <x v="1"/>
    <x v="1"/>
    <x v="61"/>
    <x v="28"/>
    <x v="3"/>
    <n v="0.99790723405492066"/>
  </r>
  <r>
    <x v="1"/>
    <x v="1"/>
    <x v="3"/>
    <x v="1"/>
    <x v="2"/>
    <x v="62"/>
    <x v="39"/>
    <x v="3"/>
    <n v="0.99566530974525569"/>
  </r>
  <r>
    <x v="1"/>
    <x v="1"/>
    <x v="3"/>
    <x v="1"/>
    <x v="1"/>
    <x v="32"/>
    <x v="30"/>
    <x v="3"/>
    <n v="0.99603161702351772"/>
  </r>
  <r>
    <x v="1"/>
    <x v="1"/>
    <x v="3"/>
    <x v="1"/>
    <x v="2"/>
    <x v="63"/>
    <x v="58"/>
    <x v="3"/>
    <n v="0.98919694395169278"/>
  </r>
  <r>
    <x v="1"/>
    <x v="1"/>
    <x v="3"/>
    <x v="1"/>
    <x v="2"/>
    <x v="64"/>
    <x v="59"/>
    <x v="3"/>
    <n v="0.99260805249416062"/>
  </r>
  <r>
    <x v="1"/>
    <x v="1"/>
    <x v="3"/>
    <x v="1"/>
    <x v="2"/>
    <x v="30"/>
    <x v="28"/>
    <x v="3"/>
    <n v="0.99458389583969831"/>
  </r>
  <r>
    <x v="1"/>
    <x v="1"/>
    <x v="3"/>
    <x v="1"/>
    <x v="2"/>
    <x v="65"/>
    <x v="60"/>
    <x v="3"/>
    <n v="0.99000553183524997"/>
  </r>
  <r>
    <x v="1"/>
    <x v="1"/>
    <x v="3"/>
    <x v="1"/>
    <x v="1"/>
    <x v="26"/>
    <x v="25"/>
    <x v="3"/>
    <n v="0.99145418955856801"/>
  </r>
  <r>
    <x v="1"/>
    <x v="1"/>
    <x v="3"/>
    <x v="1"/>
    <x v="1"/>
    <x v="13"/>
    <x v="13"/>
    <x v="3"/>
    <n v="0.99027332878076046"/>
  </r>
  <r>
    <x v="1"/>
    <x v="1"/>
    <x v="3"/>
    <x v="1"/>
    <x v="1"/>
    <x v="38"/>
    <x v="36"/>
    <x v="3"/>
    <n v="0.99626853706958984"/>
  </r>
  <r>
    <x v="1"/>
    <x v="1"/>
    <x v="3"/>
    <x v="1"/>
    <x v="1"/>
    <x v="41"/>
    <x v="39"/>
    <x v="3"/>
    <n v="0.99800854068875278"/>
  </r>
  <r>
    <x v="1"/>
    <x v="1"/>
    <x v="3"/>
    <x v="4"/>
    <x v="1"/>
    <x v="42"/>
    <x v="40"/>
    <x v="3"/>
    <n v="1.0004912179936778"/>
  </r>
  <r>
    <x v="1"/>
    <x v="1"/>
    <x v="3"/>
    <x v="4"/>
    <x v="2"/>
    <x v="33"/>
    <x v="31"/>
    <x v="3"/>
    <n v="0.99637676516248086"/>
  </r>
  <r>
    <x v="1"/>
    <x v="1"/>
    <x v="3"/>
    <x v="4"/>
    <x v="2"/>
    <x v="33"/>
    <x v="31"/>
    <x v="3"/>
    <n v="0.99535895295631904"/>
  </r>
  <r>
    <x v="1"/>
    <x v="1"/>
    <x v="3"/>
    <x v="4"/>
    <x v="2"/>
    <x v="66"/>
    <x v="61"/>
    <x v="3"/>
    <n v="0.99260054339163084"/>
  </r>
  <r>
    <x v="1"/>
    <x v="1"/>
    <x v="3"/>
    <x v="4"/>
    <x v="1"/>
    <x v="67"/>
    <x v="62"/>
    <x v="3"/>
    <n v="0.99477232542208593"/>
  </r>
  <r>
    <x v="1"/>
    <x v="1"/>
    <x v="3"/>
    <x v="4"/>
    <x v="1"/>
    <x v="68"/>
    <x v="63"/>
    <x v="3"/>
    <n v="0.9943293819354736"/>
  </r>
  <r>
    <x v="1"/>
    <x v="1"/>
    <x v="3"/>
    <x v="4"/>
    <x v="2"/>
    <x v="69"/>
    <x v="64"/>
    <x v="3"/>
    <n v="0.99604012066056857"/>
  </r>
  <r>
    <x v="1"/>
    <x v="1"/>
    <x v="3"/>
    <x v="4"/>
    <x v="1"/>
    <x v="25"/>
    <x v="24"/>
    <x v="3"/>
    <n v="0.9923705874057891"/>
  </r>
  <r>
    <x v="1"/>
    <x v="1"/>
    <x v="3"/>
    <x v="4"/>
    <x v="2"/>
    <x v="70"/>
    <x v="65"/>
    <x v="3"/>
    <n v="0.9957566442812239"/>
  </r>
  <r>
    <x v="1"/>
    <x v="1"/>
    <x v="3"/>
    <x v="4"/>
    <x v="2"/>
    <x v="71"/>
    <x v="66"/>
    <x v="3"/>
    <n v="0.98527959488998218"/>
  </r>
  <r>
    <x v="1"/>
    <x v="1"/>
    <x v="3"/>
    <x v="4"/>
    <x v="1"/>
    <x v="22"/>
    <x v="21"/>
    <x v="3"/>
    <n v="0.98567844389991643"/>
  </r>
  <r>
    <x v="1"/>
    <x v="1"/>
    <x v="3"/>
    <x v="4"/>
    <x v="2"/>
    <x v="27"/>
    <x v="26"/>
    <x v="3"/>
    <n v="0.98840378240346272"/>
  </r>
  <r>
    <x v="1"/>
    <x v="1"/>
    <x v="3"/>
    <x v="4"/>
    <x v="2"/>
    <x v="27"/>
    <x v="26"/>
    <x v="3"/>
    <n v="0.98658147440880273"/>
  </r>
  <r>
    <x v="1"/>
    <x v="1"/>
    <x v="3"/>
    <x v="4"/>
    <x v="2"/>
    <x v="28"/>
    <x v="27"/>
    <x v="3"/>
    <n v="0.98265536026609646"/>
  </r>
  <r>
    <x v="1"/>
    <x v="1"/>
    <x v="3"/>
    <x v="4"/>
    <x v="2"/>
    <x v="28"/>
    <x v="27"/>
    <x v="3"/>
    <n v="0.98386747754433346"/>
  </r>
  <r>
    <x v="1"/>
    <x v="1"/>
    <x v="3"/>
    <x v="4"/>
    <x v="2"/>
    <x v="28"/>
    <x v="27"/>
    <x v="3"/>
    <n v="0.98176151728045269"/>
  </r>
  <r>
    <x v="1"/>
    <x v="1"/>
    <x v="3"/>
    <x v="4"/>
    <x v="1"/>
    <x v="13"/>
    <x v="13"/>
    <x v="3"/>
    <n v="0.98613984902744534"/>
  </r>
  <r>
    <x v="1"/>
    <x v="1"/>
    <x v="3"/>
    <x v="3"/>
    <x v="2"/>
    <x v="20"/>
    <x v="19"/>
    <x v="3"/>
    <n v="0.98099536548257849"/>
  </r>
  <r>
    <x v="1"/>
    <x v="1"/>
    <x v="3"/>
    <x v="3"/>
    <x v="2"/>
    <x v="18"/>
    <x v="17"/>
    <x v="3"/>
    <n v="0.97589561308657724"/>
  </r>
  <r>
    <x v="1"/>
    <x v="1"/>
    <x v="3"/>
    <x v="3"/>
    <x v="1"/>
    <x v="72"/>
    <x v="67"/>
    <x v="3"/>
    <n v="0.97577973160684384"/>
  </r>
  <r>
    <x v="1"/>
    <x v="1"/>
    <x v="3"/>
    <x v="3"/>
    <x v="2"/>
    <x v="73"/>
    <x v="22"/>
    <x v="3"/>
    <n v="0.98611662151605251"/>
  </r>
  <r>
    <x v="1"/>
    <x v="1"/>
    <x v="3"/>
    <x v="3"/>
    <x v="1"/>
    <x v="17"/>
    <x v="16"/>
    <x v="3"/>
    <n v="0.97289875265495318"/>
  </r>
  <r>
    <x v="1"/>
    <x v="1"/>
    <x v="3"/>
    <x v="3"/>
    <x v="1"/>
    <x v="16"/>
    <x v="15"/>
    <x v="3"/>
    <n v="0.96935254637510271"/>
  </r>
  <r>
    <x v="1"/>
    <x v="1"/>
    <x v="3"/>
    <x v="0"/>
    <x v="1"/>
    <x v="1"/>
    <x v="1"/>
    <x v="3"/>
    <n v="0.93959050046770765"/>
  </r>
  <r>
    <x v="1"/>
    <x v="1"/>
    <x v="3"/>
    <x v="0"/>
    <x v="0"/>
    <x v="74"/>
    <x v="68"/>
    <x v="3"/>
    <n v="0.93218464637393073"/>
  </r>
  <r>
    <x v="1"/>
    <x v="1"/>
    <x v="3"/>
    <x v="0"/>
    <x v="0"/>
    <x v="2"/>
    <x v="2"/>
    <x v="3"/>
    <n v="0.9405958545428591"/>
  </r>
  <r>
    <x v="1"/>
    <x v="1"/>
    <x v="3"/>
    <x v="0"/>
    <x v="1"/>
    <x v="75"/>
    <x v="69"/>
    <x v="3"/>
    <n v="0.95540205075636087"/>
  </r>
  <r>
    <x v="1"/>
    <x v="1"/>
    <x v="3"/>
    <x v="0"/>
    <x v="2"/>
    <x v="76"/>
    <x v="70"/>
    <x v="3"/>
    <n v="0.9657285726734397"/>
  </r>
  <r>
    <x v="1"/>
    <x v="1"/>
    <x v="3"/>
    <x v="0"/>
    <x v="0"/>
    <x v="3"/>
    <x v="3"/>
    <x v="3"/>
    <n v="0.95421910646163444"/>
  </r>
  <r>
    <x v="1"/>
    <x v="1"/>
    <x v="3"/>
    <x v="0"/>
    <x v="1"/>
    <x v="4"/>
    <x v="4"/>
    <x v="3"/>
    <n v="0.96087074405329276"/>
  </r>
  <r>
    <x v="1"/>
    <x v="1"/>
    <x v="3"/>
    <x v="0"/>
    <x v="2"/>
    <x v="8"/>
    <x v="8"/>
    <x v="3"/>
    <n v="0.97071197758879246"/>
  </r>
  <r>
    <x v="1"/>
    <x v="1"/>
    <x v="3"/>
    <x v="0"/>
    <x v="0"/>
    <x v="77"/>
    <x v="71"/>
    <x v="3"/>
    <n v="0.96011443540584473"/>
  </r>
  <r>
    <x v="1"/>
    <x v="1"/>
    <x v="3"/>
    <x v="0"/>
    <x v="1"/>
    <x v="9"/>
    <x v="9"/>
    <x v="3"/>
    <n v="0.96962613747403648"/>
  </r>
  <r>
    <x v="1"/>
    <x v="1"/>
    <x v="3"/>
    <x v="0"/>
    <x v="2"/>
    <x v="78"/>
    <x v="72"/>
    <x v="3"/>
    <n v="0.97351383288490401"/>
  </r>
  <r>
    <x v="1"/>
    <x v="1"/>
    <x v="3"/>
    <x v="0"/>
    <x v="2"/>
    <x v="78"/>
    <x v="72"/>
    <x v="3"/>
    <n v="0.97202482066301454"/>
  </r>
  <r>
    <x v="1"/>
    <x v="1"/>
    <x v="3"/>
    <x v="0"/>
    <x v="0"/>
    <x v="7"/>
    <x v="7"/>
    <x v="3"/>
    <n v="0.97036338720523652"/>
  </r>
  <r>
    <x v="1"/>
    <x v="1"/>
    <x v="3"/>
    <x v="0"/>
    <x v="2"/>
    <x v="6"/>
    <x v="6"/>
    <x v="3"/>
    <n v="0.96567039508517438"/>
  </r>
  <r>
    <x v="1"/>
    <x v="1"/>
    <x v="3"/>
    <x v="0"/>
    <x v="1"/>
    <x v="10"/>
    <x v="10"/>
    <x v="3"/>
    <n v="0.97312603284391963"/>
  </r>
  <r>
    <x v="1"/>
    <x v="1"/>
    <x v="3"/>
    <x v="0"/>
    <x v="2"/>
    <x v="11"/>
    <x v="11"/>
    <x v="3"/>
    <n v="0.97489509152891829"/>
  </r>
  <r>
    <x v="1"/>
    <x v="1"/>
    <x v="3"/>
    <x v="0"/>
    <x v="2"/>
    <x v="79"/>
    <x v="5"/>
    <x v="3"/>
    <n v="0.9651467967907873"/>
  </r>
  <r>
    <x v="1"/>
    <x v="1"/>
    <x v="3"/>
    <x v="0"/>
    <x v="1"/>
    <x v="80"/>
    <x v="73"/>
    <x v="3"/>
    <n v="0.97815361334071593"/>
  </r>
  <r>
    <x v="1"/>
    <x v="1"/>
    <x v="3"/>
    <x v="0"/>
    <x v="0"/>
    <x v="12"/>
    <x v="12"/>
    <x v="3"/>
    <n v="0.97573398811953904"/>
  </r>
  <r>
    <x v="1"/>
    <x v="1"/>
    <x v="3"/>
    <x v="0"/>
    <x v="1"/>
    <x v="13"/>
    <x v="13"/>
    <x v="3"/>
    <n v="0.97876187684782945"/>
  </r>
  <r>
    <x v="1"/>
    <x v="1"/>
    <x v="4"/>
    <x v="2"/>
    <x v="0"/>
    <x v="45"/>
    <x v="43"/>
    <x v="1"/>
    <n v="1.0003096011022918"/>
  </r>
  <r>
    <x v="1"/>
    <x v="1"/>
    <x v="4"/>
    <x v="2"/>
    <x v="1"/>
    <x v="42"/>
    <x v="40"/>
    <x v="1"/>
    <n v="1.0002687759176776"/>
  </r>
  <r>
    <x v="1"/>
    <x v="1"/>
    <x v="4"/>
    <x v="2"/>
    <x v="1"/>
    <x v="42"/>
    <x v="40"/>
    <x v="1"/>
    <n v="0.99973122408232207"/>
  </r>
  <r>
    <x v="1"/>
    <x v="1"/>
    <x v="4"/>
    <x v="2"/>
    <x v="1"/>
    <x v="42"/>
    <x v="40"/>
    <x v="1"/>
    <n v="1.0004056504895416"/>
  </r>
  <r>
    <x v="1"/>
    <x v="1"/>
    <x v="4"/>
    <x v="2"/>
    <x v="1"/>
    <x v="42"/>
    <x v="40"/>
    <x v="1"/>
    <n v="0.99959434951045811"/>
  </r>
  <r>
    <x v="1"/>
    <x v="1"/>
    <x v="4"/>
    <x v="2"/>
    <x v="1"/>
    <x v="42"/>
    <x v="40"/>
    <x v="1"/>
    <n v="1.0002724971185368"/>
  </r>
  <r>
    <x v="1"/>
    <x v="1"/>
    <x v="4"/>
    <x v="2"/>
    <x v="1"/>
    <x v="42"/>
    <x v="40"/>
    <x v="1"/>
    <n v="0.9997275028814635"/>
  </r>
  <r>
    <x v="1"/>
    <x v="1"/>
    <x v="4"/>
    <x v="2"/>
    <x v="1"/>
    <x v="42"/>
    <x v="40"/>
    <x v="1"/>
    <n v="1.0001124718821999"/>
  </r>
  <r>
    <x v="1"/>
    <x v="1"/>
    <x v="4"/>
    <x v="2"/>
    <x v="1"/>
    <x v="42"/>
    <x v="40"/>
    <x v="1"/>
    <n v="0.99988752811780024"/>
  </r>
  <r>
    <x v="1"/>
    <x v="1"/>
    <x v="4"/>
    <x v="2"/>
    <x v="1"/>
    <x v="42"/>
    <x v="40"/>
    <x v="1"/>
    <n v="1.0001153752882956"/>
  </r>
  <r>
    <x v="1"/>
    <x v="1"/>
    <x v="4"/>
    <x v="2"/>
    <x v="1"/>
    <x v="42"/>
    <x v="40"/>
    <x v="1"/>
    <n v="1.0000186666441637"/>
  </r>
  <r>
    <x v="1"/>
    <x v="1"/>
    <x v="4"/>
    <x v="2"/>
    <x v="1"/>
    <x v="42"/>
    <x v="40"/>
    <x v="1"/>
    <n v="1.0012305723112445"/>
  </r>
  <r>
    <x v="1"/>
    <x v="1"/>
    <x v="4"/>
    <x v="2"/>
    <x v="1"/>
    <x v="42"/>
    <x v="40"/>
    <x v="1"/>
    <n v="0.99876942768875554"/>
  </r>
  <r>
    <x v="1"/>
    <x v="1"/>
    <x v="4"/>
    <x v="2"/>
    <x v="1"/>
    <x v="42"/>
    <x v="40"/>
    <x v="1"/>
    <n v="1.0029283984001867"/>
  </r>
  <r>
    <x v="1"/>
    <x v="1"/>
    <x v="4"/>
    <x v="2"/>
    <x v="1"/>
    <x v="42"/>
    <x v="40"/>
    <x v="1"/>
    <n v="0.99890532559541634"/>
  </r>
  <r>
    <x v="1"/>
    <x v="1"/>
    <x v="4"/>
    <x v="2"/>
    <x v="1"/>
    <x v="42"/>
    <x v="40"/>
    <x v="1"/>
    <n v="0.99816627600439733"/>
  </r>
  <r>
    <x v="1"/>
    <x v="1"/>
    <x v="4"/>
    <x v="2"/>
    <x v="2"/>
    <x v="46"/>
    <x v="44"/>
    <x v="1"/>
    <n v="1.0038720852400067"/>
  </r>
  <r>
    <x v="1"/>
    <x v="1"/>
    <x v="4"/>
    <x v="2"/>
    <x v="2"/>
    <x v="47"/>
    <x v="45"/>
    <x v="1"/>
    <n v="1.0041834469040973"/>
  </r>
  <r>
    <x v="1"/>
    <x v="1"/>
    <x v="4"/>
    <x v="2"/>
    <x v="2"/>
    <x v="48"/>
    <x v="42"/>
    <x v="1"/>
    <n v="1.0039554165416986"/>
  </r>
  <r>
    <x v="1"/>
    <x v="1"/>
    <x v="4"/>
    <x v="2"/>
    <x v="2"/>
    <x v="39"/>
    <x v="37"/>
    <x v="1"/>
    <n v="1.0030495040093734"/>
  </r>
  <r>
    <x v="1"/>
    <x v="1"/>
    <x v="4"/>
    <x v="2"/>
    <x v="2"/>
    <x v="49"/>
    <x v="46"/>
    <x v="1"/>
    <n v="1.0010547016592217"/>
  </r>
  <r>
    <x v="1"/>
    <x v="1"/>
    <x v="4"/>
    <x v="2"/>
    <x v="1"/>
    <x v="1"/>
    <x v="1"/>
    <x v="1"/>
    <n v="0.97756523801022055"/>
  </r>
  <r>
    <x v="1"/>
    <x v="1"/>
    <x v="4"/>
    <x v="2"/>
    <x v="1"/>
    <x v="4"/>
    <x v="4"/>
    <x v="1"/>
    <n v="0.99574030524517987"/>
  </r>
  <r>
    <x v="1"/>
    <x v="1"/>
    <x v="4"/>
    <x v="2"/>
    <x v="2"/>
    <x v="50"/>
    <x v="47"/>
    <x v="1"/>
    <n v="1.0049867065667597"/>
  </r>
  <r>
    <x v="1"/>
    <x v="1"/>
    <x v="4"/>
    <x v="2"/>
    <x v="2"/>
    <x v="15"/>
    <x v="14"/>
    <x v="1"/>
    <n v="0.99650736748076207"/>
  </r>
  <r>
    <x v="1"/>
    <x v="1"/>
    <x v="4"/>
    <x v="2"/>
    <x v="1"/>
    <x v="10"/>
    <x v="10"/>
    <x v="1"/>
    <n v="1.0008253894916002"/>
  </r>
  <r>
    <x v="1"/>
    <x v="1"/>
    <x v="4"/>
    <x v="2"/>
    <x v="1"/>
    <x v="38"/>
    <x v="36"/>
    <x v="1"/>
    <n v="1.0066470772091456"/>
  </r>
  <r>
    <x v="1"/>
    <x v="1"/>
    <x v="4"/>
    <x v="2"/>
    <x v="0"/>
    <x v="36"/>
    <x v="34"/>
    <x v="1"/>
    <n v="1.0023255248180247"/>
  </r>
  <r>
    <x v="1"/>
    <x v="1"/>
    <x v="4"/>
    <x v="2"/>
    <x v="0"/>
    <x v="51"/>
    <x v="48"/>
    <x v="1"/>
    <n v="1.0032690989041202"/>
  </r>
  <r>
    <x v="1"/>
    <x v="1"/>
    <x v="4"/>
    <x v="2"/>
    <x v="2"/>
    <x v="52"/>
    <x v="49"/>
    <x v="1"/>
    <n v="1.0029739326567289"/>
  </r>
  <r>
    <x v="1"/>
    <x v="1"/>
    <x v="4"/>
    <x v="2"/>
    <x v="2"/>
    <x v="21"/>
    <x v="20"/>
    <x v="1"/>
    <n v="1.0060891879402207"/>
  </r>
  <r>
    <x v="1"/>
    <x v="1"/>
    <x v="4"/>
    <x v="2"/>
    <x v="2"/>
    <x v="53"/>
    <x v="50"/>
    <x v="1"/>
    <n v="1.0059087047535209"/>
  </r>
  <r>
    <x v="1"/>
    <x v="1"/>
    <x v="4"/>
    <x v="2"/>
    <x v="1"/>
    <x v="41"/>
    <x v="39"/>
    <x v="1"/>
    <n v="1.0061317923829551"/>
  </r>
  <r>
    <x v="1"/>
    <x v="1"/>
    <x v="4"/>
    <x v="2"/>
    <x v="0"/>
    <x v="40"/>
    <x v="38"/>
    <x v="1"/>
    <n v="1.0000900989239265"/>
  </r>
  <r>
    <x v="1"/>
    <x v="1"/>
    <x v="4"/>
    <x v="2"/>
    <x v="2"/>
    <x v="54"/>
    <x v="51"/>
    <x v="1"/>
    <n v="1.0041233151085538"/>
  </r>
  <r>
    <x v="1"/>
    <x v="1"/>
    <x v="4"/>
    <x v="2"/>
    <x v="2"/>
    <x v="55"/>
    <x v="52"/>
    <x v="1"/>
    <n v="1.0024609606202166"/>
  </r>
  <r>
    <x v="1"/>
    <x v="1"/>
    <x v="4"/>
    <x v="2"/>
    <x v="1"/>
    <x v="56"/>
    <x v="53"/>
    <x v="1"/>
    <n v="1.0026276143578308"/>
  </r>
  <r>
    <x v="1"/>
    <x v="1"/>
    <x v="4"/>
    <x v="1"/>
    <x v="0"/>
    <x v="35"/>
    <x v="33"/>
    <x v="1"/>
    <n v="0.99039849005132385"/>
  </r>
  <r>
    <x v="1"/>
    <x v="1"/>
    <x v="4"/>
    <x v="1"/>
    <x v="1"/>
    <x v="57"/>
    <x v="54"/>
    <x v="1"/>
    <n v="0.99034088753353322"/>
  </r>
  <r>
    <x v="1"/>
    <x v="1"/>
    <x v="4"/>
    <x v="1"/>
    <x v="2"/>
    <x v="58"/>
    <x v="55"/>
    <x v="1"/>
    <n v="0.98789194454320495"/>
  </r>
  <r>
    <x v="1"/>
    <x v="1"/>
    <x v="4"/>
    <x v="1"/>
    <x v="2"/>
    <x v="24"/>
    <x v="23"/>
    <x v="1"/>
    <n v="0.99393808803945272"/>
  </r>
  <r>
    <x v="1"/>
    <x v="1"/>
    <x v="4"/>
    <x v="1"/>
    <x v="2"/>
    <x v="59"/>
    <x v="56"/>
    <x v="1"/>
    <n v="0.9999440107985812"/>
  </r>
  <r>
    <x v="1"/>
    <x v="1"/>
    <x v="4"/>
    <x v="1"/>
    <x v="2"/>
    <x v="60"/>
    <x v="57"/>
    <x v="1"/>
    <n v="0.9931597419895879"/>
  </r>
  <r>
    <x v="1"/>
    <x v="1"/>
    <x v="4"/>
    <x v="1"/>
    <x v="0"/>
    <x v="34"/>
    <x v="32"/>
    <x v="1"/>
    <n v="0.9900912766231077"/>
  </r>
  <r>
    <x v="1"/>
    <x v="1"/>
    <x v="4"/>
    <x v="1"/>
    <x v="1"/>
    <x v="61"/>
    <x v="28"/>
    <x v="1"/>
    <n v="0.98821919479491493"/>
  </r>
  <r>
    <x v="1"/>
    <x v="1"/>
    <x v="4"/>
    <x v="1"/>
    <x v="2"/>
    <x v="62"/>
    <x v="39"/>
    <x v="1"/>
    <n v="0.99301711855517028"/>
  </r>
  <r>
    <x v="1"/>
    <x v="1"/>
    <x v="4"/>
    <x v="1"/>
    <x v="1"/>
    <x v="32"/>
    <x v="30"/>
    <x v="1"/>
    <n v="0.98626070919003661"/>
  </r>
  <r>
    <x v="1"/>
    <x v="1"/>
    <x v="4"/>
    <x v="1"/>
    <x v="2"/>
    <x v="63"/>
    <x v="58"/>
    <x v="1"/>
    <n v="0.98735031459241318"/>
  </r>
  <r>
    <x v="1"/>
    <x v="1"/>
    <x v="4"/>
    <x v="1"/>
    <x v="2"/>
    <x v="64"/>
    <x v="59"/>
    <x v="1"/>
    <n v="0.98939672227572728"/>
  </r>
  <r>
    <x v="1"/>
    <x v="1"/>
    <x v="4"/>
    <x v="1"/>
    <x v="2"/>
    <x v="30"/>
    <x v="28"/>
    <x v="1"/>
    <n v="0.98503254907523607"/>
  </r>
  <r>
    <x v="1"/>
    <x v="1"/>
    <x v="4"/>
    <x v="1"/>
    <x v="2"/>
    <x v="65"/>
    <x v="60"/>
    <x v="1"/>
    <n v="0.97849295442942086"/>
  </r>
  <r>
    <x v="1"/>
    <x v="1"/>
    <x v="4"/>
    <x v="1"/>
    <x v="1"/>
    <x v="26"/>
    <x v="25"/>
    <x v="1"/>
    <n v="0.97988980187375185"/>
  </r>
  <r>
    <x v="1"/>
    <x v="1"/>
    <x v="4"/>
    <x v="1"/>
    <x v="1"/>
    <x v="13"/>
    <x v="13"/>
    <x v="1"/>
    <n v="0.99149516203348176"/>
  </r>
  <r>
    <x v="1"/>
    <x v="1"/>
    <x v="4"/>
    <x v="1"/>
    <x v="1"/>
    <x v="38"/>
    <x v="36"/>
    <x v="1"/>
    <n v="0.99414452465059089"/>
  </r>
  <r>
    <x v="1"/>
    <x v="1"/>
    <x v="4"/>
    <x v="1"/>
    <x v="1"/>
    <x v="41"/>
    <x v="39"/>
    <x v="1"/>
    <n v="0.99198255929056378"/>
  </r>
  <r>
    <x v="1"/>
    <x v="1"/>
    <x v="4"/>
    <x v="4"/>
    <x v="1"/>
    <x v="42"/>
    <x v="40"/>
    <x v="1"/>
    <n v="0.99168059857887525"/>
  </r>
  <r>
    <x v="1"/>
    <x v="1"/>
    <x v="4"/>
    <x v="4"/>
    <x v="2"/>
    <x v="33"/>
    <x v="31"/>
    <x v="1"/>
    <n v="0.98617240196773148"/>
  </r>
  <r>
    <x v="1"/>
    <x v="1"/>
    <x v="4"/>
    <x v="4"/>
    <x v="2"/>
    <x v="33"/>
    <x v="31"/>
    <x v="1"/>
    <n v="0.98448251828957556"/>
  </r>
  <r>
    <x v="1"/>
    <x v="1"/>
    <x v="4"/>
    <x v="4"/>
    <x v="2"/>
    <x v="66"/>
    <x v="61"/>
    <x v="1"/>
    <n v="0.98166804736975499"/>
  </r>
  <r>
    <x v="1"/>
    <x v="1"/>
    <x v="4"/>
    <x v="4"/>
    <x v="1"/>
    <x v="67"/>
    <x v="62"/>
    <x v="1"/>
    <n v="0.98296283336159118"/>
  </r>
  <r>
    <x v="1"/>
    <x v="1"/>
    <x v="4"/>
    <x v="4"/>
    <x v="1"/>
    <x v="68"/>
    <x v="63"/>
    <x v="1"/>
    <n v="0.98223602864607418"/>
  </r>
  <r>
    <x v="1"/>
    <x v="1"/>
    <x v="4"/>
    <x v="4"/>
    <x v="2"/>
    <x v="69"/>
    <x v="64"/>
    <x v="1"/>
    <n v="0.98681724493181988"/>
  </r>
  <r>
    <x v="1"/>
    <x v="1"/>
    <x v="4"/>
    <x v="4"/>
    <x v="1"/>
    <x v="25"/>
    <x v="24"/>
    <x v="1"/>
    <n v="0.9794614316802015"/>
  </r>
  <r>
    <x v="1"/>
    <x v="1"/>
    <x v="4"/>
    <x v="4"/>
    <x v="2"/>
    <x v="70"/>
    <x v="65"/>
    <x v="1"/>
    <n v="0.98796862473968849"/>
  </r>
  <r>
    <x v="1"/>
    <x v="1"/>
    <x v="4"/>
    <x v="4"/>
    <x v="2"/>
    <x v="71"/>
    <x v="66"/>
    <x v="1"/>
    <n v="0.97136587806919028"/>
  </r>
  <r>
    <x v="1"/>
    <x v="1"/>
    <x v="4"/>
    <x v="4"/>
    <x v="1"/>
    <x v="22"/>
    <x v="21"/>
    <x v="1"/>
    <n v="0.9719221819936239"/>
  </r>
  <r>
    <x v="1"/>
    <x v="1"/>
    <x v="4"/>
    <x v="4"/>
    <x v="2"/>
    <x v="27"/>
    <x v="26"/>
    <x v="1"/>
    <n v="0.98090405006837966"/>
  </r>
  <r>
    <x v="1"/>
    <x v="1"/>
    <x v="4"/>
    <x v="4"/>
    <x v="2"/>
    <x v="27"/>
    <x v="26"/>
    <x v="1"/>
    <n v="0.97862569942927091"/>
  </r>
  <r>
    <x v="1"/>
    <x v="1"/>
    <x v="4"/>
    <x v="4"/>
    <x v="2"/>
    <x v="28"/>
    <x v="27"/>
    <x v="1"/>
    <n v="0.98070357921704776"/>
  </r>
  <r>
    <x v="1"/>
    <x v="1"/>
    <x v="4"/>
    <x v="4"/>
    <x v="2"/>
    <x v="28"/>
    <x v="27"/>
    <x v="1"/>
    <n v="0.98242526967416877"/>
  </r>
  <r>
    <x v="1"/>
    <x v="1"/>
    <x v="4"/>
    <x v="4"/>
    <x v="2"/>
    <x v="28"/>
    <x v="27"/>
    <x v="1"/>
    <n v="0.98006585155954062"/>
  </r>
  <r>
    <x v="1"/>
    <x v="1"/>
    <x v="4"/>
    <x v="4"/>
    <x v="1"/>
    <x v="13"/>
    <x v="13"/>
    <x v="1"/>
    <n v="0.98429043433604968"/>
  </r>
  <r>
    <x v="1"/>
    <x v="1"/>
    <x v="4"/>
    <x v="3"/>
    <x v="2"/>
    <x v="20"/>
    <x v="19"/>
    <x v="1"/>
    <n v="0.96823421177655666"/>
  </r>
  <r>
    <x v="1"/>
    <x v="1"/>
    <x v="4"/>
    <x v="3"/>
    <x v="2"/>
    <x v="18"/>
    <x v="17"/>
    <x v="1"/>
    <n v="0.96284066119889278"/>
  </r>
  <r>
    <x v="1"/>
    <x v="1"/>
    <x v="4"/>
    <x v="3"/>
    <x v="1"/>
    <x v="72"/>
    <x v="67"/>
    <x v="1"/>
    <n v="0.96137716386989058"/>
  </r>
  <r>
    <x v="1"/>
    <x v="1"/>
    <x v="4"/>
    <x v="3"/>
    <x v="2"/>
    <x v="73"/>
    <x v="22"/>
    <x v="1"/>
    <n v="0.97411495650384672"/>
  </r>
  <r>
    <x v="1"/>
    <x v="1"/>
    <x v="4"/>
    <x v="3"/>
    <x v="1"/>
    <x v="17"/>
    <x v="16"/>
    <x v="1"/>
    <n v="0.95902481549079821"/>
  </r>
  <r>
    <x v="1"/>
    <x v="1"/>
    <x v="4"/>
    <x v="3"/>
    <x v="1"/>
    <x v="16"/>
    <x v="15"/>
    <x v="1"/>
    <n v="0.95317540281355284"/>
  </r>
  <r>
    <x v="1"/>
    <x v="1"/>
    <x v="4"/>
    <x v="0"/>
    <x v="1"/>
    <x v="1"/>
    <x v="1"/>
    <x v="1"/>
    <n v="0.9928106275191716"/>
  </r>
  <r>
    <x v="1"/>
    <x v="1"/>
    <x v="4"/>
    <x v="0"/>
    <x v="0"/>
    <x v="74"/>
    <x v="68"/>
    <x v="1"/>
    <n v="0.98968896345418622"/>
  </r>
  <r>
    <x v="1"/>
    <x v="1"/>
    <x v="4"/>
    <x v="0"/>
    <x v="0"/>
    <x v="2"/>
    <x v="2"/>
    <x v="1"/>
    <n v="0.98980356729206942"/>
  </r>
  <r>
    <x v="1"/>
    <x v="1"/>
    <x v="4"/>
    <x v="0"/>
    <x v="1"/>
    <x v="75"/>
    <x v="69"/>
    <x v="1"/>
    <n v="0.99436600349870718"/>
  </r>
  <r>
    <x v="1"/>
    <x v="1"/>
    <x v="4"/>
    <x v="0"/>
    <x v="2"/>
    <x v="76"/>
    <x v="70"/>
    <x v="1"/>
    <n v="0.99522269197735302"/>
  </r>
  <r>
    <x v="1"/>
    <x v="1"/>
    <x v="4"/>
    <x v="0"/>
    <x v="0"/>
    <x v="3"/>
    <x v="3"/>
    <x v="1"/>
    <n v="0.99186797541036209"/>
  </r>
  <r>
    <x v="1"/>
    <x v="1"/>
    <x v="4"/>
    <x v="0"/>
    <x v="1"/>
    <x v="4"/>
    <x v="4"/>
    <x v="1"/>
    <n v="0.99672263377073078"/>
  </r>
  <r>
    <x v="1"/>
    <x v="1"/>
    <x v="4"/>
    <x v="0"/>
    <x v="2"/>
    <x v="8"/>
    <x v="8"/>
    <x v="1"/>
    <n v="0.99439428306197142"/>
  </r>
  <r>
    <x v="1"/>
    <x v="1"/>
    <x v="4"/>
    <x v="0"/>
    <x v="0"/>
    <x v="77"/>
    <x v="71"/>
    <x v="1"/>
    <n v="0.9934032548308942"/>
  </r>
  <r>
    <x v="1"/>
    <x v="1"/>
    <x v="4"/>
    <x v="0"/>
    <x v="1"/>
    <x v="9"/>
    <x v="9"/>
    <x v="1"/>
    <n v="0.995268705640032"/>
  </r>
  <r>
    <x v="1"/>
    <x v="1"/>
    <x v="4"/>
    <x v="0"/>
    <x v="2"/>
    <x v="78"/>
    <x v="72"/>
    <x v="1"/>
    <n v="0.99867212336828337"/>
  </r>
  <r>
    <x v="1"/>
    <x v="1"/>
    <x v="4"/>
    <x v="0"/>
    <x v="2"/>
    <x v="78"/>
    <x v="72"/>
    <x v="1"/>
    <n v="0.99854427030700188"/>
  </r>
  <r>
    <x v="1"/>
    <x v="1"/>
    <x v="4"/>
    <x v="0"/>
    <x v="0"/>
    <x v="7"/>
    <x v="7"/>
    <x v="1"/>
    <n v="0.99816489149720899"/>
  </r>
  <r>
    <x v="1"/>
    <x v="1"/>
    <x v="4"/>
    <x v="0"/>
    <x v="2"/>
    <x v="6"/>
    <x v="6"/>
    <x v="1"/>
    <n v="0.99335736574228106"/>
  </r>
  <r>
    <x v="1"/>
    <x v="1"/>
    <x v="4"/>
    <x v="0"/>
    <x v="1"/>
    <x v="10"/>
    <x v="10"/>
    <x v="1"/>
    <n v="0.99637175238298326"/>
  </r>
  <r>
    <x v="1"/>
    <x v="1"/>
    <x v="4"/>
    <x v="0"/>
    <x v="2"/>
    <x v="11"/>
    <x v="11"/>
    <x v="1"/>
    <n v="0.9981091770288224"/>
  </r>
  <r>
    <x v="1"/>
    <x v="1"/>
    <x v="4"/>
    <x v="0"/>
    <x v="2"/>
    <x v="79"/>
    <x v="5"/>
    <x v="1"/>
    <n v="0.99824973018700192"/>
  </r>
  <r>
    <x v="1"/>
    <x v="1"/>
    <x v="4"/>
    <x v="0"/>
    <x v="1"/>
    <x v="80"/>
    <x v="73"/>
    <x v="1"/>
    <n v="0.99971693931258465"/>
  </r>
  <r>
    <x v="1"/>
    <x v="1"/>
    <x v="4"/>
    <x v="0"/>
    <x v="0"/>
    <x v="12"/>
    <x v="12"/>
    <x v="1"/>
    <n v="0.99740683943018249"/>
  </r>
  <r>
    <x v="1"/>
    <x v="1"/>
    <x v="4"/>
    <x v="0"/>
    <x v="1"/>
    <x v="13"/>
    <x v="13"/>
    <x v="1"/>
    <n v="0.99857603284005159"/>
  </r>
  <r>
    <x v="1"/>
    <x v="1"/>
    <x v="0"/>
    <x v="2"/>
    <x v="0"/>
    <x v="45"/>
    <x v="43"/>
    <x v="5"/>
    <n v="1.0009812108559499"/>
  </r>
  <r>
    <x v="1"/>
    <x v="1"/>
    <x v="0"/>
    <x v="2"/>
    <x v="1"/>
    <x v="42"/>
    <x v="40"/>
    <x v="0"/>
    <n v="1.0015435568134206"/>
  </r>
  <r>
    <x v="1"/>
    <x v="1"/>
    <x v="0"/>
    <x v="2"/>
    <x v="1"/>
    <x v="42"/>
    <x v="40"/>
    <x v="0"/>
    <n v="0.99845644318657945"/>
  </r>
  <r>
    <x v="1"/>
    <x v="1"/>
    <x v="0"/>
    <x v="2"/>
    <x v="1"/>
    <x v="42"/>
    <x v="40"/>
    <x v="5"/>
    <n v="1.0013363183572119"/>
  </r>
  <r>
    <x v="1"/>
    <x v="1"/>
    <x v="0"/>
    <x v="2"/>
    <x v="1"/>
    <x v="42"/>
    <x v="40"/>
    <x v="5"/>
    <n v="0.99866368164278796"/>
  </r>
  <r>
    <x v="1"/>
    <x v="1"/>
    <x v="0"/>
    <x v="2"/>
    <x v="1"/>
    <x v="42"/>
    <x v="40"/>
    <x v="5"/>
    <n v="0.99999961305876428"/>
  </r>
  <r>
    <x v="1"/>
    <x v="1"/>
    <x v="0"/>
    <x v="2"/>
    <x v="1"/>
    <x v="42"/>
    <x v="40"/>
    <x v="5"/>
    <n v="1.0003856327320368"/>
  </r>
  <r>
    <x v="1"/>
    <x v="1"/>
    <x v="0"/>
    <x v="2"/>
    <x v="1"/>
    <x v="42"/>
    <x v="40"/>
    <x v="5"/>
    <n v="1.000792703750341"/>
  </r>
  <r>
    <x v="1"/>
    <x v="1"/>
    <x v="0"/>
    <x v="2"/>
    <x v="1"/>
    <x v="42"/>
    <x v="40"/>
    <x v="5"/>
    <n v="0.99882205045885764"/>
  </r>
  <r>
    <x v="1"/>
    <x v="1"/>
    <x v="0"/>
    <x v="2"/>
    <x v="1"/>
    <x v="42"/>
    <x v="40"/>
    <x v="5"/>
    <n v="0.99985347065226482"/>
  </r>
  <r>
    <x v="1"/>
    <x v="1"/>
    <x v="0"/>
    <x v="2"/>
    <x v="1"/>
    <x v="42"/>
    <x v="40"/>
    <x v="5"/>
    <n v="1.000146529347735"/>
  </r>
  <r>
    <x v="1"/>
    <x v="1"/>
    <x v="0"/>
    <x v="2"/>
    <x v="1"/>
    <x v="42"/>
    <x v="40"/>
    <x v="5"/>
    <n v="0.99987473903966606"/>
  </r>
  <r>
    <x v="1"/>
    <x v="1"/>
    <x v="0"/>
    <x v="2"/>
    <x v="1"/>
    <x v="42"/>
    <x v="40"/>
    <x v="5"/>
    <n v="1.0001252609603342"/>
  </r>
  <r>
    <x v="1"/>
    <x v="1"/>
    <x v="0"/>
    <x v="2"/>
    <x v="1"/>
    <x v="42"/>
    <x v="40"/>
    <x v="5"/>
    <n v="1.0005380415410405"/>
  </r>
  <r>
    <x v="1"/>
    <x v="1"/>
    <x v="0"/>
    <x v="2"/>
    <x v="1"/>
    <x v="42"/>
    <x v="40"/>
    <x v="5"/>
    <n v="0.99946195845895958"/>
  </r>
  <r>
    <x v="1"/>
    <x v="1"/>
    <x v="0"/>
    <x v="2"/>
    <x v="1"/>
    <x v="42"/>
    <x v="40"/>
    <x v="5"/>
    <n v="1.0024819549356727"/>
  </r>
  <r>
    <x v="1"/>
    <x v="1"/>
    <x v="0"/>
    <x v="2"/>
    <x v="1"/>
    <x v="42"/>
    <x v="40"/>
    <x v="5"/>
    <n v="0.99751804506432729"/>
  </r>
  <r>
    <x v="1"/>
    <x v="1"/>
    <x v="0"/>
    <x v="2"/>
    <x v="1"/>
    <x v="42"/>
    <x v="40"/>
    <x v="5"/>
    <n v="1.00294691909834"/>
  </r>
  <r>
    <x v="1"/>
    <x v="1"/>
    <x v="0"/>
    <x v="2"/>
    <x v="1"/>
    <x v="42"/>
    <x v="40"/>
    <x v="5"/>
    <n v="0.9972647628767316"/>
  </r>
  <r>
    <x v="1"/>
    <x v="1"/>
    <x v="0"/>
    <x v="2"/>
    <x v="1"/>
    <x v="42"/>
    <x v="40"/>
    <x v="5"/>
    <n v="0.99978831802492862"/>
  </r>
  <r>
    <x v="1"/>
    <x v="1"/>
    <x v="0"/>
    <x v="2"/>
    <x v="2"/>
    <x v="46"/>
    <x v="44"/>
    <x v="5"/>
    <n v="0.99833631691783342"/>
  </r>
  <r>
    <x v="1"/>
    <x v="1"/>
    <x v="0"/>
    <x v="2"/>
    <x v="2"/>
    <x v="47"/>
    <x v="45"/>
    <x v="5"/>
    <n v="1.0032562690183169"/>
  </r>
  <r>
    <x v="1"/>
    <x v="1"/>
    <x v="0"/>
    <x v="2"/>
    <x v="2"/>
    <x v="48"/>
    <x v="42"/>
    <x v="5"/>
    <n v="1.0028264499326451"/>
  </r>
  <r>
    <x v="1"/>
    <x v="1"/>
    <x v="0"/>
    <x v="2"/>
    <x v="2"/>
    <x v="39"/>
    <x v="37"/>
    <x v="5"/>
    <n v="1.0012292794159874"/>
  </r>
  <r>
    <x v="1"/>
    <x v="1"/>
    <x v="0"/>
    <x v="2"/>
    <x v="2"/>
    <x v="49"/>
    <x v="46"/>
    <x v="5"/>
    <n v="1.0003723353243248"/>
  </r>
  <r>
    <x v="1"/>
    <x v="1"/>
    <x v="0"/>
    <x v="2"/>
    <x v="1"/>
    <x v="1"/>
    <x v="1"/>
    <x v="5"/>
    <n v="0.93837625278185455"/>
  </r>
  <r>
    <x v="1"/>
    <x v="1"/>
    <x v="0"/>
    <x v="2"/>
    <x v="1"/>
    <x v="4"/>
    <x v="4"/>
    <x v="5"/>
    <n v="0.98875774888553591"/>
  </r>
  <r>
    <x v="1"/>
    <x v="1"/>
    <x v="0"/>
    <x v="2"/>
    <x v="2"/>
    <x v="50"/>
    <x v="47"/>
    <x v="5"/>
    <n v="0.99506587982389061"/>
  </r>
  <r>
    <x v="1"/>
    <x v="1"/>
    <x v="0"/>
    <x v="2"/>
    <x v="2"/>
    <x v="15"/>
    <x v="14"/>
    <x v="5"/>
    <n v="0.9930862045399933"/>
  </r>
  <r>
    <x v="1"/>
    <x v="1"/>
    <x v="0"/>
    <x v="2"/>
    <x v="1"/>
    <x v="10"/>
    <x v="10"/>
    <x v="5"/>
    <n v="1.003629898647485"/>
  </r>
  <r>
    <x v="1"/>
    <x v="1"/>
    <x v="0"/>
    <x v="2"/>
    <x v="1"/>
    <x v="38"/>
    <x v="36"/>
    <x v="5"/>
    <n v="1.0040267678124808"/>
  </r>
  <r>
    <x v="1"/>
    <x v="1"/>
    <x v="0"/>
    <x v="2"/>
    <x v="0"/>
    <x v="36"/>
    <x v="34"/>
    <x v="5"/>
    <n v="1.0035248929573632"/>
  </r>
  <r>
    <x v="1"/>
    <x v="1"/>
    <x v="0"/>
    <x v="2"/>
    <x v="0"/>
    <x v="51"/>
    <x v="48"/>
    <x v="5"/>
    <n v="1.0033996154674754"/>
  </r>
  <r>
    <x v="1"/>
    <x v="1"/>
    <x v="0"/>
    <x v="2"/>
    <x v="2"/>
    <x v="52"/>
    <x v="49"/>
    <x v="5"/>
    <n v="0.99780623571193938"/>
  </r>
  <r>
    <x v="1"/>
    <x v="1"/>
    <x v="0"/>
    <x v="2"/>
    <x v="2"/>
    <x v="21"/>
    <x v="20"/>
    <x v="5"/>
    <n v="1.0045535991947008"/>
  </r>
  <r>
    <x v="1"/>
    <x v="1"/>
    <x v="0"/>
    <x v="2"/>
    <x v="2"/>
    <x v="53"/>
    <x v="50"/>
    <x v="5"/>
    <n v="1.0052679953089605"/>
  </r>
  <r>
    <x v="1"/>
    <x v="1"/>
    <x v="0"/>
    <x v="2"/>
    <x v="1"/>
    <x v="41"/>
    <x v="39"/>
    <x v="5"/>
    <n v="1.0033820459290188"/>
  </r>
  <r>
    <x v="1"/>
    <x v="1"/>
    <x v="0"/>
    <x v="2"/>
    <x v="0"/>
    <x v="40"/>
    <x v="38"/>
    <x v="5"/>
    <n v="1.0008105473431224"/>
  </r>
  <r>
    <x v="1"/>
    <x v="1"/>
    <x v="0"/>
    <x v="2"/>
    <x v="2"/>
    <x v="54"/>
    <x v="51"/>
    <x v="5"/>
    <n v="1.0024663270147274"/>
  </r>
  <r>
    <x v="1"/>
    <x v="1"/>
    <x v="0"/>
    <x v="2"/>
    <x v="2"/>
    <x v="55"/>
    <x v="52"/>
    <x v="5"/>
    <n v="1.0013666365114426"/>
  </r>
  <r>
    <x v="1"/>
    <x v="1"/>
    <x v="0"/>
    <x v="2"/>
    <x v="1"/>
    <x v="56"/>
    <x v="53"/>
    <x v="5"/>
    <n v="1.0007995948655408"/>
  </r>
  <r>
    <x v="1"/>
    <x v="1"/>
    <x v="0"/>
    <x v="1"/>
    <x v="0"/>
    <x v="35"/>
    <x v="33"/>
    <x v="0"/>
    <n v="1.0020720367072542"/>
  </r>
  <r>
    <x v="1"/>
    <x v="1"/>
    <x v="0"/>
    <x v="1"/>
    <x v="0"/>
    <x v="35"/>
    <x v="33"/>
    <x v="5"/>
    <n v="1.0017111738369193"/>
  </r>
  <r>
    <x v="1"/>
    <x v="1"/>
    <x v="0"/>
    <x v="1"/>
    <x v="1"/>
    <x v="57"/>
    <x v="54"/>
    <x v="0"/>
    <n v="1.0021898482680853"/>
  </r>
  <r>
    <x v="1"/>
    <x v="1"/>
    <x v="0"/>
    <x v="1"/>
    <x v="1"/>
    <x v="57"/>
    <x v="54"/>
    <x v="5"/>
    <n v="1.0024150284492754"/>
  </r>
  <r>
    <x v="1"/>
    <x v="1"/>
    <x v="0"/>
    <x v="1"/>
    <x v="2"/>
    <x v="58"/>
    <x v="55"/>
    <x v="5"/>
    <n v="1.0024688641635491"/>
  </r>
  <r>
    <x v="1"/>
    <x v="1"/>
    <x v="0"/>
    <x v="1"/>
    <x v="2"/>
    <x v="24"/>
    <x v="23"/>
    <x v="5"/>
    <n v="1.0109504324179315"/>
  </r>
  <r>
    <x v="1"/>
    <x v="1"/>
    <x v="0"/>
    <x v="1"/>
    <x v="2"/>
    <x v="59"/>
    <x v="56"/>
    <x v="5"/>
    <n v="1.0108253545039305"/>
  </r>
  <r>
    <x v="1"/>
    <x v="1"/>
    <x v="0"/>
    <x v="1"/>
    <x v="2"/>
    <x v="60"/>
    <x v="57"/>
    <x v="5"/>
    <n v="1.008594777053307"/>
  </r>
  <r>
    <x v="1"/>
    <x v="1"/>
    <x v="0"/>
    <x v="1"/>
    <x v="0"/>
    <x v="34"/>
    <x v="32"/>
    <x v="0"/>
    <n v="1.0006867357273286"/>
  </r>
  <r>
    <x v="1"/>
    <x v="1"/>
    <x v="0"/>
    <x v="1"/>
    <x v="0"/>
    <x v="34"/>
    <x v="32"/>
    <x v="5"/>
    <n v="1.0011459362438391"/>
  </r>
  <r>
    <x v="1"/>
    <x v="1"/>
    <x v="0"/>
    <x v="1"/>
    <x v="1"/>
    <x v="61"/>
    <x v="28"/>
    <x v="0"/>
    <n v="1.0006690354316039"/>
  </r>
  <r>
    <x v="1"/>
    <x v="1"/>
    <x v="0"/>
    <x v="1"/>
    <x v="1"/>
    <x v="61"/>
    <x v="28"/>
    <x v="5"/>
    <n v="1.0002858902864362"/>
  </r>
  <r>
    <x v="1"/>
    <x v="1"/>
    <x v="0"/>
    <x v="1"/>
    <x v="2"/>
    <x v="62"/>
    <x v="39"/>
    <x v="5"/>
    <n v="1.0058729317406812"/>
  </r>
  <r>
    <x v="1"/>
    <x v="1"/>
    <x v="0"/>
    <x v="1"/>
    <x v="1"/>
    <x v="32"/>
    <x v="30"/>
    <x v="0"/>
    <n v="0.99879381770363174"/>
  </r>
  <r>
    <x v="1"/>
    <x v="1"/>
    <x v="0"/>
    <x v="1"/>
    <x v="1"/>
    <x v="32"/>
    <x v="30"/>
    <x v="5"/>
    <n v="0.9988699609663213"/>
  </r>
  <r>
    <x v="1"/>
    <x v="1"/>
    <x v="0"/>
    <x v="1"/>
    <x v="2"/>
    <x v="63"/>
    <x v="58"/>
    <x v="5"/>
    <n v="1.0066716034249241"/>
  </r>
  <r>
    <x v="1"/>
    <x v="1"/>
    <x v="0"/>
    <x v="1"/>
    <x v="2"/>
    <x v="64"/>
    <x v="59"/>
    <x v="5"/>
    <n v="1.0038592111840308"/>
  </r>
  <r>
    <x v="1"/>
    <x v="1"/>
    <x v="0"/>
    <x v="1"/>
    <x v="2"/>
    <x v="30"/>
    <x v="28"/>
    <x v="5"/>
    <n v="1.0025189198572306"/>
  </r>
  <r>
    <x v="1"/>
    <x v="1"/>
    <x v="0"/>
    <x v="1"/>
    <x v="2"/>
    <x v="65"/>
    <x v="60"/>
    <x v="5"/>
    <n v="0.99842935050344317"/>
  </r>
  <r>
    <x v="1"/>
    <x v="1"/>
    <x v="0"/>
    <x v="1"/>
    <x v="1"/>
    <x v="26"/>
    <x v="25"/>
    <x v="0"/>
    <n v="0.99560054934140252"/>
  </r>
  <r>
    <x v="1"/>
    <x v="1"/>
    <x v="0"/>
    <x v="1"/>
    <x v="1"/>
    <x v="26"/>
    <x v="25"/>
    <x v="5"/>
    <n v="0.99667454592584237"/>
  </r>
  <r>
    <x v="1"/>
    <x v="1"/>
    <x v="0"/>
    <x v="1"/>
    <x v="2"/>
    <x v="44"/>
    <x v="42"/>
    <x v="0"/>
    <n v="0.9952236170662615"/>
  </r>
  <r>
    <x v="1"/>
    <x v="1"/>
    <x v="0"/>
    <x v="1"/>
    <x v="2"/>
    <x v="44"/>
    <x v="42"/>
    <x v="0"/>
    <n v="0.9952236170662615"/>
  </r>
  <r>
    <x v="1"/>
    <x v="1"/>
    <x v="0"/>
    <x v="1"/>
    <x v="2"/>
    <x v="44"/>
    <x v="42"/>
    <x v="5"/>
    <n v="0.99594197537403251"/>
  </r>
  <r>
    <x v="1"/>
    <x v="1"/>
    <x v="0"/>
    <x v="1"/>
    <x v="2"/>
    <x v="44"/>
    <x v="42"/>
    <x v="5"/>
    <n v="0.99594197537403251"/>
  </r>
  <r>
    <x v="1"/>
    <x v="1"/>
    <x v="0"/>
    <x v="1"/>
    <x v="1"/>
    <x v="10"/>
    <x v="10"/>
    <x v="0"/>
    <n v="1.0030296217756509"/>
  </r>
  <r>
    <x v="1"/>
    <x v="1"/>
    <x v="0"/>
    <x v="1"/>
    <x v="1"/>
    <x v="13"/>
    <x v="13"/>
    <x v="0"/>
    <n v="1.006621341946063"/>
  </r>
  <r>
    <x v="1"/>
    <x v="1"/>
    <x v="0"/>
    <x v="1"/>
    <x v="1"/>
    <x v="13"/>
    <x v="13"/>
    <x v="5"/>
    <n v="1.0060950490702569"/>
  </r>
  <r>
    <x v="1"/>
    <x v="1"/>
    <x v="0"/>
    <x v="1"/>
    <x v="1"/>
    <x v="38"/>
    <x v="36"/>
    <x v="0"/>
    <n v="1.0068406039332103"/>
  </r>
  <r>
    <x v="1"/>
    <x v="1"/>
    <x v="0"/>
    <x v="1"/>
    <x v="1"/>
    <x v="38"/>
    <x v="36"/>
    <x v="5"/>
    <n v="1.0067775790325089"/>
  </r>
  <r>
    <x v="1"/>
    <x v="1"/>
    <x v="0"/>
    <x v="1"/>
    <x v="1"/>
    <x v="41"/>
    <x v="39"/>
    <x v="0"/>
    <n v="1.0042852454936726"/>
  </r>
  <r>
    <x v="1"/>
    <x v="1"/>
    <x v="0"/>
    <x v="1"/>
    <x v="1"/>
    <x v="41"/>
    <x v="39"/>
    <x v="5"/>
    <n v="1.0044594101956035"/>
  </r>
  <r>
    <x v="1"/>
    <x v="1"/>
    <x v="0"/>
    <x v="4"/>
    <x v="1"/>
    <x v="42"/>
    <x v="40"/>
    <x v="5"/>
    <n v="1.0479845523725975"/>
  </r>
  <r>
    <x v="1"/>
    <x v="1"/>
    <x v="0"/>
    <x v="4"/>
    <x v="2"/>
    <x v="33"/>
    <x v="31"/>
    <x v="5"/>
    <n v="1.0476440547960977"/>
  </r>
  <r>
    <x v="1"/>
    <x v="1"/>
    <x v="0"/>
    <x v="4"/>
    <x v="2"/>
    <x v="33"/>
    <x v="31"/>
    <x v="5"/>
    <n v="1.0463617952866373"/>
  </r>
  <r>
    <x v="1"/>
    <x v="1"/>
    <x v="0"/>
    <x v="4"/>
    <x v="2"/>
    <x v="66"/>
    <x v="61"/>
    <x v="5"/>
    <n v="1.0377764646956955"/>
  </r>
  <r>
    <x v="1"/>
    <x v="1"/>
    <x v="0"/>
    <x v="4"/>
    <x v="1"/>
    <x v="67"/>
    <x v="62"/>
    <x v="5"/>
    <n v="1.042672513824187"/>
  </r>
  <r>
    <x v="1"/>
    <x v="1"/>
    <x v="0"/>
    <x v="4"/>
    <x v="1"/>
    <x v="68"/>
    <x v="63"/>
    <x v="5"/>
    <n v="1.0406194399964062"/>
  </r>
  <r>
    <x v="1"/>
    <x v="1"/>
    <x v="0"/>
    <x v="4"/>
    <x v="2"/>
    <x v="69"/>
    <x v="64"/>
    <x v="5"/>
    <n v="1.0466097275314132"/>
  </r>
  <r>
    <x v="1"/>
    <x v="1"/>
    <x v="0"/>
    <x v="4"/>
    <x v="1"/>
    <x v="25"/>
    <x v="24"/>
    <x v="5"/>
    <n v="1.0389162727358259"/>
  </r>
  <r>
    <x v="1"/>
    <x v="1"/>
    <x v="0"/>
    <x v="4"/>
    <x v="2"/>
    <x v="70"/>
    <x v="65"/>
    <x v="5"/>
    <n v="1.048276653146724"/>
  </r>
  <r>
    <x v="1"/>
    <x v="1"/>
    <x v="0"/>
    <x v="4"/>
    <x v="2"/>
    <x v="71"/>
    <x v="66"/>
    <x v="5"/>
    <n v="1.0342535379554842"/>
  </r>
  <r>
    <x v="1"/>
    <x v="1"/>
    <x v="0"/>
    <x v="4"/>
    <x v="1"/>
    <x v="22"/>
    <x v="21"/>
    <x v="5"/>
    <n v="1.0334789949920513"/>
  </r>
  <r>
    <x v="1"/>
    <x v="1"/>
    <x v="0"/>
    <x v="4"/>
    <x v="2"/>
    <x v="27"/>
    <x v="26"/>
    <x v="5"/>
    <n v="1.0500324776653205"/>
  </r>
  <r>
    <x v="1"/>
    <x v="1"/>
    <x v="0"/>
    <x v="4"/>
    <x v="2"/>
    <x v="27"/>
    <x v="26"/>
    <x v="5"/>
    <n v="1.0481384598849779"/>
  </r>
  <r>
    <x v="1"/>
    <x v="1"/>
    <x v="0"/>
    <x v="4"/>
    <x v="2"/>
    <x v="28"/>
    <x v="27"/>
    <x v="5"/>
    <n v="1.036665647375193"/>
  </r>
  <r>
    <x v="1"/>
    <x v="1"/>
    <x v="0"/>
    <x v="4"/>
    <x v="2"/>
    <x v="28"/>
    <x v="27"/>
    <x v="5"/>
    <n v="1.0479503112968285"/>
  </r>
  <r>
    <x v="1"/>
    <x v="1"/>
    <x v="0"/>
    <x v="4"/>
    <x v="2"/>
    <x v="28"/>
    <x v="27"/>
    <x v="5"/>
    <n v="1.0339904458804026"/>
  </r>
  <r>
    <x v="1"/>
    <x v="1"/>
    <x v="0"/>
    <x v="4"/>
    <x v="2"/>
    <x v="28"/>
    <x v="27"/>
    <x v="5"/>
    <n v="1.0455950779895573"/>
  </r>
  <r>
    <x v="1"/>
    <x v="1"/>
    <x v="0"/>
    <x v="4"/>
    <x v="2"/>
    <x v="28"/>
    <x v="27"/>
    <x v="5"/>
    <n v="1.034952878977031"/>
  </r>
  <r>
    <x v="1"/>
    <x v="1"/>
    <x v="0"/>
    <x v="4"/>
    <x v="1"/>
    <x v="13"/>
    <x v="13"/>
    <x v="5"/>
    <n v="1.0474809256875404"/>
  </r>
  <r>
    <x v="1"/>
    <x v="1"/>
    <x v="0"/>
    <x v="3"/>
    <x v="2"/>
    <x v="20"/>
    <x v="19"/>
    <x v="5"/>
    <n v="1.054812442434899"/>
  </r>
  <r>
    <x v="1"/>
    <x v="1"/>
    <x v="0"/>
    <x v="3"/>
    <x v="2"/>
    <x v="18"/>
    <x v="17"/>
    <x v="5"/>
    <n v="1.0517457925144436"/>
  </r>
  <r>
    <x v="1"/>
    <x v="1"/>
    <x v="0"/>
    <x v="3"/>
    <x v="1"/>
    <x v="72"/>
    <x v="67"/>
    <x v="5"/>
    <n v="1.0525517039269865"/>
  </r>
  <r>
    <x v="1"/>
    <x v="1"/>
    <x v="0"/>
    <x v="3"/>
    <x v="2"/>
    <x v="73"/>
    <x v="22"/>
    <x v="5"/>
    <n v="1.0642426525998492"/>
  </r>
  <r>
    <x v="1"/>
    <x v="1"/>
    <x v="0"/>
    <x v="3"/>
    <x v="1"/>
    <x v="17"/>
    <x v="16"/>
    <x v="5"/>
    <n v="1.0521330486477434"/>
  </r>
  <r>
    <x v="1"/>
    <x v="1"/>
    <x v="0"/>
    <x v="3"/>
    <x v="1"/>
    <x v="16"/>
    <x v="15"/>
    <x v="5"/>
    <n v="1.0499455748136985"/>
  </r>
  <r>
    <x v="1"/>
    <x v="1"/>
    <x v="0"/>
    <x v="0"/>
    <x v="1"/>
    <x v="1"/>
    <x v="1"/>
    <x v="5"/>
    <n v="0.90712126541232807"/>
  </r>
  <r>
    <x v="1"/>
    <x v="1"/>
    <x v="0"/>
    <x v="0"/>
    <x v="0"/>
    <x v="74"/>
    <x v="68"/>
    <x v="5"/>
    <n v="0.89956651674863397"/>
  </r>
  <r>
    <x v="1"/>
    <x v="1"/>
    <x v="0"/>
    <x v="0"/>
    <x v="0"/>
    <x v="2"/>
    <x v="2"/>
    <x v="5"/>
    <n v="0.915146699146825"/>
  </r>
  <r>
    <x v="1"/>
    <x v="1"/>
    <x v="0"/>
    <x v="0"/>
    <x v="1"/>
    <x v="75"/>
    <x v="69"/>
    <x v="5"/>
    <n v="0.93282531825901638"/>
  </r>
  <r>
    <x v="1"/>
    <x v="1"/>
    <x v="0"/>
    <x v="0"/>
    <x v="2"/>
    <x v="76"/>
    <x v="70"/>
    <x v="5"/>
    <n v="0.93939902433352973"/>
  </r>
  <r>
    <x v="1"/>
    <x v="1"/>
    <x v="0"/>
    <x v="0"/>
    <x v="0"/>
    <x v="3"/>
    <x v="3"/>
    <x v="5"/>
    <n v="0.93417490981128737"/>
  </r>
  <r>
    <x v="1"/>
    <x v="1"/>
    <x v="0"/>
    <x v="0"/>
    <x v="1"/>
    <x v="4"/>
    <x v="4"/>
    <x v="5"/>
    <n v="0.93981517592216568"/>
  </r>
  <r>
    <x v="1"/>
    <x v="1"/>
    <x v="0"/>
    <x v="0"/>
    <x v="2"/>
    <x v="8"/>
    <x v="8"/>
    <x v="5"/>
    <n v="0.94768847639300124"/>
  </r>
  <r>
    <x v="1"/>
    <x v="1"/>
    <x v="0"/>
    <x v="0"/>
    <x v="0"/>
    <x v="77"/>
    <x v="71"/>
    <x v="5"/>
    <n v="0.94013932890522156"/>
  </r>
  <r>
    <x v="1"/>
    <x v="1"/>
    <x v="0"/>
    <x v="0"/>
    <x v="1"/>
    <x v="9"/>
    <x v="9"/>
    <x v="5"/>
    <n v="0.94728681690195249"/>
  </r>
  <r>
    <x v="1"/>
    <x v="1"/>
    <x v="0"/>
    <x v="0"/>
    <x v="2"/>
    <x v="78"/>
    <x v="72"/>
    <x v="5"/>
    <n v="0.94605113138209507"/>
  </r>
  <r>
    <x v="1"/>
    <x v="1"/>
    <x v="0"/>
    <x v="0"/>
    <x v="2"/>
    <x v="78"/>
    <x v="72"/>
    <x v="5"/>
    <n v="0.9479653466821768"/>
  </r>
  <r>
    <x v="1"/>
    <x v="1"/>
    <x v="0"/>
    <x v="0"/>
    <x v="0"/>
    <x v="7"/>
    <x v="7"/>
    <x v="5"/>
    <n v="0.94759573828191668"/>
  </r>
  <r>
    <x v="1"/>
    <x v="1"/>
    <x v="0"/>
    <x v="0"/>
    <x v="2"/>
    <x v="6"/>
    <x v="6"/>
    <x v="5"/>
    <n v="0.94354886820438399"/>
  </r>
  <r>
    <x v="1"/>
    <x v="1"/>
    <x v="0"/>
    <x v="0"/>
    <x v="1"/>
    <x v="10"/>
    <x v="10"/>
    <x v="5"/>
    <n v="0.94674105579734891"/>
  </r>
  <r>
    <x v="1"/>
    <x v="1"/>
    <x v="0"/>
    <x v="0"/>
    <x v="2"/>
    <x v="11"/>
    <x v="11"/>
    <x v="5"/>
    <n v="0.94716718431776881"/>
  </r>
  <r>
    <x v="1"/>
    <x v="1"/>
    <x v="0"/>
    <x v="0"/>
    <x v="2"/>
    <x v="79"/>
    <x v="5"/>
    <x v="5"/>
    <n v="0.93863571566324655"/>
  </r>
  <r>
    <x v="1"/>
    <x v="1"/>
    <x v="0"/>
    <x v="0"/>
    <x v="1"/>
    <x v="80"/>
    <x v="73"/>
    <x v="5"/>
    <n v="0.9496550813741137"/>
  </r>
  <r>
    <x v="1"/>
    <x v="1"/>
    <x v="0"/>
    <x v="0"/>
    <x v="0"/>
    <x v="12"/>
    <x v="12"/>
    <x v="5"/>
    <n v="0.94715668998436431"/>
  </r>
  <r>
    <x v="1"/>
    <x v="1"/>
    <x v="0"/>
    <x v="0"/>
    <x v="1"/>
    <x v="13"/>
    <x v="13"/>
    <x v="5"/>
    <n v="0.94899981780432685"/>
  </r>
  <r>
    <x v="1"/>
    <x v="1"/>
    <x v="1"/>
    <x v="2"/>
    <x v="0"/>
    <x v="45"/>
    <x v="43"/>
    <x v="6"/>
    <n v="1.0014083055173062"/>
  </r>
  <r>
    <x v="1"/>
    <x v="1"/>
    <x v="1"/>
    <x v="2"/>
    <x v="1"/>
    <x v="42"/>
    <x v="40"/>
    <x v="6"/>
    <n v="0.99994442089953606"/>
  </r>
  <r>
    <x v="1"/>
    <x v="1"/>
    <x v="1"/>
    <x v="2"/>
    <x v="1"/>
    <x v="42"/>
    <x v="40"/>
    <x v="6"/>
    <n v="1.0000555791004639"/>
  </r>
  <r>
    <x v="1"/>
    <x v="1"/>
    <x v="1"/>
    <x v="2"/>
    <x v="1"/>
    <x v="42"/>
    <x v="40"/>
    <x v="6"/>
    <n v="1.0001600045654979"/>
  </r>
  <r>
    <x v="1"/>
    <x v="1"/>
    <x v="1"/>
    <x v="2"/>
    <x v="1"/>
    <x v="42"/>
    <x v="40"/>
    <x v="6"/>
    <n v="0.99983999543450208"/>
  </r>
  <r>
    <x v="1"/>
    <x v="1"/>
    <x v="1"/>
    <x v="2"/>
    <x v="1"/>
    <x v="42"/>
    <x v="40"/>
    <x v="6"/>
    <n v="0.99989368161972869"/>
  </r>
  <r>
    <x v="1"/>
    <x v="1"/>
    <x v="1"/>
    <x v="2"/>
    <x v="1"/>
    <x v="42"/>
    <x v="40"/>
    <x v="6"/>
    <n v="1.0001063183802712"/>
  </r>
  <r>
    <x v="1"/>
    <x v="1"/>
    <x v="1"/>
    <x v="2"/>
    <x v="1"/>
    <x v="42"/>
    <x v="40"/>
    <x v="6"/>
    <n v="1.0001954149084047"/>
  </r>
  <r>
    <x v="1"/>
    <x v="1"/>
    <x v="1"/>
    <x v="2"/>
    <x v="1"/>
    <x v="42"/>
    <x v="40"/>
    <x v="6"/>
    <n v="0.99980458509159542"/>
  </r>
  <r>
    <x v="1"/>
    <x v="1"/>
    <x v="1"/>
    <x v="2"/>
    <x v="1"/>
    <x v="42"/>
    <x v="40"/>
    <x v="6"/>
    <n v="1.0000250527781824"/>
  </r>
  <r>
    <x v="1"/>
    <x v="1"/>
    <x v="1"/>
    <x v="2"/>
    <x v="1"/>
    <x v="42"/>
    <x v="40"/>
    <x v="6"/>
    <n v="0.99997494722181757"/>
  </r>
  <r>
    <x v="1"/>
    <x v="1"/>
    <x v="1"/>
    <x v="2"/>
    <x v="1"/>
    <x v="42"/>
    <x v="40"/>
    <x v="6"/>
    <n v="1.0012287690715791"/>
  </r>
  <r>
    <x v="1"/>
    <x v="1"/>
    <x v="1"/>
    <x v="2"/>
    <x v="1"/>
    <x v="42"/>
    <x v="40"/>
    <x v="6"/>
    <n v="0.99877123092842091"/>
  </r>
  <r>
    <x v="1"/>
    <x v="1"/>
    <x v="1"/>
    <x v="2"/>
    <x v="1"/>
    <x v="42"/>
    <x v="40"/>
    <x v="6"/>
    <n v="1.002395546241641"/>
  </r>
  <r>
    <x v="1"/>
    <x v="1"/>
    <x v="1"/>
    <x v="2"/>
    <x v="1"/>
    <x v="42"/>
    <x v="40"/>
    <x v="6"/>
    <n v="0.99865112551779545"/>
  </r>
  <r>
    <x v="1"/>
    <x v="1"/>
    <x v="1"/>
    <x v="2"/>
    <x v="1"/>
    <x v="42"/>
    <x v="40"/>
    <x v="6"/>
    <n v="0.99895332824056393"/>
  </r>
  <r>
    <x v="1"/>
    <x v="1"/>
    <x v="1"/>
    <x v="2"/>
    <x v="2"/>
    <x v="46"/>
    <x v="44"/>
    <x v="6"/>
    <n v="0.98537751799473361"/>
  </r>
  <r>
    <x v="1"/>
    <x v="1"/>
    <x v="1"/>
    <x v="2"/>
    <x v="2"/>
    <x v="47"/>
    <x v="45"/>
    <x v="6"/>
    <n v="0.99826181864982211"/>
  </r>
  <r>
    <x v="1"/>
    <x v="1"/>
    <x v="1"/>
    <x v="2"/>
    <x v="2"/>
    <x v="48"/>
    <x v="42"/>
    <x v="6"/>
    <n v="1.0017452512192315"/>
  </r>
  <r>
    <x v="1"/>
    <x v="1"/>
    <x v="1"/>
    <x v="2"/>
    <x v="2"/>
    <x v="39"/>
    <x v="37"/>
    <x v="6"/>
    <n v="1.0011068636929383"/>
  </r>
  <r>
    <x v="1"/>
    <x v="1"/>
    <x v="1"/>
    <x v="2"/>
    <x v="2"/>
    <x v="49"/>
    <x v="46"/>
    <x v="6"/>
    <n v="1.0011103185204639"/>
  </r>
  <r>
    <x v="1"/>
    <x v="1"/>
    <x v="1"/>
    <x v="2"/>
    <x v="1"/>
    <x v="1"/>
    <x v="1"/>
    <x v="6"/>
    <n v="0.90064204995095831"/>
  </r>
  <r>
    <x v="1"/>
    <x v="1"/>
    <x v="1"/>
    <x v="2"/>
    <x v="1"/>
    <x v="4"/>
    <x v="4"/>
    <x v="6"/>
    <n v="0.96488832991145568"/>
  </r>
  <r>
    <x v="1"/>
    <x v="1"/>
    <x v="1"/>
    <x v="2"/>
    <x v="2"/>
    <x v="50"/>
    <x v="47"/>
    <x v="6"/>
    <n v="0.98269734518651752"/>
  </r>
  <r>
    <x v="1"/>
    <x v="1"/>
    <x v="1"/>
    <x v="2"/>
    <x v="2"/>
    <x v="15"/>
    <x v="14"/>
    <x v="6"/>
    <n v="0.979170918005693"/>
  </r>
  <r>
    <x v="1"/>
    <x v="1"/>
    <x v="1"/>
    <x v="2"/>
    <x v="1"/>
    <x v="10"/>
    <x v="10"/>
    <x v="6"/>
    <n v="0.99183862007915047"/>
  </r>
  <r>
    <x v="1"/>
    <x v="1"/>
    <x v="1"/>
    <x v="2"/>
    <x v="2"/>
    <x v="52"/>
    <x v="49"/>
    <x v="6"/>
    <n v="0.98440998831153337"/>
  </r>
  <r>
    <x v="1"/>
    <x v="1"/>
    <x v="1"/>
    <x v="2"/>
    <x v="2"/>
    <x v="21"/>
    <x v="20"/>
    <x v="6"/>
    <n v="0.9988541729171444"/>
  </r>
  <r>
    <x v="1"/>
    <x v="1"/>
    <x v="1"/>
    <x v="2"/>
    <x v="2"/>
    <x v="53"/>
    <x v="50"/>
    <x v="6"/>
    <n v="1.0033786727156222"/>
  </r>
  <r>
    <x v="1"/>
    <x v="1"/>
    <x v="1"/>
    <x v="2"/>
    <x v="1"/>
    <x v="41"/>
    <x v="39"/>
    <x v="6"/>
    <n v="1.0030226417614598"/>
  </r>
  <r>
    <x v="1"/>
    <x v="1"/>
    <x v="1"/>
    <x v="2"/>
    <x v="0"/>
    <x v="40"/>
    <x v="38"/>
    <x v="6"/>
    <n v="1.0004229099977053"/>
  </r>
  <r>
    <x v="1"/>
    <x v="1"/>
    <x v="1"/>
    <x v="2"/>
    <x v="2"/>
    <x v="54"/>
    <x v="51"/>
    <x v="6"/>
    <n v="1.0019947345640738"/>
  </r>
  <r>
    <x v="1"/>
    <x v="1"/>
    <x v="1"/>
    <x v="2"/>
    <x v="2"/>
    <x v="55"/>
    <x v="52"/>
    <x v="6"/>
    <n v="1.0017621012855218"/>
  </r>
  <r>
    <x v="1"/>
    <x v="1"/>
    <x v="1"/>
    <x v="2"/>
    <x v="1"/>
    <x v="56"/>
    <x v="53"/>
    <x v="6"/>
    <n v="1.0008952913036524"/>
  </r>
  <r>
    <x v="1"/>
    <x v="1"/>
    <x v="1"/>
    <x v="1"/>
    <x v="0"/>
    <x v="35"/>
    <x v="33"/>
    <x v="6"/>
    <n v="1.0004191544808807"/>
  </r>
  <r>
    <x v="1"/>
    <x v="1"/>
    <x v="1"/>
    <x v="1"/>
    <x v="1"/>
    <x v="57"/>
    <x v="54"/>
    <x v="6"/>
    <n v="1.0003674880698523"/>
  </r>
  <r>
    <x v="1"/>
    <x v="1"/>
    <x v="1"/>
    <x v="1"/>
    <x v="2"/>
    <x v="58"/>
    <x v="55"/>
    <x v="6"/>
    <n v="0.99866529194903852"/>
  </r>
  <r>
    <x v="1"/>
    <x v="1"/>
    <x v="1"/>
    <x v="1"/>
    <x v="2"/>
    <x v="24"/>
    <x v="23"/>
    <x v="6"/>
    <n v="0.99886397857919029"/>
  </r>
  <r>
    <x v="1"/>
    <x v="1"/>
    <x v="1"/>
    <x v="1"/>
    <x v="2"/>
    <x v="59"/>
    <x v="56"/>
    <x v="6"/>
    <n v="1.0060288542194253"/>
  </r>
  <r>
    <x v="1"/>
    <x v="1"/>
    <x v="1"/>
    <x v="1"/>
    <x v="2"/>
    <x v="60"/>
    <x v="57"/>
    <x v="6"/>
    <n v="1.0039495689969815"/>
  </r>
  <r>
    <x v="1"/>
    <x v="1"/>
    <x v="1"/>
    <x v="1"/>
    <x v="0"/>
    <x v="34"/>
    <x v="32"/>
    <x v="6"/>
    <n v="0.99943588560562402"/>
  </r>
  <r>
    <x v="1"/>
    <x v="1"/>
    <x v="1"/>
    <x v="1"/>
    <x v="1"/>
    <x v="61"/>
    <x v="28"/>
    <x v="6"/>
    <n v="0.9985677428325862"/>
  </r>
  <r>
    <x v="1"/>
    <x v="1"/>
    <x v="1"/>
    <x v="1"/>
    <x v="2"/>
    <x v="62"/>
    <x v="39"/>
    <x v="6"/>
    <n v="1.0006671579539468"/>
  </r>
  <r>
    <x v="1"/>
    <x v="1"/>
    <x v="1"/>
    <x v="1"/>
    <x v="1"/>
    <x v="32"/>
    <x v="30"/>
    <x v="6"/>
    <n v="0.99705650224781395"/>
  </r>
  <r>
    <x v="1"/>
    <x v="1"/>
    <x v="1"/>
    <x v="1"/>
    <x v="2"/>
    <x v="63"/>
    <x v="58"/>
    <x v="6"/>
    <n v="0.99731432547752863"/>
  </r>
  <r>
    <x v="1"/>
    <x v="1"/>
    <x v="1"/>
    <x v="1"/>
    <x v="2"/>
    <x v="64"/>
    <x v="59"/>
    <x v="6"/>
    <n v="0.99889137671949113"/>
  </r>
  <r>
    <x v="1"/>
    <x v="1"/>
    <x v="1"/>
    <x v="1"/>
    <x v="2"/>
    <x v="30"/>
    <x v="28"/>
    <x v="6"/>
    <n v="0.9979905358310196"/>
  </r>
  <r>
    <x v="1"/>
    <x v="1"/>
    <x v="1"/>
    <x v="1"/>
    <x v="2"/>
    <x v="65"/>
    <x v="60"/>
    <x v="6"/>
    <n v="0.9929897900121607"/>
  </r>
  <r>
    <x v="1"/>
    <x v="1"/>
    <x v="1"/>
    <x v="1"/>
    <x v="1"/>
    <x v="26"/>
    <x v="25"/>
    <x v="6"/>
    <n v="0.99407542492990719"/>
  </r>
  <r>
    <x v="1"/>
    <x v="1"/>
    <x v="1"/>
    <x v="1"/>
    <x v="2"/>
    <x v="44"/>
    <x v="42"/>
    <x v="6"/>
    <n v="0.98795751526183839"/>
  </r>
  <r>
    <x v="1"/>
    <x v="1"/>
    <x v="1"/>
    <x v="1"/>
    <x v="1"/>
    <x v="13"/>
    <x v="13"/>
    <x v="6"/>
    <n v="0.99908253078782816"/>
  </r>
  <r>
    <x v="1"/>
    <x v="1"/>
    <x v="1"/>
    <x v="1"/>
    <x v="1"/>
    <x v="38"/>
    <x v="36"/>
    <x v="6"/>
    <n v="1.0027055830157279"/>
  </r>
  <r>
    <x v="1"/>
    <x v="1"/>
    <x v="1"/>
    <x v="1"/>
    <x v="1"/>
    <x v="41"/>
    <x v="39"/>
    <x v="6"/>
    <n v="1.0024581436222024"/>
  </r>
  <r>
    <x v="1"/>
    <x v="1"/>
    <x v="1"/>
    <x v="4"/>
    <x v="1"/>
    <x v="42"/>
    <x v="40"/>
    <x v="6"/>
    <n v="1.0155683244750433"/>
  </r>
  <r>
    <x v="1"/>
    <x v="1"/>
    <x v="1"/>
    <x v="4"/>
    <x v="2"/>
    <x v="33"/>
    <x v="31"/>
    <x v="6"/>
    <n v="1.0151832044034614"/>
  </r>
  <r>
    <x v="1"/>
    <x v="1"/>
    <x v="1"/>
    <x v="4"/>
    <x v="2"/>
    <x v="33"/>
    <x v="31"/>
    <x v="6"/>
    <n v="1.0130015981640426"/>
  </r>
  <r>
    <x v="1"/>
    <x v="1"/>
    <x v="1"/>
    <x v="4"/>
    <x v="2"/>
    <x v="66"/>
    <x v="61"/>
    <x v="6"/>
    <n v="1.0075614323368975"/>
  </r>
  <r>
    <x v="1"/>
    <x v="1"/>
    <x v="1"/>
    <x v="4"/>
    <x v="1"/>
    <x v="67"/>
    <x v="62"/>
    <x v="6"/>
    <n v="1.0114969086241667"/>
  </r>
  <r>
    <x v="1"/>
    <x v="1"/>
    <x v="1"/>
    <x v="4"/>
    <x v="1"/>
    <x v="68"/>
    <x v="63"/>
    <x v="6"/>
    <n v="1.0089123828124265"/>
  </r>
  <r>
    <x v="1"/>
    <x v="1"/>
    <x v="1"/>
    <x v="4"/>
    <x v="2"/>
    <x v="69"/>
    <x v="64"/>
    <x v="6"/>
    <n v="1.0137685398222747"/>
  </r>
  <r>
    <x v="1"/>
    <x v="1"/>
    <x v="1"/>
    <x v="4"/>
    <x v="1"/>
    <x v="25"/>
    <x v="24"/>
    <x v="6"/>
    <n v="1.0083254586241031"/>
  </r>
  <r>
    <x v="1"/>
    <x v="1"/>
    <x v="1"/>
    <x v="4"/>
    <x v="2"/>
    <x v="70"/>
    <x v="65"/>
    <x v="6"/>
    <n v="1.0144978099330169"/>
  </r>
  <r>
    <x v="1"/>
    <x v="1"/>
    <x v="1"/>
    <x v="4"/>
    <x v="2"/>
    <x v="71"/>
    <x v="66"/>
    <x v="6"/>
    <n v="1.0033963793700091"/>
  </r>
  <r>
    <x v="1"/>
    <x v="1"/>
    <x v="1"/>
    <x v="4"/>
    <x v="1"/>
    <x v="22"/>
    <x v="21"/>
    <x v="6"/>
    <n v="1.0033211576499768"/>
  </r>
  <r>
    <x v="1"/>
    <x v="1"/>
    <x v="1"/>
    <x v="4"/>
    <x v="2"/>
    <x v="27"/>
    <x v="26"/>
    <x v="6"/>
    <n v="1.0127479303931661"/>
  </r>
  <r>
    <x v="1"/>
    <x v="1"/>
    <x v="1"/>
    <x v="4"/>
    <x v="2"/>
    <x v="27"/>
    <x v="26"/>
    <x v="6"/>
    <n v="1.0110686479424871"/>
  </r>
  <r>
    <x v="1"/>
    <x v="1"/>
    <x v="1"/>
    <x v="4"/>
    <x v="2"/>
    <x v="28"/>
    <x v="27"/>
    <x v="6"/>
    <n v="0.99859628765184794"/>
  </r>
  <r>
    <x v="1"/>
    <x v="1"/>
    <x v="1"/>
    <x v="4"/>
    <x v="2"/>
    <x v="28"/>
    <x v="27"/>
    <x v="6"/>
    <n v="1.0072621924011198"/>
  </r>
  <r>
    <x v="1"/>
    <x v="1"/>
    <x v="1"/>
    <x v="4"/>
    <x v="2"/>
    <x v="28"/>
    <x v="27"/>
    <x v="6"/>
    <n v="0.99782376577512888"/>
  </r>
  <r>
    <x v="1"/>
    <x v="1"/>
    <x v="1"/>
    <x v="4"/>
    <x v="1"/>
    <x v="13"/>
    <x v="13"/>
    <x v="6"/>
    <n v="1.0108230628993302"/>
  </r>
  <r>
    <x v="1"/>
    <x v="1"/>
    <x v="1"/>
    <x v="3"/>
    <x v="2"/>
    <x v="20"/>
    <x v="19"/>
    <x v="6"/>
    <n v="1.0039882627987882"/>
  </r>
  <r>
    <x v="1"/>
    <x v="1"/>
    <x v="1"/>
    <x v="3"/>
    <x v="2"/>
    <x v="18"/>
    <x v="17"/>
    <x v="6"/>
    <n v="1.0000320150015565"/>
  </r>
  <r>
    <x v="1"/>
    <x v="1"/>
    <x v="1"/>
    <x v="3"/>
    <x v="1"/>
    <x v="72"/>
    <x v="67"/>
    <x v="6"/>
    <n v="1.0017157444818405"/>
  </r>
  <r>
    <x v="1"/>
    <x v="1"/>
    <x v="1"/>
    <x v="3"/>
    <x v="2"/>
    <x v="73"/>
    <x v="22"/>
    <x v="6"/>
    <n v="1.0111978147921741"/>
  </r>
  <r>
    <x v="1"/>
    <x v="1"/>
    <x v="1"/>
    <x v="3"/>
    <x v="1"/>
    <x v="17"/>
    <x v="16"/>
    <x v="6"/>
    <n v="1.0006931112392139"/>
  </r>
  <r>
    <x v="1"/>
    <x v="1"/>
    <x v="1"/>
    <x v="3"/>
    <x v="1"/>
    <x v="16"/>
    <x v="15"/>
    <x v="6"/>
    <n v="0.99796380988056022"/>
  </r>
  <r>
    <x v="1"/>
    <x v="1"/>
    <x v="1"/>
    <x v="0"/>
    <x v="1"/>
    <x v="1"/>
    <x v="1"/>
    <x v="6"/>
    <n v="0.90458096942324784"/>
  </r>
  <r>
    <x v="1"/>
    <x v="1"/>
    <x v="1"/>
    <x v="0"/>
    <x v="0"/>
    <x v="74"/>
    <x v="68"/>
    <x v="6"/>
    <n v="0.89416109340432048"/>
  </r>
  <r>
    <x v="1"/>
    <x v="1"/>
    <x v="1"/>
    <x v="0"/>
    <x v="0"/>
    <x v="2"/>
    <x v="2"/>
    <x v="6"/>
    <n v="0.91205760079202502"/>
  </r>
  <r>
    <x v="1"/>
    <x v="1"/>
    <x v="1"/>
    <x v="0"/>
    <x v="1"/>
    <x v="75"/>
    <x v="69"/>
    <x v="6"/>
    <n v="0.94010484504265579"/>
  </r>
  <r>
    <x v="1"/>
    <x v="1"/>
    <x v="1"/>
    <x v="0"/>
    <x v="2"/>
    <x v="76"/>
    <x v="70"/>
    <x v="6"/>
    <n v="0.96104694721820871"/>
  </r>
  <r>
    <x v="1"/>
    <x v="1"/>
    <x v="1"/>
    <x v="0"/>
    <x v="0"/>
    <x v="3"/>
    <x v="3"/>
    <x v="6"/>
    <n v="0.93990168894432136"/>
  </r>
  <r>
    <x v="1"/>
    <x v="1"/>
    <x v="1"/>
    <x v="0"/>
    <x v="1"/>
    <x v="4"/>
    <x v="4"/>
    <x v="6"/>
    <n v="0.95294431045739292"/>
  </r>
  <r>
    <x v="1"/>
    <x v="1"/>
    <x v="1"/>
    <x v="0"/>
    <x v="2"/>
    <x v="8"/>
    <x v="8"/>
    <x v="6"/>
    <n v="0.97288166493702988"/>
  </r>
  <r>
    <x v="1"/>
    <x v="1"/>
    <x v="1"/>
    <x v="0"/>
    <x v="0"/>
    <x v="77"/>
    <x v="71"/>
    <x v="6"/>
    <n v="0.95398040655889871"/>
  </r>
  <r>
    <x v="1"/>
    <x v="1"/>
    <x v="1"/>
    <x v="0"/>
    <x v="1"/>
    <x v="9"/>
    <x v="9"/>
    <x v="6"/>
    <n v="0.97191673631536402"/>
  </r>
  <r>
    <x v="1"/>
    <x v="1"/>
    <x v="1"/>
    <x v="0"/>
    <x v="2"/>
    <x v="78"/>
    <x v="72"/>
    <x v="6"/>
    <n v="0.97643938743004211"/>
  </r>
  <r>
    <x v="1"/>
    <x v="1"/>
    <x v="1"/>
    <x v="0"/>
    <x v="0"/>
    <x v="7"/>
    <x v="7"/>
    <x v="6"/>
    <n v="0.97230270776403027"/>
  </r>
  <r>
    <x v="1"/>
    <x v="1"/>
    <x v="1"/>
    <x v="0"/>
    <x v="2"/>
    <x v="6"/>
    <x v="6"/>
    <x v="6"/>
    <n v="0.96549548630851956"/>
  </r>
  <r>
    <x v="1"/>
    <x v="1"/>
    <x v="1"/>
    <x v="0"/>
    <x v="2"/>
    <x v="11"/>
    <x v="11"/>
    <x v="6"/>
    <n v="0.9816080793828923"/>
  </r>
  <r>
    <x v="1"/>
    <x v="1"/>
    <x v="1"/>
    <x v="0"/>
    <x v="2"/>
    <x v="79"/>
    <x v="5"/>
    <x v="6"/>
    <n v="0.9575342212808502"/>
  </r>
  <r>
    <x v="1"/>
    <x v="1"/>
    <x v="1"/>
    <x v="0"/>
    <x v="1"/>
    <x v="80"/>
    <x v="73"/>
    <x v="6"/>
    <n v="0.98458967235825579"/>
  </r>
  <r>
    <x v="1"/>
    <x v="1"/>
    <x v="1"/>
    <x v="0"/>
    <x v="0"/>
    <x v="12"/>
    <x v="12"/>
    <x v="6"/>
    <n v="0.97273233677606363"/>
  </r>
  <r>
    <x v="1"/>
    <x v="1"/>
    <x v="1"/>
    <x v="0"/>
    <x v="1"/>
    <x v="13"/>
    <x v="13"/>
    <x v="6"/>
    <n v="0.98690535024088333"/>
  </r>
  <r>
    <x v="1"/>
    <x v="0"/>
    <x v="0"/>
    <x v="2"/>
    <x v="1"/>
    <x v="42"/>
    <x v="40"/>
    <x v="5"/>
    <n v="1"/>
  </r>
  <r>
    <x v="1"/>
    <x v="0"/>
    <x v="0"/>
    <x v="2"/>
    <x v="1"/>
    <x v="42"/>
    <x v="40"/>
    <x v="5"/>
    <n v="1"/>
  </r>
  <r>
    <x v="1"/>
    <x v="0"/>
    <x v="0"/>
    <x v="0"/>
    <x v="1"/>
    <x v="75"/>
    <x v="69"/>
    <x v="5"/>
    <n v="0.81132742081643749"/>
  </r>
  <r>
    <x v="1"/>
    <x v="0"/>
    <x v="0"/>
    <x v="0"/>
    <x v="1"/>
    <x v="9"/>
    <x v="9"/>
    <x v="5"/>
    <n v="0.88624824354899934"/>
  </r>
  <r>
    <x v="1"/>
    <x v="0"/>
    <x v="0"/>
    <x v="0"/>
    <x v="1"/>
    <x v="1"/>
    <x v="1"/>
    <x v="5"/>
    <n v="0.73327651609661915"/>
  </r>
  <r>
    <x v="1"/>
    <x v="0"/>
    <x v="0"/>
    <x v="0"/>
    <x v="1"/>
    <x v="4"/>
    <x v="4"/>
    <x v="5"/>
    <n v="0.84679617205666224"/>
  </r>
  <r>
    <x v="1"/>
    <x v="0"/>
    <x v="0"/>
    <x v="0"/>
    <x v="1"/>
    <x v="13"/>
    <x v="13"/>
    <x v="5"/>
    <n v="0.90993352833111785"/>
  </r>
  <r>
    <x v="1"/>
    <x v="0"/>
    <x v="0"/>
    <x v="2"/>
    <x v="1"/>
    <x v="42"/>
    <x v="40"/>
    <x v="5"/>
    <n v="0.99934062620200403"/>
  </r>
  <r>
    <x v="1"/>
    <x v="0"/>
    <x v="0"/>
    <x v="2"/>
    <x v="1"/>
    <x v="42"/>
    <x v="40"/>
    <x v="5"/>
    <n v="1.0020433190598843"/>
  </r>
  <r>
    <x v="1"/>
    <x v="0"/>
    <x v="0"/>
    <x v="2"/>
    <x v="2"/>
    <x v="46"/>
    <x v="44"/>
    <x v="5"/>
    <n v="0.94262944791677239"/>
  </r>
  <r>
    <x v="1"/>
    <x v="0"/>
    <x v="0"/>
    <x v="2"/>
    <x v="2"/>
    <x v="81"/>
    <x v="47"/>
    <x v="5"/>
    <n v="0.93459631751065064"/>
  </r>
  <r>
    <x v="1"/>
    <x v="0"/>
    <x v="0"/>
    <x v="2"/>
    <x v="1"/>
    <x v="38"/>
    <x v="36"/>
    <x v="5"/>
    <n v="0.99513655081082442"/>
  </r>
  <r>
    <x v="1"/>
    <x v="0"/>
    <x v="0"/>
    <x v="1"/>
    <x v="2"/>
    <x v="59"/>
    <x v="56"/>
    <x v="5"/>
    <n v="1.0048677672614803"/>
  </r>
  <r>
    <x v="1"/>
    <x v="0"/>
    <x v="0"/>
    <x v="1"/>
    <x v="2"/>
    <x v="60"/>
    <x v="57"/>
    <x v="5"/>
    <n v="1.0101302219623909"/>
  </r>
  <r>
    <x v="1"/>
    <x v="0"/>
    <x v="0"/>
    <x v="1"/>
    <x v="1"/>
    <x v="61"/>
    <x v="28"/>
    <x v="5"/>
    <n v="1.007239356433437"/>
  </r>
  <r>
    <x v="1"/>
    <x v="0"/>
    <x v="0"/>
    <x v="1"/>
    <x v="2"/>
    <x v="63"/>
    <x v="58"/>
    <x v="5"/>
    <n v="0.97245003889992199"/>
  </r>
  <r>
    <x v="1"/>
    <x v="0"/>
    <x v="0"/>
    <x v="1"/>
    <x v="1"/>
    <x v="57"/>
    <x v="54"/>
    <x v="5"/>
    <n v="1.0091289034197377"/>
  </r>
  <r>
    <x v="1"/>
    <x v="0"/>
    <x v="0"/>
    <x v="1"/>
    <x v="1"/>
    <x v="26"/>
    <x v="25"/>
    <x v="5"/>
    <n v="1.0057108013497906"/>
  </r>
  <r>
    <x v="1"/>
    <x v="0"/>
    <x v="0"/>
    <x v="2"/>
    <x v="1"/>
    <x v="42"/>
    <x v="40"/>
    <x v="5"/>
    <n v="0.99795668094011547"/>
  </r>
  <r>
    <x v="1"/>
    <x v="0"/>
    <x v="0"/>
    <x v="2"/>
    <x v="1"/>
    <x v="42"/>
    <x v="40"/>
    <x v="5"/>
    <n v="1"/>
  </r>
  <r>
    <x v="1"/>
    <x v="0"/>
    <x v="0"/>
    <x v="4"/>
    <x v="2"/>
    <x v="28"/>
    <x v="27"/>
    <x v="5"/>
    <n v="1.0139293861957517"/>
  </r>
  <r>
    <x v="1"/>
    <x v="0"/>
    <x v="0"/>
    <x v="4"/>
    <x v="2"/>
    <x v="69"/>
    <x v="64"/>
    <x v="5"/>
    <n v="1.0602920155672459"/>
  </r>
  <r>
    <x v="1"/>
    <x v="0"/>
    <x v="0"/>
    <x v="4"/>
    <x v="1"/>
    <x v="68"/>
    <x v="63"/>
    <x v="5"/>
    <n v="1.0595485203899657"/>
  </r>
  <r>
    <x v="1"/>
    <x v="0"/>
    <x v="0"/>
    <x v="4"/>
    <x v="2"/>
    <x v="33"/>
    <x v="31"/>
    <x v="5"/>
    <n v="1.0570789912986569"/>
  </r>
  <r>
    <x v="1"/>
    <x v="0"/>
    <x v="0"/>
    <x v="4"/>
    <x v="1"/>
    <x v="22"/>
    <x v="21"/>
    <x v="5"/>
    <n v="1.0568692642286135"/>
  </r>
  <r>
    <x v="1"/>
    <x v="0"/>
    <x v="0"/>
    <x v="3"/>
    <x v="2"/>
    <x v="20"/>
    <x v="19"/>
    <x v="5"/>
    <n v="1.0828938888808755"/>
  </r>
  <r>
    <x v="1"/>
    <x v="0"/>
    <x v="0"/>
    <x v="3"/>
    <x v="2"/>
    <x v="23"/>
    <x v="22"/>
    <x v="5"/>
    <n v="1.0827993057153844"/>
  </r>
  <r>
    <x v="1"/>
    <x v="0"/>
    <x v="0"/>
    <x v="3"/>
    <x v="1"/>
    <x v="72"/>
    <x v="67"/>
    <x v="5"/>
    <n v="1.0815891131268209"/>
  </r>
  <r>
    <x v="1"/>
    <x v="0"/>
    <x v="0"/>
    <x v="3"/>
    <x v="1"/>
    <x v="16"/>
    <x v="15"/>
    <x v="5"/>
    <n v="1.0788819397166118"/>
  </r>
  <r>
    <x v="1"/>
    <x v="0"/>
    <x v="0"/>
    <x v="2"/>
    <x v="1"/>
    <x v="42"/>
    <x v="40"/>
    <x v="5"/>
    <n v="1"/>
  </r>
  <r>
    <x v="1"/>
    <x v="0"/>
    <x v="1"/>
    <x v="2"/>
    <x v="1"/>
    <x v="42"/>
    <x v="40"/>
    <x v="6"/>
    <n v="1"/>
  </r>
  <r>
    <x v="1"/>
    <x v="0"/>
    <x v="1"/>
    <x v="2"/>
    <x v="1"/>
    <x v="42"/>
    <x v="40"/>
    <x v="6"/>
    <n v="1"/>
  </r>
  <r>
    <x v="1"/>
    <x v="0"/>
    <x v="1"/>
    <x v="0"/>
    <x v="1"/>
    <x v="75"/>
    <x v="69"/>
    <x v="6"/>
    <n v="0.87450032841480219"/>
  </r>
  <r>
    <x v="1"/>
    <x v="0"/>
    <x v="1"/>
    <x v="0"/>
    <x v="1"/>
    <x v="1"/>
    <x v="1"/>
    <x v="6"/>
    <n v="0.80713023327152966"/>
  </r>
  <r>
    <x v="1"/>
    <x v="0"/>
    <x v="1"/>
    <x v="0"/>
    <x v="1"/>
    <x v="4"/>
    <x v="4"/>
    <x v="6"/>
    <n v="0.90508131857550067"/>
  </r>
  <r>
    <x v="1"/>
    <x v="0"/>
    <x v="1"/>
    <x v="0"/>
    <x v="1"/>
    <x v="13"/>
    <x v="13"/>
    <x v="6"/>
    <n v="0.96866544243264996"/>
  </r>
  <r>
    <x v="1"/>
    <x v="0"/>
    <x v="1"/>
    <x v="2"/>
    <x v="1"/>
    <x v="42"/>
    <x v="40"/>
    <x v="6"/>
    <n v="1"/>
  </r>
  <r>
    <x v="1"/>
    <x v="0"/>
    <x v="1"/>
    <x v="2"/>
    <x v="1"/>
    <x v="42"/>
    <x v="40"/>
    <x v="6"/>
    <n v="1"/>
  </r>
  <r>
    <x v="1"/>
    <x v="0"/>
    <x v="1"/>
    <x v="2"/>
    <x v="2"/>
    <x v="46"/>
    <x v="44"/>
    <x v="6"/>
    <n v="0.95731804456920822"/>
  </r>
  <r>
    <x v="1"/>
    <x v="0"/>
    <x v="1"/>
    <x v="2"/>
    <x v="2"/>
    <x v="81"/>
    <x v="47"/>
    <x v="6"/>
    <n v="0.95208376184958843"/>
  </r>
  <r>
    <x v="1"/>
    <x v="0"/>
    <x v="1"/>
    <x v="2"/>
    <x v="1"/>
    <x v="38"/>
    <x v="36"/>
    <x v="6"/>
    <n v="0.99579060226387051"/>
  </r>
  <r>
    <x v="1"/>
    <x v="0"/>
    <x v="1"/>
    <x v="1"/>
    <x v="2"/>
    <x v="59"/>
    <x v="56"/>
    <x v="6"/>
    <n v="0.99834827747721144"/>
  </r>
  <r>
    <x v="1"/>
    <x v="0"/>
    <x v="1"/>
    <x v="1"/>
    <x v="2"/>
    <x v="60"/>
    <x v="57"/>
    <x v="6"/>
    <n v="1.0028216324964359"/>
  </r>
  <r>
    <x v="1"/>
    <x v="0"/>
    <x v="1"/>
    <x v="1"/>
    <x v="1"/>
    <x v="61"/>
    <x v="28"/>
    <x v="6"/>
    <n v="1.0019334641984616"/>
  </r>
  <r>
    <x v="1"/>
    <x v="0"/>
    <x v="1"/>
    <x v="1"/>
    <x v="2"/>
    <x v="63"/>
    <x v="58"/>
    <x v="6"/>
    <n v="0.97555163779591825"/>
  </r>
  <r>
    <x v="1"/>
    <x v="0"/>
    <x v="1"/>
    <x v="1"/>
    <x v="1"/>
    <x v="57"/>
    <x v="54"/>
    <x v="6"/>
    <n v="1.0028629997122349"/>
  </r>
  <r>
    <x v="1"/>
    <x v="0"/>
    <x v="1"/>
    <x v="1"/>
    <x v="1"/>
    <x v="26"/>
    <x v="25"/>
    <x v="6"/>
    <n v="0.99954479686258912"/>
  </r>
  <r>
    <x v="1"/>
    <x v="0"/>
    <x v="1"/>
    <x v="2"/>
    <x v="1"/>
    <x v="42"/>
    <x v="40"/>
    <x v="6"/>
    <n v="1"/>
  </r>
  <r>
    <x v="1"/>
    <x v="0"/>
    <x v="1"/>
    <x v="2"/>
    <x v="1"/>
    <x v="42"/>
    <x v="40"/>
    <x v="6"/>
    <n v="1"/>
  </r>
  <r>
    <x v="1"/>
    <x v="0"/>
    <x v="1"/>
    <x v="4"/>
    <x v="2"/>
    <x v="28"/>
    <x v="27"/>
    <x v="6"/>
    <n v="0.9852034642336881"/>
  </r>
  <r>
    <x v="1"/>
    <x v="0"/>
    <x v="1"/>
    <x v="4"/>
    <x v="2"/>
    <x v="69"/>
    <x v="64"/>
    <x v="6"/>
    <n v="1.0169480162205351"/>
  </r>
  <r>
    <x v="1"/>
    <x v="0"/>
    <x v="1"/>
    <x v="4"/>
    <x v="1"/>
    <x v="68"/>
    <x v="63"/>
    <x v="6"/>
    <n v="1.0172438596386399"/>
  </r>
  <r>
    <x v="1"/>
    <x v="0"/>
    <x v="1"/>
    <x v="4"/>
    <x v="2"/>
    <x v="33"/>
    <x v="31"/>
    <x v="6"/>
    <n v="1.0147211371921316"/>
  </r>
  <r>
    <x v="1"/>
    <x v="0"/>
    <x v="1"/>
    <x v="4"/>
    <x v="1"/>
    <x v="22"/>
    <x v="21"/>
    <x v="6"/>
    <n v="1.0141469912038996"/>
  </r>
  <r>
    <x v="1"/>
    <x v="0"/>
    <x v="1"/>
    <x v="3"/>
    <x v="2"/>
    <x v="20"/>
    <x v="19"/>
    <x v="6"/>
    <n v="1.0171943327163693"/>
  </r>
  <r>
    <x v="1"/>
    <x v="0"/>
    <x v="1"/>
    <x v="3"/>
    <x v="2"/>
    <x v="23"/>
    <x v="22"/>
    <x v="6"/>
    <n v="1.0191362592593112"/>
  </r>
  <r>
    <x v="1"/>
    <x v="0"/>
    <x v="1"/>
    <x v="3"/>
    <x v="1"/>
    <x v="72"/>
    <x v="67"/>
    <x v="6"/>
    <n v="1.0175954108214902"/>
  </r>
  <r>
    <x v="1"/>
    <x v="0"/>
    <x v="1"/>
    <x v="3"/>
    <x v="1"/>
    <x v="16"/>
    <x v="15"/>
    <x v="6"/>
    <n v="1.0145982798157835"/>
  </r>
  <r>
    <x v="1"/>
    <x v="0"/>
    <x v="1"/>
    <x v="2"/>
    <x v="1"/>
    <x v="42"/>
    <x v="40"/>
    <x v="6"/>
    <n v="1"/>
  </r>
  <r>
    <x v="1"/>
    <x v="0"/>
    <x v="2"/>
    <x v="2"/>
    <x v="1"/>
    <x v="42"/>
    <x v="40"/>
    <x v="2"/>
    <n v="1"/>
  </r>
  <r>
    <x v="1"/>
    <x v="0"/>
    <x v="2"/>
    <x v="2"/>
    <x v="1"/>
    <x v="42"/>
    <x v="40"/>
    <x v="2"/>
    <n v="1"/>
  </r>
  <r>
    <x v="1"/>
    <x v="0"/>
    <x v="2"/>
    <x v="0"/>
    <x v="1"/>
    <x v="1"/>
    <x v="1"/>
    <x v="2"/>
    <n v="0.81979056844543363"/>
  </r>
  <r>
    <x v="1"/>
    <x v="0"/>
    <x v="2"/>
    <x v="0"/>
    <x v="1"/>
    <x v="4"/>
    <x v="4"/>
    <x v="2"/>
    <n v="0.89308807887874941"/>
  </r>
  <r>
    <x v="1"/>
    <x v="0"/>
    <x v="2"/>
    <x v="0"/>
    <x v="1"/>
    <x v="13"/>
    <x v="13"/>
    <x v="2"/>
    <n v="0.94924711947937845"/>
  </r>
  <r>
    <x v="1"/>
    <x v="0"/>
    <x v="2"/>
    <x v="2"/>
    <x v="1"/>
    <x v="42"/>
    <x v="40"/>
    <x v="2"/>
    <n v="1"/>
  </r>
  <r>
    <x v="1"/>
    <x v="0"/>
    <x v="2"/>
    <x v="2"/>
    <x v="1"/>
    <x v="42"/>
    <x v="40"/>
    <x v="2"/>
    <n v="1"/>
  </r>
  <r>
    <x v="1"/>
    <x v="0"/>
    <x v="2"/>
    <x v="2"/>
    <x v="2"/>
    <x v="46"/>
    <x v="44"/>
    <x v="2"/>
    <n v="0.96198948612358604"/>
  </r>
  <r>
    <x v="1"/>
    <x v="0"/>
    <x v="2"/>
    <x v="2"/>
    <x v="2"/>
    <x v="81"/>
    <x v="47"/>
    <x v="2"/>
    <n v="0.95747588128645411"/>
  </r>
  <r>
    <x v="1"/>
    <x v="0"/>
    <x v="2"/>
    <x v="2"/>
    <x v="1"/>
    <x v="38"/>
    <x v="36"/>
    <x v="2"/>
    <n v="0.99568038260575575"/>
  </r>
  <r>
    <x v="1"/>
    <x v="0"/>
    <x v="2"/>
    <x v="1"/>
    <x v="2"/>
    <x v="59"/>
    <x v="56"/>
    <x v="2"/>
    <n v="1.0074853206902734"/>
  </r>
  <r>
    <x v="1"/>
    <x v="0"/>
    <x v="2"/>
    <x v="1"/>
    <x v="2"/>
    <x v="60"/>
    <x v="57"/>
    <x v="2"/>
    <n v="1.013393545775277"/>
  </r>
  <r>
    <x v="1"/>
    <x v="0"/>
    <x v="2"/>
    <x v="1"/>
    <x v="1"/>
    <x v="61"/>
    <x v="28"/>
    <x v="2"/>
    <n v="1.0136537972456219"/>
  </r>
  <r>
    <x v="1"/>
    <x v="0"/>
    <x v="2"/>
    <x v="1"/>
    <x v="2"/>
    <x v="63"/>
    <x v="58"/>
    <x v="2"/>
    <n v="0.98694735615186624"/>
  </r>
  <r>
    <x v="1"/>
    <x v="0"/>
    <x v="2"/>
    <x v="1"/>
    <x v="1"/>
    <x v="57"/>
    <x v="54"/>
    <x v="2"/>
    <n v="1.0136758732351907"/>
  </r>
  <r>
    <x v="1"/>
    <x v="0"/>
    <x v="2"/>
    <x v="1"/>
    <x v="1"/>
    <x v="26"/>
    <x v="25"/>
    <x v="2"/>
    <n v="1.0106642093384781"/>
  </r>
  <r>
    <x v="1"/>
    <x v="0"/>
    <x v="2"/>
    <x v="2"/>
    <x v="1"/>
    <x v="42"/>
    <x v="40"/>
    <x v="2"/>
    <n v="1"/>
  </r>
  <r>
    <x v="1"/>
    <x v="0"/>
    <x v="2"/>
    <x v="2"/>
    <x v="1"/>
    <x v="42"/>
    <x v="40"/>
    <x v="2"/>
    <n v="1"/>
  </r>
  <r>
    <x v="1"/>
    <x v="0"/>
    <x v="2"/>
    <x v="4"/>
    <x v="2"/>
    <x v="28"/>
    <x v="27"/>
    <x v="2"/>
    <n v="0.98443603999848039"/>
  </r>
  <r>
    <x v="1"/>
    <x v="0"/>
    <x v="2"/>
    <x v="4"/>
    <x v="2"/>
    <x v="69"/>
    <x v="64"/>
    <x v="2"/>
    <n v="1.0149214248917888"/>
  </r>
  <r>
    <x v="1"/>
    <x v="0"/>
    <x v="2"/>
    <x v="4"/>
    <x v="1"/>
    <x v="68"/>
    <x v="63"/>
    <x v="2"/>
    <n v="1.0153344117384837"/>
  </r>
  <r>
    <x v="1"/>
    <x v="0"/>
    <x v="2"/>
    <x v="4"/>
    <x v="2"/>
    <x v="33"/>
    <x v="31"/>
    <x v="2"/>
    <n v="1.0129802289641787"/>
  </r>
  <r>
    <x v="1"/>
    <x v="0"/>
    <x v="2"/>
    <x v="4"/>
    <x v="1"/>
    <x v="22"/>
    <x v="21"/>
    <x v="2"/>
    <n v="1.0127757325631559"/>
  </r>
  <r>
    <x v="1"/>
    <x v="0"/>
    <x v="2"/>
    <x v="3"/>
    <x v="2"/>
    <x v="20"/>
    <x v="19"/>
    <x v="2"/>
    <n v="1.0059256631669107"/>
  </r>
  <r>
    <x v="1"/>
    <x v="0"/>
    <x v="2"/>
    <x v="3"/>
    <x v="2"/>
    <x v="23"/>
    <x v="22"/>
    <x v="2"/>
    <n v="1.0083344623895782"/>
  </r>
  <r>
    <x v="1"/>
    <x v="0"/>
    <x v="2"/>
    <x v="3"/>
    <x v="1"/>
    <x v="72"/>
    <x v="67"/>
    <x v="2"/>
    <n v="1.005195862562501"/>
  </r>
  <r>
    <x v="1"/>
    <x v="0"/>
    <x v="2"/>
    <x v="3"/>
    <x v="1"/>
    <x v="16"/>
    <x v="15"/>
    <x v="2"/>
    <n v="1.0021208896962213"/>
  </r>
  <r>
    <x v="1"/>
    <x v="0"/>
    <x v="2"/>
    <x v="2"/>
    <x v="1"/>
    <x v="42"/>
    <x v="40"/>
    <x v="2"/>
    <n v="1"/>
  </r>
  <r>
    <x v="1"/>
    <x v="0"/>
    <x v="3"/>
    <x v="2"/>
    <x v="1"/>
    <x v="42"/>
    <x v="40"/>
    <x v="3"/>
    <n v="1"/>
  </r>
  <r>
    <x v="1"/>
    <x v="0"/>
    <x v="3"/>
    <x v="2"/>
    <x v="1"/>
    <x v="42"/>
    <x v="40"/>
    <x v="3"/>
    <n v="1"/>
  </r>
  <r>
    <x v="1"/>
    <x v="0"/>
    <x v="3"/>
    <x v="0"/>
    <x v="1"/>
    <x v="1"/>
    <x v="1"/>
    <x v="3"/>
    <n v="0.90564842301750392"/>
  </r>
  <r>
    <x v="1"/>
    <x v="0"/>
    <x v="3"/>
    <x v="0"/>
    <x v="1"/>
    <x v="4"/>
    <x v="4"/>
    <x v="3"/>
    <n v="0.94324127368815047"/>
  </r>
  <r>
    <x v="1"/>
    <x v="0"/>
    <x v="3"/>
    <x v="0"/>
    <x v="1"/>
    <x v="13"/>
    <x v="13"/>
    <x v="3"/>
    <n v="0.97244076765105092"/>
  </r>
  <r>
    <x v="1"/>
    <x v="0"/>
    <x v="3"/>
    <x v="2"/>
    <x v="1"/>
    <x v="42"/>
    <x v="40"/>
    <x v="3"/>
    <n v="1"/>
  </r>
  <r>
    <x v="1"/>
    <x v="0"/>
    <x v="3"/>
    <x v="2"/>
    <x v="1"/>
    <x v="42"/>
    <x v="40"/>
    <x v="3"/>
    <n v="1"/>
  </r>
  <r>
    <x v="1"/>
    <x v="0"/>
    <x v="3"/>
    <x v="2"/>
    <x v="2"/>
    <x v="46"/>
    <x v="44"/>
    <x v="3"/>
    <n v="0.97661030263542481"/>
  </r>
  <r>
    <x v="1"/>
    <x v="0"/>
    <x v="3"/>
    <x v="2"/>
    <x v="2"/>
    <x v="81"/>
    <x v="47"/>
    <x v="3"/>
    <n v="0.97467537231382251"/>
  </r>
  <r>
    <x v="1"/>
    <x v="0"/>
    <x v="3"/>
    <x v="2"/>
    <x v="1"/>
    <x v="38"/>
    <x v="36"/>
    <x v="3"/>
    <n v="0.99544765182765149"/>
  </r>
  <r>
    <x v="1"/>
    <x v="0"/>
    <x v="3"/>
    <x v="1"/>
    <x v="2"/>
    <x v="59"/>
    <x v="56"/>
    <x v="3"/>
    <n v="0.99643336112905645"/>
  </r>
  <r>
    <x v="1"/>
    <x v="0"/>
    <x v="3"/>
    <x v="1"/>
    <x v="2"/>
    <x v="60"/>
    <x v="57"/>
    <x v="3"/>
    <n v="1.0019308868855419"/>
  </r>
  <r>
    <x v="1"/>
    <x v="0"/>
    <x v="3"/>
    <x v="1"/>
    <x v="1"/>
    <x v="61"/>
    <x v="28"/>
    <x v="3"/>
    <n v="1.0020640692445588"/>
  </r>
  <r>
    <x v="1"/>
    <x v="0"/>
    <x v="3"/>
    <x v="1"/>
    <x v="2"/>
    <x v="63"/>
    <x v="58"/>
    <x v="3"/>
    <n v="0.98306204609135517"/>
  </r>
  <r>
    <x v="1"/>
    <x v="0"/>
    <x v="3"/>
    <x v="1"/>
    <x v="1"/>
    <x v="57"/>
    <x v="54"/>
    <x v="3"/>
    <n v="1.0023210421586131"/>
  </r>
  <r>
    <x v="1"/>
    <x v="0"/>
    <x v="3"/>
    <x v="1"/>
    <x v="1"/>
    <x v="26"/>
    <x v="25"/>
    <x v="3"/>
    <n v="0.99927373265430008"/>
  </r>
  <r>
    <x v="1"/>
    <x v="0"/>
    <x v="3"/>
    <x v="2"/>
    <x v="1"/>
    <x v="42"/>
    <x v="40"/>
    <x v="3"/>
    <n v="1"/>
  </r>
  <r>
    <x v="1"/>
    <x v="0"/>
    <x v="3"/>
    <x v="2"/>
    <x v="1"/>
    <x v="42"/>
    <x v="40"/>
    <x v="3"/>
    <n v="1"/>
  </r>
  <r>
    <x v="1"/>
    <x v="0"/>
    <x v="3"/>
    <x v="4"/>
    <x v="2"/>
    <x v="28"/>
    <x v="27"/>
    <x v="3"/>
    <n v="0.98136984081110357"/>
  </r>
  <r>
    <x v="1"/>
    <x v="0"/>
    <x v="3"/>
    <x v="4"/>
    <x v="2"/>
    <x v="69"/>
    <x v="64"/>
    <x v="3"/>
    <n v="0.9985957397756059"/>
  </r>
  <r>
    <x v="1"/>
    <x v="0"/>
    <x v="3"/>
    <x v="4"/>
    <x v="1"/>
    <x v="68"/>
    <x v="63"/>
    <x v="3"/>
    <n v="1.0032330762479473"/>
  </r>
  <r>
    <x v="1"/>
    <x v="0"/>
    <x v="3"/>
    <x v="4"/>
    <x v="2"/>
    <x v="33"/>
    <x v="31"/>
    <x v="3"/>
    <n v="0.99804465132437614"/>
  </r>
  <r>
    <x v="1"/>
    <x v="0"/>
    <x v="3"/>
    <x v="4"/>
    <x v="1"/>
    <x v="22"/>
    <x v="21"/>
    <x v="3"/>
    <n v="0.99710611982783515"/>
  </r>
  <r>
    <x v="1"/>
    <x v="0"/>
    <x v="3"/>
    <x v="3"/>
    <x v="2"/>
    <x v="20"/>
    <x v="19"/>
    <x v="3"/>
    <n v="0.99142643297506827"/>
  </r>
  <r>
    <x v="1"/>
    <x v="0"/>
    <x v="3"/>
    <x v="3"/>
    <x v="2"/>
    <x v="23"/>
    <x v="22"/>
    <x v="3"/>
    <n v="0.9943669003233514"/>
  </r>
  <r>
    <x v="1"/>
    <x v="0"/>
    <x v="3"/>
    <x v="3"/>
    <x v="1"/>
    <x v="72"/>
    <x v="67"/>
    <x v="3"/>
    <n v="0.9902250743656198"/>
  </r>
  <r>
    <x v="1"/>
    <x v="0"/>
    <x v="3"/>
    <x v="3"/>
    <x v="1"/>
    <x v="16"/>
    <x v="15"/>
    <x v="3"/>
    <n v="0.98578547824840512"/>
  </r>
  <r>
    <x v="1"/>
    <x v="0"/>
    <x v="3"/>
    <x v="2"/>
    <x v="1"/>
    <x v="42"/>
    <x v="40"/>
    <x v="3"/>
    <n v="1"/>
  </r>
  <r>
    <x v="1"/>
    <x v="0"/>
    <x v="4"/>
    <x v="2"/>
    <x v="1"/>
    <x v="42"/>
    <x v="40"/>
    <x v="1"/>
    <n v="1"/>
  </r>
  <r>
    <x v="1"/>
    <x v="0"/>
    <x v="4"/>
    <x v="2"/>
    <x v="1"/>
    <x v="42"/>
    <x v="40"/>
    <x v="1"/>
    <n v="1"/>
  </r>
  <r>
    <x v="1"/>
    <x v="0"/>
    <x v="4"/>
    <x v="0"/>
    <x v="1"/>
    <x v="1"/>
    <x v="1"/>
    <x v="1"/>
    <n v="0.96150704049365554"/>
  </r>
  <r>
    <x v="1"/>
    <x v="0"/>
    <x v="4"/>
    <x v="0"/>
    <x v="1"/>
    <x v="4"/>
    <x v="4"/>
    <x v="1"/>
    <n v="0.97624110038397682"/>
  </r>
  <r>
    <x v="1"/>
    <x v="0"/>
    <x v="4"/>
    <x v="0"/>
    <x v="1"/>
    <x v="13"/>
    <x v="13"/>
    <x v="1"/>
    <n v="0.98489608718947153"/>
  </r>
  <r>
    <x v="1"/>
    <x v="0"/>
    <x v="4"/>
    <x v="2"/>
    <x v="1"/>
    <x v="42"/>
    <x v="40"/>
    <x v="1"/>
    <n v="1"/>
  </r>
  <r>
    <x v="1"/>
    <x v="0"/>
    <x v="4"/>
    <x v="2"/>
    <x v="1"/>
    <x v="42"/>
    <x v="40"/>
    <x v="1"/>
    <n v="1"/>
  </r>
  <r>
    <x v="1"/>
    <x v="0"/>
    <x v="4"/>
    <x v="2"/>
    <x v="2"/>
    <x v="46"/>
    <x v="44"/>
    <x v="1"/>
    <n v="0.98868363100582812"/>
  </r>
  <r>
    <x v="1"/>
    <x v="0"/>
    <x v="4"/>
    <x v="2"/>
    <x v="2"/>
    <x v="81"/>
    <x v="47"/>
    <x v="1"/>
    <n v="0.98834982992503317"/>
  </r>
  <r>
    <x v="1"/>
    <x v="0"/>
    <x v="4"/>
    <x v="2"/>
    <x v="1"/>
    <x v="38"/>
    <x v="36"/>
    <x v="1"/>
    <n v="0.99972728701927382"/>
  </r>
  <r>
    <x v="1"/>
    <x v="0"/>
    <x v="4"/>
    <x v="1"/>
    <x v="2"/>
    <x v="59"/>
    <x v="56"/>
    <x v="1"/>
    <n v="0.99222488890263016"/>
  </r>
  <r>
    <x v="1"/>
    <x v="0"/>
    <x v="4"/>
    <x v="1"/>
    <x v="2"/>
    <x v="60"/>
    <x v="57"/>
    <x v="1"/>
    <n v="0.99689079710316109"/>
  </r>
  <r>
    <x v="1"/>
    <x v="0"/>
    <x v="4"/>
    <x v="1"/>
    <x v="1"/>
    <x v="61"/>
    <x v="28"/>
    <x v="1"/>
    <n v="0.99630731430940767"/>
  </r>
  <r>
    <x v="1"/>
    <x v="0"/>
    <x v="4"/>
    <x v="1"/>
    <x v="2"/>
    <x v="63"/>
    <x v="58"/>
    <x v="1"/>
    <n v="0.98355022609141185"/>
  </r>
  <r>
    <x v="1"/>
    <x v="0"/>
    <x v="4"/>
    <x v="1"/>
    <x v="1"/>
    <x v="57"/>
    <x v="54"/>
    <x v="1"/>
    <n v="0.99583565821455222"/>
  </r>
  <r>
    <x v="1"/>
    <x v="0"/>
    <x v="4"/>
    <x v="1"/>
    <x v="1"/>
    <x v="26"/>
    <x v="25"/>
    <x v="1"/>
    <n v="0.99321158533388143"/>
  </r>
  <r>
    <x v="1"/>
    <x v="0"/>
    <x v="4"/>
    <x v="2"/>
    <x v="1"/>
    <x v="42"/>
    <x v="40"/>
    <x v="1"/>
    <n v="1"/>
  </r>
  <r>
    <x v="1"/>
    <x v="0"/>
    <x v="4"/>
    <x v="2"/>
    <x v="1"/>
    <x v="42"/>
    <x v="40"/>
    <x v="1"/>
    <n v="1"/>
  </r>
  <r>
    <x v="1"/>
    <x v="0"/>
    <x v="4"/>
    <x v="4"/>
    <x v="2"/>
    <x v="28"/>
    <x v="27"/>
    <x v="1"/>
    <n v="0.98497460580907703"/>
  </r>
  <r>
    <x v="1"/>
    <x v="0"/>
    <x v="4"/>
    <x v="4"/>
    <x v="2"/>
    <x v="69"/>
    <x v="64"/>
    <x v="1"/>
    <n v="0.9906730288295208"/>
  </r>
  <r>
    <x v="1"/>
    <x v="0"/>
    <x v="4"/>
    <x v="4"/>
    <x v="1"/>
    <x v="68"/>
    <x v="63"/>
    <x v="1"/>
    <n v="0.99757499616451628"/>
  </r>
  <r>
    <x v="1"/>
    <x v="0"/>
    <x v="4"/>
    <x v="4"/>
    <x v="2"/>
    <x v="33"/>
    <x v="31"/>
    <x v="1"/>
    <n v="0.99191220201515118"/>
  </r>
  <r>
    <x v="1"/>
    <x v="0"/>
    <x v="4"/>
    <x v="4"/>
    <x v="1"/>
    <x v="22"/>
    <x v="21"/>
    <x v="1"/>
    <n v="0.98967723040937206"/>
  </r>
  <r>
    <x v="1"/>
    <x v="0"/>
    <x v="4"/>
    <x v="3"/>
    <x v="2"/>
    <x v="20"/>
    <x v="19"/>
    <x v="1"/>
    <n v="0.98518960507446529"/>
  </r>
  <r>
    <x v="1"/>
    <x v="0"/>
    <x v="4"/>
    <x v="3"/>
    <x v="2"/>
    <x v="23"/>
    <x v="22"/>
    <x v="1"/>
    <n v="0.98782559966168582"/>
  </r>
  <r>
    <x v="1"/>
    <x v="0"/>
    <x v="4"/>
    <x v="3"/>
    <x v="1"/>
    <x v="72"/>
    <x v="67"/>
    <x v="1"/>
    <n v="0.98294032641156304"/>
  </r>
  <r>
    <x v="1"/>
    <x v="0"/>
    <x v="4"/>
    <x v="3"/>
    <x v="1"/>
    <x v="16"/>
    <x v="15"/>
    <x v="1"/>
    <n v="0.97729378416600809"/>
  </r>
  <r>
    <x v="1"/>
    <x v="0"/>
    <x v="4"/>
    <x v="2"/>
    <x v="1"/>
    <x v="42"/>
    <x v="40"/>
    <x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6">
  <r>
    <x v="0"/>
    <x v="0"/>
    <x v="0"/>
    <x v="0"/>
    <s v="circle"/>
    <x v="0"/>
    <x v="0"/>
    <n v="2.9"/>
    <n v="0.82261434688997115"/>
    <n v="0.83718912472786722"/>
    <n v="-1.4574777837896069E-2"/>
    <x v="0"/>
  </r>
  <r>
    <x v="0"/>
    <x v="0"/>
    <x v="1"/>
    <x v="0"/>
    <s v="circle"/>
    <x v="1"/>
    <x v="1"/>
    <n v="2.9"/>
    <n v="0.85798899952629903"/>
    <n v="0.8415653597873185"/>
    <n v="1.6423639738980533E-2"/>
    <x v="0"/>
  </r>
  <r>
    <x v="0"/>
    <x v="0"/>
    <x v="1"/>
    <x v="0"/>
    <s v="square"/>
    <x v="2"/>
    <x v="2"/>
    <n v="2.9"/>
    <n v="0.86901626273937771"/>
    <n v="0.85293854615711884"/>
    <n v="1.6077716582258872E-2"/>
    <x v="0"/>
  </r>
  <r>
    <x v="0"/>
    <x v="0"/>
    <x v="1"/>
    <x v="0"/>
    <s v="circle"/>
    <x v="3"/>
    <x v="3"/>
    <n v="2.9"/>
    <n v="0.87530899446423238"/>
    <n v="0.86195911170905437"/>
    <n v="1.3349882755178011E-2"/>
    <x v="0"/>
  </r>
  <r>
    <x v="0"/>
    <x v="0"/>
    <x v="1"/>
    <x v="0"/>
    <s v="square"/>
    <x v="4"/>
    <x v="4"/>
    <n v="2.9"/>
    <n v="0.90401479997921552"/>
    <n v="0.89147417796458761"/>
    <n v="1.2540622014627911E-2"/>
    <x v="0"/>
  </r>
  <r>
    <x v="0"/>
    <x v="0"/>
    <x v="1"/>
    <x v="0"/>
    <s v="circle"/>
    <x v="5"/>
    <x v="5"/>
    <n v="2.9"/>
    <n v="0.90365519188198629"/>
    <n v="0.89424202640117656"/>
    <n v="9.4131654808097265E-3"/>
    <x v="0"/>
  </r>
  <r>
    <x v="0"/>
    <x v="0"/>
    <x v="1"/>
    <x v="0"/>
    <s v="circle"/>
    <x v="6"/>
    <x v="6"/>
    <n v="2.9"/>
    <n v="0.91807959326713362"/>
    <n v="0.91531640769795486"/>
    <n v="2.763185569178761E-3"/>
    <x v="0"/>
  </r>
  <r>
    <x v="0"/>
    <x v="0"/>
    <x v="1"/>
    <x v="0"/>
    <s v="square"/>
    <x v="7"/>
    <x v="7"/>
    <n v="2.9"/>
    <n v="0.91733045853798423"/>
    <n v="0.91573135052469234"/>
    <n v="1.5991080132918833E-3"/>
    <x v="0"/>
  </r>
  <r>
    <x v="0"/>
    <x v="0"/>
    <x v="1"/>
    <x v="0"/>
    <s v="rectangle"/>
    <x v="8"/>
    <x v="8"/>
    <n v="2.9"/>
    <n v="0.92476187505114615"/>
    <n v="0.92316561186977175"/>
    <n v="1.5962631813744022E-3"/>
    <x v="0"/>
  </r>
  <r>
    <x v="0"/>
    <x v="0"/>
    <x v="1"/>
    <x v="0"/>
    <s v="rectangle"/>
    <x v="9"/>
    <x v="9"/>
    <n v="2.9"/>
    <n v="0.92905691416493574"/>
    <n v="0.92632832694834788"/>
    <n v="2.7285872165878633E-3"/>
    <x v="0"/>
  </r>
  <r>
    <x v="0"/>
    <x v="0"/>
    <x v="1"/>
    <x v="0"/>
    <s v="circle"/>
    <x v="10"/>
    <x v="10"/>
    <n v="2.9"/>
    <n v="0.93822513186962808"/>
    <n v="0.9265494958349616"/>
    <n v="1.1675636034666481E-2"/>
    <x v="0"/>
  </r>
  <r>
    <x v="0"/>
    <x v="0"/>
    <x v="1"/>
    <x v="0"/>
    <s v="rectangle"/>
    <x v="11"/>
    <x v="11"/>
    <n v="2.9"/>
    <n v="0.93160397224404368"/>
    <n v="0.92683701538755947"/>
    <n v="4.7669568564842058E-3"/>
    <x v="0"/>
  </r>
  <r>
    <x v="0"/>
    <x v="0"/>
    <x v="1"/>
    <x v="0"/>
    <s v="square"/>
    <x v="12"/>
    <x v="12"/>
    <n v="2.9"/>
    <n v="0.9370077307569743"/>
    <n v="0.92807556115259626"/>
    <n v="8.9321696043780374E-3"/>
    <x v="0"/>
  </r>
  <r>
    <x v="0"/>
    <x v="0"/>
    <x v="1"/>
    <x v="0"/>
    <s v="rectangle"/>
    <x v="13"/>
    <x v="13"/>
    <n v="2.9"/>
    <n v="0.93984445426468677"/>
    <n v="0.93471062775100766"/>
    <n v="5.1338265136791073E-3"/>
    <x v="0"/>
  </r>
  <r>
    <x v="0"/>
    <x v="0"/>
    <x v="1"/>
    <x v="0"/>
    <s v="rectangle"/>
    <x v="14"/>
    <x v="14"/>
    <n v="2.9"/>
    <n v="0.94362009329959939"/>
    <n v="0.93802816105021336"/>
    <n v="5.5919322493860335E-3"/>
    <x v="0"/>
  </r>
  <r>
    <x v="0"/>
    <x v="0"/>
    <x v="1"/>
    <x v="0"/>
    <s v="square"/>
    <x v="15"/>
    <x v="15"/>
    <n v="2.9"/>
    <n v="0.944529043437634"/>
    <n v="0.93913400548328196"/>
    <n v="5.3950379543520333E-3"/>
    <x v="0"/>
  </r>
  <r>
    <x v="0"/>
    <x v="0"/>
    <x v="1"/>
    <x v="0"/>
    <s v="circle"/>
    <x v="16"/>
    <x v="16"/>
    <n v="2.9"/>
    <n v="0.95145095062456297"/>
    <n v="0.94614505918893665"/>
    <n v="5.3058914356263198E-3"/>
    <x v="0"/>
  </r>
  <r>
    <x v="0"/>
    <x v="0"/>
    <x v="1"/>
    <x v="0"/>
    <s v="rectangle"/>
    <x v="17"/>
    <x v="17"/>
    <n v="2.9"/>
    <n v="0.95124151358645304"/>
    <n v="0.94919718982420598"/>
    <n v="2.0443237622470578E-3"/>
    <x v="0"/>
  </r>
  <r>
    <x v="0"/>
    <x v="0"/>
    <x v="1"/>
    <x v="0"/>
    <s v="square"/>
    <x v="18"/>
    <x v="18"/>
    <n v="2.9"/>
    <n v="0.95394780400887136"/>
    <n v="0.95019244981396767"/>
    <n v="3.7553541949036928E-3"/>
    <x v="0"/>
  </r>
  <r>
    <x v="0"/>
    <x v="0"/>
    <x v="1"/>
    <x v="0"/>
    <s v="square"/>
    <x v="19"/>
    <x v="19"/>
    <n v="2.9"/>
    <n v="0.95844620108499401"/>
    <n v="0.96125089414465337"/>
    <n v="-2.8046930596593578E-3"/>
    <x v="0"/>
  </r>
  <r>
    <x v="0"/>
    <x v="0"/>
    <x v="1"/>
    <x v="1"/>
    <s v="square"/>
    <x v="2"/>
    <x v="2"/>
    <n v="2.9"/>
    <n v="0.88031234185537832"/>
    <n v="0.89049911707349683"/>
    <n v="-1.0186775218118505E-2"/>
    <x v="1"/>
  </r>
  <r>
    <x v="0"/>
    <x v="0"/>
    <x v="1"/>
    <x v="1"/>
    <s v="square"/>
    <x v="7"/>
    <x v="7"/>
    <n v="2.9"/>
    <n v="0.94876931225502981"/>
    <n v="0.93236326996026841"/>
    <n v="1.6406042294761392E-2"/>
    <x v="1"/>
  </r>
  <r>
    <x v="0"/>
    <x v="0"/>
    <x v="1"/>
    <x v="1"/>
    <s v="square"/>
    <x v="15"/>
    <x v="15"/>
    <n v="2.9"/>
    <n v="0.97890342543023434"/>
    <n v="0.9642420211425331"/>
    <n v="1.4661404287701241E-2"/>
    <x v="1"/>
  </r>
  <r>
    <x v="0"/>
    <x v="0"/>
    <x v="1"/>
    <x v="1"/>
    <s v="rectangle"/>
    <x v="20"/>
    <x v="20"/>
    <n v="2.9"/>
    <n v="0.97304599119269963"/>
    <n v="0.96664730716680658"/>
    <n v="6.3986840258930533E-3"/>
    <x v="0"/>
  </r>
  <r>
    <x v="0"/>
    <x v="0"/>
    <x v="1"/>
    <x v="1"/>
    <s v="rectangle"/>
    <x v="21"/>
    <x v="21"/>
    <n v="2.9"/>
    <n v="0.97436064489104779"/>
    <n v="0.97264144029762112"/>
    <n v="1.7192045934266709E-3"/>
    <x v="0"/>
  </r>
  <r>
    <x v="0"/>
    <x v="0"/>
    <x v="1"/>
    <x v="1"/>
    <s v="rectangle"/>
    <x v="22"/>
    <x v="22"/>
    <n v="2.9"/>
    <n v="0.97055826188659489"/>
    <n v="0.97726160891459934"/>
    <n v="-6.7033470280044583E-3"/>
    <x v="0"/>
  </r>
  <r>
    <x v="0"/>
    <x v="0"/>
    <x v="1"/>
    <x v="1"/>
    <s v="rectangle"/>
    <x v="23"/>
    <x v="23"/>
    <n v="2.9"/>
    <n v="0.9753112406421609"/>
    <n v="0.98089340215448551"/>
    <n v="-5.5821615123246016E-3"/>
    <x v="0"/>
  </r>
  <r>
    <x v="0"/>
    <x v="0"/>
    <x v="1"/>
    <x v="1"/>
    <s v="rectangle"/>
    <x v="24"/>
    <x v="24"/>
    <n v="2.9"/>
    <n v="0.99122084713909808"/>
    <n v="0.98861966361520626"/>
    <n v="2.6011835238918257E-3"/>
    <x v="0"/>
  </r>
  <r>
    <x v="0"/>
    <x v="0"/>
    <x v="0"/>
    <x v="1"/>
    <s v="circle"/>
    <x v="25"/>
    <x v="25"/>
    <n v="2.9"/>
    <n v="0.99112314542811486"/>
    <n v="0.98937532670122608"/>
    <n v="1.7478187268887835E-3"/>
    <x v="0"/>
  </r>
  <r>
    <x v="0"/>
    <x v="0"/>
    <x v="1"/>
    <x v="1"/>
    <s v="circle"/>
    <x v="26"/>
    <x v="26"/>
    <n v="2.9"/>
    <n v="0.99727607012533026"/>
    <n v="0.99498010076993082"/>
    <n v="2.2959693553994409E-3"/>
    <x v="0"/>
  </r>
  <r>
    <x v="0"/>
    <x v="0"/>
    <x v="1"/>
    <x v="1"/>
    <s v="rectangle"/>
    <x v="27"/>
    <x v="27"/>
    <n v="2.9"/>
    <n v="0.99071451057773641"/>
    <n v="0.99518690556404377"/>
    <n v="-4.4723949863073598E-3"/>
    <x v="0"/>
  </r>
  <r>
    <x v="0"/>
    <x v="0"/>
    <x v="1"/>
    <x v="1"/>
    <s v="rectangle"/>
    <x v="28"/>
    <x v="28"/>
    <n v="2.9"/>
    <n v="0.99999440285799057"/>
    <n v="0.9969523423441109"/>
    <n v="3.0420605138796741E-3"/>
    <x v="0"/>
  </r>
  <r>
    <x v="0"/>
    <x v="0"/>
    <x v="1"/>
    <x v="1"/>
    <s v="square"/>
    <x v="29"/>
    <x v="29"/>
    <n v="2.9"/>
    <n v="1.0001784209824525"/>
    <n v="0.99804331839354132"/>
    <n v="2.1351025889111419E-3"/>
    <x v="0"/>
  </r>
  <r>
    <x v="0"/>
    <x v="0"/>
    <x v="1"/>
    <x v="1"/>
    <s v="circle"/>
    <x v="30"/>
    <x v="30"/>
    <n v="2.9"/>
    <n v="1.0011803538202173"/>
    <n v="0.99862524973952782"/>
    <n v="2.5551040806894854E-3"/>
    <x v="0"/>
  </r>
  <r>
    <x v="0"/>
    <x v="0"/>
    <x v="1"/>
    <x v="1"/>
    <s v="rectangle"/>
    <x v="31"/>
    <x v="31"/>
    <n v="2.9"/>
    <n v="0.99844362112385376"/>
    <n v="1.0002527666409766"/>
    <n v="-1.8091455171228565E-3"/>
    <x v="0"/>
  </r>
  <r>
    <x v="0"/>
    <x v="0"/>
    <x v="1"/>
    <x v="1"/>
    <s v="rectangle"/>
    <x v="32"/>
    <x v="32"/>
    <n v="2.9"/>
    <n v="1.0007448255945692"/>
    <n v="1.0004116991392149"/>
    <n v="3.3312645535432672E-4"/>
    <x v="0"/>
  </r>
  <r>
    <x v="0"/>
    <x v="0"/>
    <x v="1"/>
    <x v="1"/>
    <s v="circle"/>
    <x v="33"/>
    <x v="33"/>
    <n v="2.9"/>
    <n v="1.000016617450348"/>
    <n v="1.0003966071253012"/>
    <n v="-3.7998967495322944E-4"/>
    <x v="0"/>
  </r>
  <r>
    <x v="0"/>
    <x v="0"/>
    <x v="1"/>
    <x v="1"/>
    <s v="square"/>
    <x v="34"/>
    <x v="34"/>
    <n v="2.9"/>
    <n v="1.0025659795813966"/>
    <n v="1.0003930209041731"/>
    <n v="2.1729586772234466E-3"/>
    <x v="0"/>
  </r>
  <r>
    <x v="0"/>
    <x v="0"/>
    <x v="1"/>
    <x v="1"/>
    <s v="rectangle"/>
    <x v="35"/>
    <x v="35"/>
    <n v="2.9"/>
    <n v="1.0001428393265257"/>
    <n v="1.0003579058222942"/>
    <n v="-2.1506649576852332E-4"/>
    <x v="0"/>
  </r>
  <r>
    <x v="0"/>
    <x v="0"/>
    <x v="1"/>
    <x v="1"/>
    <s v="rectangle"/>
    <x v="36"/>
    <x v="36"/>
    <n v="2.9"/>
    <n v="1.0015600786222674"/>
    <n v="1.0003226413145352"/>
    <n v="1.237437307732181E-3"/>
    <x v="0"/>
  </r>
  <r>
    <x v="0"/>
    <x v="0"/>
    <x v="1"/>
    <x v="1"/>
    <s v="circle"/>
    <x v="37"/>
    <x v="37"/>
    <n v="2.9"/>
    <n v="1.0009140183936078"/>
    <n v="1.0002642157953241"/>
    <n v="6.4980259828373299E-4"/>
    <x v="0"/>
  </r>
  <r>
    <x v="0"/>
    <x v="0"/>
    <x v="1"/>
    <x v="1"/>
    <s v="rectangle"/>
    <x v="38"/>
    <x v="38"/>
    <n v="2.9"/>
    <n v="1.0007751549739485"/>
    <n v="1.000260181296555"/>
    <n v="5.149736773935043E-4"/>
    <x v="0"/>
  </r>
  <r>
    <x v="0"/>
    <x v="0"/>
    <x v="1"/>
    <x v="1"/>
    <s v="square"/>
    <x v="39"/>
    <x v="39"/>
    <n v="2.9"/>
    <n v="1.0011466902864647"/>
    <n v="1.0002435950238378"/>
    <n v="9.0309526262699613E-4"/>
    <x v="0"/>
  </r>
  <r>
    <x v="0"/>
    <x v="0"/>
    <x v="1"/>
    <x v="1"/>
    <s v="square"/>
    <x v="40"/>
    <x v="40"/>
    <n v="2.9"/>
    <n v="1.0005229318898132"/>
    <n v="1.0000941691435026"/>
    <n v="4.2876274631065137E-4"/>
    <x v="0"/>
  </r>
  <r>
    <x v="0"/>
    <x v="0"/>
    <x v="1"/>
    <x v="2"/>
    <s v="square"/>
    <x v="19"/>
    <x v="19"/>
    <n v="2.9"/>
    <n v="0.99869083508018586"/>
    <n v="0.97879911920427887"/>
    <n v="1.989171587590699E-2"/>
    <x v="1"/>
  </r>
  <r>
    <x v="0"/>
    <x v="0"/>
    <x v="1"/>
    <x v="2"/>
    <s v="rectangle"/>
    <x v="41"/>
    <x v="41"/>
    <n v="2.9"/>
    <n v="0.99983107564427609"/>
    <n v="0.99142538652052581"/>
    <n v="8.4056891237502818E-3"/>
    <x v="0"/>
  </r>
  <r>
    <x v="0"/>
    <x v="0"/>
    <x v="1"/>
    <x v="2"/>
    <s v="square"/>
    <x v="29"/>
    <x v="29"/>
    <n v="2.9"/>
    <n v="1.0071272232750621"/>
    <n v="0.99297051788164614"/>
    <n v="1.4156705393415958E-2"/>
    <x v="1"/>
  </r>
  <r>
    <x v="0"/>
    <x v="0"/>
    <x v="1"/>
    <x v="2"/>
    <s v="rectangle"/>
    <x v="42"/>
    <x v="42"/>
    <n v="2.9"/>
    <n v="0.99710293296957253"/>
    <n v="0.99714402399488322"/>
    <n v="-4.1091025310691087E-5"/>
    <x v="0"/>
  </r>
  <r>
    <x v="0"/>
    <x v="0"/>
    <x v="1"/>
    <x v="2"/>
    <s v="rectangle"/>
    <x v="43"/>
    <x v="31"/>
    <n v="2.9"/>
    <n v="0.9890007642115719"/>
    <n v="0.99850449054455437"/>
    <n v="-9.5037263329824651E-3"/>
    <x v="0"/>
  </r>
  <r>
    <x v="0"/>
    <x v="0"/>
    <x v="1"/>
    <x v="2"/>
    <s v="rectangle"/>
    <x v="44"/>
    <x v="34"/>
    <n v="2.9"/>
    <n v="1.0053242058619229"/>
    <n v="1.0030039787569456"/>
    <n v="2.3202271049773682E-3"/>
    <x v="0"/>
  </r>
  <r>
    <x v="0"/>
    <x v="0"/>
    <x v="1"/>
    <x v="2"/>
    <s v="rectangle"/>
    <x v="45"/>
    <x v="43"/>
    <n v="2.9"/>
    <n v="1.0026343456132489"/>
    <n v="1.0058587405224864"/>
    <n v="-3.2243949092374269E-3"/>
    <x v="0"/>
  </r>
  <r>
    <x v="0"/>
    <x v="0"/>
    <x v="1"/>
    <x v="2"/>
    <s v="rectangle"/>
    <x v="46"/>
    <x v="44"/>
    <n v="2.9"/>
    <n v="1.0128140648448651"/>
    <n v="1.0067926435244474"/>
    <n v="6.0214213204177192E-3"/>
    <x v="0"/>
  </r>
  <r>
    <x v="0"/>
    <x v="0"/>
    <x v="0"/>
    <x v="2"/>
    <s v="rectangle"/>
    <x v="47"/>
    <x v="45"/>
    <n v="2.9"/>
    <n v="1.0093853717900327"/>
    <n v="1.0092614675583869"/>
    <n v="1.2390423164587716E-4"/>
    <x v="0"/>
  </r>
  <r>
    <x v="0"/>
    <x v="0"/>
    <x v="1"/>
    <x v="2"/>
    <s v="circle"/>
    <x v="48"/>
    <x v="46"/>
    <n v="2.9"/>
    <n v="1.0088361150386234"/>
    <n v="1.0106041679749775"/>
    <n v="-1.7680529363541808E-3"/>
    <x v="0"/>
  </r>
  <r>
    <x v="0"/>
    <x v="0"/>
    <x v="1"/>
    <x v="2"/>
    <s v="rectangle"/>
    <x v="49"/>
    <x v="47"/>
    <n v="2.9"/>
    <n v="1.0123754788160186"/>
    <n v="1.0106675357753183"/>
    <n v="1.7079430407003215E-3"/>
    <x v="0"/>
  </r>
  <r>
    <x v="0"/>
    <x v="0"/>
    <x v="1"/>
    <x v="2"/>
    <s v="circle"/>
    <x v="50"/>
    <x v="48"/>
    <n v="2.9"/>
    <n v="1.0081491650074503"/>
    <n v="1.0098505957486057"/>
    <n v="-1.7014307411553631E-3"/>
    <x v="0"/>
  </r>
  <r>
    <x v="0"/>
    <x v="0"/>
    <x v="1"/>
    <x v="2"/>
    <s v="square"/>
    <x v="51"/>
    <x v="49"/>
    <n v="2.9"/>
    <n v="1.0093090447576782"/>
    <n v="1.0092764910620873"/>
    <n v="3.2553695590964438E-5"/>
    <x v="0"/>
  </r>
  <r>
    <x v="0"/>
    <x v="0"/>
    <x v="1"/>
    <x v="2"/>
    <s v="rectangle"/>
    <x v="52"/>
    <x v="50"/>
    <n v="2.9"/>
    <n v="1.008130616461417"/>
    <n v="1.0078341513428066"/>
    <n v="2.9646511861036728E-4"/>
    <x v="0"/>
  </r>
  <r>
    <x v="0"/>
    <x v="0"/>
    <x v="1"/>
    <x v="2"/>
    <s v="rectangle"/>
    <x v="53"/>
    <x v="51"/>
    <n v="2.9"/>
    <n v="1.0060723717641791"/>
    <n v="1.0077036015099818"/>
    <n v="-1.6312297458027647E-3"/>
    <x v="0"/>
  </r>
  <r>
    <x v="0"/>
    <x v="0"/>
    <x v="1"/>
    <x v="2"/>
    <s v="square"/>
    <x v="54"/>
    <x v="52"/>
    <n v="2.9"/>
    <n v="1.0060125444149248"/>
    <n v="1.0061307119578766"/>
    <n v="-1.1816754295179699E-4"/>
    <x v="0"/>
  </r>
  <r>
    <x v="0"/>
    <x v="0"/>
    <x v="1"/>
    <x v="2"/>
    <s v="rectangle"/>
    <x v="55"/>
    <x v="53"/>
    <n v="2.9"/>
    <n v="1.0012450898387055"/>
    <n v="1.0037981167521044"/>
    <n v="-2.5530269133988703E-3"/>
    <x v="0"/>
  </r>
  <r>
    <x v="0"/>
    <x v="0"/>
    <x v="1"/>
    <x v="2"/>
    <s v="square"/>
    <x v="56"/>
    <x v="54"/>
    <n v="2.9"/>
    <n v="1.0025983678910488"/>
    <n v="1.002984932853666"/>
    <n v="-3.865649626171308E-4"/>
    <x v="0"/>
  </r>
  <r>
    <x v="0"/>
    <x v="0"/>
    <x v="1"/>
    <x v="3"/>
    <s v="square"/>
    <x v="19"/>
    <x v="19"/>
    <n v="2.9"/>
    <n v="0.99845214296605067"/>
    <n v="0.98575918934120277"/>
    <n v="1.2692953624847902E-2"/>
    <x v="1"/>
  </r>
  <r>
    <x v="0"/>
    <x v="0"/>
    <x v="1"/>
    <x v="3"/>
    <s v="rectangle"/>
    <x v="57"/>
    <x v="55"/>
    <n v="2.9"/>
    <n v="0.98892045294414044"/>
    <n v="0.99595098866361154"/>
    <n v="-7.0305357194710982E-3"/>
    <x v="0"/>
  </r>
  <r>
    <x v="0"/>
    <x v="0"/>
    <x v="1"/>
    <x v="3"/>
    <s v="rectangle"/>
    <x v="58"/>
    <x v="56"/>
    <n v="2.9"/>
    <n v="1.0033448741594062"/>
    <n v="1.0019818567066803"/>
    <n v="1.3630174527259342E-3"/>
    <x v="0"/>
  </r>
  <r>
    <x v="0"/>
    <x v="0"/>
    <x v="1"/>
    <x v="3"/>
    <s v="square"/>
    <x v="40"/>
    <x v="40"/>
    <n v="2.9"/>
    <n v="1.0133638071217335"/>
    <n v="1.0046157451484174"/>
    <n v="8.7480619733160125E-3"/>
    <x v="1"/>
  </r>
  <r>
    <x v="0"/>
    <x v="0"/>
    <x v="1"/>
    <x v="3"/>
    <s v="rectangle"/>
    <x v="59"/>
    <x v="57"/>
    <n v="2.9"/>
    <n v="1.0113133264141447"/>
    <n v="1.0075113595958958"/>
    <n v="3.8019668182489585E-3"/>
    <x v="0"/>
  </r>
  <r>
    <x v="0"/>
    <x v="0"/>
    <x v="1"/>
    <x v="3"/>
    <s v="rectangle"/>
    <x v="60"/>
    <x v="58"/>
    <n v="2.9"/>
    <n v="1.010488227948132"/>
    <n v="1.0084337590225885"/>
    <n v="2.0544689255435067E-3"/>
    <x v="0"/>
  </r>
  <r>
    <x v="0"/>
    <x v="0"/>
    <x v="1"/>
    <x v="3"/>
    <s v="rectangle"/>
    <x v="61"/>
    <x v="59"/>
    <n v="2.9"/>
    <n v="1.0111813647844485"/>
    <n v="1.0104502830775497"/>
    <n v="7.3108170689883956E-4"/>
    <x v="0"/>
  </r>
  <r>
    <x v="0"/>
    <x v="0"/>
    <x v="1"/>
    <x v="3"/>
    <s v="square"/>
    <x v="62"/>
    <x v="60"/>
    <n v="2.9"/>
    <n v="1.0089786206579794"/>
    <n v="1.0107054156292752"/>
    <n v="-1.7267949712957975E-3"/>
    <x v="1"/>
  </r>
  <r>
    <x v="0"/>
    <x v="0"/>
    <x v="1"/>
    <x v="3"/>
    <s v="rectangle"/>
    <x v="63"/>
    <x v="61"/>
    <n v="2.9"/>
    <n v="1.0054016030515409"/>
    <n v="1.010437222281549"/>
    <n v="-5.0356192300080593E-3"/>
    <x v="0"/>
  </r>
  <r>
    <x v="0"/>
    <x v="0"/>
    <x v="0"/>
    <x v="3"/>
    <s v="rectangle"/>
    <x v="64"/>
    <x v="54"/>
    <n v="2.9"/>
    <n v="1.0127327978766574"/>
    <n v="1.0102330074172465"/>
    <n v="2.4997904594108444E-3"/>
    <x v="0"/>
  </r>
  <r>
    <x v="0"/>
    <x v="0"/>
    <x v="1"/>
    <x v="3"/>
    <s v="square"/>
    <x v="65"/>
    <x v="62"/>
    <n v="2.9"/>
    <n v="1.006643914901814"/>
    <n v="1.0089774977990908"/>
    <n v="-2.3335828972768091E-3"/>
    <x v="0"/>
  </r>
  <r>
    <x v="0"/>
    <x v="0"/>
    <x v="1"/>
    <x v="3"/>
    <s v="square"/>
    <x v="66"/>
    <x v="63"/>
    <n v="2.9"/>
    <n v="1.0061871246451728"/>
    <n v="1.0074620280922439"/>
    <n v="-1.2749034470711518E-3"/>
    <x v="0"/>
  </r>
  <r>
    <x v="0"/>
    <x v="0"/>
    <x v="1"/>
    <x v="3"/>
    <s v="rectangle"/>
    <x v="67"/>
    <x v="64"/>
    <n v="2.9"/>
    <n v="0.99998074339629828"/>
    <n v="1.0045114085730129"/>
    <n v="-4.5306651767146322E-3"/>
    <x v="0"/>
  </r>
  <r>
    <x v="0"/>
    <x v="0"/>
    <x v="1"/>
    <x v="3"/>
    <s v="square"/>
    <x v="68"/>
    <x v="65"/>
    <n v="2.9"/>
    <n v="1.0004417183060874"/>
    <n v="1.002915618971703"/>
    <n v="-2.4739006656155915E-3"/>
    <x v="0"/>
  </r>
  <r>
    <x v="0"/>
    <x v="0"/>
    <x v="1"/>
    <x v="4"/>
    <s v="rectangle"/>
    <x v="69"/>
    <x v="66"/>
    <n v="2.9"/>
    <n v="0.99910421455344622"/>
    <n v="0.99994169380646603"/>
    <n v="-8.3747925301980164E-4"/>
    <x v="0"/>
  </r>
  <r>
    <x v="0"/>
    <x v="0"/>
    <x v="1"/>
    <x v="4"/>
    <s v="rectangle"/>
    <x v="70"/>
    <x v="67"/>
    <n v="2.9"/>
    <n v="0.99232364169820919"/>
    <n v="0.99740966008286525"/>
    <n v="-5.0860183846560547E-3"/>
    <x v="0"/>
  </r>
  <r>
    <x v="0"/>
    <x v="0"/>
    <x v="0"/>
    <x v="4"/>
    <s v="rectangle"/>
    <x v="71"/>
    <x v="68"/>
    <n v="2.9"/>
    <n v="0.99753501028759917"/>
    <n v="0.99377037903325105"/>
    <n v="3.7646312543481164E-3"/>
    <x v="0"/>
  </r>
  <r>
    <x v="0"/>
    <x v="0"/>
    <x v="1"/>
    <x v="4"/>
    <s v="rectangle"/>
    <x v="72"/>
    <x v="69"/>
    <n v="2.9"/>
    <n v="0.98841421731282064"/>
    <n v="0.99337538167885742"/>
    <n v="-4.9611643660367744E-3"/>
    <x v="0"/>
  </r>
  <r>
    <x v="0"/>
    <x v="0"/>
    <x v="1"/>
    <x v="4"/>
    <s v="square"/>
    <x v="73"/>
    <x v="70"/>
    <n v="2.9"/>
    <n v="0.98935383217748485"/>
    <n v="0.9919536246850339"/>
    <n v="-2.599792507549048E-3"/>
    <x v="0"/>
  </r>
  <r>
    <x v="0"/>
    <x v="0"/>
    <x v="1"/>
    <x v="4"/>
    <s v="square"/>
    <x v="74"/>
    <x v="71"/>
    <n v="2.9"/>
    <n v="0.98739253973547114"/>
    <n v="0.99082441574580082"/>
    <n v="-3.4318760103296819E-3"/>
    <x v="0"/>
  </r>
  <r>
    <x v="0"/>
    <x v="0"/>
    <x v="1"/>
    <x v="4"/>
    <s v="square"/>
    <x v="75"/>
    <x v="72"/>
    <n v="2.9"/>
    <n v="0.98526540472404855"/>
    <n v="0.98984923893159771"/>
    <n v="-4.5838342075491534E-3"/>
    <x v="0"/>
  </r>
  <r>
    <x v="0"/>
    <x v="1"/>
    <x v="0"/>
    <x v="0"/>
    <s v="circle"/>
    <x v="0"/>
    <x v="0"/>
    <n v="3"/>
    <n v="0.91640410387832294"/>
    <n v="0.92278388034501413"/>
    <n v="-6.3797764666911894E-3"/>
    <x v="0"/>
  </r>
  <r>
    <x v="0"/>
    <x v="1"/>
    <x v="1"/>
    <x v="0"/>
    <s v="circle"/>
    <x v="1"/>
    <x v="1"/>
    <n v="3"/>
    <n v="0.93218464637393073"/>
    <n v="0.92513386457516866"/>
    <n v="7.0507817987620625E-3"/>
    <x v="0"/>
  </r>
  <r>
    <x v="0"/>
    <x v="1"/>
    <x v="1"/>
    <x v="0"/>
    <s v="square"/>
    <x v="2"/>
    <x v="2"/>
    <n v="3"/>
    <n v="0.93959050046770765"/>
    <n v="0.93116973599565278"/>
    <n v="8.4207644720548647E-3"/>
    <x v="0"/>
  </r>
  <r>
    <x v="0"/>
    <x v="1"/>
    <x v="1"/>
    <x v="0"/>
    <s v="circle"/>
    <x v="3"/>
    <x v="3"/>
    <n v="3"/>
    <n v="0.9405958545428591"/>
    <n v="0.935870846204502"/>
    <n v="4.7250083383570951E-3"/>
    <x v="0"/>
  </r>
  <r>
    <x v="0"/>
    <x v="1"/>
    <x v="1"/>
    <x v="0"/>
    <s v="square"/>
    <x v="4"/>
    <x v="4"/>
    <n v="3"/>
    <n v="0.95540205075636087"/>
    <n v="0.9504409121998727"/>
    <n v="4.9611385564881649E-3"/>
    <x v="0"/>
  </r>
  <r>
    <x v="0"/>
    <x v="1"/>
    <x v="1"/>
    <x v="0"/>
    <s v="circle"/>
    <x v="5"/>
    <x v="5"/>
    <n v="3"/>
    <n v="0.95421910646163444"/>
    <n v="0.95171026962479366"/>
    <n v="2.5088368368407776E-3"/>
    <x v="0"/>
  </r>
  <r>
    <x v="0"/>
    <x v="1"/>
    <x v="1"/>
    <x v="0"/>
    <s v="circle"/>
    <x v="6"/>
    <x v="6"/>
    <n v="3"/>
    <n v="0.96011443540584473"/>
    <n v="0.96010705981223277"/>
    <n v="7.3755936119690446E-6"/>
    <x v="0"/>
  </r>
  <r>
    <x v="0"/>
    <x v="1"/>
    <x v="1"/>
    <x v="0"/>
    <s v="square"/>
    <x v="7"/>
    <x v="7"/>
    <n v="3"/>
    <n v="0.96087074405329276"/>
    <n v="0.96023165885152229"/>
    <n v="6.390852017704729E-4"/>
    <x v="0"/>
  </r>
  <r>
    <x v="0"/>
    <x v="1"/>
    <x v="1"/>
    <x v="0"/>
    <s v="rectangle"/>
    <x v="8"/>
    <x v="8"/>
    <n v="3"/>
    <n v="0.9651467967907873"/>
    <n v="0.96310233219019781"/>
    <n v="2.0444646005894906E-3"/>
    <x v="0"/>
  </r>
  <r>
    <x v="0"/>
    <x v="1"/>
    <x v="1"/>
    <x v="0"/>
    <s v="rectangle"/>
    <x v="9"/>
    <x v="9"/>
    <n v="3"/>
    <n v="0.9657285726734397"/>
    <n v="0.96457897351189059"/>
    <n v="1.1495991615491086E-3"/>
    <x v="0"/>
  </r>
  <r>
    <x v="0"/>
    <x v="1"/>
    <x v="1"/>
    <x v="0"/>
    <s v="circle"/>
    <x v="10"/>
    <x v="10"/>
    <n v="3"/>
    <n v="0.97036338720523652"/>
    <n v="0.96468223514277818"/>
    <n v="5.6811520624583389E-3"/>
    <x v="0"/>
  </r>
  <r>
    <x v="0"/>
    <x v="1"/>
    <x v="1"/>
    <x v="0"/>
    <s v="rectangle"/>
    <x v="11"/>
    <x v="11"/>
    <n v="3"/>
    <n v="0.96567039508517438"/>
    <n v="0.96481647526293202"/>
    <n v="8.5391982224236607E-4"/>
    <x v="0"/>
  </r>
  <r>
    <x v="0"/>
    <x v="1"/>
    <x v="1"/>
    <x v="0"/>
    <s v="square"/>
    <x v="12"/>
    <x v="12"/>
    <n v="3"/>
    <n v="0.96962613747403648"/>
    <n v="0.96539474039590267"/>
    <n v="4.2313970781338028E-3"/>
    <x v="0"/>
  </r>
  <r>
    <x v="0"/>
    <x v="1"/>
    <x v="1"/>
    <x v="0"/>
    <s v="rectangle"/>
    <x v="13"/>
    <x v="13"/>
    <n v="3"/>
    <n v="0.97071197758879246"/>
    <n v="0.96849258932253079"/>
    <n v="2.2193882662616682E-3"/>
    <x v="0"/>
  </r>
  <r>
    <x v="0"/>
    <x v="1"/>
    <x v="1"/>
    <x v="0"/>
    <s v="rectangle"/>
    <x v="14"/>
    <x v="14"/>
    <n v="3"/>
    <n v="0.97351383288490401"/>
    <n v="0.97004151378584491"/>
    <n v="3.4723190990590957E-3"/>
    <x v="0"/>
  </r>
  <r>
    <x v="0"/>
    <x v="1"/>
    <x v="1"/>
    <x v="0"/>
    <s v="square"/>
    <x v="15"/>
    <x v="15"/>
    <n v="3"/>
    <n v="0.97312603284391963"/>
    <n v="0.97055782194028295"/>
    <n v="2.5682109036366807E-3"/>
    <x v="0"/>
  </r>
  <r>
    <x v="0"/>
    <x v="1"/>
    <x v="1"/>
    <x v="0"/>
    <s v="circle"/>
    <x v="16"/>
    <x v="16"/>
    <n v="3"/>
    <n v="0.97573398811953904"/>
    <n v="0.97383121563941999"/>
    <n v="1.9027724801190526E-3"/>
    <x v="0"/>
  </r>
  <r>
    <x v="0"/>
    <x v="1"/>
    <x v="1"/>
    <x v="0"/>
    <s v="rectangle"/>
    <x v="17"/>
    <x v="17"/>
    <n v="3"/>
    <n v="0.97489509152891829"/>
    <n v="0.97525622614566898"/>
    <n v="-3.6113461675069125E-4"/>
    <x v="0"/>
  </r>
  <r>
    <x v="0"/>
    <x v="1"/>
    <x v="1"/>
    <x v="0"/>
    <s v="square"/>
    <x v="18"/>
    <x v="18"/>
    <n v="3"/>
    <n v="0.97815361334071593"/>
    <n v="0.97572090348466323"/>
    <n v="2.4327098560527061E-3"/>
    <x v="0"/>
  </r>
  <r>
    <x v="0"/>
    <x v="1"/>
    <x v="1"/>
    <x v="0"/>
    <s v="square"/>
    <x v="19"/>
    <x v="19"/>
    <n v="3"/>
    <n v="0.97876187684782945"/>
    <n v="0.9808839850290435"/>
    <n v="-2.1221081812140552E-3"/>
    <x v="0"/>
  </r>
  <r>
    <x v="0"/>
    <x v="1"/>
    <x v="1"/>
    <x v="1"/>
    <s v="square"/>
    <x v="2"/>
    <x v="2"/>
    <n v="3"/>
    <n v="0.93537316359143963"/>
    <n v="0.94128965053665714"/>
    <n v="-5.9164869452175139E-3"/>
    <x v="1"/>
  </r>
  <r>
    <x v="0"/>
    <x v="1"/>
    <x v="1"/>
    <x v="1"/>
    <s v="square"/>
    <x v="7"/>
    <x v="7"/>
    <n v="3"/>
    <n v="0.97246103717661847"/>
    <n v="0.96383845878191643"/>
    <n v="8.6225783947020407E-3"/>
    <x v="1"/>
  </r>
  <r>
    <x v="0"/>
    <x v="1"/>
    <x v="1"/>
    <x v="1"/>
    <s v="square"/>
    <x v="15"/>
    <x v="15"/>
    <n v="3"/>
    <n v="0.98832096729870855"/>
    <n v="0.98094290758242353"/>
    <n v="7.3780597162850237E-3"/>
    <x v="1"/>
  </r>
  <r>
    <x v="0"/>
    <x v="1"/>
    <x v="1"/>
    <x v="1"/>
    <s v="rectangle"/>
    <x v="20"/>
    <x v="20"/>
    <n v="3"/>
    <n v="0.98800690927648893"/>
    <n v="0.98222915169825242"/>
    <n v="5.7777575782365087E-3"/>
    <x v="0"/>
  </r>
  <r>
    <x v="0"/>
    <x v="1"/>
    <x v="1"/>
    <x v="1"/>
    <s v="rectangle"/>
    <x v="21"/>
    <x v="21"/>
    <n v="3"/>
    <n v="0.98666224217332854"/>
    <n v="0.98543034339820657"/>
    <n v="1.2318987751219757E-3"/>
    <x v="0"/>
  </r>
  <r>
    <x v="0"/>
    <x v="1"/>
    <x v="1"/>
    <x v="1"/>
    <s v="rectangle"/>
    <x v="22"/>
    <x v="22"/>
    <n v="3"/>
    <n v="0.98350033228101807"/>
    <n v="0.98789264975889468"/>
    <n v="-4.3923174778766061E-3"/>
    <x v="0"/>
  </r>
  <r>
    <x v="0"/>
    <x v="1"/>
    <x v="1"/>
    <x v="1"/>
    <s v="rectangle"/>
    <x v="23"/>
    <x v="23"/>
    <n v="3"/>
    <n v="0.9891944411730067"/>
    <n v="0.98982409137046079"/>
    <n v="-6.2965019745409023E-4"/>
    <x v="0"/>
  </r>
  <r>
    <x v="0"/>
    <x v="1"/>
    <x v="1"/>
    <x v="1"/>
    <s v="rectangle"/>
    <x v="24"/>
    <x v="24"/>
    <n v="3"/>
    <n v="0.99563983851362003"/>
    <n v="0.99391487580742299"/>
    <n v="1.7249627061970418E-3"/>
    <x v="0"/>
  </r>
  <r>
    <x v="0"/>
    <x v="1"/>
    <x v="0"/>
    <x v="1"/>
    <s v="circle"/>
    <x v="25"/>
    <x v="25"/>
    <n v="3"/>
    <n v="0.99225412831924586"/>
    <n v="0.99431304427206146"/>
    <n v="-2.0589159528155987E-3"/>
    <x v="0"/>
  </r>
  <r>
    <x v="0"/>
    <x v="1"/>
    <x v="1"/>
    <x v="1"/>
    <s v="circle"/>
    <x v="26"/>
    <x v="26"/>
    <n v="3"/>
    <n v="0.99734446725029835"/>
    <n v="0.99724629553957056"/>
    <n v="9.8171710727790185E-5"/>
    <x v="0"/>
  </r>
  <r>
    <x v="0"/>
    <x v="1"/>
    <x v="1"/>
    <x v="1"/>
    <s v="rectangle"/>
    <x v="27"/>
    <x v="27"/>
    <n v="3"/>
    <n v="0.99491274870083057"/>
    <n v="0.99735351484913415"/>
    <n v="-2.4407661483035747E-3"/>
    <x v="0"/>
  </r>
  <r>
    <x v="0"/>
    <x v="1"/>
    <x v="1"/>
    <x v="1"/>
    <s v="rectangle"/>
    <x v="28"/>
    <x v="28"/>
    <n v="3"/>
    <n v="1.0001444201054739"/>
    <n v="0.99826348331906489"/>
    <n v="1.8809367864089932E-3"/>
    <x v="0"/>
  </r>
  <r>
    <x v="0"/>
    <x v="1"/>
    <x v="1"/>
    <x v="1"/>
    <s v="square"/>
    <x v="29"/>
    <x v="29"/>
    <n v="3"/>
    <n v="1.0017222291626833"/>
    <n v="0.99881872684918138"/>
    <n v="2.9035023135018934E-3"/>
    <x v="0"/>
  </r>
  <r>
    <x v="0"/>
    <x v="1"/>
    <x v="1"/>
    <x v="1"/>
    <s v="circle"/>
    <x v="30"/>
    <x v="30"/>
    <n v="3"/>
    <n v="1.0005050935637243"/>
    <n v="0.99911109671040665"/>
    <n v="1.3939968533176472E-3"/>
    <x v="0"/>
  </r>
  <r>
    <x v="0"/>
    <x v="1"/>
    <x v="1"/>
    <x v="1"/>
    <s v="rectangle"/>
    <x v="31"/>
    <x v="31"/>
    <n v="3"/>
    <n v="0.99910497299586976"/>
    <n v="0.99988495701290081"/>
    <n v="-7.7998401703105458E-4"/>
    <x v="0"/>
  </r>
  <r>
    <x v="0"/>
    <x v="1"/>
    <x v="1"/>
    <x v="1"/>
    <s v="rectangle"/>
    <x v="32"/>
    <x v="32"/>
    <n v="3"/>
    <n v="1.000136062816632"/>
    <n v="0.99995746074638969"/>
    <n v="1.7860207024233965E-4"/>
    <x v="0"/>
  </r>
  <r>
    <x v="0"/>
    <x v="1"/>
    <x v="1"/>
    <x v="1"/>
    <s v="circle"/>
    <x v="33"/>
    <x v="33"/>
    <n v="3"/>
    <n v="0.99922906430675118"/>
    <n v="0.99996497175447485"/>
    <n v="-7.3590744772367156E-4"/>
    <x v="0"/>
  </r>
  <r>
    <x v="0"/>
    <x v="1"/>
    <x v="1"/>
    <x v="1"/>
    <s v="square"/>
    <x v="34"/>
    <x v="34"/>
    <n v="3"/>
    <n v="1.0034301452450938"/>
    <n v="0.99996675654847533"/>
    <n v="3.4633886966184413E-3"/>
    <x v="0"/>
  </r>
  <r>
    <x v="0"/>
    <x v="1"/>
    <x v="1"/>
    <x v="1"/>
    <s v="rectangle"/>
    <x v="35"/>
    <x v="35"/>
    <n v="3"/>
    <n v="0.999521102030268"/>
    <n v="0.99998423265639624"/>
    <n v="-4.6313062612823863E-4"/>
    <x v="0"/>
  </r>
  <r>
    <x v="0"/>
    <x v="1"/>
    <x v="1"/>
    <x v="1"/>
    <s v="rectangle"/>
    <x v="36"/>
    <x v="36"/>
    <n v="3"/>
    <n v="1.0007064520602595"/>
    <n v="1.000001783130734"/>
    <n v="7.0466892952558702E-4"/>
    <x v="0"/>
  </r>
  <r>
    <x v="0"/>
    <x v="1"/>
    <x v="1"/>
    <x v="1"/>
    <s v="circle"/>
    <x v="37"/>
    <x v="37"/>
    <n v="3"/>
    <n v="1.0006817745377667"/>
    <n v="1.0000308603996577"/>
    <n v="6.5091413810902665E-4"/>
    <x v="0"/>
  </r>
  <r>
    <x v="0"/>
    <x v="1"/>
    <x v="1"/>
    <x v="1"/>
    <s v="rectangle"/>
    <x v="38"/>
    <x v="38"/>
    <n v="3"/>
    <n v="0.9999155289854802"/>
    <n v="1.0000328682929083"/>
    <n v="-1.1733930742807708E-4"/>
    <x v="0"/>
  </r>
  <r>
    <x v="0"/>
    <x v="1"/>
    <x v="1"/>
    <x v="1"/>
    <s v="square"/>
    <x v="39"/>
    <x v="39"/>
    <n v="3"/>
    <n v="1.0018498320883809"/>
    <n v="1.0000411229651605"/>
    <n v="1.8087091232203978E-3"/>
    <x v="0"/>
  </r>
  <r>
    <x v="0"/>
    <x v="1"/>
    <x v="1"/>
    <x v="1"/>
    <s v="square"/>
    <x v="40"/>
    <x v="40"/>
    <n v="3"/>
    <n v="1.0004170673088808"/>
    <n v="1.0001154893818454"/>
    <n v="3.0157792703544573E-4"/>
    <x v="0"/>
  </r>
  <r>
    <x v="0"/>
    <x v="1"/>
    <x v="1"/>
    <x v="2"/>
    <s v="square"/>
    <x v="19"/>
    <x v="19"/>
    <n v="3"/>
    <n v="0.99027332878076046"/>
    <n v="0.98219765946426663"/>
    <n v="8.0756693164938387E-3"/>
    <x v="1"/>
  </r>
  <r>
    <x v="0"/>
    <x v="1"/>
    <x v="1"/>
    <x v="2"/>
    <s v="rectangle"/>
    <x v="41"/>
    <x v="41"/>
    <n v="3"/>
    <n v="0.99460884008631956"/>
    <n v="0.99004490478492346"/>
    <n v="4.5639353013960937E-3"/>
    <x v="0"/>
  </r>
  <r>
    <x v="0"/>
    <x v="1"/>
    <x v="1"/>
    <x v="2"/>
    <s v="square"/>
    <x v="29"/>
    <x v="29"/>
    <n v="3"/>
    <n v="0.99626853706958984"/>
    <n v="0.99098612619093052"/>
    <n v="5.2824108786593271E-3"/>
    <x v="1"/>
  </r>
  <r>
    <x v="0"/>
    <x v="1"/>
    <x v="1"/>
    <x v="2"/>
    <s v="rectangle"/>
    <x v="42"/>
    <x v="42"/>
    <n v="3"/>
    <n v="0.98919694395169278"/>
    <n v="0.99349610193191751"/>
    <n v="-4.2991579802247326E-3"/>
    <x v="0"/>
  </r>
  <r>
    <x v="0"/>
    <x v="1"/>
    <x v="1"/>
    <x v="2"/>
    <s v="rectangle"/>
    <x v="44"/>
    <x v="34"/>
    <n v="3"/>
    <n v="0.99566530974525569"/>
    <n v="0.99689757468077866"/>
    <n v="-1.2322649355229753E-3"/>
    <x v="0"/>
  </r>
  <r>
    <x v="0"/>
    <x v="1"/>
    <x v="1"/>
    <x v="2"/>
    <s v="rectangle"/>
    <x v="45"/>
    <x v="43"/>
    <n v="3"/>
    <n v="0.99260805249416062"/>
    <n v="0.99845658897040956"/>
    <n v="-5.8485364762489445E-3"/>
    <x v="0"/>
  </r>
  <r>
    <x v="0"/>
    <x v="1"/>
    <x v="1"/>
    <x v="2"/>
    <s v="rectangle"/>
    <x v="46"/>
    <x v="44"/>
    <n v="3"/>
    <n v="1.0039502093458237"/>
    <n v="0.99893983401647124"/>
    <n v="5.0103753293524456E-3"/>
    <x v="0"/>
  </r>
  <r>
    <x v="0"/>
    <x v="1"/>
    <x v="0"/>
    <x v="2"/>
    <s v="rectangle"/>
    <x v="47"/>
    <x v="45"/>
    <n v="3"/>
    <n v="0.99954638899284154"/>
    <n v="1.0000772119560895"/>
    <n v="-5.3082296324791223E-4"/>
    <x v="0"/>
  </r>
  <r>
    <x v="0"/>
    <x v="1"/>
    <x v="1"/>
    <x v="2"/>
    <s v="circle"/>
    <x v="48"/>
    <x v="46"/>
    <n v="3"/>
    <n v="0.99877847952633469"/>
    <n v="1.0003209023367243"/>
    <n v="-1.542422810389632E-3"/>
    <x v="0"/>
  </r>
  <r>
    <x v="0"/>
    <x v="1"/>
    <x v="1"/>
    <x v="2"/>
    <s v="rectangle"/>
    <x v="49"/>
    <x v="47"/>
    <n v="3"/>
    <n v="1.0010379807919243"/>
    <n v="1.0002031415690626"/>
    <n v="8.3483922286164969E-4"/>
    <x v="0"/>
  </r>
  <r>
    <x v="0"/>
    <x v="1"/>
    <x v="1"/>
    <x v="2"/>
    <s v="circle"/>
    <x v="50"/>
    <x v="48"/>
    <n v="3"/>
    <n v="0.99845273617197305"/>
    <n v="0.99908433468008651"/>
    <n v="-6.315985081134512E-4"/>
    <x v="0"/>
  </r>
  <r>
    <x v="0"/>
    <x v="1"/>
    <x v="1"/>
    <x v="2"/>
    <s v="square"/>
    <x v="51"/>
    <x v="49"/>
    <n v="3"/>
    <n v="0.99958790240686946"/>
    <n v="0.99849560934018122"/>
    <n v="1.0922930666882325E-3"/>
    <x v="0"/>
  </r>
  <r>
    <x v="0"/>
    <x v="1"/>
    <x v="1"/>
    <x v="2"/>
    <s v="rectangle"/>
    <x v="52"/>
    <x v="50"/>
    <n v="3"/>
    <n v="0.99789735988671902"/>
    <n v="0.99701653773280274"/>
    <n v="8.8082215391627194E-4"/>
    <x v="0"/>
  </r>
  <r>
    <x v="0"/>
    <x v="1"/>
    <x v="1"/>
    <x v="2"/>
    <s v="rectangle"/>
    <x v="53"/>
    <x v="51"/>
    <n v="3"/>
    <n v="0.99458389583969831"/>
    <n v="0.99688266320345442"/>
    <n v="-2.2987673637561157E-3"/>
    <x v="0"/>
  </r>
  <r>
    <x v="0"/>
    <x v="1"/>
    <x v="1"/>
    <x v="2"/>
    <s v="square"/>
    <x v="54"/>
    <x v="52"/>
    <n v="3"/>
    <n v="0.99603161702351772"/>
    <n v="0.99526971706672762"/>
    <n v="7.6189995679010192E-4"/>
    <x v="0"/>
  </r>
  <r>
    <x v="0"/>
    <x v="1"/>
    <x v="1"/>
    <x v="2"/>
    <s v="rectangle"/>
    <x v="55"/>
    <x v="53"/>
    <n v="3"/>
    <n v="0.99000553183524997"/>
    <n v="0.99287771794596169"/>
    <n v="-2.8721861107117164E-3"/>
    <x v="0"/>
  </r>
  <r>
    <x v="0"/>
    <x v="1"/>
    <x v="1"/>
    <x v="2"/>
    <s v="square"/>
    <x v="56"/>
    <x v="54"/>
    <n v="3"/>
    <n v="0.99145418955856801"/>
    <n v="0.99204382479327391"/>
    <n v="-5.8963523470589863E-4"/>
    <x v="0"/>
  </r>
  <r>
    <x v="0"/>
    <x v="1"/>
    <x v="1"/>
    <x v="3"/>
    <s v="square"/>
    <x v="19"/>
    <x v="19"/>
    <n v="3"/>
    <n v="0.98613984902744534"/>
    <n v="0.97876294726750102"/>
    <n v="7.376901759944321E-3"/>
    <x v="1"/>
  </r>
  <r>
    <x v="0"/>
    <x v="1"/>
    <x v="1"/>
    <x v="3"/>
    <s v="rectangle"/>
    <x v="57"/>
    <x v="55"/>
    <n v="3"/>
    <n v="0.98265536026609646"/>
    <n v="0.98584146889945246"/>
    <n v="-3.1861086333559996E-3"/>
    <x v="0"/>
  </r>
  <r>
    <x v="0"/>
    <x v="1"/>
    <x v="1"/>
    <x v="3"/>
    <s v="rectangle"/>
    <x v="58"/>
    <x v="56"/>
    <n v="3"/>
    <n v="0.98840378240346272"/>
    <n v="0.99000227936424889"/>
    <n v="-1.5984969607861776E-3"/>
    <x v="0"/>
  </r>
  <r>
    <x v="0"/>
    <x v="1"/>
    <x v="1"/>
    <x v="3"/>
    <s v="square"/>
    <x v="40"/>
    <x v="40"/>
    <n v="3"/>
    <n v="1.0004912179936778"/>
    <n v="0.991806129246809"/>
    <n v="8.6850887468687965E-3"/>
    <x v="1"/>
  </r>
  <r>
    <x v="0"/>
    <x v="1"/>
    <x v="1"/>
    <x v="3"/>
    <s v="rectangle"/>
    <x v="59"/>
    <x v="57"/>
    <n v="3"/>
    <n v="0.9957566442812239"/>
    <n v="0.99376937387185627"/>
    <n v="1.9872704093676363E-3"/>
    <x v="0"/>
  </r>
  <r>
    <x v="0"/>
    <x v="1"/>
    <x v="1"/>
    <x v="3"/>
    <s v="rectangle"/>
    <x v="60"/>
    <x v="58"/>
    <n v="3"/>
    <n v="0.99604012066056857"/>
    <n v="0.9943862012219592"/>
    <n v="1.6539194386093747E-3"/>
    <x v="0"/>
  </r>
  <r>
    <x v="0"/>
    <x v="1"/>
    <x v="1"/>
    <x v="3"/>
    <s v="rectangle"/>
    <x v="61"/>
    <x v="59"/>
    <n v="3"/>
    <n v="0.99637676516248086"/>
    <n v="0.9956820151374457"/>
    <n v="6.9475002503516237E-4"/>
    <x v="0"/>
  </r>
  <r>
    <x v="0"/>
    <x v="1"/>
    <x v="1"/>
    <x v="3"/>
    <s v="square"/>
    <x v="62"/>
    <x v="60"/>
    <n v="3"/>
    <n v="0.99477232542208593"/>
    <n v="0.99578624037567143"/>
    <n v="-1.013914953585493E-3"/>
    <x v="1"/>
  </r>
  <r>
    <x v="0"/>
    <x v="1"/>
    <x v="1"/>
    <x v="3"/>
    <s v="rectangle"/>
    <x v="63"/>
    <x v="61"/>
    <n v="3"/>
    <n v="0.99260054339163084"/>
    <n v="0.99553302036479574"/>
    <n v="-2.9324769731648992E-3"/>
    <x v="0"/>
  </r>
  <r>
    <x v="0"/>
    <x v="1"/>
    <x v="0"/>
    <x v="3"/>
    <s v="rectangle"/>
    <x v="64"/>
    <x v="54"/>
    <n v="3"/>
    <n v="0.99678254076438433"/>
    <n v="0.99536516333750491"/>
    <n v="1.4173774268794181E-3"/>
    <x v="0"/>
  </r>
  <r>
    <x v="0"/>
    <x v="1"/>
    <x v="1"/>
    <x v="3"/>
    <s v="square"/>
    <x v="65"/>
    <x v="62"/>
    <n v="3"/>
    <n v="0.9943293819354736"/>
    <n v="0.99437764437118559"/>
    <n v="-4.8262435711987628E-5"/>
    <x v="0"/>
  </r>
  <r>
    <x v="0"/>
    <x v="1"/>
    <x v="1"/>
    <x v="3"/>
    <s v="square"/>
    <x v="66"/>
    <x v="63"/>
    <n v="3"/>
    <n v="0.9923705874057891"/>
    <n v="0.99282368347671335"/>
    <n v="-4.5309607092425264E-4"/>
    <x v="0"/>
  </r>
  <r>
    <x v="0"/>
    <x v="1"/>
    <x v="1"/>
    <x v="3"/>
    <s v="rectangle"/>
    <x v="67"/>
    <x v="64"/>
    <n v="3"/>
    <n v="0.98527959488998218"/>
    <n v="0.98863609366821115"/>
    <n v="-3.3564987782289668E-3"/>
    <x v="0"/>
  </r>
  <r>
    <x v="0"/>
    <x v="1"/>
    <x v="1"/>
    <x v="3"/>
    <s v="square"/>
    <x v="68"/>
    <x v="65"/>
    <n v="3"/>
    <n v="0.98567844389991643"/>
    <n v="0.98630288576430358"/>
    <n v="-6.2444186438714855E-4"/>
    <x v="0"/>
  </r>
  <r>
    <x v="0"/>
    <x v="1"/>
    <x v="1"/>
    <x v="4"/>
    <s v="rectangle"/>
    <x v="69"/>
    <x v="66"/>
    <n v="3"/>
    <n v="0.98611662151605251"/>
    <n v="0.98609905928576003"/>
    <n v="1.7562230292478276E-5"/>
    <x v="0"/>
  </r>
  <r>
    <x v="0"/>
    <x v="1"/>
    <x v="1"/>
    <x v="4"/>
    <s v="rectangle"/>
    <x v="70"/>
    <x v="67"/>
    <n v="3"/>
    <n v="0.98099536548257849"/>
    <n v="0.98161762511373563"/>
    <n v="-6.2225963115714045E-4"/>
    <x v="0"/>
  </r>
  <r>
    <x v="0"/>
    <x v="1"/>
    <x v="0"/>
    <x v="4"/>
    <s v="rectangle"/>
    <x v="71"/>
    <x v="68"/>
    <n v="3"/>
    <n v="0.97965088188669647"/>
    <n v="0.97846052668288785"/>
    <n v="1.1903552038086129E-3"/>
    <x v="0"/>
  </r>
  <r>
    <x v="0"/>
    <x v="1"/>
    <x v="1"/>
    <x v="4"/>
    <s v="rectangle"/>
    <x v="72"/>
    <x v="69"/>
    <n v="3"/>
    <n v="0.97589561308657724"/>
    <n v="0.97806213151093613"/>
    <n v="-2.1665184243588875E-3"/>
    <x v="0"/>
  </r>
  <r>
    <x v="0"/>
    <x v="1"/>
    <x v="1"/>
    <x v="4"/>
    <s v="square"/>
    <x v="73"/>
    <x v="70"/>
    <n v="3"/>
    <n v="0.97577973160684384"/>
    <n v="0.97628191524707986"/>
    <n v="-5.0218364023602025E-4"/>
    <x v="0"/>
  </r>
  <r>
    <x v="0"/>
    <x v="1"/>
    <x v="1"/>
    <x v="4"/>
    <s v="square"/>
    <x v="74"/>
    <x v="71"/>
    <n v="3"/>
    <n v="0.97289875265495318"/>
    <n v="0.97388915145157406"/>
    <n v="-9.9039879662088381E-4"/>
    <x v="0"/>
  </r>
  <r>
    <x v="0"/>
    <x v="1"/>
    <x v="1"/>
    <x v="4"/>
    <s v="square"/>
    <x v="75"/>
    <x v="72"/>
    <n v="3"/>
    <n v="0.96935254637510271"/>
    <n v="0.97149638765606827"/>
    <n v="-2.1438412809655638E-3"/>
    <x v="0"/>
  </r>
  <r>
    <x v="0"/>
    <x v="2"/>
    <x v="0"/>
    <x v="0"/>
    <s v="circle"/>
    <x v="0"/>
    <x v="0"/>
    <n v="2.2000000000000002"/>
    <n v="0.98813242439252036"/>
    <n v="0.98989633059245508"/>
    <n v="-1.7639061999347172E-3"/>
    <x v="0"/>
  </r>
  <r>
    <x v="0"/>
    <x v="2"/>
    <x v="1"/>
    <x v="0"/>
    <s v="circle"/>
    <x v="1"/>
    <x v="1"/>
    <n v="2.2000000000000002"/>
    <n v="0.98968896345418622"/>
    <n v="0.99019075674942936"/>
    <n v="-5.0179329524313587E-4"/>
    <x v="0"/>
  </r>
  <r>
    <x v="0"/>
    <x v="2"/>
    <x v="1"/>
    <x v="0"/>
    <s v="square"/>
    <x v="2"/>
    <x v="2"/>
    <n v="2.2000000000000002"/>
    <n v="0.9928106275191716"/>
    <n v="0.9909615958997291"/>
    <n v="1.8490316194424983E-3"/>
    <x v="0"/>
  </r>
  <r>
    <x v="0"/>
    <x v="2"/>
    <x v="1"/>
    <x v="0"/>
    <s v="circle"/>
    <x v="3"/>
    <x v="3"/>
    <n v="2.2000000000000002"/>
    <n v="0.98980356729206942"/>
    <n v="0.99157982710966019"/>
    <n v="-1.7762598175907751E-3"/>
    <x v="0"/>
  </r>
  <r>
    <x v="0"/>
    <x v="2"/>
    <x v="1"/>
    <x v="0"/>
    <s v="square"/>
    <x v="4"/>
    <x v="4"/>
    <n v="2.2000000000000002"/>
    <n v="0.99436600349870718"/>
    <n v="0.99366713523930805"/>
    <n v="6.9886825939913244E-4"/>
    <x v="0"/>
  </r>
  <r>
    <x v="0"/>
    <x v="2"/>
    <x v="1"/>
    <x v="0"/>
    <s v="circle"/>
    <x v="5"/>
    <x v="5"/>
    <n v="2.2000000000000002"/>
    <n v="0.99186797541036209"/>
    <n v="0.99387057967223114"/>
    <n v="-2.0026042618690454E-3"/>
    <x v="0"/>
  </r>
  <r>
    <x v="0"/>
    <x v="2"/>
    <x v="1"/>
    <x v="0"/>
    <s v="circle"/>
    <x v="6"/>
    <x v="6"/>
    <n v="2.2000000000000002"/>
    <n v="0.9934032548308942"/>
    <n v="0.99552030645946754"/>
    <n v="-2.1170516285733409E-3"/>
    <x v="0"/>
  </r>
  <r>
    <x v="0"/>
    <x v="2"/>
    <x v="1"/>
    <x v="0"/>
    <s v="square"/>
    <x v="7"/>
    <x v="7"/>
    <n v="2.2000000000000002"/>
    <n v="0.99672263377073078"/>
    <n v="0.99555607707350524"/>
    <n v="1.1665566972255403E-3"/>
    <x v="0"/>
  </r>
  <r>
    <x v="0"/>
    <x v="2"/>
    <x v="1"/>
    <x v="0"/>
    <s v="rectangle"/>
    <x v="8"/>
    <x v="8"/>
    <n v="2.2000000000000002"/>
    <n v="0.99824973018700192"/>
    <n v="0.99630489539137934"/>
    <n v="1.9448347956225742E-3"/>
    <x v="0"/>
  </r>
  <r>
    <x v="0"/>
    <x v="2"/>
    <x v="1"/>
    <x v="0"/>
    <s v="rectangle"/>
    <x v="9"/>
    <x v="9"/>
    <n v="2.2000000000000002"/>
    <n v="0.99522269197735302"/>
    <n v="0.99668169367307913"/>
    <n v="-1.4590016957261032E-3"/>
    <x v="0"/>
  </r>
  <r>
    <x v="0"/>
    <x v="2"/>
    <x v="1"/>
    <x v="0"/>
    <s v="circle"/>
    <x v="10"/>
    <x v="10"/>
    <n v="2.2000000000000002"/>
    <n v="0.99816489149720899"/>
    <n v="0.99670804320326789"/>
    <n v="1.4568482939411043E-3"/>
    <x v="0"/>
  </r>
  <r>
    <x v="0"/>
    <x v="2"/>
    <x v="1"/>
    <x v="0"/>
    <s v="rectangle"/>
    <x v="11"/>
    <x v="11"/>
    <n v="2.2000000000000002"/>
    <n v="0.99335736574228106"/>
    <n v="0.99674229759251332"/>
    <n v="-3.3849318502322534E-3"/>
    <x v="0"/>
  </r>
  <r>
    <x v="0"/>
    <x v="2"/>
    <x v="1"/>
    <x v="0"/>
    <s v="square"/>
    <x v="12"/>
    <x v="12"/>
    <n v="2.2000000000000002"/>
    <n v="0.995268705640032"/>
    <n v="0.99688985496157057"/>
    <n v="-1.6211493215385619E-3"/>
    <x v="0"/>
  </r>
  <r>
    <x v="0"/>
    <x v="2"/>
    <x v="1"/>
    <x v="0"/>
    <s v="rectangle"/>
    <x v="13"/>
    <x v="13"/>
    <n v="2.2000000000000002"/>
    <n v="0.99439428306197142"/>
    <n v="0.99768034086723423"/>
    <n v="-3.2860578052628098E-3"/>
    <x v="0"/>
  </r>
  <r>
    <x v="0"/>
    <x v="2"/>
    <x v="1"/>
    <x v="0"/>
    <s v="rectangle"/>
    <x v="14"/>
    <x v="14"/>
    <n v="2.2000000000000002"/>
    <n v="0.99867212336828337"/>
    <n v="0.99807558382006611"/>
    <n v="5.9653954821725641E-4"/>
    <x v="0"/>
  </r>
  <r>
    <x v="0"/>
    <x v="2"/>
    <x v="1"/>
    <x v="0"/>
    <s v="square"/>
    <x v="15"/>
    <x v="15"/>
    <n v="2.2000000000000002"/>
    <n v="0.99637175238298326"/>
    <n v="0.99820733147101004"/>
    <n v="-1.8355790880267842E-3"/>
    <x v="0"/>
  </r>
  <r>
    <x v="0"/>
    <x v="2"/>
    <x v="1"/>
    <x v="0"/>
    <s v="circle"/>
    <x v="16"/>
    <x v="16"/>
    <n v="2.2000000000000002"/>
    <n v="0.99740683943018249"/>
    <n v="0.99904261157799479"/>
    <n v="-1.6357721478122977E-3"/>
    <x v="0"/>
  </r>
  <r>
    <x v="0"/>
    <x v="2"/>
    <x v="1"/>
    <x v="0"/>
    <s v="rectangle"/>
    <x v="17"/>
    <x v="17"/>
    <n v="2.2000000000000002"/>
    <n v="0.9981091770288224"/>
    <n v="0.99940623509460003"/>
    <n v="-1.2970580657776232E-3"/>
    <x v="0"/>
  </r>
  <r>
    <x v="0"/>
    <x v="2"/>
    <x v="1"/>
    <x v="0"/>
    <s v="square"/>
    <x v="18"/>
    <x v="18"/>
    <n v="2.2000000000000002"/>
    <n v="0.99971693931258465"/>
    <n v="0.99952480798044963"/>
    <n v="1.9213133213502598E-4"/>
    <x v="0"/>
  </r>
  <r>
    <x v="0"/>
    <x v="2"/>
    <x v="1"/>
    <x v="0"/>
    <s v="square"/>
    <x v="19"/>
    <x v="19"/>
    <n v="2.2000000000000002"/>
    <n v="0.99857603284005159"/>
    <n v="1.0008422844898892"/>
    <n v="-2.2662516498376251E-3"/>
    <x v="0"/>
  </r>
  <r>
    <x v="0"/>
    <x v="2"/>
    <x v="1"/>
    <x v="1"/>
    <s v="square"/>
    <x v="2"/>
    <x v="2"/>
    <n v="2.2000000000000002"/>
    <n v="0.97756523801022055"/>
    <n v="0.98013255974992597"/>
    <n v="-2.5673217397054193E-3"/>
    <x v="1"/>
  </r>
  <r>
    <x v="0"/>
    <x v="2"/>
    <x v="1"/>
    <x v="1"/>
    <s v="square"/>
    <x v="7"/>
    <x v="7"/>
    <n v="2.2000000000000002"/>
    <n v="0.99574030524517987"/>
    <n v="0.99174336506557192"/>
    <n v="3.996940179607944E-3"/>
    <x v="1"/>
  </r>
  <r>
    <x v="0"/>
    <x v="2"/>
    <x v="1"/>
    <x v="1"/>
    <s v="square"/>
    <x v="15"/>
    <x v="15"/>
    <n v="2.2000000000000002"/>
    <n v="1.0008253894916002"/>
    <n v="0.99964121935684869"/>
    <n v="1.1841701347514721E-3"/>
    <x v="1"/>
  </r>
  <r>
    <x v="0"/>
    <x v="2"/>
    <x v="1"/>
    <x v="1"/>
    <s v="rectangle"/>
    <x v="20"/>
    <x v="20"/>
    <n v="2.2000000000000002"/>
    <n v="1.0049867065667597"/>
    <n v="1.0001756113520297"/>
    <n v="4.811095214729999E-3"/>
    <x v="0"/>
  </r>
  <r>
    <x v="0"/>
    <x v="2"/>
    <x v="1"/>
    <x v="1"/>
    <s v="rectangle"/>
    <x v="21"/>
    <x v="21"/>
    <n v="2.2000000000000002"/>
    <n v="1.0029739326567289"/>
    <n v="1.0014471357772157"/>
    <n v="1.5267968795131814E-3"/>
    <x v="0"/>
  </r>
  <r>
    <x v="0"/>
    <x v="2"/>
    <x v="1"/>
    <x v="1"/>
    <s v="rectangle"/>
    <x v="22"/>
    <x v="22"/>
    <n v="2.2000000000000002"/>
    <n v="0.99650736748076207"/>
    <n v="1.0023541354418515"/>
    <n v="-5.8467679610894052E-3"/>
    <x v="0"/>
  </r>
  <r>
    <x v="0"/>
    <x v="2"/>
    <x v="1"/>
    <x v="1"/>
    <s v="rectangle"/>
    <x v="23"/>
    <x v="23"/>
    <n v="2.2000000000000002"/>
    <n v="1.0038720852400067"/>
    <n v="1.0030083400149108"/>
    <n v="8.6374522509591323E-4"/>
    <x v="0"/>
  </r>
  <r>
    <x v="0"/>
    <x v="2"/>
    <x v="1"/>
    <x v="1"/>
    <s v="rectangle"/>
    <x v="24"/>
    <x v="24"/>
    <n v="2.2000000000000002"/>
    <n v="1.0060891879402207"/>
    <n v="1.0041406723247364"/>
    <n v="1.9485156154843697E-3"/>
    <x v="0"/>
  </r>
  <r>
    <x v="0"/>
    <x v="2"/>
    <x v="0"/>
    <x v="1"/>
    <s v="circle"/>
    <x v="25"/>
    <x v="25"/>
    <n v="2.2000000000000002"/>
    <n v="1.0023132134955006"/>
    <n v="1.0042238628008044"/>
    <n v="-1.9106493053038243E-3"/>
    <x v="0"/>
  </r>
  <r>
    <x v="0"/>
    <x v="2"/>
    <x v="1"/>
    <x v="1"/>
    <s v="circle"/>
    <x v="26"/>
    <x v="26"/>
    <n v="2.2000000000000002"/>
    <n v="1.0023255248180247"/>
    <n v="1.0045554780233816"/>
    <n v="-2.2299532053569049E-3"/>
    <x v="0"/>
  </r>
  <r>
    <x v="0"/>
    <x v="2"/>
    <x v="1"/>
    <x v="1"/>
    <s v="rectangle"/>
    <x v="27"/>
    <x v="27"/>
    <n v="2.2000000000000002"/>
    <n v="1.0041834469040973"/>
    <n v="1.0045532584020158"/>
    <n v="-3.6981149791848189E-4"/>
    <x v="0"/>
  </r>
  <r>
    <x v="0"/>
    <x v="2"/>
    <x v="1"/>
    <x v="1"/>
    <s v="rectangle"/>
    <x v="28"/>
    <x v="28"/>
    <n v="2.2000000000000002"/>
    <n v="1.0059087047535209"/>
    <n v="1.0044580986261049"/>
    <n v="1.4506061274159876E-3"/>
    <x v="0"/>
  </r>
  <r>
    <x v="0"/>
    <x v="2"/>
    <x v="1"/>
    <x v="1"/>
    <s v="square"/>
    <x v="29"/>
    <x v="29"/>
    <n v="2.2000000000000002"/>
    <n v="1.0066470772091456"/>
    <n v="1.0042980748662942"/>
    <n v="2.3490023428514029E-3"/>
    <x v="0"/>
  </r>
  <r>
    <x v="0"/>
    <x v="2"/>
    <x v="1"/>
    <x v="1"/>
    <s v="circle"/>
    <x v="30"/>
    <x v="30"/>
    <n v="2.2000000000000002"/>
    <n v="1.0032690989041202"/>
    <n v="1.0041696012707424"/>
    <n v="-9.0050236662220229E-4"/>
    <x v="0"/>
  </r>
  <r>
    <x v="0"/>
    <x v="2"/>
    <x v="1"/>
    <x v="1"/>
    <s v="rectangle"/>
    <x v="31"/>
    <x v="31"/>
    <n v="2.2000000000000002"/>
    <n v="1.0039554165416986"/>
    <n v="1.0035830262279781"/>
    <n v="3.7239031372049425E-4"/>
    <x v="0"/>
  </r>
  <r>
    <x v="0"/>
    <x v="2"/>
    <x v="1"/>
    <x v="1"/>
    <s v="rectangle"/>
    <x v="32"/>
    <x v="32"/>
    <n v="2.2000000000000002"/>
    <n v="1.0041233151085538"/>
    <n v="1.0030465246644742"/>
    <n v="1.0767904440796006E-3"/>
    <x v="0"/>
  </r>
  <r>
    <x v="0"/>
    <x v="2"/>
    <x v="1"/>
    <x v="1"/>
    <s v="circle"/>
    <x v="33"/>
    <x v="33"/>
    <n v="2.2000000000000002"/>
    <n v="1.0000900989239265"/>
    <n v="1.002902026910037"/>
    <n v="-2.8119279861105184E-3"/>
    <x v="0"/>
  </r>
  <r>
    <x v="0"/>
    <x v="2"/>
    <x v="1"/>
    <x v="1"/>
    <s v="square"/>
    <x v="34"/>
    <x v="34"/>
    <n v="2.2000000000000002"/>
    <n v="1.0061317923829551"/>
    <n v="1.002867690809973"/>
    <n v="3.264101572982181E-3"/>
    <x v="0"/>
  </r>
  <r>
    <x v="0"/>
    <x v="2"/>
    <x v="1"/>
    <x v="1"/>
    <s v="rectangle"/>
    <x v="35"/>
    <x v="35"/>
    <n v="2.2000000000000002"/>
    <n v="1.0030495040093734"/>
    <n v="1.0025314831635104"/>
    <n v="5.1802084586305419E-4"/>
    <x v="0"/>
  </r>
  <r>
    <x v="0"/>
    <x v="2"/>
    <x v="1"/>
    <x v="1"/>
    <s v="rectangle"/>
    <x v="36"/>
    <x v="36"/>
    <n v="2.2000000000000002"/>
    <n v="1.0024609606202166"/>
    <n v="1.002193844846212"/>
    <n v="2.6711577400462261E-4"/>
    <x v="0"/>
  </r>
  <r>
    <x v="0"/>
    <x v="2"/>
    <x v="1"/>
    <x v="1"/>
    <s v="circle"/>
    <x v="37"/>
    <x v="37"/>
    <n v="2.2000000000000002"/>
    <n v="1.0003096011022918"/>
    <n v="1.0016344525493319"/>
    <n v="-1.3248514470400874E-3"/>
    <x v="0"/>
  </r>
  <r>
    <x v="0"/>
    <x v="2"/>
    <x v="1"/>
    <x v="1"/>
    <s v="rectangle"/>
    <x v="38"/>
    <x v="38"/>
    <n v="2.2000000000000002"/>
    <n v="1.0010547016592217"/>
    <n v="1.0015958244367595"/>
    <n v="-5.411227775378169E-4"/>
    <x v="0"/>
  </r>
  <r>
    <x v="0"/>
    <x v="2"/>
    <x v="1"/>
    <x v="1"/>
    <s v="square"/>
    <x v="39"/>
    <x v="39"/>
    <n v="2.2000000000000002"/>
    <n v="1.0026276143578308"/>
    <n v="1.0014370199739624"/>
    <n v="1.1905943838683708E-3"/>
    <x v="0"/>
  </r>
  <r>
    <x v="0"/>
    <x v="2"/>
    <x v="1"/>
    <x v="1"/>
    <s v="square"/>
    <x v="40"/>
    <x v="40"/>
    <n v="2.2000000000000002"/>
    <n v="1.0002687759176776"/>
    <n v="1.0000063491379521"/>
    <n v="2.6242677972554418E-4"/>
    <x v="0"/>
  </r>
  <r>
    <x v="0"/>
    <x v="2"/>
    <x v="1"/>
    <x v="2"/>
    <s v="square"/>
    <x v="19"/>
    <x v="19"/>
    <n v="2.2000000000000002"/>
    <n v="0.99149516203348176"/>
    <n v="0.98843616024403214"/>
    <n v="3.0590017894496224E-3"/>
    <x v="1"/>
  </r>
  <r>
    <x v="0"/>
    <x v="2"/>
    <x v="1"/>
    <x v="2"/>
    <s v="rectangle"/>
    <x v="41"/>
    <x v="41"/>
    <n v="2.2000000000000002"/>
    <n v="0.99393808803945272"/>
    <n v="0.99121817161402082"/>
    <n v="2.7199164254319008E-3"/>
    <x v="0"/>
  </r>
  <r>
    <x v="0"/>
    <x v="2"/>
    <x v="1"/>
    <x v="2"/>
    <s v="square"/>
    <x v="29"/>
    <x v="29"/>
    <n v="2.2000000000000002"/>
    <n v="0.99414452465059089"/>
    <n v="0.99152007596840874"/>
    <n v="2.6244486821821456E-3"/>
    <x v="1"/>
  </r>
  <r>
    <x v="0"/>
    <x v="2"/>
    <x v="1"/>
    <x v="2"/>
    <s v="rectangle"/>
    <x v="42"/>
    <x v="42"/>
    <n v="2.2000000000000002"/>
    <n v="0.98735031459241318"/>
    <n v="0.99227023694583505"/>
    <n v="-4.9199223534218683E-3"/>
    <x v="0"/>
  </r>
  <r>
    <x v="0"/>
    <x v="2"/>
    <x v="1"/>
    <x v="2"/>
    <s v="rectangle"/>
    <x v="44"/>
    <x v="34"/>
    <n v="2.2000000000000002"/>
    <n v="0.99301711855517028"/>
    <n v="0.99307557823159021"/>
    <n v="-5.8459676419930773E-5"/>
    <x v="0"/>
  </r>
  <r>
    <x v="0"/>
    <x v="2"/>
    <x v="1"/>
    <x v="2"/>
    <s v="rectangle"/>
    <x v="45"/>
    <x v="43"/>
    <n v="2.2000000000000002"/>
    <n v="0.98939672227572728"/>
    <n v="0.99326982336772807"/>
    <n v="-3.8731010920007858E-3"/>
    <x v="0"/>
  </r>
  <r>
    <x v="0"/>
    <x v="2"/>
    <x v="1"/>
    <x v="2"/>
    <s v="rectangle"/>
    <x v="46"/>
    <x v="44"/>
    <n v="2.2000000000000002"/>
    <n v="0.9999440107985812"/>
    <n v="0.99327929473583676"/>
    <n v="6.6647160627444357E-3"/>
    <x v="0"/>
  </r>
  <r>
    <x v="0"/>
    <x v="2"/>
    <x v="0"/>
    <x v="2"/>
    <s v="rectangle"/>
    <x v="47"/>
    <x v="45"/>
    <n v="2.2000000000000002"/>
    <n v="0.99328170366611634"/>
    <n v="0.99302131317340925"/>
    <n v="2.6039049270709658E-4"/>
    <x v="0"/>
  </r>
  <r>
    <x v="0"/>
    <x v="2"/>
    <x v="1"/>
    <x v="2"/>
    <s v="circle"/>
    <x v="48"/>
    <x v="46"/>
    <n v="2.2000000000000002"/>
    <n v="0.99039849005132385"/>
    <n v="0.99212372610037869"/>
    <n v="-1.7252360490548346E-3"/>
    <x v="0"/>
  </r>
  <r>
    <x v="0"/>
    <x v="2"/>
    <x v="1"/>
    <x v="2"/>
    <s v="rectangle"/>
    <x v="49"/>
    <x v="47"/>
    <n v="2.2000000000000002"/>
    <n v="0.9931597419895879"/>
    <n v="0.99182025344604186"/>
    <n v="1.3394885435460413E-3"/>
    <x v="0"/>
  </r>
  <r>
    <x v="0"/>
    <x v="2"/>
    <x v="1"/>
    <x v="2"/>
    <s v="circle"/>
    <x v="50"/>
    <x v="48"/>
    <n v="2.2000000000000002"/>
    <n v="0.9900912766231077"/>
    <n v="0.99010591895918965"/>
    <n v="-1.4642336081949203E-5"/>
    <x v="0"/>
  </r>
  <r>
    <x v="0"/>
    <x v="2"/>
    <x v="1"/>
    <x v="2"/>
    <s v="square"/>
    <x v="51"/>
    <x v="49"/>
    <n v="2.2000000000000002"/>
    <n v="0.99034088753353322"/>
    <n v="0.98924468264341314"/>
    <n v="1.0962048901200783E-3"/>
    <x v="0"/>
  </r>
  <r>
    <x v="0"/>
    <x v="2"/>
    <x v="1"/>
    <x v="2"/>
    <s v="rectangle"/>
    <x v="52"/>
    <x v="50"/>
    <n v="2.2000000000000002"/>
    <n v="0.98789194454320495"/>
    <n v="0.98708097387199645"/>
    <n v="8.1097067120849964E-4"/>
    <x v="0"/>
  </r>
  <r>
    <x v="0"/>
    <x v="2"/>
    <x v="1"/>
    <x v="2"/>
    <s v="rectangle"/>
    <x v="53"/>
    <x v="51"/>
    <n v="2.2000000000000002"/>
    <n v="0.98503254907523607"/>
    <n v="0.98688513109334042"/>
    <n v="-1.8525820181043429E-3"/>
    <x v="0"/>
  </r>
  <r>
    <x v="0"/>
    <x v="2"/>
    <x v="1"/>
    <x v="2"/>
    <s v="square"/>
    <x v="54"/>
    <x v="52"/>
    <n v="2.2000000000000002"/>
    <n v="0.98626070919003661"/>
    <n v="0.98452557954326758"/>
    <n v="1.7351296467690291E-3"/>
    <x v="0"/>
  </r>
  <r>
    <x v="0"/>
    <x v="2"/>
    <x v="1"/>
    <x v="2"/>
    <s v="rectangle"/>
    <x v="55"/>
    <x v="53"/>
    <n v="2.2000000000000002"/>
    <n v="0.97849295442942086"/>
    <n v="0.98102636459450976"/>
    <n v="-2.5334101650889007E-3"/>
    <x v="0"/>
  </r>
  <r>
    <x v="0"/>
    <x v="2"/>
    <x v="1"/>
    <x v="2"/>
    <s v="square"/>
    <x v="56"/>
    <x v="54"/>
    <n v="2.2000000000000002"/>
    <n v="0.97988980187375185"/>
    <n v="0.97980647644312213"/>
    <n v="8.3325430629721531E-5"/>
    <x v="0"/>
  </r>
  <r>
    <x v="0"/>
    <x v="2"/>
    <x v="1"/>
    <x v="3"/>
    <s v="square"/>
    <x v="19"/>
    <x v="19"/>
    <n v="2.2000000000000002"/>
    <n v="0.98429043433604968"/>
    <n v="0.97909709361870145"/>
    <n v="5.1933407173482271E-3"/>
    <x v="1"/>
  </r>
  <r>
    <x v="0"/>
    <x v="2"/>
    <x v="1"/>
    <x v="3"/>
    <s v="rectangle"/>
    <x v="57"/>
    <x v="55"/>
    <n v="2.2000000000000002"/>
    <n v="0.98070357921704776"/>
    <n v="0.98246773492296335"/>
    <n v="-1.7641557059155932E-3"/>
    <x v="0"/>
  </r>
  <r>
    <x v="0"/>
    <x v="2"/>
    <x v="1"/>
    <x v="3"/>
    <s v="rectangle"/>
    <x v="58"/>
    <x v="56"/>
    <n v="2.2000000000000002"/>
    <n v="0.98090405006837966"/>
    <n v="0.98415059132642735"/>
    <n v="-3.246541258047686E-3"/>
    <x v="0"/>
  </r>
  <r>
    <x v="0"/>
    <x v="2"/>
    <x v="1"/>
    <x v="3"/>
    <s v="square"/>
    <x v="40"/>
    <x v="40"/>
    <n v="2.2000000000000002"/>
    <n v="0.99168059857887525"/>
    <n v="0.98473629915065752"/>
    <n v="6.9442994282177262E-3"/>
    <x v="1"/>
  </r>
  <r>
    <x v="0"/>
    <x v="2"/>
    <x v="1"/>
    <x v="3"/>
    <s v="rectangle"/>
    <x v="59"/>
    <x v="57"/>
    <n v="2.2000000000000002"/>
    <n v="0.98796862473968849"/>
    <n v="0.98515776479225325"/>
    <n v="2.8108599474352403E-3"/>
    <x v="0"/>
  </r>
  <r>
    <x v="0"/>
    <x v="2"/>
    <x v="1"/>
    <x v="3"/>
    <s v="rectangle"/>
    <x v="60"/>
    <x v="58"/>
    <n v="2.2000000000000002"/>
    <n v="0.98681724493181988"/>
    <n v="0.9851960463534527"/>
    <n v="1.6211985783671778E-3"/>
    <x v="0"/>
  </r>
  <r>
    <x v="0"/>
    <x v="2"/>
    <x v="1"/>
    <x v="3"/>
    <s v="rectangle"/>
    <x v="61"/>
    <x v="59"/>
    <n v="2.2000000000000002"/>
    <n v="0.98617240196773148"/>
    <n v="0.98468947037681098"/>
    <n v="1.4829315909204999E-3"/>
    <x v="0"/>
  </r>
  <r>
    <x v="0"/>
    <x v="2"/>
    <x v="1"/>
    <x v="3"/>
    <s v="square"/>
    <x v="62"/>
    <x v="60"/>
    <n v="2.2000000000000002"/>
    <n v="0.98296283336159118"/>
    <n v="0.98395616486816617"/>
    <n v="-9.9333150657499036E-4"/>
    <x v="1"/>
  </r>
  <r>
    <x v="0"/>
    <x v="2"/>
    <x v="1"/>
    <x v="3"/>
    <s v="rectangle"/>
    <x v="63"/>
    <x v="61"/>
    <n v="2.2000000000000002"/>
    <n v="0.98166804736975499"/>
    <n v="0.98311725072947698"/>
    <n v="-1.4492033597219844E-3"/>
    <x v="0"/>
  </r>
  <r>
    <x v="0"/>
    <x v="2"/>
    <x v="0"/>
    <x v="3"/>
    <s v="rectangle"/>
    <x v="64"/>
    <x v="54"/>
    <n v="2.2000000000000002"/>
    <n v="0.98209004150972101"/>
    <n v="0.98275810945153597"/>
    <n v="-6.6806794181495377E-4"/>
    <x v="0"/>
  </r>
  <r>
    <x v="0"/>
    <x v="2"/>
    <x v="1"/>
    <x v="3"/>
    <s v="square"/>
    <x v="65"/>
    <x v="62"/>
    <n v="2.2000000000000002"/>
    <n v="0.98223602864607418"/>
    <n v="0.98115884529650277"/>
    <n v="1.0771833495714089E-3"/>
    <x v="0"/>
  </r>
  <r>
    <x v="0"/>
    <x v="2"/>
    <x v="1"/>
    <x v="3"/>
    <s v="square"/>
    <x v="66"/>
    <x v="63"/>
    <n v="2.2000000000000002"/>
    <n v="0.9794614316802015"/>
    <n v="0.97915837240306658"/>
    <n v="3.0305927713492053E-4"/>
    <x v="0"/>
  </r>
  <r>
    <x v="0"/>
    <x v="2"/>
    <x v="1"/>
    <x v="3"/>
    <s v="rectangle"/>
    <x v="67"/>
    <x v="64"/>
    <n v="2.2000000000000002"/>
    <n v="0.97136587806919028"/>
    <n v="0.97428479771049004"/>
    <n v="-2.9189196412997553E-3"/>
    <x v="0"/>
  </r>
  <r>
    <x v="0"/>
    <x v="2"/>
    <x v="1"/>
    <x v="3"/>
    <s v="square"/>
    <x v="68"/>
    <x v="65"/>
    <n v="2.2000000000000002"/>
    <n v="0.9719221819936239"/>
    <n v="0.97153613022898622"/>
    <n v="3.8605176463768487E-4"/>
    <x v="0"/>
  </r>
  <r>
    <x v="0"/>
    <x v="2"/>
    <x v="1"/>
    <x v="4"/>
    <s v="rectangle"/>
    <x v="69"/>
    <x v="66"/>
    <n v="2.2000000000000002"/>
    <n v="0.97411495650384672"/>
    <n v="0.97402506803501898"/>
    <n v="8.9888468827736823E-5"/>
    <x v="0"/>
  </r>
  <r>
    <x v="0"/>
    <x v="2"/>
    <x v="1"/>
    <x v="4"/>
    <s v="rectangle"/>
    <x v="70"/>
    <x v="67"/>
    <n v="2.2000000000000002"/>
    <n v="0.96823421177655666"/>
    <n v="0.96865804453157367"/>
    <n v="-4.2383275501700624E-4"/>
    <x v="0"/>
  </r>
  <r>
    <x v="0"/>
    <x v="2"/>
    <x v="0"/>
    <x v="4"/>
    <s v="rectangle"/>
    <x v="71"/>
    <x v="68"/>
    <n v="2.2000000000000002"/>
    <n v="0.96539183824159047"/>
    <n v="0.9646329871552789"/>
    <n v="7.5885108631157383E-4"/>
    <x v="0"/>
  </r>
  <r>
    <x v="0"/>
    <x v="2"/>
    <x v="1"/>
    <x v="4"/>
    <s v="rectangle"/>
    <x v="72"/>
    <x v="69"/>
    <n v="2.2000000000000002"/>
    <n v="0.96284066119889278"/>
    <n v="0.96406958063728554"/>
    <n v="-1.2289194383927615E-3"/>
    <x v="0"/>
  </r>
  <r>
    <x v="0"/>
    <x v="2"/>
    <x v="1"/>
    <x v="4"/>
    <s v="square"/>
    <x v="73"/>
    <x v="70"/>
    <n v="2.2000000000000002"/>
    <n v="0.96137716386989058"/>
    <n v="0.96155201637670262"/>
    <n v="-1.748525068120399E-4"/>
    <x v="0"/>
  </r>
  <r>
    <x v="0"/>
    <x v="2"/>
    <x v="1"/>
    <x v="4"/>
    <s v="square"/>
    <x v="74"/>
    <x v="71"/>
    <n v="2.2000000000000002"/>
    <n v="0.95902481549079821"/>
    <n v="0.95816819344581161"/>
    <n v="8.5662204498659911E-4"/>
    <x v="0"/>
  </r>
  <r>
    <x v="0"/>
    <x v="2"/>
    <x v="1"/>
    <x v="4"/>
    <s v="square"/>
    <x v="75"/>
    <x v="72"/>
    <n v="2.2000000000000002"/>
    <n v="0.95317540281355284"/>
    <n v="0.9547843705149206"/>
    <n v="-1.6089677013677584E-3"/>
    <x v="0"/>
  </r>
  <r>
    <x v="0"/>
    <x v="3"/>
    <x v="0"/>
    <x v="0"/>
    <s v="circle"/>
    <x v="0"/>
    <x v="0"/>
    <n v="1.4"/>
    <n v="0.86699132749836594"/>
    <n v="0.87455042643503555"/>
    <n v="-7.5590989366696171E-3"/>
    <x v="0"/>
  </r>
  <r>
    <x v="0"/>
    <x v="3"/>
    <x v="1"/>
    <x v="0"/>
    <s v="circle"/>
    <x v="1"/>
    <x v="1"/>
    <n v="1.3"/>
    <n v="0.89956651674863397"/>
    <n v="0.87918481027765261"/>
    <n v="2.0381706470981364E-2"/>
    <x v="0"/>
  </r>
  <r>
    <x v="0"/>
    <x v="3"/>
    <x v="1"/>
    <x v="0"/>
    <s v="square"/>
    <x v="2"/>
    <x v="2"/>
    <n v="1.3"/>
    <n v="0.90712126541232807"/>
    <n v="0.8908994270394629"/>
    <n v="1.6221838372865172E-2"/>
    <x v="0"/>
  </r>
  <r>
    <x v="0"/>
    <x v="3"/>
    <x v="1"/>
    <x v="0"/>
    <s v="circle"/>
    <x v="3"/>
    <x v="3"/>
    <n v="1.3"/>
    <n v="0.915146699146825"/>
    <n v="0.89979298381440465"/>
    <n v="1.5353715332420359E-2"/>
    <x v="0"/>
  </r>
  <r>
    <x v="0"/>
    <x v="3"/>
    <x v="1"/>
    <x v="0"/>
    <s v="square"/>
    <x v="4"/>
    <x v="4"/>
    <n v="1.3"/>
    <n v="0.93282531825901638"/>
    <n v="0.92514581349820069"/>
    <n v="7.6795047608156919E-3"/>
    <x v="0"/>
  </r>
  <r>
    <x v="0"/>
    <x v="3"/>
    <x v="1"/>
    <x v="0"/>
    <s v="circle"/>
    <x v="5"/>
    <x v="5"/>
    <n v="1.3"/>
    <n v="0.93417490981128737"/>
    <n v="0.92707574707804508"/>
    <n v="7.0991627332422924E-3"/>
    <x v="0"/>
  </r>
  <r>
    <x v="0"/>
    <x v="3"/>
    <x v="1"/>
    <x v="0"/>
    <s v="circle"/>
    <x v="6"/>
    <x v="6"/>
    <n v="1.3"/>
    <n v="0.94013932890522156"/>
    <n v="0.9362228572193837"/>
    <n v="3.9164716858378634E-3"/>
    <x v="0"/>
  </r>
  <r>
    <x v="0"/>
    <x v="3"/>
    <x v="1"/>
    <x v="0"/>
    <s v="square"/>
    <x v="7"/>
    <x v="7"/>
    <n v="1.3"/>
    <n v="0.93981517592216568"/>
    <n v="0.93630344225290818"/>
    <n v="3.5117336692574996E-3"/>
    <x v="0"/>
  </r>
  <r>
    <x v="0"/>
    <x v="3"/>
    <x v="1"/>
    <x v="0"/>
    <s v="rectangle"/>
    <x v="8"/>
    <x v="8"/>
    <n v="1.3"/>
    <n v="0.93863571566324655"/>
    <n v="0.93817032886289287"/>
    <n v="4.6538680035368429E-4"/>
    <x v="0"/>
  </r>
  <r>
    <x v="0"/>
    <x v="3"/>
    <x v="1"/>
    <x v="0"/>
    <s v="rectangle"/>
    <x v="9"/>
    <x v="9"/>
    <n v="1.3"/>
    <n v="0.93939902433352973"/>
    <n v="0.9391306338457267"/>
    <n v="2.6839048780302743E-4"/>
    <x v="0"/>
  </r>
  <r>
    <x v="0"/>
    <x v="3"/>
    <x v="1"/>
    <x v="0"/>
    <s v="circle"/>
    <x v="10"/>
    <x v="10"/>
    <n v="1.3"/>
    <n v="0.94759573828191668"/>
    <n v="0.93919778804033038"/>
    <n v="8.3979502415862939E-3"/>
    <x v="0"/>
  </r>
  <r>
    <x v="0"/>
    <x v="3"/>
    <x v="1"/>
    <x v="0"/>
    <s v="rectangle"/>
    <x v="11"/>
    <x v="11"/>
    <n v="1.3"/>
    <n v="0.94354886820438399"/>
    <n v="0.93928508849331538"/>
    <n v="4.263779711068616E-3"/>
    <x v="0"/>
  </r>
  <r>
    <x v="0"/>
    <x v="3"/>
    <x v="1"/>
    <x v="0"/>
    <s v="square"/>
    <x v="12"/>
    <x v="12"/>
    <n v="1.3"/>
    <n v="0.94728681690195249"/>
    <n v="0.93966115198309641"/>
    <n v="7.6256649188560788E-3"/>
    <x v="0"/>
  </r>
  <r>
    <x v="0"/>
    <x v="3"/>
    <x v="1"/>
    <x v="0"/>
    <s v="rectangle"/>
    <x v="13"/>
    <x v="13"/>
    <n v="1.3"/>
    <n v="0.94768847639300124"/>
    <n v="0.94167577782120937"/>
    <n v="6.0126985717918746E-3"/>
    <x v="0"/>
  </r>
  <r>
    <x v="0"/>
    <x v="3"/>
    <x v="1"/>
    <x v="0"/>
    <s v="rectangle"/>
    <x v="14"/>
    <x v="14"/>
    <n v="1.3"/>
    <n v="0.94605113138209507"/>
    <n v="0.94268309074026579"/>
    <n v="3.368040641829273E-3"/>
    <x v="0"/>
  </r>
  <r>
    <x v="0"/>
    <x v="3"/>
    <x v="1"/>
    <x v="0"/>
    <s v="square"/>
    <x v="15"/>
    <x v="15"/>
    <n v="1.3"/>
    <n v="0.94674105579734891"/>
    <n v="0.94301886171328464"/>
    <n v="3.7221940840642675E-3"/>
    <x v="0"/>
  </r>
  <r>
    <x v="0"/>
    <x v="3"/>
    <x v="1"/>
    <x v="0"/>
    <s v="circle"/>
    <x v="16"/>
    <x v="16"/>
    <n v="1.3"/>
    <n v="0.94715668998436431"/>
    <n v="0.94514764968222398"/>
    <n v="2.0090403021403302E-3"/>
    <x v="0"/>
  </r>
  <r>
    <x v="0"/>
    <x v="3"/>
    <x v="1"/>
    <x v="0"/>
    <s v="rectangle"/>
    <x v="17"/>
    <x v="17"/>
    <n v="1.3"/>
    <n v="0.94716718431776881"/>
    <n v="0.94607437756775592"/>
    <n v="1.0928067500128869E-3"/>
    <x v="0"/>
  </r>
  <r>
    <x v="0"/>
    <x v="3"/>
    <x v="1"/>
    <x v="0"/>
    <s v="square"/>
    <x v="18"/>
    <x v="18"/>
    <n v="1.3"/>
    <n v="0.9496550813741137"/>
    <n v="0.94637657144347287"/>
    <n v="3.2785099306408272E-3"/>
    <x v="0"/>
  </r>
  <r>
    <x v="0"/>
    <x v="3"/>
    <x v="1"/>
    <x v="0"/>
    <s v="square"/>
    <x v="19"/>
    <x v="19"/>
    <n v="1.3"/>
    <n v="0.94899981780432685"/>
    <n v="0.9497342811736611"/>
    <n v="-7.3446336933424838E-4"/>
    <x v="0"/>
  </r>
  <r>
    <x v="0"/>
    <x v="3"/>
    <x v="1"/>
    <x v="1"/>
    <s v="square"/>
    <x v="2"/>
    <x v="2"/>
    <n v="1.3"/>
    <n v="0.93837625278185455"/>
    <n v="0.93837625278221348"/>
    <n v="-3.5893510386131311E-13"/>
    <x v="1"/>
  </r>
  <r>
    <x v="0"/>
    <x v="3"/>
    <x v="1"/>
    <x v="1"/>
    <s v="square"/>
    <x v="7"/>
    <x v="7"/>
    <n v="1.3"/>
    <n v="0.98875774888553591"/>
    <n v="0.98875774888539603"/>
    <n v="1.3988810110276972E-13"/>
    <x v="1"/>
  </r>
  <r>
    <x v="0"/>
    <x v="3"/>
    <x v="1"/>
    <x v="1"/>
    <s v="square"/>
    <x v="15"/>
    <x v="15"/>
    <n v="1.3"/>
    <n v="1.003629898647485"/>
    <n v="1.0001998166660739"/>
    <n v="3.4300819814110373E-3"/>
    <x v="1"/>
  </r>
  <r>
    <x v="0"/>
    <x v="3"/>
    <x v="1"/>
    <x v="1"/>
    <s v="rectangle"/>
    <x v="20"/>
    <x v="20"/>
    <n v="1.3"/>
    <n v="0.99506587982389061"/>
    <n v="1.0002073122117214"/>
    <n v="-5.1414323878308243E-3"/>
    <x v="0"/>
  </r>
  <r>
    <x v="0"/>
    <x v="3"/>
    <x v="1"/>
    <x v="1"/>
    <s v="rectangle"/>
    <x v="21"/>
    <x v="21"/>
    <n v="1.3"/>
    <n v="0.99780623571193938"/>
    <n v="1.0002272454210255"/>
    <n v="-2.4210097090860971E-3"/>
    <x v="0"/>
  </r>
  <r>
    <x v="0"/>
    <x v="3"/>
    <x v="1"/>
    <x v="1"/>
    <s v="rectangle"/>
    <x v="22"/>
    <x v="22"/>
    <n v="1.3"/>
    <n v="0.9930862045399933"/>
    <n v="1.0002441309908905"/>
    <n v="-7.1579264508971896E-3"/>
    <x v="0"/>
  </r>
  <r>
    <x v="0"/>
    <x v="3"/>
    <x v="1"/>
    <x v="1"/>
    <s v="rectangle"/>
    <x v="23"/>
    <x v="23"/>
    <n v="1.3"/>
    <n v="0.99833631691783342"/>
    <n v="1.0002586278703844"/>
    <n v="-1.9223109525510207E-3"/>
    <x v="0"/>
  </r>
  <r>
    <x v="0"/>
    <x v="3"/>
    <x v="1"/>
    <x v="1"/>
    <s v="rectangle"/>
    <x v="24"/>
    <x v="24"/>
    <n v="1.3"/>
    <n v="1.0045535991947008"/>
    <n v="1.0002948700691192"/>
    <n v="4.2587291255815618E-3"/>
    <x v="0"/>
  </r>
  <r>
    <x v="0"/>
    <x v="3"/>
    <x v="0"/>
    <x v="1"/>
    <s v="circle"/>
    <x v="25"/>
    <x v="25"/>
    <n v="1.4"/>
    <n v="1.0026063671870942"/>
    <n v="1.0002989885007936"/>
    <n v="2.3073786863005985E-3"/>
    <x v="0"/>
  </r>
  <r>
    <x v="0"/>
    <x v="3"/>
    <x v="1"/>
    <x v="1"/>
    <s v="circle"/>
    <x v="26"/>
    <x v="26"/>
    <n v="1.3"/>
    <n v="1.0035248929573632"/>
    <n v="1.000335477805429"/>
    <n v="3.1894151519342717E-3"/>
    <x v="0"/>
  </r>
  <r>
    <x v="0"/>
    <x v="3"/>
    <x v="1"/>
    <x v="1"/>
    <s v="rectangle"/>
    <x v="27"/>
    <x v="27"/>
    <n v="1.3"/>
    <n v="1.0032562690183169"/>
    <n v="1.0003371251780986"/>
    <n v="2.9191438402182968E-3"/>
    <x v="0"/>
  </r>
  <r>
    <x v="0"/>
    <x v="3"/>
    <x v="1"/>
    <x v="1"/>
    <s v="rectangle"/>
    <x v="28"/>
    <x v="28"/>
    <n v="1.3"/>
    <n v="1.0052679953089605"/>
    <n v="1.0003527752184613"/>
    <n v="4.9152200904991616E-3"/>
    <x v="0"/>
  </r>
  <r>
    <x v="0"/>
    <x v="3"/>
    <x v="1"/>
    <x v="1"/>
    <s v="square"/>
    <x v="29"/>
    <x v="29"/>
    <n v="1.3"/>
    <n v="1.0040267678124808"/>
    <n v="1.0003645539330501"/>
    <n v="3.6622138794306647E-3"/>
    <x v="0"/>
  </r>
  <r>
    <x v="0"/>
    <x v="3"/>
    <x v="1"/>
    <x v="1"/>
    <s v="circle"/>
    <x v="30"/>
    <x v="30"/>
    <n v="1.3"/>
    <n v="1.0033996154674754"/>
    <n v="1.0003719671100642"/>
    <n v="3.0276483574112056E-3"/>
    <x v="0"/>
  </r>
  <r>
    <x v="0"/>
    <x v="3"/>
    <x v="1"/>
    <x v="1"/>
    <s v="rectangle"/>
    <x v="31"/>
    <x v="31"/>
    <n v="1.3"/>
    <n v="1.0028264499326451"/>
    <n v="1.0004057382497942"/>
    <n v="2.4207116828509623E-3"/>
    <x v="0"/>
  </r>
  <r>
    <x v="0"/>
    <x v="3"/>
    <x v="1"/>
    <x v="1"/>
    <s v="rectangle"/>
    <x v="32"/>
    <x v="32"/>
    <n v="1.3"/>
    <n v="1.0024663270147274"/>
    <n v="1.0004366264873523"/>
    <n v="2.0297005273750557E-3"/>
    <x v="0"/>
  </r>
  <r>
    <x v="0"/>
    <x v="3"/>
    <x v="1"/>
    <x v="1"/>
    <s v="circle"/>
    <x v="33"/>
    <x v="33"/>
    <n v="1.3"/>
    <n v="1.0008105473431224"/>
    <n v="1.0004449457193345"/>
    <n v="3.6560162378784788E-4"/>
    <x v="0"/>
  </r>
  <r>
    <x v="0"/>
    <x v="3"/>
    <x v="1"/>
    <x v="1"/>
    <s v="square"/>
    <x v="34"/>
    <x v="34"/>
    <n v="1.3"/>
    <n v="1.0033820459290188"/>
    <n v="1.0004469225665382"/>
    <n v="2.935123362480585E-3"/>
    <x v="0"/>
  </r>
  <r>
    <x v="0"/>
    <x v="3"/>
    <x v="1"/>
    <x v="1"/>
    <s v="rectangle"/>
    <x v="35"/>
    <x v="35"/>
    <n v="1.3"/>
    <n v="1.0012292794159874"/>
    <n v="1.000466279195408"/>
    <n v="7.6300022057940176E-4"/>
    <x v="0"/>
  </r>
  <r>
    <x v="0"/>
    <x v="3"/>
    <x v="1"/>
    <x v="1"/>
    <s v="rectangle"/>
    <x v="36"/>
    <x v="36"/>
    <n v="1.3"/>
    <n v="1.0013666365114426"/>
    <n v="1.0004857181929112"/>
    <n v="8.8091831853143177E-4"/>
    <x v="0"/>
  </r>
  <r>
    <x v="0"/>
    <x v="3"/>
    <x v="1"/>
    <x v="1"/>
    <s v="circle"/>
    <x v="37"/>
    <x v="37"/>
    <n v="1.3"/>
    <n v="1.0009812108559499"/>
    <n v="1.0005179243286049"/>
    <n v="4.632865273450637E-4"/>
    <x v="0"/>
  </r>
  <r>
    <x v="0"/>
    <x v="3"/>
    <x v="1"/>
    <x v="1"/>
    <s v="rectangle"/>
    <x v="38"/>
    <x v="38"/>
    <n v="1.3"/>
    <n v="1.0003723353243248"/>
    <n v="1.0005201482817092"/>
    <n v="-1.4781295738441891E-4"/>
    <x v="0"/>
  </r>
  <r>
    <x v="0"/>
    <x v="3"/>
    <x v="1"/>
    <x v="1"/>
    <s v="square"/>
    <x v="39"/>
    <x v="39"/>
    <n v="1.3"/>
    <n v="1.0007995948655408"/>
    <n v="1.0005292912000263"/>
    <n v="2.7030366551450413E-4"/>
    <x v="0"/>
  </r>
  <r>
    <x v="0"/>
    <x v="3"/>
    <x v="1"/>
    <x v="1"/>
    <s v="square"/>
    <x v="40"/>
    <x v="40"/>
    <n v="1.4"/>
    <n v="1.0015435568134206"/>
    <n v="1.0006116598335144"/>
    <n v="9.3189697990614384E-4"/>
    <x v="0"/>
  </r>
  <r>
    <x v="0"/>
    <x v="3"/>
    <x v="1"/>
    <x v="2"/>
    <s v="square"/>
    <x v="15"/>
    <x v="15"/>
    <n v="1.4"/>
    <n v="1.0030296217756509"/>
    <n v="0.99959263848020863"/>
    <n v="3.4369832954422863E-3"/>
    <x v="1"/>
  </r>
  <r>
    <x v="0"/>
    <x v="3"/>
    <x v="1"/>
    <x v="2"/>
    <s v="square"/>
    <x v="19"/>
    <x v="19"/>
    <n v="1.4"/>
    <n v="1.006621341946063"/>
    <n v="1.0013751854735882"/>
    <n v="5.2461564724748388E-3"/>
    <x v="1"/>
  </r>
  <r>
    <x v="0"/>
    <x v="3"/>
    <x v="1"/>
    <x v="2"/>
    <s v="rectangle"/>
    <x v="41"/>
    <x v="41"/>
    <n v="1.3"/>
    <n v="1.0109504324179315"/>
    <n v="1.0025058753145717"/>
    <n v="8.4445571033597844E-3"/>
    <x v="0"/>
  </r>
  <r>
    <x v="0"/>
    <x v="3"/>
    <x v="1"/>
    <x v="2"/>
    <s v="square"/>
    <x v="29"/>
    <x v="29"/>
    <n v="1.4"/>
    <n v="1.0068406039332103"/>
    <n v="1.0026347137658953"/>
    <n v="4.2058901673149851E-3"/>
    <x v="1"/>
  </r>
  <r>
    <x v="0"/>
    <x v="3"/>
    <x v="1"/>
    <x v="2"/>
    <s v="rectangle"/>
    <x v="42"/>
    <x v="42"/>
    <n v="1.3"/>
    <n v="1.0066716034249241"/>
    <n v="1.0029665700941799"/>
    <n v="3.705033330744234E-3"/>
    <x v="0"/>
  </r>
  <r>
    <x v="0"/>
    <x v="3"/>
    <x v="1"/>
    <x v="2"/>
    <s v="rectangle"/>
    <x v="43"/>
    <x v="31"/>
    <n v="1.4"/>
    <n v="0.9952236170662615"/>
    <n v="1.0030683458991465"/>
    <n v="-7.8447288328850062E-3"/>
    <x v="0"/>
  </r>
  <r>
    <x v="0"/>
    <x v="3"/>
    <x v="1"/>
    <x v="2"/>
    <s v="rectangle"/>
    <x v="44"/>
    <x v="34"/>
    <n v="1.3"/>
    <n v="1.0058729317406812"/>
    <n v="1.0033712233571299"/>
    <n v="2.5017083835512377E-3"/>
    <x v="0"/>
  </r>
  <r>
    <x v="0"/>
    <x v="3"/>
    <x v="1"/>
    <x v="2"/>
    <s v="rectangle"/>
    <x v="45"/>
    <x v="43"/>
    <n v="1.3"/>
    <n v="1.0038592111840308"/>
    <n v="1.0035193819573234"/>
    <n v="3.398292267073888E-4"/>
    <x v="0"/>
  </r>
  <r>
    <x v="0"/>
    <x v="3"/>
    <x v="1"/>
    <x v="2"/>
    <s v="rectangle"/>
    <x v="46"/>
    <x v="44"/>
    <n v="1.3"/>
    <n v="1.0108253545039305"/>
    <n v="1.0035544815363708"/>
    <n v="7.2708729675596828E-3"/>
    <x v="0"/>
  </r>
  <r>
    <x v="0"/>
    <x v="3"/>
    <x v="0"/>
    <x v="2"/>
    <s v="rectangle"/>
    <x v="76"/>
    <x v="73"/>
    <n v="1.4"/>
    <n v="1.0029458740138626"/>
    <n v="1.0035857728446045"/>
    <n v="-6.398988307418918E-4"/>
    <x v="0"/>
  </r>
  <r>
    <x v="0"/>
    <x v="3"/>
    <x v="0"/>
    <x v="2"/>
    <s v="rectangle"/>
    <x v="47"/>
    <x v="45"/>
    <n v="1.4"/>
    <n v="1.0030574149976816"/>
    <n v="1.0035772973077492"/>
    <n v="-5.1988231006760977E-4"/>
    <x v="0"/>
  </r>
  <r>
    <x v="0"/>
    <x v="3"/>
    <x v="1"/>
    <x v="2"/>
    <s v="circle"/>
    <x v="48"/>
    <x v="46"/>
    <n v="1.4"/>
    <n v="1.0020720367072542"/>
    <n v="1.00340248091127"/>
    <n v="-1.330444204015846E-3"/>
    <x v="0"/>
  </r>
  <r>
    <x v="0"/>
    <x v="3"/>
    <x v="1"/>
    <x v="2"/>
    <s v="rectangle"/>
    <x v="49"/>
    <x v="47"/>
    <n v="1.3"/>
    <n v="1.008594777053307"/>
    <n v="1.0033296750590213"/>
    <n v="5.2651019942857591E-3"/>
    <x v="0"/>
  </r>
  <r>
    <x v="0"/>
    <x v="3"/>
    <x v="1"/>
    <x v="2"/>
    <s v="circle"/>
    <x v="50"/>
    <x v="48"/>
    <n v="1.4"/>
    <n v="1.0006867357273286"/>
    <n v="1.0028071307309936"/>
    <n v="-2.1203950036650099E-3"/>
    <x v="0"/>
  </r>
  <r>
    <x v="0"/>
    <x v="3"/>
    <x v="1"/>
    <x v="2"/>
    <s v="square"/>
    <x v="51"/>
    <x v="49"/>
    <n v="1.4"/>
    <n v="1.0021898482680853"/>
    <n v="1.0024426399243993"/>
    <n v="-2.527916563139776E-4"/>
    <x v="0"/>
  </r>
  <r>
    <x v="0"/>
    <x v="3"/>
    <x v="1"/>
    <x v="2"/>
    <s v="rectangle"/>
    <x v="52"/>
    <x v="50"/>
    <n v="1.3"/>
    <n v="1.0024688641635491"/>
    <n v="1.0013629496515202"/>
    <n v="1.1059145120289049E-3"/>
    <x v="0"/>
  </r>
  <r>
    <x v="0"/>
    <x v="3"/>
    <x v="1"/>
    <x v="2"/>
    <s v="rectangle"/>
    <x v="53"/>
    <x v="51"/>
    <n v="1.3"/>
    <n v="1.0025189198572306"/>
    <n v="1.0012644881340571"/>
    <n v="1.2544317231735214E-3"/>
    <x v="0"/>
  </r>
  <r>
    <x v="0"/>
    <x v="3"/>
    <x v="1"/>
    <x v="2"/>
    <s v="square"/>
    <x v="54"/>
    <x v="52"/>
    <n v="1.4"/>
    <n v="0.99879381770363174"/>
    <n v="1.0000782047911285"/>
    <n v="-1.2843870874967855E-3"/>
    <x v="0"/>
  </r>
  <r>
    <x v="0"/>
    <x v="3"/>
    <x v="1"/>
    <x v="2"/>
    <s v="rectangle"/>
    <x v="55"/>
    <x v="53"/>
    <n v="1.3"/>
    <n v="0.99842935050344317"/>
    <n v="0.99831894659356546"/>
    <n v="1.1040390987770987E-4"/>
    <x v="0"/>
  </r>
  <r>
    <x v="0"/>
    <x v="3"/>
    <x v="1"/>
    <x v="2"/>
    <s v="square"/>
    <x v="56"/>
    <x v="54"/>
    <n v="1.4"/>
    <n v="0.99560054934140252"/>
    <n v="0.99770563810527146"/>
    <n v="-2.1050887638689453E-3"/>
    <x v="0"/>
  </r>
  <r>
    <x v="0"/>
    <x v="3"/>
    <x v="1"/>
    <x v="3"/>
    <s v="square"/>
    <x v="19"/>
    <x v="19"/>
    <n v="1.3"/>
    <n v="1.0474809256875404"/>
    <n v="1.0393858320881693"/>
    <n v="8.095093599371106E-3"/>
    <x v="1"/>
  </r>
  <r>
    <x v="0"/>
    <x v="3"/>
    <x v="1"/>
    <x v="3"/>
    <s v="rectangle"/>
    <x v="57"/>
    <x v="55"/>
    <n v="1.3"/>
    <n v="1.036665647375193"/>
    <n v="1.0431261001107797"/>
    <n v="-6.4604527355867081E-3"/>
    <x v="0"/>
  </r>
  <r>
    <x v="0"/>
    <x v="3"/>
    <x v="1"/>
    <x v="3"/>
    <s v="rectangle"/>
    <x v="58"/>
    <x v="56"/>
    <n v="1.3"/>
    <n v="1.0500324776653205"/>
    <n v="1.0449302799515707"/>
    <n v="5.1021977137497565E-3"/>
    <x v="0"/>
  </r>
  <r>
    <x v="0"/>
    <x v="3"/>
    <x v="1"/>
    <x v="3"/>
    <s v="square"/>
    <x v="40"/>
    <x v="40"/>
    <n v="1.3"/>
    <n v="1.0479845523725975"/>
    <n v="1.0455223325319329"/>
    <n v="2.4622198406645257E-3"/>
    <x v="1"/>
  </r>
  <r>
    <x v="0"/>
    <x v="3"/>
    <x v="1"/>
    <x v="3"/>
    <s v="rectangle"/>
    <x v="59"/>
    <x v="57"/>
    <n v="1.3"/>
    <n v="1.048276653146724"/>
    <n v="1.0458812605034367"/>
    <n v="2.395392643287364E-3"/>
    <x v="0"/>
  </r>
  <r>
    <x v="0"/>
    <x v="3"/>
    <x v="1"/>
    <x v="3"/>
    <s v="rectangle"/>
    <x v="60"/>
    <x v="58"/>
    <n v="1.3"/>
    <n v="1.0466097275314132"/>
    <n v="1.0458696282528688"/>
    <n v="7.4009927854445934E-4"/>
    <x v="0"/>
  </r>
  <r>
    <x v="0"/>
    <x v="3"/>
    <x v="1"/>
    <x v="3"/>
    <s v="rectangle"/>
    <x v="61"/>
    <x v="59"/>
    <n v="1.3"/>
    <n v="1.0476440547960977"/>
    <n v="1.0450694755361483"/>
    <n v="2.5745792599494166E-3"/>
    <x v="0"/>
  </r>
  <r>
    <x v="0"/>
    <x v="3"/>
    <x v="1"/>
    <x v="3"/>
    <s v="square"/>
    <x v="62"/>
    <x v="60"/>
    <n v="1.3"/>
    <n v="1.042672513824187"/>
    <n v="1.0440898991553518"/>
    <n v="-1.4173853311647555E-3"/>
    <x v="1"/>
  </r>
  <r>
    <x v="0"/>
    <x v="3"/>
    <x v="1"/>
    <x v="3"/>
    <s v="rectangle"/>
    <x v="63"/>
    <x v="61"/>
    <n v="1.3"/>
    <n v="1.0377764646956955"/>
    <n v="1.0430974357306286"/>
    <n v="-5.3209710349331196E-3"/>
    <x v="0"/>
  </r>
  <r>
    <x v="0"/>
    <x v="3"/>
    <x v="0"/>
    <x v="3"/>
    <s v="rectangle"/>
    <x v="64"/>
    <x v="54"/>
    <n v="1.4"/>
    <n v="1.0437888361614549"/>
    <n v="1.0427348040802638"/>
    <n v="1.0540320811911474E-3"/>
    <x v="0"/>
  </r>
  <r>
    <x v="0"/>
    <x v="3"/>
    <x v="1"/>
    <x v="3"/>
    <s v="square"/>
    <x v="65"/>
    <x v="62"/>
    <n v="1.3"/>
    <n v="1.0406194399964062"/>
    <n v="1.0413766331051144"/>
    <n v="-7.5719310870825396E-4"/>
    <x v="0"/>
  </r>
  <r>
    <x v="0"/>
    <x v="3"/>
    <x v="1"/>
    <x v="3"/>
    <s v="square"/>
    <x v="66"/>
    <x v="63"/>
    <n v="1.3"/>
    <n v="1.0389162727358259"/>
    <n v="1.0400184621299653"/>
    <n v="-1.102189394139419E-3"/>
    <x v="0"/>
  </r>
  <r>
    <x v="0"/>
    <x v="3"/>
    <x v="1"/>
    <x v="3"/>
    <s v="rectangle"/>
    <x v="67"/>
    <x v="64"/>
    <n v="1.3"/>
    <n v="1.0342535379554842"/>
    <n v="1.0373741032413497"/>
    <n v="-3.120565285865462E-3"/>
    <x v="0"/>
  </r>
  <r>
    <x v="0"/>
    <x v="3"/>
    <x v="1"/>
    <x v="3"/>
    <s v="square"/>
    <x v="68"/>
    <x v="65"/>
    <n v="1.3"/>
    <n v="1.0334789949920513"/>
    <n v="1.0359439492045175"/>
    <n v="-2.464954212466175E-3"/>
    <x v="0"/>
  </r>
  <r>
    <x v="0"/>
    <x v="3"/>
    <x v="1"/>
    <x v="4"/>
    <s v="rectangle"/>
    <x v="69"/>
    <x v="66"/>
    <n v="1.3"/>
    <n v="1.0642426525998492"/>
    <n v="1.0617514700731627"/>
    <n v="2.4911825266864529E-3"/>
    <x v="0"/>
  </r>
  <r>
    <x v="0"/>
    <x v="3"/>
    <x v="1"/>
    <x v="4"/>
    <s v="rectangle"/>
    <x v="70"/>
    <x v="67"/>
    <n v="1.3"/>
    <n v="1.054812442434899"/>
    <n v="1.056844672482502"/>
    <n v="-2.0322300476030009E-3"/>
    <x v="0"/>
  </r>
  <r>
    <x v="0"/>
    <x v="3"/>
    <x v="0"/>
    <x v="4"/>
    <s v="rectangle"/>
    <x v="71"/>
    <x v="68"/>
    <n v="1.4"/>
    <n v="1.058311263974826"/>
    <n v="1.055805022138443"/>
    <n v="2.5062418363830385E-3"/>
    <x v="0"/>
  </r>
  <r>
    <x v="0"/>
    <x v="3"/>
    <x v="1"/>
    <x v="4"/>
    <s v="rectangle"/>
    <x v="72"/>
    <x v="69"/>
    <n v="1.3"/>
    <n v="1.0517457925144436"/>
    <n v="1.0556617261894004"/>
    <n v="-3.9159336749567952E-3"/>
    <x v="0"/>
  </r>
  <r>
    <x v="0"/>
    <x v="3"/>
    <x v="1"/>
    <x v="4"/>
    <s v="square"/>
    <x v="73"/>
    <x v="70"/>
    <n v="1.3"/>
    <n v="1.0525517039269865"/>
    <n v="1.0550214127594448"/>
    <n v="-2.4697088324583394E-3"/>
    <x v="0"/>
  </r>
  <r>
    <x v="0"/>
    <x v="3"/>
    <x v="1"/>
    <x v="4"/>
    <s v="square"/>
    <x v="74"/>
    <x v="71"/>
    <n v="1.3"/>
    <n v="1.0521330486477434"/>
    <n v="1.0541607764288596"/>
    <n v="-2.027727781116262E-3"/>
    <x v="0"/>
  </r>
  <r>
    <x v="0"/>
    <x v="3"/>
    <x v="1"/>
    <x v="4"/>
    <s v="square"/>
    <x v="75"/>
    <x v="72"/>
    <n v="1.3"/>
    <n v="1.0499455748136985"/>
    <n v="1.0533001400982742"/>
    <n v="-3.3545652845756724E-3"/>
    <x v="0"/>
  </r>
  <r>
    <x v="0"/>
    <x v="4"/>
    <x v="0"/>
    <x v="0"/>
    <s v="circle"/>
    <x v="0"/>
    <x v="0"/>
    <n v="2.2000000000000002"/>
    <n v="0.84928130551712988"/>
    <n v="0.86701858020825318"/>
    <n v="-1.7737274691123295E-2"/>
    <x v="0"/>
  </r>
  <r>
    <x v="0"/>
    <x v="4"/>
    <x v="1"/>
    <x v="0"/>
    <s v="circle"/>
    <x v="1"/>
    <x v="1"/>
    <n v="2.1"/>
    <n v="0.89416109340432048"/>
    <n v="0.87210465833972328"/>
    <n v="2.2056435064597202E-2"/>
    <x v="0"/>
  </r>
  <r>
    <x v="0"/>
    <x v="4"/>
    <x v="1"/>
    <x v="0"/>
    <s v="square"/>
    <x v="2"/>
    <x v="2"/>
    <n v="2.1"/>
    <n v="0.90458096942324784"/>
    <n v="0.88522805478474453"/>
    <n v="1.9352914638503305E-2"/>
    <x v="0"/>
  </r>
  <r>
    <x v="0"/>
    <x v="4"/>
    <x v="1"/>
    <x v="0"/>
    <s v="circle"/>
    <x v="3"/>
    <x v="3"/>
    <n v="2.1"/>
    <n v="0.91205760079202502"/>
    <n v="0.8955226012412153"/>
    <n v="1.6534999550809726E-2"/>
    <x v="0"/>
  </r>
  <r>
    <x v="0"/>
    <x v="4"/>
    <x v="1"/>
    <x v="0"/>
    <s v="square"/>
    <x v="4"/>
    <x v="4"/>
    <n v="2.1"/>
    <n v="0.94010484504265579"/>
    <n v="0.92813067326339993"/>
    <n v="1.197417177925586E-2"/>
    <x v="0"/>
  </r>
  <r>
    <x v="0"/>
    <x v="4"/>
    <x v="1"/>
    <x v="0"/>
    <s v="circle"/>
    <x v="5"/>
    <x v="5"/>
    <n v="2.1"/>
    <n v="0.93990168894432136"/>
    <n v="0.93106010132636097"/>
    <n v="8.8415876179603892E-3"/>
    <x v="0"/>
  </r>
  <r>
    <x v="0"/>
    <x v="4"/>
    <x v="1"/>
    <x v="0"/>
    <s v="circle"/>
    <x v="6"/>
    <x v="6"/>
    <n v="2.1"/>
    <n v="0.95398040655889871"/>
    <n v="0.95168495637863737"/>
    <n v="2.2954501802613381E-3"/>
    <x v="0"/>
  </r>
  <r>
    <x v="0"/>
    <x v="4"/>
    <x v="1"/>
    <x v="0"/>
    <s v="square"/>
    <x v="7"/>
    <x v="7"/>
    <n v="2.1"/>
    <n v="0.95294431045739292"/>
    <n v="0.95203619489969049"/>
    <n v="9.0811555770242691E-4"/>
    <x v="0"/>
  </r>
  <r>
    <x v="0"/>
    <x v="4"/>
    <x v="1"/>
    <x v="0"/>
    <s v="rectangle"/>
    <x v="8"/>
    <x v="8"/>
    <n v="2.1"/>
    <n v="0.9575342212808502"/>
    <n v="0.95797481856791766"/>
    <n v="-4.4059728706746792E-4"/>
    <x v="0"/>
  </r>
  <r>
    <x v="0"/>
    <x v="4"/>
    <x v="1"/>
    <x v="0"/>
    <s v="rectangle"/>
    <x v="9"/>
    <x v="9"/>
    <n v="2.1"/>
    <n v="0.96104694721820871"/>
    <n v="0.9607136569099014"/>
    <n v="3.3329030830731021E-4"/>
    <x v="0"/>
  </r>
  <r>
    <x v="0"/>
    <x v="4"/>
    <x v="1"/>
    <x v="0"/>
    <s v="circle"/>
    <x v="10"/>
    <x v="10"/>
    <n v="2.1"/>
    <n v="0.97230270776403027"/>
    <n v="0.96090518406668346"/>
    <n v="1.1397523697346812E-2"/>
    <x v="0"/>
  </r>
  <r>
    <x v="0"/>
    <x v="4"/>
    <x v="1"/>
    <x v="0"/>
    <s v="rectangle"/>
    <x v="11"/>
    <x v="11"/>
    <n v="2.1"/>
    <n v="0.96549548630851956"/>
    <n v="0.96115416937050024"/>
    <n v="4.3413169380193128E-3"/>
    <x v="0"/>
  </r>
  <r>
    <x v="0"/>
    <x v="4"/>
    <x v="1"/>
    <x v="0"/>
    <s v="square"/>
    <x v="12"/>
    <x v="12"/>
    <n v="2.1"/>
    <n v="0.97191673631536402"/>
    <n v="0.96222672144847987"/>
    <n v="9.6900148668841446E-3"/>
    <x v="0"/>
  </r>
  <r>
    <x v="0"/>
    <x v="4"/>
    <x v="1"/>
    <x v="0"/>
    <s v="rectangle"/>
    <x v="13"/>
    <x v="13"/>
    <n v="2.1"/>
    <n v="0.97288166493702988"/>
    <n v="0.96797253615194223"/>
    <n v="4.9091287850876464E-3"/>
    <x v="0"/>
  </r>
  <r>
    <x v="0"/>
    <x v="4"/>
    <x v="1"/>
    <x v="0"/>
    <s v="rectangle"/>
    <x v="14"/>
    <x v="14"/>
    <n v="2.1"/>
    <n v="0.97643938743004211"/>
    <n v="0.97084544350367341"/>
    <n v="5.5939439263686941E-3"/>
    <x v="0"/>
  </r>
  <r>
    <x v="0"/>
    <x v="4"/>
    <x v="0"/>
    <x v="0"/>
    <s v="square"/>
    <x v="15"/>
    <x v="15"/>
    <n v="2.2000000000000002"/>
    <n v="0.97278199818031708"/>
    <n v="0.9718030792875838"/>
    <n v="9.7891889273327148E-4"/>
    <x v="0"/>
  </r>
  <r>
    <x v="0"/>
    <x v="4"/>
    <x v="1"/>
    <x v="0"/>
    <s v="circle"/>
    <x v="16"/>
    <x v="16"/>
    <n v="2.1"/>
    <n v="0.97273233677606363"/>
    <n v="0.97787449015757577"/>
    <n v="-5.1421533815121379E-3"/>
    <x v="0"/>
  </r>
  <r>
    <x v="0"/>
    <x v="4"/>
    <x v="1"/>
    <x v="0"/>
    <s v="rectangle"/>
    <x v="17"/>
    <x v="17"/>
    <n v="2.1"/>
    <n v="0.9816080793828923"/>
    <n v="0.98051756492116848"/>
    <n v="1.0905144617238127E-3"/>
    <x v="0"/>
  </r>
  <r>
    <x v="0"/>
    <x v="4"/>
    <x v="1"/>
    <x v="0"/>
    <s v="square"/>
    <x v="18"/>
    <x v="18"/>
    <n v="2.1"/>
    <n v="0.98458967235825579"/>
    <n v="0.98137943712668785"/>
    <n v="3.2102352315679372E-3"/>
    <x v="0"/>
  </r>
  <r>
    <x v="0"/>
    <x v="4"/>
    <x v="1"/>
    <x v="0"/>
    <s v="square"/>
    <x v="19"/>
    <x v="19"/>
    <n v="2.1"/>
    <n v="0.98690535024088333"/>
    <n v="0.99095579496579178"/>
    <n v="-4.050444724908453E-3"/>
    <x v="0"/>
  </r>
  <r>
    <x v="0"/>
    <x v="4"/>
    <x v="1"/>
    <x v="1"/>
    <s v="square"/>
    <x v="2"/>
    <x v="2"/>
    <n v="2.1"/>
    <n v="0.90064204995095831"/>
    <n v="0.91011184126321032"/>
    <n v="-9.4697913122520072E-3"/>
    <x v="1"/>
  </r>
  <r>
    <x v="0"/>
    <x v="4"/>
    <x v="1"/>
    <x v="1"/>
    <s v="square"/>
    <x v="7"/>
    <x v="7"/>
    <n v="2.1"/>
    <n v="0.96488832991145568"/>
    <n v="0.94875863755654088"/>
    <n v="1.6129692354914793E-2"/>
    <x v="1"/>
  </r>
  <r>
    <x v="0"/>
    <x v="4"/>
    <x v="1"/>
    <x v="1"/>
    <s v="square"/>
    <x v="15"/>
    <x v="15"/>
    <n v="2.1"/>
    <n v="0.99183862007915047"/>
    <n v="0.97672054902115291"/>
    <n v="1.5118071057997562E-2"/>
    <x v="1"/>
  </r>
  <r>
    <x v="0"/>
    <x v="4"/>
    <x v="1"/>
    <x v="1"/>
    <s v="rectangle"/>
    <x v="20"/>
    <x v="20"/>
    <n v="2.1"/>
    <n v="0.98269734518651752"/>
    <n v="0.97873467993909258"/>
    <n v="3.9626652474249457E-3"/>
    <x v="0"/>
  </r>
  <r>
    <x v="0"/>
    <x v="4"/>
    <x v="1"/>
    <x v="1"/>
    <s v="rectangle"/>
    <x v="21"/>
    <x v="21"/>
    <n v="2.1"/>
    <n v="0.98440998831153337"/>
    <n v="0.98366041411800109"/>
    <n v="7.4957419353227639E-4"/>
    <x v="0"/>
  </r>
  <r>
    <x v="0"/>
    <x v="4"/>
    <x v="1"/>
    <x v="1"/>
    <s v="rectangle"/>
    <x v="22"/>
    <x v="22"/>
    <n v="2.1"/>
    <n v="0.979170918005693"/>
    <n v="0.98734348546800699"/>
    <n v="-8.1725674623139843E-3"/>
    <x v="0"/>
  </r>
  <r>
    <x v="0"/>
    <x v="4"/>
    <x v="1"/>
    <x v="1"/>
    <s v="rectangle"/>
    <x v="23"/>
    <x v="23"/>
    <n v="2.1"/>
    <n v="0.98537751799473361"/>
    <n v="0.99014729414996261"/>
    <n v="-4.7697761552289997E-3"/>
    <x v="0"/>
  </r>
  <r>
    <x v="0"/>
    <x v="4"/>
    <x v="1"/>
    <x v="1"/>
    <s v="rectangle"/>
    <x v="24"/>
    <x v="24"/>
    <n v="2.1"/>
    <n v="0.9988541729171444"/>
    <n v="0.99570880026286357"/>
    <n v="3.1453726542808313E-3"/>
    <x v="0"/>
  </r>
  <r>
    <x v="0"/>
    <x v="4"/>
    <x v="0"/>
    <x v="1"/>
    <s v="circle"/>
    <x v="25"/>
    <x v="25"/>
    <n v="2.2000000000000002"/>
    <n v="0.99860360432728612"/>
    <n v="0.99620989975472318"/>
    <n v="2.393704572562938E-3"/>
    <x v="0"/>
  </r>
  <r>
    <x v="0"/>
    <x v="4"/>
    <x v="0"/>
    <x v="1"/>
    <s v="circle"/>
    <x v="26"/>
    <x v="26"/>
    <n v="2.2000000000000002"/>
    <n v="0.99917832772715787"/>
    <n v="0.99948285717174623"/>
    <n v="-3.0452944458836395E-4"/>
    <x v="0"/>
  </r>
  <r>
    <x v="0"/>
    <x v="4"/>
    <x v="1"/>
    <x v="1"/>
    <s v="rectangle"/>
    <x v="27"/>
    <x v="27"/>
    <n v="2.1"/>
    <n v="0.99826181864982211"/>
    <n v="0.99958114946952759"/>
    <n v="-1.3193308197054776E-3"/>
    <x v="0"/>
  </r>
  <r>
    <x v="0"/>
    <x v="4"/>
    <x v="1"/>
    <x v="1"/>
    <s v="rectangle"/>
    <x v="28"/>
    <x v="28"/>
    <n v="2.1"/>
    <n v="1.0033786727156222"/>
    <n v="1.0003017628461173"/>
    <n v="3.0769098695049291E-3"/>
    <x v="0"/>
  </r>
  <r>
    <x v="0"/>
    <x v="4"/>
    <x v="0"/>
    <x v="1"/>
    <s v="square"/>
    <x v="29"/>
    <x v="29"/>
    <n v="2.2000000000000002"/>
    <n v="1.0008367442697841"/>
    <n v="1.0005897174642211"/>
    <n v="2.4702680556298873E-4"/>
    <x v="0"/>
  </r>
  <r>
    <x v="0"/>
    <x v="4"/>
    <x v="1"/>
    <x v="1"/>
    <s v="rectangle"/>
    <x v="31"/>
    <x v="31"/>
    <n v="2.1"/>
    <n v="1.0017452512192315"/>
    <n v="1.0005798267899664"/>
    <n v="1.1654244292651494E-3"/>
    <x v="0"/>
  </r>
  <r>
    <x v="0"/>
    <x v="4"/>
    <x v="1"/>
    <x v="1"/>
    <s v="rectangle"/>
    <x v="32"/>
    <x v="32"/>
    <n v="2.1"/>
    <n v="1.0019947345640738"/>
    <n v="1.0004963240983908"/>
    <n v="1.4984104656829977E-3"/>
    <x v="0"/>
  </r>
  <r>
    <x v="0"/>
    <x v="4"/>
    <x v="1"/>
    <x v="1"/>
    <s v="circle"/>
    <x v="33"/>
    <x v="33"/>
    <n v="2.1"/>
    <n v="1.0004229099977053"/>
    <n v="1.0004738340401267"/>
    <n v="-5.0924042421351956E-5"/>
    <x v="0"/>
  </r>
  <r>
    <x v="0"/>
    <x v="4"/>
    <x v="1"/>
    <x v="1"/>
    <s v="square"/>
    <x v="34"/>
    <x v="34"/>
    <n v="2.1"/>
    <n v="1.0030226417614598"/>
    <n v="1.0004684898678657"/>
    <n v="2.5541518935940921E-3"/>
    <x v="0"/>
  </r>
  <r>
    <x v="0"/>
    <x v="4"/>
    <x v="1"/>
    <x v="1"/>
    <s v="rectangle"/>
    <x v="35"/>
    <x v="35"/>
    <n v="2.1"/>
    <n v="1.0011068636929383"/>
    <n v="1.0004161615144784"/>
    <n v="6.9070217845990101E-4"/>
    <x v="0"/>
  </r>
  <r>
    <x v="0"/>
    <x v="4"/>
    <x v="1"/>
    <x v="1"/>
    <s v="rectangle"/>
    <x v="36"/>
    <x v="36"/>
    <n v="2.1"/>
    <n v="1.0017621012855218"/>
    <n v="1.0003636104872469"/>
    <n v="1.3984907982749206E-3"/>
    <x v="0"/>
  </r>
  <r>
    <x v="0"/>
    <x v="4"/>
    <x v="1"/>
    <x v="1"/>
    <s v="circle"/>
    <x v="37"/>
    <x v="37"/>
    <n v="2.1"/>
    <n v="1.0014083055173062"/>
    <n v="1.0002765450141642"/>
    <n v="1.1317605031420097E-3"/>
    <x v="0"/>
  </r>
  <r>
    <x v="0"/>
    <x v="4"/>
    <x v="1"/>
    <x v="1"/>
    <s v="rectangle"/>
    <x v="38"/>
    <x v="38"/>
    <n v="2.1"/>
    <n v="1.0011103185204639"/>
    <n v="1.0002705328203707"/>
    <n v="8.3978570009324294E-4"/>
    <x v="0"/>
  </r>
  <r>
    <x v="0"/>
    <x v="4"/>
    <x v="1"/>
    <x v="1"/>
    <s v="square"/>
    <x v="39"/>
    <x v="39"/>
    <n v="2.1"/>
    <n v="1.0008952913036524"/>
    <n v="1.0002458160236642"/>
    <n v="6.4947527998815424E-4"/>
    <x v="0"/>
  </r>
  <r>
    <x v="0"/>
    <x v="4"/>
    <x v="1"/>
    <x v="1"/>
    <s v="square"/>
    <x v="40"/>
    <x v="40"/>
    <n v="2.1"/>
    <n v="0.99994442089953606"/>
    <n v="1.000023142179463"/>
    <n v="-7.8721279926918797E-5"/>
    <x v="0"/>
  </r>
  <r>
    <x v="0"/>
    <x v="4"/>
    <x v="1"/>
    <x v="2"/>
    <s v="square"/>
    <x v="19"/>
    <x v="19"/>
    <n v="2.1"/>
    <n v="0.99908253078782816"/>
    <n v="0.97940480273111774"/>
    <n v="1.967772805671042E-2"/>
    <x v="1"/>
  </r>
  <r>
    <x v="0"/>
    <x v="4"/>
    <x v="1"/>
    <x v="2"/>
    <s v="rectangle"/>
    <x v="41"/>
    <x v="41"/>
    <n v="2.1"/>
    <n v="0.99886397857919029"/>
    <n v="0.99290547549163632"/>
    <n v="5.958503087553968E-3"/>
    <x v="0"/>
  </r>
  <r>
    <x v="0"/>
    <x v="4"/>
    <x v="1"/>
    <x v="2"/>
    <s v="square"/>
    <x v="29"/>
    <x v="29"/>
    <n v="2.1"/>
    <n v="1.0027055830157279"/>
    <n v="0.99435571915356158"/>
    <n v="8.3498638621662957E-3"/>
    <x v="1"/>
  </r>
  <r>
    <x v="0"/>
    <x v="4"/>
    <x v="1"/>
    <x v="2"/>
    <s v="rectangle"/>
    <x v="42"/>
    <x v="42"/>
    <n v="2.1"/>
    <n v="0.99731432547752863"/>
    <n v="0.99793085590906205"/>
    <n v="-6.1653043153342413E-4"/>
    <x v="0"/>
  </r>
  <r>
    <x v="0"/>
    <x v="4"/>
    <x v="1"/>
    <x v="2"/>
    <s v="rectangle"/>
    <x v="43"/>
    <x v="31"/>
    <n v="2.1"/>
    <n v="0.98795751526183839"/>
    <n v="0.99896063411303315"/>
    <n v="-1.100311885119476E-2"/>
    <x v="0"/>
  </r>
  <r>
    <x v="0"/>
    <x v="4"/>
    <x v="1"/>
    <x v="2"/>
    <s v="rectangle"/>
    <x v="44"/>
    <x v="34"/>
    <n v="2.1"/>
    <n v="1.0006671579539468"/>
    <n v="1.0016518535713377"/>
    <n v="-9.8469561739089606E-4"/>
    <x v="0"/>
  </r>
  <r>
    <x v="0"/>
    <x v="4"/>
    <x v="1"/>
    <x v="2"/>
    <s v="rectangle"/>
    <x v="45"/>
    <x v="43"/>
    <n v="2.1"/>
    <n v="0.99889137671949113"/>
    <n v="1.0024269683771412"/>
    <n v="-3.5355916576500501E-3"/>
    <x v="0"/>
  </r>
  <r>
    <x v="0"/>
    <x v="4"/>
    <x v="1"/>
    <x v="2"/>
    <s v="rectangle"/>
    <x v="46"/>
    <x v="44"/>
    <n v="2.1"/>
    <n v="1.0060288542194253"/>
    <n v="1.0023972905654261"/>
    <n v="3.6315636539991925E-3"/>
    <x v="0"/>
  </r>
  <r>
    <x v="0"/>
    <x v="4"/>
    <x v="0"/>
    <x v="2"/>
    <s v="rectangle"/>
    <x v="47"/>
    <x v="45"/>
    <n v="2.2000000000000002"/>
    <n v="1.0015325062996125"/>
    <n v="1.0017629864072943"/>
    <n v="-2.3048010768178528E-4"/>
    <x v="0"/>
  </r>
  <r>
    <x v="0"/>
    <x v="4"/>
    <x v="1"/>
    <x v="2"/>
    <s v="circle"/>
    <x v="48"/>
    <x v="46"/>
    <n v="2.1"/>
    <n v="1.0004191544808807"/>
    <n v="1.0009951136481126"/>
    <n v="-5.7595916723185425E-4"/>
    <x v="0"/>
  </r>
  <r>
    <x v="0"/>
    <x v="4"/>
    <x v="1"/>
    <x v="2"/>
    <s v="rectangle"/>
    <x v="49"/>
    <x v="47"/>
    <n v="2.1"/>
    <n v="1.0039495689969815"/>
    <n v="1.0008149953465761"/>
    <n v="3.1345736504053701E-3"/>
    <x v="0"/>
  </r>
  <r>
    <x v="0"/>
    <x v="4"/>
    <x v="1"/>
    <x v="2"/>
    <s v="circle"/>
    <x v="50"/>
    <x v="48"/>
    <n v="2.1"/>
    <n v="0.99943588560562402"/>
    <n v="0.99994402855954156"/>
    <n v="-5.0814295391754527E-4"/>
    <x v="0"/>
  </r>
  <r>
    <x v="0"/>
    <x v="4"/>
    <x v="1"/>
    <x v="2"/>
    <s v="square"/>
    <x v="51"/>
    <x v="49"/>
    <n v="2.1"/>
    <n v="1.0003674880698523"/>
    <n v="0.99951150763808894"/>
    <n v="8.5598043176338123E-4"/>
    <x v="0"/>
  </r>
  <r>
    <x v="0"/>
    <x v="4"/>
    <x v="1"/>
    <x v="2"/>
    <s v="rectangle"/>
    <x v="52"/>
    <x v="50"/>
    <n v="2.1"/>
    <n v="0.99866529194903852"/>
    <n v="0.9984248728847408"/>
    <n v="2.4041906429772553E-4"/>
    <x v="0"/>
  </r>
  <r>
    <x v="0"/>
    <x v="4"/>
    <x v="1"/>
    <x v="2"/>
    <s v="rectangle"/>
    <x v="53"/>
    <x v="51"/>
    <n v="2.1"/>
    <n v="0.9979905358310196"/>
    <n v="0.99832651881219137"/>
    <n v="-3.3598298117176739E-4"/>
    <x v="0"/>
  </r>
  <r>
    <x v="0"/>
    <x v="4"/>
    <x v="1"/>
    <x v="2"/>
    <s v="square"/>
    <x v="54"/>
    <x v="52"/>
    <n v="2.1"/>
    <n v="0.99705650224781395"/>
    <n v="0.9971415299862938"/>
    <n v="-8.5027738479848125E-5"/>
    <x v="0"/>
  </r>
  <r>
    <x v="0"/>
    <x v="4"/>
    <x v="1"/>
    <x v="2"/>
    <s v="rectangle"/>
    <x v="55"/>
    <x v="53"/>
    <n v="2.1"/>
    <n v="0.9929897900121607"/>
    <n v="0.9953841915574877"/>
    <n v="-2.3944015453269962E-3"/>
    <x v="0"/>
  </r>
  <r>
    <x v="0"/>
    <x v="4"/>
    <x v="1"/>
    <x v="2"/>
    <s v="square"/>
    <x v="56"/>
    <x v="54"/>
    <n v="2.1"/>
    <n v="0.99407542492990719"/>
    <n v="0.99477155233449865"/>
    <n v="-6.9612740459146227E-4"/>
    <x v="0"/>
  </r>
  <r>
    <x v="0"/>
    <x v="4"/>
    <x v="1"/>
    <x v="3"/>
    <s v="square"/>
    <x v="19"/>
    <x v="19"/>
    <n v="2.1"/>
    <n v="1.0108230628993302"/>
    <n v="1.0008962330974007"/>
    <n v="9.9268298019294932E-3"/>
    <x v="1"/>
  </r>
  <r>
    <x v="0"/>
    <x v="4"/>
    <x v="1"/>
    <x v="3"/>
    <s v="rectangle"/>
    <x v="57"/>
    <x v="55"/>
    <n v="2.1"/>
    <n v="0.99859628765184794"/>
    <n v="1.0065420064207971"/>
    <n v="-7.9457187689491171E-3"/>
    <x v="0"/>
  </r>
  <r>
    <x v="0"/>
    <x v="4"/>
    <x v="1"/>
    <x v="3"/>
    <s v="rectangle"/>
    <x v="58"/>
    <x v="56"/>
    <n v="2.1"/>
    <n v="1.0127479303931661"/>
    <n v="1.0097026249071495"/>
    <n v="3.0453054860166695E-3"/>
    <x v="0"/>
  </r>
  <r>
    <x v="0"/>
    <x v="4"/>
    <x v="1"/>
    <x v="3"/>
    <s v="square"/>
    <x v="40"/>
    <x v="40"/>
    <n v="2.1"/>
    <n v="1.0155683244750433"/>
    <n v="1.0109966852868724"/>
    <n v="4.5716391881709395E-3"/>
    <x v="1"/>
  </r>
  <r>
    <x v="0"/>
    <x v="4"/>
    <x v="1"/>
    <x v="3"/>
    <s v="rectangle"/>
    <x v="59"/>
    <x v="57"/>
    <n v="2.1"/>
    <n v="1.0144978099330169"/>
    <n v="1.0122907293782242"/>
    <n v="2.2070805547926842E-3"/>
    <x v="0"/>
  </r>
  <r>
    <x v="0"/>
    <x v="4"/>
    <x v="1"/>
    <x v="3"/>
    <s v="rectangle"/>
    <x v="60"/>
    <x v="58"/>
    <n v="2.1"/>
    <n v="1.0137685398222747"/>
    <n v="1.0126474590154892"/>
    <n v="1.1210808067854128E-3"/>
    <x v="0"/>
  </r>
  <r>
    <x v="0"/>
    <x v="4"/>
    <x v="1"/>
    <x v="3"/>
    <s v="rectangle"/>
    <x v="61"/>
    <x v="59"/>
    <n v="2.1"/>
    <n v="1.0151832044034614"/>
    <n v="1.0130860696059412"/>
    <n v="2.0971347975202725E-3"/>
    <x v="0"/>
  </r>
  <r>
    <x v="0"/>
    <x v="4"/>
    <x v="1"/>
    <x v="3"/>
    <s v="square"/>
    <x v="62"/>
    <x v="60"/>
    <n v="2.1"/>
    <n v="1.0114969086241667"/>
    <n v="1.0127546580584095"/>
    <n v="-1.2577494342427276E-3"/>
    <x v="1"/>
  </r>
  <r>
    <x v="0"/>
    <x v="4"/>
    <x v="1"/>
    <x v="3"/>
    <s v="rectangle"/>
    <x v="63"/>
    <x v="61"/>
    <n v="2.1"/>
    <n v="1.0075614323368975"/>
    <n v="1.0121723543163761"/>
    <n v="-4.6109219794785439E-3"/>
    <x v="0"/>
  </r>
  <r>
    <x v="0"/>
    <x v="4"/>
    <x v="0"/>
    <x v="3"/>
    <s v="rectangle"/>
    <x v="64"/>
    <x v="54"/>
    <n v="2.2000000000000002"/>
    <n v="1.0140018108033768"/>
    <n v="1.0118906388422415"/>
    <n v="2.1111719611353053E-3"/>
    <x v="0"/>
  </r>
  <r>
    <x v="0"/>
    <x v="4"/>
    <x v="1"/>
    <x v="3"/>
    <s v="square"/>
    <x v="65"/>
    <x v="62"/>
    <n v="2.1"/>
    <n v="1.0089123828124265"/>
    <n v="1.0106479996243467"/>
    <n v="-1.7356168119202486E-3"/>
    <x v="0"/>
  </r>
  <r>
    <x v="0"/>
    <x v="4"/>
    <x v="1"/>
    <x v="3"/>
    <s v="square"/>
    <x v="66"/>
    <x v="63"/>
    <n v="2.1"/>
    <n v="1.0083254586241031"/>
    <n v="1.0093877454491"/>
    <n v="-1.062286824996983E-3"/>
    <x v="0"/>
  </r>
  <r>
    <x v="0"/>
    <x v="4"/>
    <x v="1"/>
    <x v="3"/>
    <s v="rectangle"/>
    <x v="67"/>
    <x v="64"/>
    <n v="2.1"/>
    <n v="1.0033963793700091"/>
    <n v="1.0069340305698948"/>
    <n v="-3.5376511998856941E-3"/>
    <x v="0"/>
  </r>
  <r>
    <x v="0"/>
    <x v="4"/>
    <x v="1"/>
    <x v="3"/>
    <s v="square"/>
    <x v="68"/>
    <x v="65"/>
    <n v="2.1"/>
    <n v="1.0033211576499768"/>
    <n v="1.00560698292336"/>
    <n v="-2.2858252733832796E-3"/>
    <x v="0"/>
  </r>
  <r>
    <x v="0"/>
    <x v="4"/>
    <x v="1"/>
    <x v="4"/>
    <s v="rectangle"/>
    <x v="69"/>
    <x v="66"/>
    <n v="2.1"/>
    <n v="1.0111978147921741"/>
    <n v="1.0114263496535401"/>
    <n v="-2.28534861365981E-4"/>
    <x v="0"/>
  </r>
  <r>
    <x v="0"/>
    <x v="4"/>
    <x v="1"/>
    <x v="4"/>
    <s v="rectangle"/>
    <x v="70"/>
    <x v="67"/>
    <n v="2.1"/>
    <n v="1.0039882627987882"/>
    <n v="1.0092029301838412"/>
    <n v="-5.2146673850530512E-3"/>
    <x v="0"/>
  </r>
  <r>
    <x v="0"/>
    <x v="4"/>
    <x v="0"/>
    <x v="4"/>
    <s v="rectangle"/>
    <x v="71"/>
    <x v="68"/>
    <n v="2.2000000000000002"/>
    <n v="1.010377414654313"/>
    <n v="1.0061161444632005"/>
    <n v="4.2612701911124429E-3"/>
    <x v="0"/>
  </r>
  <r>
    <x v="0"/>
    <x v="4"/>
    <x v="1"/>
    <x v="4"/>
    <s v="rectangle"/>
    <x v="72"/>
    <x v="69"/>
    <n v="2.1"/>
    <n v="1.0000320150015565"/>
    <n v="1.005795866341719"/>
    <n v="-5.7638513401625513E-3"/>
    <x v="0"/>
  </r>
  <r>
    <x v="0"/>
    <x v="4"/>
    <x v="1"/>
    <x v="4"/>
    <s v="square"/>
    <x v="73"/>
    <x v="70"/>
    <n v="2.1"/>
    <n v="1.0017157444818405"/>
    <n v="1.0047001403047593"/>
    <n v="-2.9843958229187617E-3"/>
    <x v="0"/>
  </r>
  <r>
    <x v="0"/>
    <x v="4"/>
    <x v="1"/>
    <x v="4"/>
    <s v="square"/>
    <x v="74"/>
    <x v="71"/>
    <n v="2.1"/>
    <n v="1.0006931112392139"/>
    <n v="1.004016947471601"/>
    <n v="-3.3238362323870785E-3"/>
    <x v="0"/>
  </r>
  <r>
    <x v="0"/>
    <x v="4"/>
    <x v="1"/>
    <x v="4"/>
    <s v="square"/>
    <x v="75"/>
    <x v="72"/>
    <n v="2.1"/>
    <n v="0.99796380988056022"/>
    <n v="1.0035200727259872"/>
    <n v="-5.5562628454269847E-3"/>
    <x v="0"/>
  </r>
  <r>
    <x v="1"/>
    <x v="0"/>
    <x v="0"/>
    <x v="0"/>
    <s v="circle"/>
    <x v="0"/>
    <x v="0"/>
    <n v="2.9"/>
    <n v="0.78303016339681042"/>
    <n v="0.7872981427725545"/>
    <n v="-4.2679793757440798E-3"/>
    <x v="0"/>
  </r>
  <r>
    <x v="1"/>
    <x v="0"/>
    <x v="1"/>
    <x v="0"/>
    <s v="square"/>
    <x v="2"/>
    <x v="2"/>
    <n v="2.9"/>
    <n v="0.81979056844543363"/>
    <n v="0.80454836377998351"/>
    <n v="1.5242204665450121E-2"/>
    <x v="0"/>
  </r>
  <r>
    <x v="1"/>
    <x v="0"/>
    <x v="0"/>
    <x v="0"/>
    <s v="circle"/>
    <x v="3"/>
    <x v="3"/>
    <n v="2.9"/>
    <n v="0.80847535934920689"/>
    <n v="0.81468213060986727"/>
    <n v="-6.206771260660382E-3"/>
    <x v="0"/>
  </r>
  <r>
    <x v="1"/>
    <x v="0"/>
    <x v="0"/>
    <x v="0"/>
    <s v="circle"/>
    <x v="5"/>
    <x v="5"/>
    <n v="2.9"/>
    <n v="0.85496618214216125"/>
    <n v="0.85339958416440109"/>
    <n v="1.5665979777601535E-3"/>
    <x v="0"/>
  </r>
  <r>
    <x v="1"/>
    <x v="0"/>
    <x v="1"/>
    <x v="0"/>
    <s v="square"/>
    <x v="7"/>
    <x v="7"/>
    <n v="2.9"/>
    <n v="0.89308807887874941"/>
    <n v="0.88420507131303361"/>
    <n v="8.8830075657158059E-3"/>
    <x v="0"/>
  </r>
  <r>
    <x v="1"/>
    <x v="0"/>
    <x v="0"/>
    <x v="0"/>
    <s v="rectangle"/>
    <x v="77"/>
    <x v="8"/>
    <n v="2.9"/>
    <n v="0.89005489044582708"/>
    <n v="0.89855793834451925"/>
    <n v="-8.503047898692162E-3"/>
    <x v="0"/>
  </r>
  <r>
    <x v="1"/>
    <x v="0"/>
    <x v="0"/>
    <x v="0"/>
    <s v="circle"/>
    <x v="10"/>
    <x v="10"/>
    <n v="2.9"/>
    <n v="0.90594726154396688"/>
    <n v="0.90501098881446151"/>
    <n v="9.3627272950536078E-4"/>
    <x v="0"/>
  </r>
  <r>
    <x v="1"/>
    <x v="0"/>
    <x v="0"/>
    <x v="0"/>
    <s v="rectangle"/>
    <x v="11"/>
    <x v="11"/>
    <n v="2.9"/>
    <n v="0.90235285034479629"/>
    <n v="0.90551196033949743"/>
    <n v="-3.1591099947011481E-3"/>
    <x v="0"/>
  </r>
  <r>
    <x v="1"/>
    <x v="0"/>
    <x v="0"/>
    <x v="0"/>
    <s v="square"/>
    <x v="12"/>
    <x v="12"/>
    <n v="2.9"/>
    <n v="0.9125208795706804"/>
    <n v="0.90758525052898298"/>
    <n v="4.9356290416974202E-3"/>
    <x v="0"/>
  </r>
  <r>
    <x v="1"/>
    <x v="0"/>
    <x v="0"/>
    <x v="0"/>
    <s v="rectangle"/>
    <x v="13"/>
    <x v="13"/>
    <n v="2.9"/>
    <n v="0.91503807036614482"/>
    <n v="0.9164561439157547"/>
    <n v="-1.4180735496098773E-3"/>
    <x v="0"/>
  </r>
  <r>
    <x v="1"/>
    <x v="0"/>
    <x v="0"/>
    <x v="0"/>
    <s v="square"/>
    <x v="15"/>
    <x v="15"/>
    <n v="2.9"/>
    <n v="0.92465217055622073"/>
    <n v="0.92159387318262143"/>
    <n v="3.0582973735993058E-3"/>
    <x v="0"/>
  </r>
  <r>
    <x v="1"/>
    <x v="0"/>
    <x v="0"/>
    <x v="0"/>
    <s v="circle"/>
    <x v="16"/>
    <x v="16"/>
    <n v="2.9"/>
    <n v="0.93185937555530773"/>
    <n v="0.9297371740706053"/>
    <n v="2.1222014847024351E-3"/>
    <x v="0"/>
  </r>
  <r>
    <x v="1"/>
    <x v="0"/>
    <x v="0"/>
    <x v="0"/>
    <s v="rectangle"/>
    <x v="17"/>
    <x v="17"/>
    <n v="2.9"/>
    <n v="0.93071720329563257"/>
    <n v="0.93328220726474342"/>
    <n v="-2.5650039691108573E-3"/>
    <x v="0"/>
  </r>
  <r>
    <x v="1"/>
    <x v="0"/>
    <x v="1"/>
    <x v="0"/>
    <s v="square"/>
    <x v="19"/>
    <x v="19"/>
    <n v="2.9"/>
    <n v="0.94924711947937845"/>
    <n v="0.94728251951695541"/>
    <n v="1.9645999624230415E-3"/>
    <x v="0"/>
  </r>
  <r>
    <x v="1"/>
    <x v="0"/>
    <x v="1"/>
    <x v="1"/>
    <s v="rectangle"/>
    <x v="78"/>
    <x v="20"/>
    <n v="2.9"/>
    <n v="0.95747588128645411"/>
    <n v="0.94673731554239027"/>
    <n v="1.0738565744063844E-2"/>
    <x v="0"/>
  </r>
  <r>
    <x v="1"/>
    <x v="0"/>
    <x v="0"/>
    <x v="1"/>
    <s v="rectangle"/>
    <x v="22"/>
    <x v="22"/>
    <n v="2.9"/>
    <n v="0.9465460028122038"/>
    <n v="0.96162634380198475"/>
    <n v="-1.5080340989780949E-2"/>
    <x v="0"/>
  </r>
  <r>
    <x v="1"/>
    <x v="0"/>
    <x v="1"/>
    <x v="1"/>
    <s v="rectangle"/>
    <x v="23"/>
    <x v="23"/>
    <n v="2.9"/>
    <n v="0.96198948612358604"/>
    <n v="0.9667979275152816"/>
    <n v="-4.8084413916955615E-3"/>
    <x v="0"/>
  </r>
  <r>
    <x v="1"/>
    <x v="0"/>
    <x v="0"/>
    <x v="1"/>
    <s v="rectangle"/>
    <x v="24"/>
    <x v="24"/>
    <n v="2.9"/>
    <n v="0.97602372837042006"/>
    <n v="0.97801938279314693"/>
    <n v="-1.9956544227268669E-3"/>
    <x v="0"/>
  </r>
  <r>
    <x v="1"/>
    <x v="0"/>
    <x v="0"/>
    <x v="1"/>
    <s v="circle"/>
    <x v="25"/>
    <x v="25"/>
    <n v="2.9"/>
    <n v="0.98611872793998046"/>
    <n v="0.97914020250398859"/>
    <n v="6.9785254359918669E-3"/>
    <x v="0"/>
  </r>
  <r>
    <x v="1"/>
    <x v="0"/>
    <x v="0"/>
    <x v="1"/>
    <s v="circle"/>
    <x v="26"/>
    <x v="26"/>
    <n v="2.9"/>
    <n v="0.9911616443422725"/>
    <n v="0.98769479011522243"/>
    <n v="3.4668542270500646E-3"/>
    <x v="0"/>
  </r>
  <r>
    <x v="1"/>
    <x v="0"/>
    <x v="1"/>
    <x v="1"/>
    <s v="square"/>
    <x v="29"/>
    <x v="29"/>
    <n v="2.9"/>
    <n v="0.99568038260575575"/>
    <n v="0.99274125074626163"/>
    <n v="2.9391318594941263E-3"/>
    <x v="0"/>
  </r>
  <r>
    <x v="1"/>
    <x v="0"/>
    <x v="0"/>
    <x v="1"/>
    <s v="circle"/>
    <x v="33"/>
    <x v="33"/>
    <n v="2.9"/>
    <n v="0.99750584281628507"/>
    <n v="0.9985596347403396"/>
    <n v="-1.0537919240545257E-3"/>
    <x v="0"/>
  </r>
  <r>
    <x v="1"/>
    <x v="0"/>
    <x v="0"/>
    <x v="1"/>
    <s v="square"/>
    <x v="34"/>
    <x v="34"/>
    <n v="2.9"/>
    <n v="0.99857775648608382"/>
    <n v="0.99857743286784217"/>
    <n v="3.2361824164883757E-7"/>
    <x v="0"/>
  </r>
  <r>
    <x v="1"/>
    <x v="0"/>
    <x v="0"/>
    <x v="1"/>
    <s v="rectangle"/>
    <x v="35"/>
    <x v="35"/>
    <n v="2.9"/>
    <n v="0.99646322293891232"/>
    <n v="0.99875170619963782"/>
    <n v="-2.2884832607255046E-3"/>
    <x v="0"/>
  </r>
  <r>
    <x v="1"/>
    <x v="0"/>
    <x v="1"/>
    <x v="1"/>
    <s v="square"/>
    <x v="40"/>
    <x v="40"/>
    <n v="2.9"/>
    <n v="1"/>
    <n v="1.0000606101597205"/>
    <n v="-6.0610159720475565E-5"/>
    <x v="0"/>
  </r>
  <r>
    <x v="1"/>
    <x v="0"/>
    <x v="0"/>
    <x v="2"/>
    <s v="rectangle"/>
    <x v="79"/>
    <x v="19"/>
    <n v="2.9"/>
    <n v="0.94516024734992876"/>
    <n v="0.94744783346255645"/>
    <n v="-2.2875861126276931E-3"/>
    <x v="0"/>
  </r>
  <r>
    <x v="1"/>
    <x v="0"/>
    <x v="0"/>
    <x v="2"/>
    <s v="rectangle"/>
    <x v="41"/>
    <x v="41"/>
    <n v="2.9"/>
    <n v="0.98709761859654543"/>
    <n v="0.97923806427248927"/>
    <n v="7.8595543240561616E-3"/>
    <x v="0"/>
  </r>
  <r>
    <x v="1"/>
    <x v="0"/>
    <x v="1"/>
    <x v="2"/>
    <s v="rectangle"/>
    <x v="42"/>
    <x v="42"/>
    <n v="2.9"/>
    <n v="0.98694735615186624"/>
    <n v="0.99236815350042007"/>
    <n v="-5.4207973485538297E-3"/>
    <x v="0"/>
  </r>
  <r>
    <x v="1"/>
    <x v="0"/>
    <x v="1"/>
    <x v="2"/>
    <s v="rectangle"/>
    <x v="46"/>
    <x v="44"/>
    <n v="2.9"/>
    <n v="1.0074853206902734"/>
    <n v="1.009849961905136"/>
    <n v="-2.3646412148625728E-3"/>
    <x v="0"/>
  </r>
  <r>
    <x v="1"/>
    <x v="0"/>
    <x v="0"/>
    <x v="2"/>
    <s v="rectangle"/>
    <x v="47"/>
    <x v="45"/>
    <n v="2.9"/>
    <n v="1.0078180857254244"/>
    <n v="1.0112880238351314"/>
    <n v="-3.4699381097069715E-3"/>
    <x v="0"/>
  </r>
  <r>
    <x v="1"/>
    <x v="0"/>
    <x v="0"/>
    <x v="2"/>
    <s v="circle"/>
    <x v="48"/>
    <x v="46"/>
    <n v="2.9"/>
    <n v="1.012457540393775"/>
    <n v="1.0115266462293964"/>
    <n v="9.3089416437863726E-4"/>
    <x v="0"/>
  </r>
  <r>
    <x v="1"/>
    <x v="0"/>
    <x v="1"/>
    <x v="2"/>
    <s v="rectangle"/>
    <x v="49"/>
    <x v="47"/>
    <n v="2.9"/>
    <n v="1.013393545775277"/>
    <n v="1.0115826193836066"/>
    <n v="1.8109263916703533E-3"/>
    <x v="0"/>
  </r>
  <r>
    <x v="1"/>
    <x v="0"/>
    <x v="0"/>
    <x v="2"/>
    <s v="circle"/>
    <x v="50"/>
    <x v="48"/>
    <n v="2.9"/>
    <n v="1.0135358764373914"/>
    <n v="1.0118532790437682"/>
    <n v="1.6825973936231975E-3"/>
    <x v="0"/>
  </r>
  <r>
    <x v="1"/>
    <x v="0"/>
    <x v="1"/>
    <x v="2"/>
    <s v="square"/>
    <x v="51"/>
    <x v="49"/>
    <n v="2.9"/>
    <n v="1.0136758732351907"/>
    <n v="1.0119876882627599"/>
    <n v="1.6881849724308395E-3"/>
    <x v="0"/>
  </r>
  <r>
    <x v="1"/>
    <x v="0"/>
    <x v="1"/>
    <x v="2"/>
    <s v="square"/>
    <x v="80"/>
    <x v="51"/>
    <n v="2.9"/>
    <n v="1.0136537972456219"/>
    <n v="1.0123559326983538"/>
    <n v="1.2978645472681016E-3"/>
    <x v="0"/>
  </r>
  <r>
    <x v="1"/>
    <x v="0"/>
    <x v="0"/>
    <x v="2"/>
    <s v="square"/>
    <x v="54"/>
    <x v="52"/>
    <n v="2.9"/>
    <n v="1.0135611763962935"/>
    <n v="1.0127241771339477"/>
    <n v="8.3699926234581667E-4"/>
    <x v="0"/>
  </r>
  <r>
    <x v="1"/>
    <x v="0"/>
    <x v="1"/>
    <x v="2"/>
    <s v="square"/>
    <x v="56"/>
    <x v="54"/>
    <n v="2.9"/>
    <n v="1.0106642093384781"/>
    <n v="1.0134606660051357"/>
    <n v="-2.7964566666576207E-3"/>
    <x v="0"/>
  </r>
  <r>
    <x v="1"/>
    <x v="0"/>
    <x v="1"/>
    <x v="3"/>
    <s v="rectangle"/>
    <x v="57"/>
    <x v="55"/>
    <n v="2.9"/>
    <n v="0.98443603999848039"/>
    <n v="0.98477468510614163"/>
    <n v="-3.3864510766123956E-4"/>
    <x v="0"/>
  </r>
  <r>
    <x v="1"/>
    <x v="0"/>
    <x v="0"/>
    <x v="3"/>
    <s v="rectangle"/>
    <x v="58"/>
    <x v="56"/>
    <n v="2.9"/>
    <n v="1.0020770091387206"/>
    <n v="1.0010598002888058"/>
    <n v="1.0172088499147414E-3"/>
    <x v="0"/>
  </r>
  <r>
    <x v="1"/>
    <x v="0"/>
    <x v="1"/>
    <x v="3"/>
    <s v="rectangle"/>
    <x v="60"/>
    <x v="58"/>
    <n v="2.9"/>
    <n v="1.0149214248917888"/>
    <n v="1.0160198191814547"/>
    <n v="-1.0983942896658494E-3"/>
    <x v="0"/>
  </r>
  <r>
    <x v="1"/>
    <x v="0"/>
    <x v="1"/>
    <x v="3"/>
    <s v="rectangle"/>
    <x v="61"/>
    <x v="59"/>
    <n v="2.9"/>
    <n v="1.0129802289641787"/>
    <n v="1.0181342782607303"/>
    <n v="-5.1540492965516105E-3"/>
    <x v="0"/>
  </r>
  <r>
    <x v="1"/>
    <x v="0"/>
    <x v="0"/>
    <x v="3"/>
    <s v="rectangle"/>
    <x v="64"/>
    <x v="54"/>
    <n v="2.9"/>
    <n v="1.0225173374671606"/>
    <n v="1.0181273207589561"/>
    <n v="4.3900167082044916E-3"/>
    <x v="0"/>
  </r>
  <r>
    <x v="1"/>
    <x v="0"/>
    <x v="1"/>
    <x v="3"/>
    <s v="square"/>
    <x v="65"/>
    <x v="62"/>
    <n v="2.9"/>
    <n v="1.0153344117384837"/>
    <n v="1.0181236531249156"/>
    <n v="-2.7892413864318844E-3"/>
    <x v="0"/>
  </r>
  <r>
    <x v="1"/>
    <x v="0"/>
    <x v="0"/>
    <x v="3"/>
    <s v="square"/>
    <x v="66"/>
    <x v="63"/>
    <n v="2.9"/>
    <n v="1.0233392544565334"/>
    <n v="1.0181199854908753"/>
    <n v="5.2192689656580527E-3"/>
    <x v="0"/>
  </r>
  <r>
    <x v="1"/>
    <x v="0"/>
    <x v="1"/>
    <x v="3"/>
    <s v="square"/>
    <x v="68"/>
    <x v="65"/>
    <n v="2.9"/>
    <n v="1.0127757325631559"/>
    <n v="1.0181089825887544"/>
    <n v="-5.3332500255984794E-3"/>
    <x v="0"/>
  </r>
  <r>
    <x v="1"/>
    <x v="0"/>
    <x v="1"/>
    <x v="4"/>
    <s v="rectangle"/>
    <x v="81"/>
    <x v="66"/>
    <n v="2.9"/>
    <n v="1.0083344623895782"/>
    <n v="1.009253101605831"/>
    <n v="-9.1863921625279232E-4"/>
    <x v="0"/>
  </r>
  <r>
    <x v="1"/>
    <x v="0"/>
    <x v="1"/>
    <x v="4"/>
    <s v="rectangle"/>
    <x v="70"/>
    <x v="67"/>
    <n v="2.9"/>
    <n v="1.0059256631669107"/>
    <n v="1.0096235748328055"/>
    <n v="-3.6979116658948374E-3"/>
    <x v="0"/>
  </r>
  <r>
    <x v="1"/>
    <x v="0"/>
    <x v="0"/>
    <x v="4"/>
    <s v="rectangle"/>
    <x v="71"/>
    <x v="68"/>
    <n v="2.9"/>
    <n v="1.011339137199017"/>
    <n v="1.0096317875822824"/>
    <n v="1.707349616734577E-3"/>
    <x v="0"/>
  </r>
  <r>
    <x v="1"/>
    <x v="0"/>
    <x v="0"/>
    <x v="4"/>
    <s v="rectangle"/>
    <x v="72"/>
    <x v="69"/>
    <n v="2.9"/>
    <n v="1.0103741508797857"/>
    <n v="1.009561671874432"/>
    <n v="8.1247900535363904E-4"/>
    <x v="0"/>
  </r>
  <r>
    <x v="1"/>
    <x v="0"/>
    <x v="1"/>
    <x v="4"/>
    <s v="square"/>
    <x v="73"/>
    <x v="70"/>
    <n v="2.9"/>
    <n v="1.005195862562501"/>
    <n v="1.0090345377794292"/>
    <n v="-3.8386752169281557E-3"/>
    <x v="0"/>
  </r>
  <r>
    <x v="1"/>
    <x v="0"/>
    <x v="0"/>
    <x v="4"/>
    <s v="square"/>
    <x v="74"/>
    <x v="71"/>
    <n v="2.9"/>
    <n v="1.0105887472592636"/>
    <n v="1.0077755327540796"/>
    <n v="2.8132145051840141E-3"/>
    <x v="0"/>
  </r>
  <r>
    <x v="1"/>
    <x v="0"/>
    <x v="1"/>
    <x v="4"/>
    <s v="square"/>
    <x v="75"/>
    <x v="72"/>
    <n v="2.9"/>
    <n v="1.0021208896962213"/>
    <n v="1.0058852301865309"/>
    <n v="-3.7643404903096034E-3"/>
    <x v="0"/>
  </r>
  <r>
    <x v="1"/>
    <x v="1"/>
    <x v="0"/>
    <x v="0"/>
    <s v="circle"/>
    <x v="0"/>
    <x v="0"/>
    <n v="3"/>
    <n v="0.88666085020608321"/>
    <n v="0.88860638752816035"/>
    <n v="-1.9455373220771399E-3"/>
    <x v="0"/>
  </r>
  <r>
    <x v="1"/>
    <x v="1"/>
    <x v="1"/>
    <x v="0"/>
    <s v="square"/>
    <x v="2"/>
    <x v="2"/>
    <n v="3"/>
    <n v="0.90564842301750392"/>
    <n v="0.89796463352566536"/>
    <n v="7.6837894918385663E-3"/>
    <x v="0"/>
  </r>
  <r>
    <x v="1"/>
    <x v="1"/>
    <x v="0"/>
    <x v="0"/>
    <s v="circle"/>
    <x v="3"/>
    <x v="3"/>
    <n v="3"/>
    <n v="0.89927374469749388"/>
    <n v="0.90343828769495937"/>
    <n v="-4.1645429974654924E-3"/>
    <x v="0"/>
  </r>
  <r>
    <x v="1"/>
    <x v="1"/>
    <x v="0"/>
    <x v="0"/>
    <s v="circle"/>
    <x v="5"/>
    <x v="5"/>
    <n v="3"/>
    <n v="0.92569210866752905"/>
    <n v="0.92412583440207985"/>
    <n v="1.5662742654491968E-3"/>
    <x v="0"/>
  </r>
  <r>
    <x v="1"/>
    <x v="1"/>
    <x v="1"/>
    <x v="0"/>
    <s v="square"/>
    <x v="7"/>
    <x v="7"/>
    <n v="3"/>
    <n v="0.94324127368815047"/>
    <n v="0.94015241689955997"/>
    <n v="3.0888567885904994E-3"/>
    <x v="0"/>
  </r>
  <r>
    <x v="1"/>
    <x v="1"/>
    <x v="0"/>
    <x v="0"/>
    <s v="rectangle"/>
    <x v="77"/>
    <x v="8"/>
    <n v="3"/>
    <n v="0.94418123288907607"/>
    <n v="0.94734046590867038"/>
    <n v="-3.1592330195943097E-3"/>
    <x v="0"/>
  </r>
  <r>
    <x v="1"/>
    <x v="1"/>
    <x v="0"/>
    <x v="0"/>
    <s v="circle"/>
    <x v="10"/>
    <x v="10"/>
    <n v="3"/>
    <n v="0.95162068654291632"/>
    <n v="0.95045379650905293"/>
    <n v="1.1668900338633881E-3"/>
    <x v="0"/>
  </r>
  <r>
    <x v="1"/>
    <x v="1"/>
    <x v="0"/>
    <x v="0"/>
    <s v="rectangle"/>
    <x v="11"/>
    <x v="11"/>
    <n v="3"/>
    <n v="0.94977466229429286"/>
    <n v="0.9506907509034993"/>
    <n v="-9.1608860920644464E-4"/>
    <x v="0"/>
  </r>
  <r>
    <x v="1"/>
    <x v="1"/>
    <x v="0"/>
    <x v="0"/>
    <s v="square"/>
    <x v="12"/>
    <x v="12"/>
    <n v="3"/>
    <n v="0.95400703992298197"/>
    <n v="0.95166209968145066"/>
    <n v="2.3449402415313125E-3"/>
    <x v="0"/>
  </r>
  <r>
    <x v="1"/>
    <x v="1"/>
    <x v="0"/>
    <x v="0"/>
    <s v="rectangle"/>
    <x v="13"/>
    <x v="13"/>
    <n v="3"/>
    <n v="0.95500827341376082"/>
    <n v="0.95593825691711931"/>
    <n v="-9.2998350335848912E-4"/>
    <x v="0"/>
  </r>
  <r>
    <x v="1"/>
    <x v="1"/>
    <x v="0"/>
    <x v="0"/>
    <s v="square"/>
    <x v="15"/>
    <x v="15"/>
    <n v="3"/>
    <n v="0.95879057733385475"/>
    <n v="0.95867633377459682"/>
    <n v="1.1424355925793162E-4"/>
    <x v="0"/>
  </r>
  <r>
    <x v="1"/>
    <x v="1"/>
    <x v="0"/>
    <x v="0"/>
    <s v="circle"/>
    <x v="16"/>
    <x v="16"/>
    <n v="3"/>
    <n v="0.9641878516200848"/>
    <n v="0.96301618559369873"/>
    <n v="1.1716660263860756E-3"/>
    <x v="0"/>
  </r>
  <r>
    <x v="1"/>
    <x v="1"/>
    <x v="0"/>
    <x v="0"/>
    <s v="rectangle"/>
    <x v="17"/>
    <x v="17"/>
    <n v="3"/>
    <n v="0.96427690363729346"/>
    <n v="0.96490545862535815"/>
    <n v="-6.2855498806468901E-4"/>
    <x v="0"/>
  </r>
  <r>
    <x v="1"/>
    <x v="1"/>
    <x v="1"/>
    <x v="0"/>
    <s v="square"/>
    <x v="19"/>
    <x v="19"/>
    <n v="3"/>
    <n v="0.97244076765105092"/>
    <n v="0.97236671806198449"/>
    <n v="7.4049589066427224E-5"/>
    <x v="0"/>
  </r>
  <r>
    <x v="1"/>
    <x v="1"/>
    <x v="1"/>
    <x v="1"/>
    <s v="rectangle"/>
    <x v="78"/>
    <x v="20"/>
    <n v="3"/>
    <n v="0.97467537231382251"/>
    <n v="0.96842150198164678"/>
    <n v="6.2538703321757261E-3"/>
    <x v="0"/>
  </r>
  <r>
    <x v="1"/>
    <x v="1"/>
    <x v="0"/>
    <x v="1"/>
    <s v="rectangle"/>
    <x v="22"/>
    <x v="22"/>
    <n v="3"/>
    <n v="0.96741875263188959"/>
    <n v="0.9758833150973435"/>
    <n v="-8.4645624654539064E-3"/>
    <x v="0"/>
  </r>
  <r>
    <x v="1"/>
    <x v="1"/>
    <x v="1"/>
    <x v="1"/>
    <s v="rectangle"/>
    <x v="23"/>
    <x v="23"/>
    <n v="3"/>
    <n v="0.97661030263542481"/>
    <n v="0.97852819034261462"/>
    <n v="-1.9178877071898137E-3"/>
    <x v="0"/>
  </r>
  <r>
    <x v="1"/>
    <x v="1"/>
    <x v="0"/>
    <x v="1"/>
    <s v="rectangle"/>
    <x v="24"/>
    <x v="24"/>
    <n v="3"/>
    <n v="0.98260978787534992"/>
    <n v="0.98441583852115189"/>
    <n v="-1.8060506458019709E-3"/>
    <x v="0"/>
  </r>
  <r>
    <x v="1"/>
    <x v="1"/>
    <x v="0"/>
    <x v="1"/>
    <s v="circle"/>
    <x v="25"/>
    <x v="25"/>
    <n v="3"/>
    <n v="0.98782056143184993"/>
    <n v="0.98501939642957959"/>
    <n v="2.8011650022703449E-3"/>
    <x v="0"/>
  </r>
  <r>
    <x v="1"/>
    <x v="1"/>
    <x v="0"/>
    <x v="1"/>
    <s v="circle"/>
    <x v="26"/>
    <x v="26"/>
    <n v="3"/>
    <n v="0.99056409484658192"/>
    <n v="0.98978309867038028"/>
    <n v="7.8099617620164263E-4"/>
    <x v="0"/>
  </r>
  <r>
    <x v="1"/>
    <x v="1"/>
    <x v="1"/>
    <x v="1"/>
    <s v="square"/>
    <x v="29"/>
    <x v="29"/>
    <n v="3"/>
    <n v="0.99544765182765149"/>
    <n v="0.99282787309921494"/>
    <n v="2.6197787284365504E-3"/>
    <x v="0"/>
  </r>
  <r>
    <x v="1"/>
    <x v="1"/>
    <x v="0"/>
    <x v="1"/>
    <s v="circle"/>
    <x v="33"/>
    <x v="33"/>
    <n v="3"/>
    <n v="0.99638957194725819"/>
    <n v="0.99777888790606584"/>
    <n v="-1.3893159588076465E-3"/>
    <x v="0"/>
  </r>
  <r>
    <x v="1"/>
    <x v="1"/>
    <x v="0"/>
    <x v="1"/>
    <s v="square"/>
    <x v="34"/>
    <x v="34"/>
    <n v="3"/>
    <n v="0.99817411296632574"/>
    <n v="0.9978364777431209"/>
    <n v="3.3763522320484629E-4"/>
    <x v="0"/>
  </r>
  <r>
    <x v="1"/>
    <x v="1"/>
    <x v="0"/>
    <x v="1"/>
    <s v="rectangle"/>
    <x v="35"/>
    <x v="35"/>
    <n v="3"/>
    <n v="0.9975031710041774"/>
    <n v="0.99823767485461623"/>
    <n v="-7.3450385043882793E-4"/>
    <x v="0"/>
  </r>
  <r>
    <x v="1"/>
    <x v="1"/>
    <x v="1"/>
    <x v="1"/>
    <s v="square"/>
    <x v="40"/>
    <x v="40"/>
    <n v="3"/>
    <n v="1"/>
    <n v="0.99986425434701132"/>
    <n v="1.3574565298868357E-4"/>
    <x v="0"/>
  </r>
  <r>
    <x v="1"/>
    <x v="1"/>
    <x v="0"/>
    <x v="2"/>
    <s v="rectangle"/>
    <x v="79"/>
    <x v="19"/>
    <n v="3"/>
    <n v="0.96491527244302189"/>
    <n v="0.96708148764377655"/>
    <n v="-2.166215200754662E-3"/>
    <x v="0"/>
  </r>
  <r>
    <x v="1"/>
    <x v="1"/>
    <x v="0"/>
    <x v="2"/>
    <s v="rectangle"/>
    <x v="41"/>
    <x v="41"/>
    <n v="3"/>
    <n v="0.98461140107617684"/>
    <n v="0.97950111183296573"/>
    <n v="5.110289243211108E-3"/>
    <x v="0"/>
  </r>
  <r>
    <x v="1"/>
    <x v="1"/>
    <x v="1"/>
    <x v="2"/>
    <s v="rectangle"/>
    <x v="42"/>
    <x v="42"/>
    <n v="3"/>
    <n v="0.98306204609135517"/>
    <n v="0.98529754341788589"/>
    <n v="-2.2354973265307221E-3"/>
    <x v="0"/>
  </r>
  <r>
    <x v="1"/>
    <x v="1"/>
    <x v="1"/>
    <x v="2"/>
    <s v="rectangle"/>
    <x v="46"/>
    <x v="44"/>
    <n v="3"/>
    <n v="0.99643336112905645"/>
    <n v="0.9957087366675923"/>
    <n v="7.2462446146415171E-4"/>
    <x v="0"/>
  </r>
  <r>
    <x v="1"/>
    <x v="1"/>
    <x v="0"/>
    <x v="2"/>
    <s v="rectangle"/>
    <x v="47"/>
    <x v="45"/>
    <n v="3"/>
    <n v="0.99698202425670823"/>
    <n v="0.99879809274211662"/>
    <n v="-1.8160684854083842E-3"/>
    <x v="0"/>
  </r>
  <r>
    <x v="1"/>
    <x v="1"/>
    <x v="0"/>
    <x v="2"/>
    <s v="circle"/>
    <x v="48"/>
    <x v="46"/>
    <n v="3"/>
    <n v="0.99983221489665164"/>
    <n v="1.0011023991226202"/>
    <n v="-1.2701842259685847E-3"/>
    <x v="0"/>
  </r>
  <r>
    <x v="1"/>
    <x v="1"/>
    <x v="1"/>
    <x v="2"/>
    <s v="rectangle"/>
    <x v="49"/>
    <x v="47"/>
    <n v="3"/>
    <n v="1.0019308868855419"/>
    <n v="1.0014263475675784"/>
    <n v="5.0453931796345941E-4"/>
    <x v="0"/>
  </r>
  <r>
    <x v="1"/>
    <x v="1"/>
    <x v="0"/>
    <x v="2"/>
    <s v="circle"/>
    <x v="50"/>
    <x v="48"/>
    <n v="3"/>
    <n v="1.0019842156556047"/>
    <n v="1.0018689696162502"/>
    <n v="1.1524603935453293E-4"/>
    <x v="0"/>
  </r>
  <r>
    <x v="1"/>
    <x v="1"/>
    <x v="1"/>
    <x v="2"/>
    <s v="square"/>
    <x v="51"/>
    <x v="49"/>
    <n v="3"/>
    <n v="1.0023210421586131"/>
    <n v="1.0017805397015516"/>
    <n v="5.4050245706149802E-4"/>
    <x v="0"/>
  </r>
  <r>
    <x v="1"/>
    <x v="1"/>
    <x v="1"/>
    <x v="2"/>
    <s v="square"/>
    <x v="80"/>
    <x v="51"/>
    <n v="3"/>
    <n v="1.0020640692445588"/>
    <n v="1.0015382659626511"/>
    <n v="5.2580328190776626E-4"/>
    <x v="0"/>
  </r>
  <r>
    <x v="1"/>
    <x v="1"/>
    <x v="0"/>
    <x v="2"/>
    <s v="square"/>
    <x v="54"/>
    <x v="52"/>
    <n v="3"/>
    <n v="1.002604393303963"/>
    <n v="1.0012959922237508"/>
    <n v="1.3084010802122403E-3"/>
    <x v="0"/>
  </r>
  <r>
    <x v="1"/>
    <x v="1"/>
    <x v="1"/>
    <x v="2"/>
    <s v="square"/>
    <x v="56"/>
    <x v="54"/>
    <n v="3"/>
    <n v="0.99927373265430008"/>
    <n v="1.00081144474595"/>
    <n v="-1.5377120916498788E-3"/>
    <x v="0"/>
  </r>
  <r>
    <x v="1"/>
    <x v="1"/>
    <x v="1"/>
    <x v="3"/>
    <s v="rectangle"/>
    <x v="57"/>
    <x v="55"/>
    <n v="3"/>
    <n v="0.98136984081110357"/>
    <n v="0.98230803851223214"/>
    <n v="-9.3819770112857359E-4"/>
    <x v="0"/>
  </r>
  <r>
    <x v="1"/>
    <x v="1"/>
    <x v="0"/>
    <x v="3"/>
    <s v="rectangle"/>
    <x v="58"/>
    <x v="56"/>
    <n v="3"/>
    <n v="0.98934695093361502"/>
    <n v="0.98931299456244171"/>
    <n v="3.3956371173315958E-5"/>
    <x v="0"/>
  </r>
  <r>
    <x v="1"/>
    <x v="1"/>
    <x v="1"/>
    <x v="3"/>
    <s v="rectangle"/>
    <x v="60"/>
    <x v="58"/>
    <n v="3"/>
    <n v="0.9985957397756059"/>
    <n v="0.99798092067409838"/>
    <n v="6.1481910150751329E-4"/>
    <x v="0"/>
  </r>
  <r>
    <x v="1"/>
    <x v="1"/>
    <x v="1"/>
    <x v="3"/>
    <s v="rectangle"/>
    <x v="61"/>
    <x v="59"/>
    <n v="3"/>
    <n v="0.99804465132437614"/>
    <n v="1.0019859758319334"/>
    <n v="-3.9413245075572423E-3"/>
    <x v="0"/>
  </r>
  <r>
    <x v="1"/>
    <x v="1"/>
    <x v="0"/>
    <x v="3"/>
    <s v="rectangle"/>
    <x v="64"/>
    <x v="54"/>
    <n v="3"/>
    <n v="1.0060100257300795"/>
    <n v="1.0046427990206301"/>
    <n v="1.3672267094493318E-3"/>
    <x v="0"/>
  </r>
  <r>
    <x v="1"/>
    <x v="1"/>
    <x v="1"/>
    <x v="3"/>
    <s v="square"/>
    <x v="65"/>
    <x v="62"/>
    <n v="3"/>
    <n v="1.0032330762479473"/>
    <n v="1.0051030606102624"/>
    <n v="-1.8699843623151136E-3"/>
    <x v="0"/>
  </r>
  <r>
    <x v="1"/>
    <x v="1"/>
    <x v="0"/>
    <x v="3"/>
    <s v="square"/>
    <x v="66"/>
    <x v="63"/>
    <n v="3"/>
    <n v="1.0081129856599076"/>
    <n v="1.0049141832407136"/>
    <n v="3.1988024191940134E-3"/>
    <x v="0"/>
  </r>
  <r>
    <x v="1"/>
    <x v="1"/>
    <x v="1"/>
    <x v="3"/>
    <s v="square"/>
    <x v="68"/>
    <x v="65"/>
    <n v="3"/>
    <n v="0.99710611982783515"/>
    <n v="1.0004527173769784"/>
    <n v="-3.3465975491432376E-3"/>
    <x v="0"/>
  </r>
  <r>
    <x v="1"/>
    <x v="1"/>
    <x v="1"/>
    <x v="4"/>
    <s v="rectangle"/>
    <x v="81"/>
    <x v="66"/>
    <n v="3"/>
    <n v="0.9943669003233514"/>
    <n v="0.99398927048580765"/>
    <n v="3.7762983754374702E-4"/>
    <x v="0"/>
  </r>
  <r>
    <x v="1"/>
    <x v="1"/>
    <x v="1"/>
    <x v="4"/>
    <s v="rectangle"/>
    <x v="70"/>
    <x v="67"/>
    <n v="3"/>
    <n v="0.99142643297506827"/>
    <n v="0.99384922521488295"/>
    <n v="-2.4227922398146751E-3"/>
    <x v="0"/>
  </r>
  <r>
    <x v="1"/>
    <x v="1"/>
    <x v="0"/>
    <x v="4"/>
    <s v="rectangle"/>
    <x v="71"/>
    <x v="68"/>
    <n v="3"/>
    <n v="0.99397406289279078"/>
    <n v="0.99305881263644324"/>
    <n v="9.1525025634753288E-4"/>
    <x v="0"/>
  </r>
  <r>
    <x v="1"/>
    <x v="1"/>
    <x v="0"/>
    <x v="4"/>
    <s v="rectangle"/>
    <x v="72"/>
    <x v="69"/>
    <n v="3"/>
    <n v="0.99375493790707403"/>
    <n v="0.9928932317813236"/>
    <n v="8.6170612575042771E-4"/>
    <x v="0"/>
  </r>
  <r>
    <x v="1"/>
    <x v="1"/>
    <x v="1"/>
    <x v="4"/>
    <s v="square"/>
    <x v="73"/>
    <x v="70"/>
    <n v="3"/>
    <n v="0.9902250743656198"/>
    <n v="0.99198848796272543"/>
    <n v="-1.7634135971056342E-3"/>
    <x v="0"/>
  </r>
  <r>
    <x v="1"/>
    <x v="1"/>
    <x v="0"/>
    <x v="4"/>
    <s v="square"/>
    <x v="74"/>
    <x v="71"/>
    <n v="3"/>
    <n v="0.99152331260531146"/>
    <n v="0.99034802489032381"/>
    <n v="1.1752877149876495E-3"/>
    <x v="0"/>
  </r>
  <r>
    <x v="1"/>
    <x v="1"/>
    <x v="1"/>
    <x v="4"/>
    <s v="square"/>
    <x v="75"/>
    <x v="72"/>
    <n v="3"/>
    <n v="0.98578547824840512"/>
    <n v="0.98822085361519219"/>
    <n v="-2.4353753667870626E-3"/>
    <x v="0"/>
  </r>
  <r>
    <x v="1"/>
    <x v="2"/>
    <x v="0"/>
    <x v="0"/>
    <s v="circle"/>
    <x v="0"/>
    <x v="0"/>
    <n v="2.2000000000000002"/>
    <n v="0.95785045773635047"/>
    <n v="0.95747641304075859"/>
    <n v="3.7404469559187969E-4"/>
    <x v="0"/>
  </r>
  <r>
    <x v="1"/>
    <x v="2"/>
    <x v="1"/>
    <x v="0"/>
    <s v="square"/>
    <x v="2"/>
    <x v="2"/>
    <n v="2.2000000000000002"/>
    <n v="0.96150704049365554"/>
    <n v="0.96109704524696205"/>
    <n v="4.099952466934953E-4"/>
    <x v="0"/>
  </r>
  <r>
    <x v="1"/>
    <x v="2"/>
    <x v="0"/>
    <x v="0"/>
    <s v="circle"/>
    <x v="3"/>
    <x v="3"/>
    <n v="2.2000000000000002"/>
    <n v="0.95962030823212263"/>
    <n v="0.9632326947733505"/>
    <n v="-3.6123865412278633E-3"/>
    <x v="0"/>
  </r>
  <r>
    <x v="1"/>
    <x v="2"/>
    <x v="0"/>
    <x v="0"/>
    <s v="circle"/>
    <x v="5"/>
    <x v="5"/>
    <n v="2.2000000000000002"/>
    <n v="0.97104291620013439"/>
    <n v="0.97147404116128078"/>
    <n v="-4.3112496114638965E-4"/>
    <x v="0"/>
  </r>
  <r>
    <x v="1"/>
    <x v="2"/>
    <x v="1"/>
    <x v="0"/>
    <s v="square"/>
    <x v="7"/>
    <x v="7"/>
    <n v="2.2000000000000002"/>
    <n v="0.97624110038397682"/>
    <n v="0.97818862741931456"/>
    <n v="-1.9475270353377372E-3"/>
    <x v="0"/>
  </r>
  <r>
    <x v="1"/>
    <x v="2"/>
    <x v="0"/>
    <x v="0"/>
    <s v="rectangle"/>
    <x v="77"/>
    <x v="8"/>
    <n v="2.2000000000000002"/>
    <n v="0.98059107538921242"/>
    <n v="0.98141839628414484"/>
    <n v="-8.2732089493242622E-4"/>
    <x v="0"/>
  </r>
  <r>
    <x v="1"/>
    <x v="2"/>
    <x v="0"/>
    <x v="0"/>
    <s v="circle"/>
    <x v="10"/>
    <x v="10"/>
    <n v="2.2000000000000002"/>
    <n v="0.982910066871584"/>
    <n v="0.98291349529502636"/>
    <n v="-3.4284234423642701E-6"/>
    <x v="0"/>
  </r>
  <r>
    <x v="1"/>
    <x v="2"/>
    <x v="0"/>
    <x v="0"/>
    <s v="rectangle"/>
    <x v="11"/>
    <x v="11"/>
    <n v="2.2000000000000002"/>
    <n v="0.98326665192781748"/>
    <n v="0.98303128707915288"/>
    <n v="2.3536484866459872E-4"/>
    <x v="0"/>
  </r>
  <r>
    <x v="1"/>
    <x v="2"/>
    <x v="0"/>
    <x v="0"/>
    <s v="square"/>
    <x v="12"/>
    <x v="12"/>
    <n v="2.2000000000000002"/>
    <n v="0.98537406961015728"/>
    <n v="0.98352214822505946"/>
    <n v="1.8519213850978211E-3"/>
    <x v="0"/>
  </r>
  <r>
    <x v="1"/>
    <x v="2"/>
    <x v="0"/>
    <x v="0"/>
    <s v="rectangle"/>
    <x v="13"/>
    <x v="13"/>
    <n v="2.2000000000000002"/>
    <n v="0.98561535883154194"/>
    <n v="0.98569433421876851"/>
    <n v="-7.8975387226565275E-5"/>
    <x v="0"/>
  </r>
  <r>
    <x v="1"/>
    <x v="2"/>
    <x v="0"/>
    <x v="0"/>
    <s v="square"/>
    <x v="15"/>
    <x v="15"/>
    <n v="2.2000000000000002"/>
    <n v="0.98631783139232199"/>
    <n v="0.986714155510517"/>
    <n v="-3.9632411819501279E-4"/>
    <x v="0"/>
  </r>
  <r>
    <x v="1"/>
    <x v="2"/>
    <x v="0"/>
    <x v="0"/>
    <s v="circle"/>
    <x v="16"/>
    <x v="16"/>
    <n v="2.2000000000000002"/>
    <n v="0.9872437639216749"/>
    <n v="0.98762863123928546"/>
    <n v="-3.8486731761055992E-4"/>
    <x v="0"/>
  </r>
  <r>
    <x v="1"/>
    <x v="2"/>
    <x v="0"/>
    <x v="0"/>
    <s v="rectangle"/>
    <x v="17"/>
    <x v="17"/>
    <n v="2.2000000000000002"/>
    <n v="0.98784876990041759"/>
    <n v="0.9877577998154774"/>
    <n v="9.0970084940189544E-5"/>
    <x v="0"/>
  </r>
  <r>
    <x v="1"/>
    <x v="2"/>
    <x v="1"/>
    <x v="0"/>
    <s v="square"/>
    <x v="19"/>
    <x v="19"/>
    <n v="2.2000000000000002"/>
    <n v="0.98489608718947153"/>
    <n v="0.98777624351842763"/>
    <n v="-2.8801563289561072E-3"/>
    <x v="0"/>
  </r>
  <r>
    <x v="1"/>
    <x v="2"/>
    <x v="1"/>
    <x v="1"/>
    <s v="rectangle"/>
    <x v="78"/>
    <x v="20"/>
    <n v="2.2000000000000002"/>
    <n v="0.98834982992503317"/>
    <n v="0.98546424380702646"/>
    <n v="2.8855861180067111E-3"/>
    <x v="0"/>
  </r>
  <r>
    <x v="1"/>
    <x v="2"/>
    <x v="0"/>
    <x v="1"/>
    <s v="rectangle"/>
    <x v="22"/>
    <x v="22"/>
    <n v="2.2000000000000002"/>
    <n v="0.98679319853993319"/>
    <n v="0.98939123401084672"/>
    <n v="-2.5980354709135289E-3"/>
    <x v="0"/>
  </r>
  <r>
    <x v="1"/>
    <x v="2"/>
    <x v="1"/>
    <x v="1"/>
    <s v="rectangle"/>
    <x v="23"/>
    <x v="23"/>
    <n v="2.2000000000000002"/>
    <n v="0.98868363100582812"/>
    <n v="0.9907739972867734"/>
    <n v="-2.0903662809452772E-3"/>
    <x v="0"/>
  </r>
  <r>
    <x v="1"/>
    <x v="2"/>
    <x v="0"/>
    <x v="1"/>
    <s v="rectangle"/>
    <x v="24"/>
    <x v="24"/>
    <n v="2.2000000000000002"/>
    <n v="0.99293268873504525"/>
    <n v="0.99382691080204844"/>
    <n v="-8.9422206700318085E-4"/>
    <x v="0"/>
  </r>
  <r>
    <x v="1"/>
    <x v="2"/>
    <x v="0"/>
    <x v="1"/>
    <s v="circle"/>
    <x v="25"/>
    <x v="25"/>
    <n v="2.2000000000000002"/>
    <n v="0.99498060830681179"/>
    <n v="0.9941373146787611"/>
    <n v="8.4329362805068975E-4"/>
    <x v="0"/>
  </r>
  <r>
    <x v="1"/>
    <x v="2"/>
    <x v="0"/>
    <x v="1"/>
    <s v="circle"/>
    <x v="26"/>
    <x v="26"/>
    <n v="2.2000000000000002"/>
    <n v="0.99569500336728045"/>
    <n v="0.9965619616180631"/>
    <n v="-8.6695825078264566E-4"/>
    <x v="0"/>
  </r>
  <r>
    <x v="1"/>
    <x v="2"/>
    <x v="1"/>
    <x v="1"/>
    <s v="square"/>
    <x v="29"/>
    <x v="29"/>
    <n v="2.2000000000000002"/>
    <n v="0.99972728701927382"/>
    <n v="0.99807519410916468"/>
    <n v="1.6520929101091486E-3"/>
    <x v="0"/>
  </r>
  <r>
    <x v="1"/>
    <x v="2"/>
    <x v="0"/>
    <x v="1"/>
    <s v="circle"/>
    <x v="33"/>
    <x v="33"/>
    <n v="2.2000000000000002"/>
    <n v="0.99753783994640288"/>
    <n v="1.0003257098053262"/>
    <n v="-2.7878698589233197E-3"/>
    <x v="0"/>
  </r>
  <r>
    <x v="1"/>
    <x v="2"/>
    <x v="0"/>
    <x v="1"/>
    <s v="square"/>
    <x v="34"/>
    <x v="34"/>
    <n v="2.2000000000000002"/>
    <n v="1.0016460966032086"/>
    <n v="1.0003452775091981"/>
    <n v="1.3008190940104747E-3"/>
    <x v="0"/>
  </r>
  <r>
    <x v="1"/>
    <x v="2"/>
    <x v="0"/>
    <x v="1"/>
    <s v="rectangle"/>
    <x v="35"/>
    <x v="35"/>
    <n v="2.2000000000000002"/>
    <n v="1.0004873873959523"/>
    <n v="1.0004461565148661"/>
    <n v="4.1230881086207205E-5"/>
    <x v="0"/>
  </r>
  <r>
    <x v="1"/>
    <x v="2"/>
    <x v="1"/>
    <x v="1"/>
    <s v="square"/>
    <x v="40"/>
    <x v="40"/>
    <n v="2.2000000000000002"/>
    <n v="1"/>
    <n v="1.0000262528828174"/>
    <n v="-2.6252882817434653E-5"/>
    <x v="0"/>
  </r>
  <r>
    <x v="1"/>
    <x v="2"/>
    <x v="0"/>
    <x v="2"/>
    <s v="rectangle"/>
    <x v="79"/>
    <x v="19"/>
    <n v="2.2000000000000002"/>
    <n v="0.98308133512324536"/>
    <n v="0.98210271824059425"/>
    <n v="9.7861688265110658E-4"/>
    <x v="0"/>
  </r>
  <r>
    <x v="1"/>
    <x v="2"/>
    <x v="0"/>
    <x v="2"/>
    <s v="rectangle"/>
    <x v="41"/>
    <x v="41"/>
    <n v="2.2000000000000002"/>
    <n v="0.98719458851071318"/>
    <n v="0.98584179297976515"/>
    <n v="1.3527955309480255E-3"/>
    <x v="0"/>
  </r>
  <r>
    <x v="1"/>
    <x v="2"/>
    <x v="1"/>
    <x v="2"/>
    <s v="rectangle"/>
    <x v="42"/>
    <x v="42"/>
    <n v="2.2000000000000002"/>
    <n v="0.98355022609141185"/>
    <n v="0.98769709961528307"/>
    <n v="-4.1468735238712195E-3"/>
    <x v="0"/>
  </r>
  <r>
    <x v="1"/>
    <x v="2"/>
    <x v="1"/>
    <x v="2"/>
    <s v="rectangle"/>
    <x v="46"/>
    <x v="44"/>
    <n v="2.2000000000000002"/>
    <n v="0.99222488890263016"/>
    <n v="0.99142349724987866"/>
    <n v="8.0139165275150415E-4"/>
    <x v="0"/>
  </r>
  <r>
    <x v="1"/>
    <x v="2"/>
    <x v="0"/>
    <x v="2"/>
    <s v="rectangle"/>
    <x v="47"/>
    <x v="45"/>
    <n v="2.2000000000000002"/>
    <n v="0.99259536781701285"/>
    <n v="0.99277864842764685"/>
    <n v="-1.832806106339957E-4"/>
    <x v="0"/>
  </r>
  <r>
    <x v="1"/>
    <x v="2"/>
    <x v="0"/>
    <x v="2"/>
    <s v="circle"/>
    <x v="48"/>
    <x v="46"/>
    <n v="2.2000000000000002"/>
    <n v="0.99359283176347413"/>
    <n v="0.99410495071565885"/>
    <n v="-5.1211895218472581E-4"/>
    <x v="0"/>
  </r>
  <r>
    <x v="1"/>
    <x v="2"/>
    <x v="1"/>
    <x v="2"/>
    <s v="rectangle"/>
    <x v="49"/>
    <x v="47"/>
    <n v="2.2000000000000002"/>
    <n v="0.99689079710316109"/>
    <n v="0.99437073165444367"/>
    <n v="2.5200654487174123E-3"/>
    <x v="0"/>
  </r>
  <r>
    <x v="1"/>
    <x v="2"/>
    <x v="0"/>
    <x v="2"/>
    <s v="circle"/>
    <x v="50"/>
    <x v="48"/>
    <n v="2.2000000000000002"/>
    <n v="0.99592613295393095"/>
    <n v="0.99541290663408433"/>
    <n v="5.1322631984662692E-4"/>
    <x v="0"/>
  </r>
  <r>
    <x v="1"/>
    <x v="2"/>
    <x v="1"/>
    <x v="2"/>
    <s v="square"/>
    <x v="51"/>
    <x v="49"/>
    <n v="2.2000000000000002"/>
    <n v="0.99583565821455222"/>
    <n v="0.99578078818740856"/>
    <n v="5.4870027143660849E-5"/>
    <x v="0"/>
  </r>
  <r>
    <x v="1"/>
    <x v="2"/>
    <x v="1"/>
    <x v="2"/>
    <s v="square"/>
    <x v="80"/>
    <x v="51"/>
    <n v="2.2000000000000002"/>
    <n v="0.99630731430940767"/>
    <n v="0.99627987230917092"/>
    <n v="2.7442000236743702E-5"/>
    <x v="0"/>
  </r>
  <r>
    <x v="1"/>
    <x v="2"/>
    <x v="0"/>
    <x v="2"/>
    <s v="square"/>
    <x v="54"/>
    <x v="52"/>
    <n v="2.2000000000000002"/>
    <n v="0.99675266405914875"/>
    <n v="0.99603344647506653"/>
    <n v="7.1921758408222125E-4"/>
    <x v="0"/>
  </r>
  <r>
    <x v="1"/>
    <x v="2"/>
    <x v="1"/>
    <x v="2"/>
    <s v="square"/>
    <x v="56"/>
    <x v="54"/>
    <n v="2.2000000000000002"/>
    <n v="0.99321158533388143"/>
    <n v="0.99345799155288039"/>
    <n v="-2.4640621899896242E-4"/>
    <x v="0"/>
  </r>
  <r>
    <x v="1"/>
    <x v="2"/>
    <x v="1"/>
    <x v="3"/>
    <s v="rectangle"/>
    <x v="57"/>
    <x v="55"/>
    <n v="2.2000000000000002"/>
    <n v="0.98497460580907703"/>
    <n v="0.983521915552513"/>
    <n v="1.4526902565640265E-3"/>
    <x v="0"/>
  </r>
  <r>
    <x v="1"/>
    <x v="2"/>
    <x v="0"/>
    <x v="3"/>
    <s v="rectangle"/>
    <x v="58"/>
    <x v="56"/>
    <n v="2.2000000000000002"/>
    <n v="0.9851550126833144"/>
    <n v="0.98734549508104219"/>
    <n v="-2.1904823977277887E-3"/>
    <x v="0"/>
  </r>
  <r>
    <x v="1"/>
    <x v="2"/>
    <x v="1"/>
    <x v="3"/>
    <s v="rectangle"/>
    <x v="60"/>
    <x v="58"/>
    <n v="2.2000000000000002"/>
    <n v="0.9906730288295208"/>
    <n v="0.99195380255749976"/>
    <n v="-1.2807737279789677E-3"/>
    <x v="0"/>
  </r>
  <r>
    <x v="1"/>
    <x v="2"/>
    <x v="1"/>
    <x v="3"/>
    <s v="rectangle"/>
    <x v="61"/>
    <x v="59"/>
    <n v="2.2000000000000002"/>
    <n v="0.99191220201515118"/>
    <n v="0.993965713366326"/>
    <n v="-2.0535113511748193E-3"/>
    <x v="0"/>
  </r>
  <r>
    <x v="1"/>
    <x v="2"/>
    <x v="0"/>
    <x v="3"/>
    <s v="rectangle"/>
    <x v="64"/>
    <x v="54"/>
    <n v="2.2000000000000002"/>
    <n v="0.99591313268166937"/>
    <n v="0.99511113165629694"/>
    <n v="8.0200102537242302E-4"/>
    <x v="0"/>
  </r>
  <r>
    <x v="1"/>
    <x v="2"/>
    <x v="1"/>
    <x v="3"/>
    <s v="square"/>
    <x v="65"/>
    <x v="62"/>
    <n v="2.2000000000000002"/>
    <n v="0.99757499616451628"/>
    <n v="0.99515955941192757"/>
    <n v="2.4154367525887066E-3"/>
    <x v="0"/>
  </r>
  <r>
    <x v="1"/>
    <x v="2"/>
    <x v="0"/>
    <x v="3"/>
    <s v="square"/>
    <x v="66"/>
    <x v="63"/>
    <n v="2.2000000000000002"/>
    <n v="0.99732191563442563"/>
    <n v="0.99482457166709592"/>
    <n v="2.4973439673297015E-3"/>
    <x v="0"/>
  </r>
  <r>
    <x v="1"/>
    <x v="2"/>
    <x v="1"/>
    <x v="3"/>
    <s v="square"/>
    <x v="68"/>
    <x v="65"/>
    <n v="2.2000000000000002"/>
    <n v="0.98967723040937206"/>
    <n v="0.99151911542982807"/>
    <n v="-1.8418850204560133E-3"/>
    <x v="0"/>
  </r>
  <r>
    <x v="1"/>
    <x v="2"/>
    <x v="1"/>
    <x v="4"/>
    <s v="rectangle"/>
    <x v="81"/>
    <x v="66"/>
    <n v="2.2000000000000002"/>
    <n v="0.98782559966168582"/>
    <n v="0.98651420351532948"/>
    <n v="1.3113961463563362E-3"/>
    <x v="0"/>
  </r>
  <r>
    <x v="1"/>
    <x v="2"/>
    <x v="1"/>
    <x v="4"/>
    <s v="rectangle"/>
    <x v="70"/>
    <x v="67"/>
    <n v="2.2000000000000002"/>
    <n v="0.98518960507446529"/>
    <n v="0.98590772168162388"/>
    <n v="-7.1811660715859205E-4"/>
    <x v="0"/>
  </r>
  <r>
    <x v="1"/>
    <x v="2"/>
    <x v="0"/>
    <x v="4"/>
    <s v="rectangle"/>
    <x v="71"/>
    <x v="68"/>
    <n v="2.2000000000000002"/>
    <n v="0.9848032762992861"/>
    <n v="0.98435591514945442"/>
    <n v="4.4736114983168207E-4"/>
    <x v="0"/>
  </r>
  <r>
    <x v="1"/>
    <x v="2"/>
    <x v="0"/>
    <x v="4"/>
    <s v="rectangle"/>
    <x v="72"/>
    <x v="69"/>
    <n v="2.2000000000000002"/>
    <n v="0.98373998886449476"/>
    <n v="0.98409537142105252"/>
    <n v="-3.5538255655775952E-4"/>
    <x v="0"/>
  </r>
  <r>
    <x v="1"/>
    <x v="2"/>
    <x v="1"/>
    <x v="4"/>
    <s v="square"/>
    <x v="73"/>
    <x v="70"/>
    <n v="2.2000000000000002"/>
    <n v="0.98294032641156304"/>
    <n v="0.98280113285892179"/>
    <n v="1.39193552641248E-4"/>
    <x v="0"/>
  </r>
  <r>
    <x v="1"/>
    <x v="2"/>
    <x v="0"/>
    <x v="4"/>
    <s v="square"/>
    <x v="74"/>
    <x v="71"/>
    <n v="2.2000000000000002"/>
    <n v="0.98084433056653486"/>
    <n v="0.9807268610118044"/>
    <n v="1.1746955473046494E-4"/>
    <x v="0"/>
  </r>
  <r>
    <x v="1"/>
    <x v="2"/>
    <x v="1"/>
    <x v="4"/>
    <s v="square"/>
    <x v="75"/>
    <x v="72"/>
    <n v="2.2000000000000002"/>
    <n v="0.97729378416600809"/>
    <n v="0.97826875443158567"/>
    <n v="-9.7497026557757938E-4"/>
    <x v="0"/>
  </r>
  <r>
    <x v="1"/>
    <x v="3"/>
    <x v="0"/>
    <x v="0"/>
    <s v="circle"/>
    <x v="0"/>
    <x v="0"/>
    <n v="1.4"/>
    <n v="0.66807860478982417"/>
    <n v="0.67597988949186605"/>
    <n v="-7.9012847020418775E-3"/>
    <x v="0"/>
  </r>
  <r>
    <x v="1"/>
    <x v="3"/>
    <x v="1"/>
    <x v="0"/>
    <s v="square"/>
    <x v="2"/>
    <x v="2"/>
    <n v="1.3"/>
    <n v="0.73327651609661915"/>
    <n v="0.70623058127623795"/>
    <n v="2.7045934820381201E-2"/>
    <x v="0"/>
  </r>
  <r>
    <x v="1"/>
    <x v="3"/>
    <x v="0"/>
    <x v="0"/>
    <s v="circle"/>
    <x v="3"/>
    <x v="3"/>
    <n v="1.4"/>
    <n v="0.7067338268905895"/>
    <n v="0.72374009676045947"/>
    <n v="-1.7006269869869972E-2"/>
    <x v="0"/>
  </r>
  <r>
    <x v="1"/>
    <x v="3"/>
    <x v="1"/>
    <x v="0"/>
    <s v="square"/>
    <x v="4"/>
    <x v="4"/>
    <n v="1.3"/>
    <n v="0.81132742081643749"/>
    <n v="0.7824904466061946"/>
    <n v="2.8836974210242894E-2"/>
    <x v="0"/>
  </r>
  <r>
    <x v="1"/>
    <x v="3"/>
    <x v="0"/>
    <x v="0"/>
    <s v="circle"/>
    <x v="5"/>
    <x v="5"/>
    <n v="1.4"/>
    <n v="0.78070282222001419"/>
    <n v="0.78817428145066004"/>
    <n v="-7.4714592306458494E-3"/>
    <x v="0"/>
  </r>
  <r>
    <x v="1"/>
    <x v="3"/>
    <x v="1"/>
    <x v="0"/>
    <s v="square"/>
    <x v="7"/>
    <x v="7"/>
    <n v="1.3"/>
    <n v="0.84679617205666224"/>
    <n v="0.83470233976019359"/>
    <n v="1.2093832296468654E-2"/>
    <x v="0"/>
  </r>
  <r>
    <x v="1"/>
    <x v="3"/>
    <x v="0"/>
    <x v="0"/>
    <s v="rectangle"/>
    <x v="77"/>
    <x v="8"/>
    <n v="1.4"/>
    <n v="0.82683717579250726"/>
    <n v="0.85332976912560743"/>
    <n v="-2.6492593333100167E-2"/>
    <x v="0"/>
  </r>
  <r>
    <x v="1"/>
    <x v="3"/>
    <x v="0"/>
    <x v="0"/>
    <s v="circle"/>
    <x v="10"/>
    <x v="10"/>
    <n v="1.4"/>
    <n v="0.85989888701182549"/>
    <n v="0.86040996493234734"/>
    <n v="-5.1107792052185186E-4"/>
    <x v="0"/>
  </r>
  <r>
    <x v="1"/>
    <x v="3"/>
    <x v="0"/>
    <x v="0"/>
    <s v="rectangle"/>
    <x v="11"/>
    <x v="11"/>
    <n v="1.4"/>
    <n v="0.85282470436251623"/>
    <n v="0.86090775914906037"/>
    <n v="-8.0830547865441416E-3"/>
    <x v="0"/>
  </r>
  <r>
    <x v="1"/>
    <x v="3"/>
    <x v="1"/>
    <x v="0"/>
    <s v="square"/>
    <x v="12"/>
    <x v="12"/>
    <n v="1.3"/>
    <n v="0.88624824354899934"/>
    <n v="0.86286626073823514"/>
    <n v="2.3381982810764201E-2"/>
    <x v="0"/>
  </r>
  <r>
    <x v="1"/>
    <x v="3"/>
    <x v="0"/>
    <x v="0"/>
    <s v="rectangle"/>
    <x v="13"/>
    <x v="13"/>
    <n v="1.4"/>
    <n v="0.86636754726884879"/>
    <n v="0.87192178043926061"/>
    <n v="-5.5542331704118153E-3"/>
    <x v="0"/>
  </r>
  <r>
    <x v="1"/>
    <x v="3"/>
    <x v="0"/>
    <x v="0"/>
    <s v="square"/>
    <x v="15"/>
    <x v="15"/>
    <n v="1.4"/>
    <n v="0.88219616729605443"/>
    <n v="0.87794237170275857"/>
    <n v="4.2537955932958615E-3"/>
    <x v="0"/>
  </r>
  <r>
    <x v="1"/>
    <x v="3"/>
    <x v="0"/>
    <x v="0"/>
    <s v="circle"/>
    <x v="16"/>
    <x v="16"/>
    <n v="1.4"/>
    <n v="0.89182773526781289"/>
    <n v="0.88748500885540293"/>
    <n v="4.3427264124099585E-3"/>
    <x v="0"/>
  </r>
  <r>
    <x v="1"/>
    <x v="3"/>
    <x v="0"/>
    <x v="0"/>
    <s v="rectangle"/>
    <x v="17"/>
    <x v="17"/>
    <n v="1.4"/>
    <n v="0.89008997874357543"/>
    <n v="0.89163921682721647"/>
    <n v="-1.5492380836410469E-3"/>
    <x v="0"/>
  </r>
  <r>
    <x v="1"/>
    <x v="3"/>
    <x v="1"/>
    <x v="0"/>
    <s v="square"/>
    <x v="19"/>
    <x v="19"/>
    <n v="1.3"/>
    <n v="0.90993352833111785"/>
    <n v="0.90804532802024851"/>
    <n v="1.8882003108693368E-3"/>
    <x v="0"/>
  </r>
  <r>
    <x v="1"/>
    <x v="3"/>
    <x v="1"/>
    <x v="1"/>
    <s v="rectangle"/>
    <x v="78"/>
    <x v="20"/>
    <n v="1.3"/>
    <n v="0.93459631751065064"/>
    <n v="0.92000610060283505"/>
    <n v="1.459021690781559E-2"/>
    <x v="0"/>
  </r>
  <r>
    <x v="1"/>
    <x v="3"/>
    <x v="0"/>
    <x v="1"/>
    <s v="rectangle"/>
    <x v="22"/>
    <x v="22"/>
    <n v="1.4"/>
    <n v="0.92474395698235035"/>
    <n v="0.94456177470631641"/>
    <n v="-1.9817817723966069E-2"/>
    <x v="0"/>
  </r>
  <r>
    <x v="1"/>
    <x v="3"/>
    <x v="1"/>
    <x v="1"/>
    <s v="rectangle"/>
    <x v="23"/>
    <x v="23"/>
    <n v="1.3"/>
    <n v="0.94262944791677239"/>
    <n v="0.95297089853398631"/>
    <n v="-1.0341450617213921E-2"/>
    <x v="0"/>
  </r>
  <r>
    <x v="1"/>
    <x v="3"/>
    <x v="0"/>
    <x v="1"/>
    <s v="rectangle"/>
    <x v="24"/>
    <x v="24"/>
    <n v="1.4"/>
    <n v="0.96972839657250098"/>
    <n v="0.97088075875108282"/>
    <n v="-1.1523621785818339E-3"/>
    <x v="0"/>
  </r>
  <r>
    <x v="1"/>
    <x v="3"/>
    <x v="0"/>
    <x v="1"/>
    <s v="circle"/>
    <x v="25"/>
    <x v="25"/>
    <n v="1.4"/>
    <n v="0.98601667675145221"/>
    <n v="0.97263458267212988"/>
    <n v="1.3382094079322338E-2"/>
    <x v="0"/>
  </r>
  <r>
    <x v="1"/>
    <x v="3"/>
    <x v="0"/>
    <x v="1"/>
    <s v="circle"/>
    <x v="26"/>
    <x v="26"/>
    <n v="1.4"/>
    <n v="0.99082349544891135"/>
    <n v="0.98566510581824429"/>
    <n v="5.1583896306670596E-3"/>
    <x v="0"/>
  </r>
  <r>
    <x v="1"/>
    <x v="3"/>
    <x v="1"/>
    <x v="1"/>
    <s v="square"/>
    <x v="29"/>
    <x v="29"/>
    <n v="1.3"/>
    <n v="0.99513655081082442"/>
    <n v="0.99282114020329271"/>
    <n v="2.3154106075317094E-3"/>
    <x v="0"/>
  </r>
  <r>
    <x v="1"/>
    <x v="3"/>
    <x v="0"/>
    <x v="1"/>
    <s v="circle"/>
    <x v="33"/>
    <x v="33"/>
    <n v="1.4"/>
    <n v="0.99730431324253843"/>
    <n v="0.99867117077549794"/>
    <n v="-1.366857532959509E-3"/>
    <x v="0"/>
  </r>
  <r>
    <x v="1"/>
    <x v="3"/>
    <x v="0"/>
    <x v="1"/>
    <s v="square"/>
    <x v="34"/>
    <x v="34"/>
    <n v="1.4"/>
    <n v="0.99743572001569514"/>
    <n v="0.99868188992908968"/>
    <n v="-1.2461699133945459E-3"/>
    <x v="0"/>
  </r>
  <r>
    <x v="1"/>
    <x v="3"/>
    <x v="0"/>
    <x v="1"/>
    <s v="rectangle"/>
    <x v="35"/>
    <x v="35"/>
    <n v="1.4"/>
    <n v="0.99618776631687167"/>
    <n v="0.99878684830800868"/>
    <n v="-2.5990819911370089E-3"/>
    <x v="0"/>
  </r>
  <r>
    <x v="1"/>
    <x v="3"/>
    <x v="1"/>
    <x v="1"/>
    <s v="square"/>
    <x v="40"/>
    <x v="40"/>
    <n v="1.3"/>
    <n v="1"/>
    <n v="0.99957515272840047"/>
    <n v="4.2484727159952662E-4"/>
    <x v="0"/>
  </r>
  <r>
    <x v="1"/>
    <x v="3"/>
    <x v="0"/>
    <x v="2"/>
    <s v="rectangle"/>
    <x v="79"/>
    <x v="19"/>
    <n v="1.4"/>
    <n v="0.91245398561377966"/>
    <n v="0.9158537403455389"/>
    <n v="-3.3997547317592414E-3"/>
    <x v="0"/>
  </r>
  <r>
    <x v="1"/>
    <x v="3"/>
    <x v="0"/>
    <x v="2"/>
    <s v="rectangle"/>
    <x v="41"/>
    <x v="41"/>
    <n v="1.4"/>
    <n v="0.97742954316605257"/>
    <n v="0.96412999267624599"/>
    <n v="1.3299550489806578E-2"/>
    <x v="0"/>
  </r>
  <r>
    <x v="1"/>
    <x v="3"/>
    <x v="1"/>
    <x v="2"/>
    <s v="rectangle"/>
    <x v="42"/>
    <x v="42"/>
    <n v="1.3"/>
    <n v="0.97245003889992199"/>
    <n v="0.98343623660923596"/>
    <n v="-1.0986197709313972E-2"/>
    <x v="0"/>
  </r>
  <r>
    <x v="1"/>
    <x v="3"/>
    <x v="1"/>
    <x v="2"/>
    <s v="rectangle"/>
    <x v="46"/>
    <x v="44"/>
    <n v="1.3"/>
    <n v="1.0048677672614803"/>
    <n v="1.0065844456487567"/>
    <n v="-1.7166783872764046E-3"/>
    <x v="0"/>
  </r>
  <r>
    <x v="1"/>
    <x v="3"/>
    <x v="0"/>
    <x v="2"/>
    <s v="rectangle"/>
    <x v="47"/>
    <x v="45"/>
    <n v="1.4"/>
    <n v="1.0035780753872106"/>
    <n v="1.0073890944731643"/>
    <n v="-3.8110190859537152E-3"/>
    <x v="0"/>
  </r>
  <r>
    <x v="1"/>
    <x v="3"/>
    <x v="0"/>
    <x v="2"/>
    <s v="circle"/>
    <x v="48"/>
    <x v="46"/>
    <n v="1.4"/>
    <n v="1.0096309896727371"/>
    <n v="1.0076763109083988"/>
    <n v="1.9546787643383023E-3"/>
    <x v="0"/>
  </r>
  <r>
    <x v="1"/>
    <x v="3"/>
    <x v="1"/>
    <x v="2"/>
    <s v="rectangle"/>
    <x v="49"/>
    <x v="47"/>
    <n v="1.3"/>
    <n v="1.0101302219623909"/>
    <n v="1.0077436826648118"/>
    <n v="2.3865392975790378E-3"/>
    <x v="0"/>
  </r>
  <r>
    <x v="1"/>
    <x v="3"/>
    <x v="0"/>
    <x v="2"/>
    <s v="circle"/>
    <x v="50"/>
    <x v="48"/>
    <n v="1.4"/>
    <n v="1.0100051003897978"/>
    <n v="1.0080694605658884"/>
    <n v="1.9356398239094297E-3"/>
    <x v="0"/>
  </r>
  <r>
    <x v="1"/>
    <x v="3"/>
    <x v="1"/>
    <x v="2"/>
    <s v="square"/>
    <x v="51"/>
    <x v="49"/>
    <n v="1.3"/>
    <n v="1.0091289034197377"/>
    <n v="1.0082312414283277"/>
    <n v="8.976619914100592E-4"/>
    <x v="0"/>
  </r>
  <r>
    <x v="1"/>
    <x v="3"/>
    <x v="1"/>
    <x v="2"/>
    <s v="square"/>
    <x v="80"/>
    <x v="51"/>
    <n v="1.3"/>
    <n v="1.007239356433437"/>
    <n v="1.0086744766678875"/>
    <n v="-1.435120234450471E-3"/>
    <x v="0"/>
  </r>
  <r>
    <x v="1"/>
    <x v="3"/>
    <x v="0"/>
    <x v="2"/>
    <s v="square"/>
    <x v="54"/>
    <x v="52"/>
    <n v="1.4"/>
    <n v="1.0110299009325252"/>
    <n v="1.009117711907447"/>
    <n v="1.9121890250781703E-3"/>
    <x v="0"/>
  </r>
  <r>
    <x v="1"/>
    <x v="3"/>
    <x v="1"/>
    <x v="2"/>
    <s v="square"/>
    <x v="56"/>
    <x v="54"/>
    <n v="1.3"/>
    <n v="1.0057108013497906"/>
    <n v="1.0100041823865664"/>
    <n v="-4.2933810367757896E-3"/>
    <x v="0"/>
  </r>
  <r>
    <x v="1"/>
    <x v="3"/>
    <x v="1"/>
    <x v="3"/>
    <s v="rectangle"/>
    <x v="57"/>
    <x v="55"/>
    <n v="1.3"/>
    <n v="1.0139293861957517"/>
    <n v="1.0110390054442671"/>
    <n v="2.8903807514846225E-3"/>
    <x v="0"/>
  </r>
  <r>
    <x v="1"/>
    <x v="3"/>
    <x v="0"/>
    <x v="3"/>
    <s v="rectangle"/>
    <x v="58"/>
    <x v="56"/>
    <n v="1.4"/>
    <n v="1.0357001046595586"/>
    <n v="1.0369459994597694"/>
    <n v="-1.2458948002107562E-3"/>
    <x v="0"/>
  </r>
  <r>
    <x v="1"/>
    <x v="3"/>
    <x v="1"/>
    <x v="3"/>
    <s v="rectangle"/>
    <x v="60"/>
    <x v="58"/>
    <n v="1.3"/>
    <n v="1.0602920155672459"/>
    <n v="1.0584414026252151"/>
    <n v="1.8506129420308159E-3"/>
    <x v="0"/>
  </r>
  <r>
    <x v="1"/>
    <x v="3"/>
    <x v="1"/>
    <x v="3"/>
    <s v="rectangle"/>
    <x v="61"/>
    <x v="59"/>
    <n v="1.3"/>
    <n v="1.0570789912986569"/>
    <n v="1.0598410983456266"/>
    <n v="-2.762107046969664E-3"/>
    <x v="0"/>
  </r>
  <r>
    <x v="1"/>
    <x v="3"/>
    <x v="0"/>
    <x v="3"/>
    <s v="rectangle"/>
    <x v="64"/>
    <x v="54"/>
    <n v="1.4"/>
    <n v="1.0618674592993458"/>
    <n v="1.0596955499827427"/>
    <n v="2.171909316603049E-3"/>
    <x v="0"/>
  </r>
  <r>
    <x v="1"/>
    <x v="3"/>
    <x v="1"/>
    <x v="3"/>
    <s v="square"/>
    <x v="65"/>
    <x v="62"/>
    <n v="1.3"/>
    <n v="1.0595485203899657"/>
    <n v="1.0596188244356244"/>
    <n v="-7.0304045658664549E-5"/>
    <x v="0"/>
  </r>
  <r>
    <x v="1"/>
    <x v="3"/>
    <x v="0"/>
    <x v="3"/>
    <s v="square"/>
    <x v="66"/>
    <x v="63"/>
    <n v="1.4"/>
    <n v="1.0614919584689508"/>
    <n v="1.0595420988885058"/>
    <n v="1.9498595804450236E-3"/>
    <x v="0"/>
  </r>
  <r>
    <x v="1"/>
    <x v="3"/>
    <x v="1"/>
    <x v="3"/>
    <s v="square"/>
    <x v="68"/>
    <x v="65"/>
    <n v="1.3"/>
    <n v="1.0568692642286135"/>
    <n v="1.0593119222471503"/>
    <n v="-2.4426580185368252E-3"/>
    <x v="0"/>
  </r>
  <r>
    <x v="1"/>
    <x v="3"/>
    <x v="1"/>
    <x v="4"/>
    <s v="rectangle"/>
    <x v="81"/>
    <x v="66"/>
    <n v="1.3"/>
    <n v="1.0827993057153844"/>
    <n v="1.0816540340451815"/>
    <n v="1.145271670202952E-3"/>
    <x v="0"/>
  </r>
  <r>
    <x v="1"/>
    <x v="3"/>
    <x v="1"/>
    <x v="4"/>
    <s v="rectangle"/>
    <x v="70"/>
    <x v="67"/>
    <n v="1.3"/>
    <n v="1.0828938888808755"/>
    <n v="1.0819153032307651"/>
    <n v="9.7858565011033072E-4"/>
    <x v="0"/>
  </r>
  <r>
    <x v="1"/>
    <x v="3"/>
    <x v="0"/>
    <x v="4"/>
    <s v="rectangle"/>
    <x v="71"/>
    <x v="68"/>
    <n v="1.4"/>
    <n v="1.0811611947229394"/>
    <n v="1.0820108853781378"/>
    <n v="-8.4969065519846509E-4"/>
    <x v="0"/>
  </r>
  <r>
    <x v="1"/>
    <x v="3"/>
    <x v="0"/>
    <x v="4"/>
    <s v="rectangle"/>
    <x v="72"/>
    <x v="69"/>
    <n v="1.4"/>
    <n v="1.0814048757975836"/>
    <n v="1.0819833444557414"/>
    <n v="-5.7846865815780468E-4"/>
    <x v="0"/>
  </r>
  <r>
    <x v="1"/>
    <x v="3"/>
    <x v="1"/>
    <x v="4"/>
    <s v="square"/>
    <x v="73"/>
    <x v="70"/>
    <n v="1.3"/>
    <n v="1.0815891131268209"/>
    <n v="1.0817375023633833"/>
    <n v="-1.4838923656235181E-4"/>
    <x v="0"/>
  </r>
  <r>
    <x v="1"/>
    <x v="3"/>
    <x v="0"/>
    <x v="4"/>
    <s v="square"/>
    <x v="74"/>
    <x v="71"/>
    <n v="1.4"/>
    <n v="1.0825380851758766"/>
    <n v="1.0810909812243816"/>
    <n v="1.4471039514949435E-3"/>
    <x v="0"/>
  </r>
  <r>
    <x v="1"/>
    <x v="3"/>
    <x v="1"/>
    <x v="4"/>
    <s v="square"/>
    <x v="75"/>
    <x v="72"/>
    <n v="1.3"/>
    <n v="1.0788819397166118"/>
    <n v="1.0800819735955118"/>
    <n v="-1.2000338788999976E-3"/>
    <x v="0"/>
  </r>
  <r>
    <x v="1"/>
    <x v="4"/>
    <x v="0"/>
    <x v="0"/>
    <s v="circle"/>
    <x v="0"/>
    <x v="0"/>
    <n v="2.2000000000000002"/>
    <n v="0.74822393460726899"/>
    <n v="0.7511980053980436"/>
    <n v="-2.9740707907746078E-3"/>
    <x v="0"/>
  </r>
  <r>
    <x v="1"/>
    <x v="4"/>
    <x v="1"/>
    <x v="0"/>
    <s v="square"/>
    <x v="2"/>
    <x v="2"/>
    <n v="2.1"/>
    <n v="0.80713023327152966"/>
    <n v="0.78213629809414287"/>
    <n v="2.4993935177386795E-2"/>
    <x v="0"/>
  </r>
  <r>
    <x v="1"/>
    <x v="4"/>
    <x v="0"/>
    <x v="0"/>
    <s v="circle"/>
    <x v="3"/>
    <x v="3"/>
    <n v="2.2000000000000002"/>
    <n v="0.78299710110631238"/>
    <n v="0.79968859903903944"/>
    <n v="-1.6691497932727062E-2"/>
    <x v="0"/>
  </r>
  <r>
    <x v="1"/>
    <x v="4"/>
    <x v="1"/>
    <x v="0"/>
    <s v="square"/>
    <x v="4"/>
    <x v="4"/>
    <n v="2.1"/>
    <n v="0.87450032841480219"/>
    <n v="0.85578307121019814"/>
    <n v="1.8717257204604043E-2"/>
    <x v="0"/>
  </r>
  <r>
    <x v="1"/>
    <x v="4"/>
    <x v="0"/>
    <x v="0"/>
    <s v="circle"/>
    <x v="5"/>
    <x v="5"/>
    <n v="2.2000000000000002"/>
    <n v="0.84980353586148405"/>
    <n v="0.86088383941472757"/>
    <n v="-1.108030355324352E-2"/>
    <x v="0"/>
  </r>
  <r>
    <x v="1"/>
    <x v="4"/>
    <x v="1"/>
    <x v="0"/>
    <s v="square"/>
    <x v="7"/>
    <x v="7"/>
    <n v="2.1"/>
    <n v="0.90508131857550067"/>
    <n v="0.89828934736569743"/>
    <n v="6.7919712098032381E-3"/>
    <x v="0"/>
  </r>
  <r>
    <x v="1"/>
    <x v="4"/>
    <x v="0"/>
    <x v="0"/>
    <s v="rectangle"/>
    <x v="77"/>
    <x v="8"/>
    <n v="2.2000000000000002"/>
    <n v="0.89384527401447478"/>
    <n v="0.90978752888130843"/>
    <n v="-1.5942254866833649E-2"/>
    <x v="0"/>
  </r>
  <r>
    <x v="1"/>
    <x v="4"/>
    <x v="0"/>
    <x v="0"/>
    <s v="circle"/>
    <x v="10"/>
    <x v="10"/>
    <n v="2.2000000000000002"/>
    <n v="0.92230669111991959"/>
    <n v="0.91552214043510949"/>
    <n v="6.7845506848100978E-3"/>
    <x v="0"/>
  </r>
  <r>
    <x v="1"/>
    <x v="4"/>
    <x v="0"/>
    <x v="0"/>
    <s v="rectangle"/>
    <x v="11"/>
    <x v="11"/>
    <n v="2.2000000000000002"/>
    <n v="0.91503603896744168"/>
    <n v="0.91600939501157619"/>
    <n v="-9.7335604413451016E-4"/>
    <x v="0"/>
  </r>
  <r>
    <x v="1"/>
    <x v="4"/>
    <x v="0"/>
    <x v="0"/>
    <s v="square"/>
    <x v="12"/>
    <x v="12"/>
    <n v="2.2000000000000002"/>
    <n v="0.92968950284959273"/>
    <n v="0.91810833780250989"/>
    <n v="1.1581165047082842E-2"/>
    <x v="0"/>
  </r>
  <r>
    <x v="1"/>
    <x v="4"/>
    <x v="0"/>
    <x v="0"/>
    <s v="rectangle"/>
    <x v="13"/>
    <x v="13"/>
    <n v="2.2000000000000002"/>
    <n v="0.93044380681930239"/>
    <n v="0.929352674182512"/>
    <n v="1.0911326367903929E-3"/>
    <x v="0"/>
  </r>
  <r>
    <x v="1"/>
    <x v="4"/>
    <x v="0"/>
    <x v="0"/>
    <s v="square"/>
    <x v="15"/>
    <x v="15"/>
    <n v="2.2000000000000002"/>
    <n v="0.94357633753377124"/>
    <n v="0.93684889843584673"/>
    <n v="6.7274390979245036E-3"/>
    <x v="0"/>
  </r>
  <r>
    <x v="1"/>
    <x v="4"/>
    <x v="0"/>
    <x v="0"/>
    <s v="circle"/>
    <x v="16"/>
    <x v="16"/>
    <n v="2.2000000000000002"/>
    <n v="0.95486378157723473"/>
    <n v="0.94873041387738222"/>
    <n v="6.13336769985251E-3"/>
    <x v="0"/>
  </r>
  <r>
    <x v="1"/>
    <x v="4"/>
    <x v="0"/>
    <x v="0"/>
    <s v="rectangle"/>
    <x v="17"/>
    <x v="17"/>
    <n v="2.2000000000000002"/>
    <n v="0.95553673904040703"/>
    <n v="0.95390280861218324"/>
    <n v="1.6339304282237954E-3"/>
    <x v="0"/>
  </r>
  <r>
    <x v="1"/>
    <x v="4"/>
    <x v="1"/>
    <x v="0"/>
    <s v="square"/>
    <x v="19"/>
    <x v="19"/>
    <n v="2.1"/>
    <n v="0.96866544243264996"/>
    <n v="0.97433001970252031"/>
    <n v="-5.6645772698703523E-3"/>
    <x v="0"/>
  </r>
  <r>
    <x v="1"/>
    <x v="4"/>
    <x v="1"/>
    <x v="1"/>
    <s v="rectangle"/>
    <x v="78"/>
    <x v="20"/>
    <n v="2.1"/>
    <n v="0.95208376184958843"/>
    <n v="0.93893122239352156"/>
    <n v="1.315253945606687E-2"/>
    <x v="0"/>
  </r>
  <r>
    <x v="1"/>
    <x v="4"/>
    <x v="0"/>
    <x v="1"/>
    <s v="rectangle"/>
    <x v="22"/>
    <x v="22"/>
    <n v="2.2000000000000002"/>
    <n v="0.93747020584063534"/>
    <n v="0.95689405265611616"/>
    <n v="-1.9423846815480816E-2"/>
    <x v="0"/>
  </r>
  <r>
    <x v="1"/>
    <x v="4"/>
    <x v="1"/>
    <x v="1"/>
    <s v="rectangle"/>
    <x v="23"/>
    <x v="23"/>
    <n v="2.1"/>
    <n v="0.95731804456920822"/>
    <n v="0.96309219306364846"/>
    <n v="-5.7741484944402455E-3"/>
    <x v="0"/>
  </r>
  <r>
    <x v="1"/>
    <x v="4"/>
    <x v="0"/>
    <x v="1"/>
    <s v="rectangle"/>
    <x v="24"/>
    <x v="24"/>
    <n v="2.2000000000000002"/>
    <n v="0.97442718928847039"/>
    <n v="0.97642592580102927"/>
    <n v="-1.9987365125588852E-3"/>
    <x v="0"/>
  </r>
  <r>
    <x v="1"/>
    <x v="4"/>
    <x v="0"/>
    <x v="1"/>
    <s v="circle"/>
    <x v="25"/>
    <x v="25"/>
    <n v="2.2000000000000002"/>
    <n v="0.98779619107627159"/>
    <n v="0.97774572848851371"/>
    <n v="1.005046258775788E-2"/>
    <x v="0"/>
  </r>
  <r>
    <x v="1"/>
    <x v="4"/>
    <x v="0"/>
    <x v="1"/>
    <s v="circle"/>
    <x v="26"/>
    <x v="26"/>
    <n v="2.2000000000000002"/>
    <n v="0.99199904941601935"/>
    <n v="0.98769738842001287"/>
    <n v="4.3016609960064844E-3"/>
    <x v="0"/>
  </r>
  <r>
    <x v="1"/>
    <x v="4"/>
    <x v="1"/>
    <x v="1"/>
    <s v="square"/>
    <x v="29"/>
    <x v="29"/>
    <n v="2.1"/>
    <n v="0.99579060226387051"/>
    <n v="0.99338631011631229"/>
    <n v="2.404292147558218E-3"/>
    <x v="0"/>
  </r>
  <r>
    <x v="1"/>
    <x v="4"/>
    <x v="0"/>
    <x v="1"/>
    <s v="circle"/>
    <x v="33"/>
    <x v="33"/>
    <n v="2.2000000000000002"/>
    <n v="0.99821947375557674"/>
    <n v="0.99899018056878164"/>
    <n v="-7.707068132049022E-4"/>
    <x v="0"/>
  </r>
  <r>
    <x v="1"/>
    <x v="4"/>
    <x v="0"/>
    <x v="1"/>
    <s v="square"/>
    <x v="34"/>
    <x v="34"/>
    <n v="2.2000000000000002"/>
    <n v="0.99810469235654897"/>
    <n v="0.99899927716790793"/>
    <n v="-8.9458481135895607E-4"/>
    <x v="0"/>
  </r>
  <r>
    <x v="1"/>
    <x v="4"/>
    <x v="0"/>
    <x v="1"/>
    <s v="rectangle"/>
    <x v="35"/>
    <x v="35"/>
    <n v="2.2000000000000002"/>
    <n v="0.99656262042700694"/>
    <n v="0.99908834803435265"/>
    <n v="-2.5257276073457069E-3"/>
    <x v="0"/>
  </r>
  <r>
    <x v="1"/>
    <x v="4"/>
    <x v="1"/>
    <x v="1"/>
    <s v="square"/>
    <x v="40"/>
    <x v="40"/>
    <n v="2.1"/>
    <n v="1"/>
    <n v="0.99975732709509713"/>
    <n v="2.4267290490287419E-4"/>
    <x v="0"/>
  </r>
  <r>
    <x v="1"/>
    <x v="4"/>
    <x v="0"/>
    <x v="2"/>
    <s v="rectangle"/>
    <x v="79"/>
    <x v="19"/>
    <n v="2.2000000000000002"/>
    <n v="0.92478932293376848"/>
    <n v="0.92686278331932825"/>
    <n v="-2.0734603855597777E-3"/>
    <x v="0"/>
  </r>
  <r>
    <x v="1"/>
    <x v="4"/>
    <x v="0"/>
    <x v="2"/>
    <s v="rectangle"/>
    <x v="41"/>
    <x v="41"/>
    <n v="2.2000000000000002"/>
    <n v="0.9759155776254439"/>
    <n v="0.96737243475661228"/>
    <n v="8.5431428688316213E-3"/>
    <x v="0"/>
  </r>
  <r>
    <x v="1"/>
    <x v="4"/>
    <x v="1"/>
    <x v="2"/>
    <s v="rectangle"/>
    <x v="42"/>
    <x v="42"/>
    <n v="2.1"/>
    <n v="0.97555163779591825"/>
    <n v="0.98306385364429949"/>
    <n v="-7.5122158483812429E-3"/>
    <x v="0"/>
  </r>
  <r>
    <x v="1"/>
    <x v="4"/>
    <x v="1"/>
    <x v="2"/>
    <s v="rectangle"/>
    <x v="46"/>
    <x v="44"/>
    <n v="2.1"/>
    <n v="0.99834827747721144"/>
    <n v="0.99975497009345304"/>
    <n v="-1.4066926162416005E-3"/>
    <x v="0"/>
  </r>
  <r>
    <x v="1"/>
    <x v="4"/>
    <x v="0"/>
    <x v="2"/>
    <s v="rectangle"/>
    <x v="47"/>
    <x v="45"/>
    <n v="2.2000000000000002"/>
    <n v="0.99687992846931406"/>
    <n v="0.9999541864712167"/>
    <n v="-3.0742580019026411E-3"/>
    <x v="0"/>
  </r>
  <r>
    <x v="1"/>
    <x v="4"/>
    <x v="0"/>
    <x v="2"/>
    <s v="circle"/>
    <x v="48"/>
    <x v="46"/>
    <n v="2.2000000000000002"/>
    <n v="1.0006730754658839"/>
    <n v="1.0001523216765122"/>
    <n v="5.2075378937166406E-4"/>
    <x v="0"/>
  </r>
  <r>
    <x v="1"/>
    <x v="4"/>
    <x v="1"/>
    <x v="2"/>
    <s v="rectangle"/>
    <x v="49"/>
    <x v="47"/>
    <n v="2.1"/>
    <n v="1.0028216324964359"/>
    <n v="1.0001987978357789"/>
    <n v="2.6228346606569364E-3"/>
    <x v="0"/>
  </r>
  <r>
    <x v="1"/>
    <x v="4"/>
    <x v="0"/>
    <x v="2"/>
    <s v="circle"/>
    <x v="50"/>
    <x v="48"/>
    <n v="2.2000000000000002"/>
    <n v="1.0015831721030326"/>
    <n v="1.0004235345269705"/>
    <n v="1.1596375760620781E-3"/>
    <x v="0"/>
  </r>
  <r>
    <x v="1"/>
    <x v="4"/>
    <x v="1"/>
    <x v="2"/>
    <s v="square"/>
    <x v="51"/>
    <x v="49"/>
    <n v="2.1"/>
    <n v="1.0028629997122349"/>
    <n v="1.0005351384620522"/>
    <n v="2.3278612501826945E-3"/>
    <x v="0"/>
  </r>
  <r>
    <x v="1"/>
    <x v="4"/>
    <x v="1"/>
    <x v="2"/>
    <s v="square"/>
    <x v="80"/>
    <x v="51"/>
    <n v="2.1"/>
    <n v="1.0019334641984616"/>
    <n v="1.0008409026677549"/>
    <n v="1.0925615307066927E-3"/>
    <x v="0"/>
  </r>
  <r>
    <x v="1"/>
    <x v="4"/>
    <x v="0"/>
    <x v="2"/>
    <s v="square"/>
    <x v="54"/>
    <x v="52"/>
    <n v="2.2000000000000002"/>
    <n v="1.0013544355592376"/>
    <n v="1.0011466668734579"/>
    <n v="2.0776868577976337E-4"/>
    <x v="0"/>
  </r>
  <r>
    <x v="1"/>
    <x v="4"/>
    <x v="1"/>
    <x v="2"/>
    <s v="square"/>
    <x v="56"/>
    <x v="54"/>
    <n v="2.1"/>
    <n v="0.99954479686258912"/>
    <n v="1.0017581952848635"/>
    <n v="-2.2133984222744152E-3"/>
    <x v="0"/>
  </r>
  <r>
    <x v="1"/>
    <x v="4"/>
    <x v="1"/>
    <x v="3"/>
    <s v="rectangle"/>
    <x v="57"/>
    <x v="55"/>
    <n v="2.1"/>
    <n v="0.9852034642336881"/>
    <n v="0.98471522398464761"/>
    <n v="4.8824024904048358E-4"/>
    <x v="0"/>
  </r>
  <r>
    <x v="1"/>
    <x v="4"/>
    <x v="0"/>
    <x v="3"/>
    <s v="rectangle"/>
    <x v="58"/>
    <x v="56"/>
    <n v="2.2000000000000002"/>
    <n v="1.0031040137711806"/>
    <n v="1.0027003017918246"/>
    <n v="4.0371197935606951E-4"/>
    <x v="0"/>
  </r>
  <r>
    <x v="1"/>
    <x v="4"/>
    <x v="1"/>
    <x v="3"/>
    <s v="rectangle"/>
    <x v="60"/>
    <x v="58"/>
    <n v="2.1"/>
    <n v="1.0169480162205351"/>
    <n v="1.0175679836366862"/>
    <n v="-6.1996741615111262E-4"/>
    <x v="0"/>
  </r>
  <r>
    <x v="1"/>
    <x v="4"/>
    <x v="1"/>
    <x v="3"/>
    <s v="rectangle"/>
    <x v="61"/>
    <x v="59"/>
    <n v="2.1"/>
    <n v="1.0147211371921316"/>
    <n v="1.0185626712473141"/>
    <n v="-3.841534055182505E-3"/>
    <x v="0"/>
  </r>
  <r>
    <x v="1"/>
    <x v="4"/>
    <x v="0"/>
    <x v="3"/>
    <s v="rectangle"/>
    <x v="64"/>
    <x v="54"/>
    <n v="2.2000000000000002"/>
    <n v="1.0222291936982617"/>
    <n v="1.0185940808526619"/>
    <n v="3.6351128455998083E-3"/>
    <x v="0"/>
  </r>
  <r>
    <x v="1"/>
    <x v="4"/>
    <x v="1"/>
    <x v="3"/>
    <s v="square"/>
    <x v="65"/>
    <x v="62"/>
    <n v="2.1"/>
    <n v="1.0172438596386399"/>
    <n v="1.0186106383673419"/>
    <n v="-1.3667787287019451E-3"/>
    <x v="0"/>
  </r>
  <r>
    <x v="1"/>
    <x v="4"/>
    <x v="0"/>
    <x v="3"/>
    <s v="square"/>
    <x v="66"/>
    <x v="63"/>
    <n v="2.2000000000000002"/>
    <n v="1.0221002303753903"/>
    <n v="1.0186271958820217"/>
    <n v="3.4730344933686652E-3"/>
    <x v="0"/>
  </r>
  <r>
    <x v="1"/>
    <x v="4"/>
    <x v="1"/>
    <x v="3"/>
    <s v="square"/>
    <x v="68"/>
    <x v="65"/>
    <n v="2.1"/>
    <n v="1.0141469912038996"/>
    <n v="1.0186768684260614"/>
    <n v="-4.5298772221618044E-3"/>
    <x v="0"/>
  </r>
  <r>
    <x v="1"/>
    <x v="4"/>
    <x v="1"/>
    <x v="4"/>
    <s v="rectangle"/>
    <x v="81"/>
    <x v="66"/>
    <n v="2.1"/>
    <n v="1.0191362592593112"/>
    <n v="1.0200716815207065"/>
    <n v="-9.3542226139531337E-4"/>
    <x v="0"/>
  </r>
  <r>
    <x v="1"/>
    <x v="4"/>
    <x v="1"/>
    <x v="4"/>
    <s v="rectangle"/>
    <x v="70"/>
    <x v="67"/>
    <n v="2.1"/>
    <n v="1.0171943327163693"/>
    <n v="1.0207066389342896"/>
    <n v="-3.5123062179203135E-3"/>
    <x v="0"/>
  </r>
  <r>
    <x v="1"/>
    <x v="4"/>
    <x v="0"/>
    <x v="4"/>
    <s v="rectangle"/>
    <x v="71"/>
    <x v="68"/>
    <n v="2.2000000000000002"/>
    <n v="1.0223621329181729"/>
    <n v="1.0211318905060685"/>
    <n v="1.2302424121044542E-3"/>
    <x v="0"/>
  </r>
  <r>
    <x v="1"/>
    <x v="4"/>
    <x v="0"/>
    <x v="4"/>
    <s v="rectangle"/>
    <x v="72"/>
    <x v="69"/>
    <n v="2.2000000000000002"/>
    <n v="1.021960782568448"/>
    <n v="1.0211120363597275"/>
    <n v="8.4874620872055218E-4"/>
    <x v="0"/>
  </r>
  <r>
    <x v="1"/>
    <x v="4"/>
    <x v="1"/>
    <x v="4"/>
    <s v="square"/>
    <x v="73"/>
    <x v="70"/>
    <n v="2.1"/>
    <n v="1.0175954108214902"/>
    <n v="1.0207851511664614"/>
    <n v="-3.1897403449712147E-3"/>
    <x v="0"/>
  </r>
  <r>
    <x v="1"/>
    <x v="4"/>
    <x v="0"/>
    <x v="4"/>
    <s v="square"/>
    <x v="74"/>
    <x v="71"/>
    <n v="2.2000000000000002"/>
    <n v="1.0222158747010102"/>
    <n v="1.0197326259613813"/>
    <n v="2.4832487396289071E-3"/>
    <x v="0"/>
  </r>
  <r>
    <x v="1"/>
    <x v="4"/>
    <x v="1"/>
    <x v="4"/>
    <s v="square"/>
    <x v="75"/>
    <x v="72"/>
    <n v="2.1"/>
    <n v="1.0145982798157835"/>
    <n v="1.0179769317354597"/>
    <n v="-3.3786519196761233E-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32">
  <r>
    <x v="0"/>
    <x v="0"/>
    <x v="0"/>
    <x v="0"/>
    <s v="circle"/>
    <x v="0"/>
    <x v="0"/>
    <n v="1.4"/>
    <n v="0.66807860478982417"/>
    <x v="0"/>
  </r>
  <r>
    <x v="0"/>
    <x v="0"/>
    <x v="0"/>
    <x v="0"/>
    <s v="square"/>
    <x v="1"/>
    <x v="1"/>
    <n v="1.4"/>
    <n v="0.69493990263231664"/>
    <x v="0"/>
  </r>
  <r>
    <x v="0"/>
    <x v="0"/>
    <x v="0"/>
    <x v="0"/>
    <s v="circle"/>
    <x v="2"/>
    <x v="2"/>
    <n v="1.4"/>
    <n v="0.7067338268905895"/>
    <x v="0"/>
  </r>
  <r>
    <x v="0"/>
    <x v="0"/>
    <x v="1"/>
    <x v="0"/>
    <s v="circle"/>
    <x v="0"/>
    <x v="0"/>
    <n v="2.2000000000000002"/>
    <n v="0.74822393460726899"/>
    <x v="0"/>
  </r>
  <r>
    <x v="0"/>
    <x v="0"/>
    <x v="1"/>
    <x v="0"/>
    <s v="square"/>
    <x v="1"/>
    <x v="1"/>
    <n v="2.2000000000000002"/>
    <n v="0.77213364491510383"/>
    <x v="0"/>
  </r>
  <r>
    <x v="0"/>
    <x v="0"/>
    <x v="0"/>
    <x v="0"/>
    <s v="circle"/>
    <x v="3"/>
    <x v="3"/>
    <n v="1.4"/>
    <n v="0.78070282222001419"/>
    <x v="0"/>
  </r>
  <r>
    <x v="0"/>
    <x v="0"/>
    <x v="1"/>
    <x v="0"/>
    <s v="circle"/>
    <x v="2"/>
    <x v="2"/>
    <n v="2.2000000000000002"/>
    <n v="0.78299710110631238"/>
    <x v="0"/>
  </r>
  <r>
    <x v="0"/>
    <x v="0"/>
    <x v="2"/>
    <x v="0"/>
    <s v="circle"/>
    <x v="0"/>
    <x v="0"/>
    <n v="2.9"/>
    <n v="0.78303016339681042"/>
    <x v="0"/>
  </r>
  <r>
    <x v="0"/>
    <x v="0"/>
    <x v="2"/>
    <x v="0"/>
    <s v="square"/>
    <x v="1"/>
    <x v="1"/>
    <n v="2.9"/>
    <n v="0.79904998719345488"/>
    <x v="0"/>
  </r>
  <r>
    <x v="0"/>
    <x v="0"/>
    <x v="2"/>
    <x v="0"/>
    <s v="circle"/>
    <x v="2"/>
    <x v="2"/>
    <n v="2.9"/>
    <n v="0.80847535934920689"/>
    <x v="0"/>
  </r>
  <r>
    <x v="0"/>
    <x v="0"/>
    <x v="0"/>
    <x v="0"/>
    <s v="square"/>
    <x v="4"/>
    <x v="4"/>
    <n v="1.4"/>
    <n v="0.81851395533509685"/>
    <x v="0"/>
  </r>
  <r>
    <x v="0"/>
    <x v="1"/>
    <x v="2"/>
    <x v="0"/>
    <s v="circle"/>
    <x v="0"/>
    <x v="0"/>
    <n v="2.9"/>
    <n v="0.82261434688997115"/>
    <x v="0"/>
  </r>
  <r>
    <x v="0"/>
    <x v="0"/>
    <x v="0"/>
    <x v="0"/>
    <s v="rectangle"/>
    <x v="5"/>
    <x v="5"/>
    <n v="1.4"/>
    <n v="0.82683717579250726"/>
    <x v="0"/>
  </r>
  <r>
    <x v="0"/>
    <x v="1"/>
    <x v="2"/>
    <x v="0"/>
    <s v="square"/>
    <x v="1"/>
    <x v="1"/>
    <n v="2.9"/>
    <n v="0.83832636830940599"/>
    <x v="0"/>
  </r>
  <r>
    <x v="0"/>
    <x v="1"/>
    <x v="2"/>
    <x v="0"/>
    <s v="circle"/>
    <x v="2"/>
    <x v="2"/>
    <n v="2.9"/>
    <n v="0.84272783970381449"/>
    <x v="0"/>
  </r>
  <r>
    <x v="0"/>
    <x v="1"/>
    <x v="1"/>
    <x v="0"/>
    <s v="circle"/>
    <x v="0"/>
    <x v="0"/>
    <n v="2.2000000000000002"/>
    <n v="0.84928130551712988"/>
    <x v="0"/>
  </r>
  <r>
    <x v="0"/>
    <x v="0"/>
    <x v="1"/>
    <x v="0"/>
    <s v="circle"/>
    <x v="3"/>
    <x v="3"/>
    <n v="2.2000000000000002"/>
    <n v="0.84980353586148405"/>
    <x v="0"/>
  </r>
  <r>
    <x v="0"/>
    <x v="0"/>
    <x v="0"/>
    <x v="0"/>
    <s v="rectangle"/>
    <x v="6"/>
    <x v="6"/>
    <n v="1.4"/>
    <n v="0.85282470436251623"/>
    <x v="0"/>
  </r>
  <r>
    <x v="0"/>
    <x v="0"/>
    <x v="2"/>
    <x v="0"/>
    <s v="circle"/>
    <x v="3"/>
    <x v="3"/>
    <n v="2.9"/>
    <n v="0.85496618214216125"/>
    <x v="0"/>
  </r>
  <r>
    <x v="0"/>
    <x v="0"/>
    <x v="0"/>
    <x v="0"/>
    <s v="circle"/>
    <x v="7"/>
    <x v="7"/>
    <n v="1.4"/>
    <n v="0.85989888701182549"/>
    <x v="0"/>
  </r>
  <r>
    <x v="0"/>
    <x v="1"/>
    <x v="1"/>
    <x v="0"/>
    <s v="square"/>
    <x v="1"/>
    <x v="1"/>
    <n v="2.2000000000000002"/>
    <n v="0.86477970702503915"/>
    <x v="0"/>
  </r>
  <r>
    <x v="0"/>
    <x v="0"/>
    <x v="0"/>
    <x v="0"/>
    <s v="rectangle"/>
    <x v="8"/>
    <x v="8"/>
    <n v="1.4"/>
    <n v="0.86636754726884879"/>
    <x v="0"/>
  </r>
  <r>
    <x v="0"/>
    <x v="0"/>
    <x v="0"/>
    <x v="0"/>
    <s v="square"/>
    <x v="9"/>
    <x v="9"/>
    <n v="1.4"/>
    <n v="0.86664831550730337"/>
    <x v="0"/>
  </r>
  <r>
    <x v="0"/>
    <x v="1"/>
    <x v="0"/>
    <x v="0"/>
    <s v="circle"/>
    <x v="0"/>
    <x v="0"/>
    <n v="1.4"/>
    <n v="0.86699132749836594"/>
    <x v="0"/>
  </r>
  <r>
    <x v="0"/>
    <x v="1"/>
    <x v="0"/>
    <x v="0"/>
    <s v="square"/>
    <x v="1"/>
    <x v="1"/>
    <n v="1.4"/>
    <n v="0.86999285127242476"/>
    <x v="0"/>
  </r>
  <r>
    <x v="0"/>
    <x v="1"/>
    <x v="1"/>
    <x v="0"/>
    <s v="circle"/>
    <x v="2"/>
    <x v="2"/>
    <n v="2.2000000000000002"/>
    <n v="0.87353404682824465"/>
    <x v="0"/>
  </r>
  <r>
    <x v="0"/>
    <x v="1"/>
    <x v="0"/>
    <x v="0"/>
    <s v="square"/>
    <x v="1"/>
    <x v="1"/>
    <n v="1.4"/>
    <n v="0.87770253659180086"/>
    <x v="0"/>
  </r>
  <r>
    <x v="0"/>
    <x v="0"/>
    <x v="2"/>
    <x v="0"/>
    <s v="square"/>
    <x v="4"/>
    <x v="4"/>
    <n v="2.9"/>
    <n v="0.87916748877742235"/>
    <x v="0"/>
  </r>
  <r>
    <x v="0"/>
    <x v="1"/>
    <x v="2"/>
    <x v="0"/>
    <s v="circle"/>
    <x v="3"/>
    <x v="3"/>
    <n v="2.9"/>
    <n v="0.8797421087338223"/>
    <x v="0"/>
  </r>
  <r>
    <x v="0"/>
    <x v="0"/>
    <x v="1"/>
    <x v="0"/>
    <s v="square"/>
    <x v="4"/>
    <x v="4"/>
    <n v="2.2000000000000002"/>
    <n v="0.88202291506438701"/>
    <x v="0"/>
  </r>
  <r>
    <x v="0"/>
    <x v="0"/>
    <x v="0"/>
    <x v="0"/>
    <s v="square"/>
    <x v="10"/>
    <x v="10"/>
    <n v="1.4"/>
    <n v="0.88219616729605443"/>
    <x v="0"/>
  </r>
  <r>
    <x v="0"/>
    <x v="1"/>
    <x v="0"/>
    <x v="0"/>
    <s v="circle"/>
    <x v="2"/>
    <x v="2"/>
    <n v="1.4"/>
    <n v="0.88589434298654657"/>
    <x v="0"/>
  </r>
  <r>
    <x v="0"/>
    <x v="0"/>
    <x v="3"/>
    <x v="0"/>
    <s v="circle"/>
    <x v="0"/>
    <x v="0"/>
    <n v="3"/>
    <n v="0.88666085020608321"/>
    <x v="0"/>
  </r>
  <r>
    <x v="0"/>
    <x v="0"/>
    <x v="2"/>
    <x v="0"/>
    <s v="rectangle"/>
    <x v="5"/>
    <x v="5"/>
    <n v="2.9"/>
    <n v="0.89005489044582708"/>
    <x v="0"/>
  </r>
  <r>
    <x v="0"/>
    <x v="0"/>
    <x v="0"/>
    <x v="0"/>
    <s v="rectangle"/>
    <x v="11"/>
    <x v="11"/>
    <n v="1.4"/>
    <n v="0.89008997874357543"/>
    <x v="0"/>
  </r>
  <r>
    <x v="0"/>
    <x v="0"/>
    <x v="0"/>
    <x v="0"/>
    <s v="circle"/>
    <x v="12"/>
    <x v="12"/>
    <n v="1.4"/>
    <n v="0.89182773526781289"/>
    <x v="0"/>
  </r>
  <r>
    <x v="0"/>
    <x v="0"/>
    <x v="1"/>
    <x v="0"/>
    <s v="rectangle"/>
    <x v="5"/>
    <x v="5"/>
    <n v="2.2000000000000002"/>
    <n v="0.89384527401447478"/>
    <x v="0"/>
  </r>
  <r>
    <x v="0"/>
    <x v="0"/>
    <x v="3"/>
    <x v="0"/>
    <s v="square"/>
    <x v="1"/>
    <x v="1"/>
    <n v="3"/>
    <n v="0.89572129125424949"/>
    <x v="0"/>
  </r>
  <r>
    <x v="0"/>
    <x v="1"/>
    <x v="2"/>
    <x v="0"/>
    <s v="square"/>
    <x v="4"/>
    <x v="4"/>
    <n v="2.9"/>
    <n v="0.8989349869306491"/>
    <x v="0"/>
  </r>
  <r>
    <x v="0"/>
    <x v="0"/>
    <x v="3"/>
    <x v="0"/>
    <s v="circle"/>
    <x v="2"/>
    <x v="2"/>
    <n v="3"/>
    <n v="0.89927374469749388"/>
    <x v="0"/>
  </r>
  <r>
    <x v="0"/>
    <x v="0"/>
    <x v="2"/>
    <x v="0"/>
    <s v="rectangle"/>
    <x v="6"/>
    <x v="6"/>
    <n v="2.9"/>
    <n v="0.90235285034479629"/>
    <x v="0"/>
  </r>
  <r>
    <x v="0"/>
    <x v="0"/>
    <x v="0"/>
    <x v="0"/>
    <s v="square"/>
    <x v="13"/>
    <x v="13"/>
    <n v="1.4"/>
    <n v="0.90446810096392738"/>
    <x v="0"/>
  </r>
  <r>
    <x v="0"/>
    <x v="0"/>
    <x v="2"/>
    <x v="0"/>
    <s v="circle"/>
    <x v="7"/>
    <x v="7"/>
    <n v="2.9"/>
    <n v="0.90594726154396688"/>
    <x v="0"/>
  </r>
  <r>
    <x v="0"/>
    <x v="1"/>
    <x v="2"/>
    <x v="0"/>
    <s v="rectangle"/>
    <x v="5"/>
    <x v="5"/>
    <n v="2.9"/>
    <n v="0.90828513430843671"/>
    <x v="0"/>
  </r>
  <r>
    <x v="0"/>
    <x v="0"/>
    <x v="0"/>
    <x v="1"/>
    <s v="rectangle"/>
    <x v="14"/>
    <x v="13"/>
    <n v="1.4"/>
    <n v="0.91245398561377966"/>
    <x v="0"/>
  </r>
  <r>
    <x v="0"/>
    <x v="0"/>
    <x v="2"/>
    <x v="0"/>
    <s v="square"/>
    <x v="9"/>
    <x v="9"/>
    <n v="2.9"/>
    <n v="0.9125208795706804"/>
    <x v="0"/>
  </r>
  <r>
    <x v="0"/>
    <x v="0"/>
    <x v="1"/>
    <x v="0"/>
    <s v="rectangle"/>
    <x v="6"/>
    <x v="6"/>
    <n v="2.2000000000000002"/>
    <n v="0.91503603896744168"/>
    <x v="0"/>
  </r>
  <r>
    <x v="0"/>
    <x v="0"/>
    <x v="2"/>
    <x v="0"/>
    <s v="rectangle"/>
    <x v="8"/>
    <x v="8"/>
    <n v="2.9"/>
    <n v="0.91503807036614482"/>
    <x v="0"/>
  </r>
  <r>
    <x v="0"/>
    <x v="1"/>
    <x v="1"/>
    <x v="0"/>
    <s v="circle"/>
    <x v="3"/>
    <x v="3"/>
    <n v="2.2000000000000002"/>
    <n v="0.91597057610918908"/>
    <x v="0"/>
  </r>
  <r>
    <x v="0"/>
    <x v="1"/>
    <x v="3"/>
    <x v="0"/>
    <s v="circle"/>
    <x v="0"/>
    <x v="0"/>
    <n v="3"/>
    <n v="0.91640410387832294"/>
    <x v="0"/>
  </r>
  <r>
    <x v="0"/>
    <x v="1"/>
    <x v="0"/>
    <x v="0"/>
    <s v="circle"/>
    <x v="3"/>
    <x v="3"/>
    <n v="1.4"/>
    <n v="0.91744833775386403"/>
    <x v="0"/>
  </r>
  <r>
    <x v="0"/>
    <x v="1"/>
    <x v="2"/>
    <x v="0"/>
    <s v="rectangle"/>
    <x v="6"/>
    <x v="6"/>
    <n v="2.9"/>
    <n v="0.91861746923339727"/>
    <x v="0"/>
  </r>
  <r>
    <x v="0"/>
    <x v="1"/>
    <x v="0"/>
    <x v="0"/>
    <s v="square"/>
    <x v="4"/>
    <x v="4"/>
    <n v="1.4"/>
    <n v="0.92100048144491842"/>
    <x v="0"/>
  </r>
  <r>
    <x v="0"/>
    <x v="1"/>
    <x v="2"/>
    <x v="0"/>
    <s v="circle"/>
    <x v="7"/>
    <x v="7"/>
    <n v="2.9"/>
    <n v="0.92108038643965473"/>
    <x v="0"/>
  </r>
  <r>
    <x v="0"/>
    <x v="0"/>
    <x v="1"/>
    <x v="0"/>
    <s v="circle"/>
    <x v="7"/>
    <x v="7"/>
    <n v="2.2000000000000002"/>
    <n v="0.92230669111991959"/>
    <x v="0"/>
  </r>
  <r>
    <x v="0"/>
    <x v="0"/>
    <x v="2"/>
    <x v="0"/>
    <s v="square"/>
    <x v="10"/>
    <x v="10"/>
    <n v="2.9"/>
    <n v="0.92465217055622073"/>
    <x v="0"/>
  </r>
  <r>
    <x v="0"/>
    <x v="0"/>
    <x v="0"/>
    <x v="2"/>
    <s v="rectangle"/>
    <x v="15"/>
    <x v="14"/>
    <n v="1.4"/>
    <n v="0.92474395698235035"/>
    <x v="0"/>
  </r>
  <r>
    <x v="0"/>
    <x v="0"/>
    <x v="1"/>
    <x v="1"/>
    <s v="rectangle"/>
    <x v="14"/>
    <x v="13"/>
    <n v="2.2000000000000002"/>
    <n v="0.92478932293376848"/>
    <x v="0"/>
  </r>
  <r>
    <x v="0"/>
    <x v="0"/>
    <x v="3"/>
    <x v="0"/>
    <s v="circle"/>
    <x v="3"/>
    <x v="3"/>
    <n v="3"/>
    <n v="0.92569210866752905"/>
    <x v="0"/>
  </r>
  <r>
    <x v="0"/>
    <x v="1"/>
    <x v="3"/>
    <x v="0"/>
    <s v="square"/>
    <x v="1"/>
    <x v="1"/>
    <n v="3"/>
    <n v="0.92602604271801481"/>
    <x v="0"/>
  </r>
  <r>
    <x v="0"/>
    <x v="1"/>
    <x v="3"/>
    <x v="0"/>
    <s v="circle"/>
    <x v="2"/>
    <x v="2"/>
    <n v="3"/>
    <n v="0.92641123232394151"/>
    <x v="0"/>
  </r>
  <r>
    <x v="0"/>
    <x v="1"/>
    <x v="2"/>
    <x v="0"/>
    <s v="square"/>
    <x v="9"/>
    <x v="9"/>
    <n v="2.9"/>
    <n v="0.92694769081649686"/>
    <x v="0"/>
  </r>
  <r>
    <x v="0"/>
    <x v="1"/>
    <x v="0"/>
    <x v="0"/>
    <s v="rectangle"/>
    <x v="5"/>
    <x v="5"/>
    <n v="1.4"/>
    <n v="0.92755093270866273"/>
    <x v="0"/>
  </r>
  <r>
    <x v="0"/>
    <x v="1"/>
    <x v="2"/>
    <x v="0"/>
    <s v="rectangle"/>
    <x v="8"/>
    <x v="8"/>
    <n v="2.9"/>
    <n v="0.92853766277102034"/>
    <x v="0"/>
  </r>
  <r>
    <x v="0"/>
    <x v="1"/>
    <x v="0"/>
    <x v="0"/>
    <s v="square"/>
    <x v="4"/>
    <x v="4"/>
    <n v="1.4"/>
    <n v="0.92895004567104467"/>
    <x v="0"/>
  </r>
  <r>
    <x v="0"/>
    <x v="0"/>
    <x v="1"/>
    <x v="0"/>
    <s v="square"/>
    <x v="9"/>
    <x v="9"/>
    <n v="2.2000000000000002"/>
    <n v="0.92968950284959273"/>
    <x v="0"/>
  </r>
  <r>
    <x v="0"/>
    <x v="0"/>
    <x v="1"/>
    <x v="0"/>
    <s v="rectangle"/>
    <x v="8"/>
    <x v="8"/>
    <n v="2.2000000000000002"/>
    <n v="0.93044380681930239"/>
    <x v="0"/>
  </r>
  <r>
    <x v="0"/>
    <x v="0"/>
    <x v="2"/>
    <x v="0"/>
    <s v="rectangle"/>
    <x v="11"/>
    <x v="11"/>
    <n v="2.9"/>
    <n v="0.93071720329563257"/>
    <x v="0"/>
  </r>
  <r>
    <x v="0"/>
    <x v="0"/>
    <x v="2"/>
    <x v="0"/>
    <s v="circle"/>
    <x v="12"/>
    <x v="12"/>
    <n v="2.9"/>
    <n v="0.93185937555530773"/>
    <x v="0"/>
  </r>
  <r>
    <x v="0"/>
    <x v="1"/>
    <x v="0"/>
    <x v="0"/>
    <s v="rectangle"/>
    <x v="6"/>
    <x v="6"/>
    <n v="1.4"/>
    <n v="0.93550988673181212"/>
    <x v="0"/>
  </r>
  <r>
    <x v="0"/>
    <x v="1"/>
    <x v="1"/>
    <x v="0"/>
    <s v="square"/>
    <x v="4"/>
    <x v="4"/>
    <n v="2.2000000000000002"/>
    <n v="0.93562595987268238"/>
    <x v="0"/>
  </r>
  <r>
    <x v="0"/>
    <x v="1"/>
    <x v="2"/>
    <x v="0"/>
    <s v="square"/>
    <x v="10"/>
    <x v="10"/>
    <n v="2.9"/>
    <n v="0.93675867131394663"/>
    <x v="0"/>
  </r>
  <r>
    <x v="0"/>
    <x v="1"/>
    <x v="0"/>
    <x v="0"/>
    <s v="circle"/>
    <x v="7"/>
    <x v="7"/>
    <n v="1.4"/>
    <n v="0.93696196611348415"/>
    <x v="0"/>
  </r>
  <r>
    <x v="0"/>
    <x v="0"/>
    <x v="3"/>
    <x v="0"/>
    <s v="square"/>
    <x v="4"/>
    <x v="4"/>
    <n v="3"/>
    <n v="0.9371232588224675"/>
    <x v="0"/>
  </r>
  <r>
    <x v="0"/>
    <x v="0"/>
    <x v="1"/>
    <x v="2"/>
    <s v="rectangle"/>
    <x v="15"/>
    <x v="14"/>
    <n v="2.2000000000000002"/>
    <n v="0.93747020584063534"/>
    <x v="0"/>
  </r>
  <r>
    <x v="0"/>
    <x v="1"/>
    <x v="0"/>
    <x v="0"/>
    <s v="square"/>
    <x v="9"/>
    <x v="9"/>
    <n v="1.4"/>
    <n v="0.94051471367153239"/>
    <x v="0"/>
  </r>
  <r>
    <x v="0"/>
    <x v="1"/>
    <x v="0"/>
    <x v="0"/>
    <s v="rectangle"/>
    <x v="8"/>
    <x v="8"/>
    <n v="1.4"/>
    <n v="0.94196779241960615"/>
    <x v="0"/>
  </r>
  <r>
    <x v="0"/>
    <x v="1"/>
    <x v="0"/>
    <x v="0"/>
    <s v="square"/>
    <x v="10"/>
    <x v="10"/>
    <n v="1.4"/>
    <n v="0.94214567963910878"/>
    <x v="0"/>
  </r>
  <r>
    <x v="0"/>
    <x v="1"/>
    <x v="0"/>
    <x v="0"/>
    <s v="square"/>
    <x v="13"/>
    <x v="13"/>
    <n v="1.4"/>
    <n v="0.94241748569038719"/>
    <x v="0"/>
  </r>
  <r>
    <x v="0"/>
    <x v="1"/>
    <x v="0"/>
    <x v="0"/>
    <s v="circle"/>
    <x v="12"/>
    <x v="12"/>
    <n v="1.4"/>
    <n v="0.94356178183031958"/>
    <x v="0"/>
  </r>
  <r>
    <x v="0"/>
    <x v="0"/>
    <x v="1"/>
    <x v="0"/>
    <s v="square"/>
    <x v="10"/>
    <x v="10"/>
    <n v="2.2000000000000002"/>
    <n v="0.94357633753377124"/>
    <x v="0"/>
  </r>
  <r>
    <x v="0"/>
    <x v="1"/>
    <x v="1"/>
    <x v="0"/>
    <s v="rectangle"/>
    <x v="5"/>
    <x v="5"/>
    <n v="2.2000000000000002"/>
    <n v="0.94376136674835509"/>
    <x v="0"/>
  </r>
  <r>
    <x v="0"/>
    <x v="0"/>
    <x v="3"/>
    <x v="0"/>
    <s v="rectangle"/>
    <x v="5"/>
    <x v="5"/>
    <n v="3"/>
    <n v="0.94418123288907607"/>
    <x v="0"/>
  </r>
  <r>
    <x v="0"/>
    <x v="1"/>
    <x v="0"/>
    <x v="0"/>
    <s v="rectangle"/>
    <x v="11"/>
    <x v="11"/>
    <n v="1.4"/>
    <n v="0.9443572774860739"/>
    <x v="0"/>
  </r>
  <r>
    <x v="0"/>
    <x v="1"/>
    <x v="2"/>
    <x v="0"/>
    <s v="rectangle"/>
    <x v="11"/>
    <x v="11"/>
    <n v="2.9"/>
    <n v="0.94438176805675833"/>
    <x v="0"/>
  </r>
  <r>
    <x v="0"/>
    <x v="1"/>
    <x v="3"/>
    <x v="0"/>
    <s v="circle"/>
    <x v="3"/>
    <x v="3"/>
    <n v="3"/>
    <n v="0.94485450072113353"/>
    <x v="0"/>
  </r>
  <r>
    <x v="0"/>
    <x v="1"/>
    <x v="2"/>
    <x v="0"/>
    <s v="circle"/>
    <x v="12"/>
    <x v="12"/>
    <n v="2.9"/>
    <n v="0.94492003463973884"/>
    <x v="0"/>
  </r>
  <r>
    <x v="0"/>
    <x v="0"/>
    <x v="2"/>
    <x v="1"/>
    <s v="rectangle"/>
    <x v="14"/>
    <x v="13"/>
    <n v="2.9"/>
    <n v="0.94516024734992876"/>
    <x v="0"/>
  </r>
  <r>
    <x v="0"/>
    <x v="0"/>
    <x v="2"/>
    <x v="0"/>
    <s v="square"/>
    <x v="13"/>
    <x v="13"/>
    <n v="2.9"/>
    <n v="0.9452296538311179"/>
    <x v="0"/>
  </r>
  <r>
    <x v="0"/>
    <x v="1"/>
    <x v="0"/>
    <x v="0"/>
    <s v="square"/>
    <x v="13"/>
    <x v="13"/>
    <n v="1.4"/>
    <n v="0.94534065402534806"/>
    <x v="0"/>
  </r>
  <r>
    <x v="0"/>
    <x v="0"/>
    <x v="2"/>
    <x v="2"/>
    <s v="rectangle"/>
    <x v="15"/>
    <x v="14"/>
    <n v="2.9"/>
    <n v="0.9465460028122038"/>
    <x v="0"/>
  </r>
  <r>
    <x v="0"/>
    <x v="0"/>
    <x v="3"/>
    <x v="0"/>
    <s v="rectangle"/>
    <x v="6"/>
    <x v="6"/>
    <n v="3"/>
    <n v="0.94977466229429286"/>
    <x v="0"/>
  </r>
  <r>
    <x v="0"/>
    <x v="0"/>
    <x v="3"/>
    <x v="0"/>
    <s v="circle"/>
    <x v="7"/>
    <x v="7"/>
    <n v="3"/>
    <n v="0.95162068654291632"/>
    <x v="0"/>
  </r>
  <r>
    <x v="0"/>
    <x v="0"/>
    <x v="3"/>
    <x v="0"/>
    <s v="square"/>
    <x v="9"/>
    <x v="9"/>
    <n v="3"/>
    <n v="0.95400703992298197"/>
    <x v="0"/>
  </r>
  <r>
    <x v="0"/>
    <x v="1"/>
    <x v="2"/>
    <x v="0"/>
    <s v="square"/>
    <x v="13"/>
    <x v="13"/>
    <n v="2.9"/>
    <n v="0.95402190407334742"/>
    <x v="0"/>
  </r>
  <r>
    <x v="0"/>
    <x v="1"/>
    <x v="3"/>
    <x v="0"/>
    <s v="square"/>
    <x v="4"/>
    <x v="4"/>
    <n v="3"/>
    <n v="0.95406979635659384"/>
    <x v="0"/>
  </r>
  <r>
    <x v="0"/>
    <x v="1"/>
    <x v="2"/>
    <x v="1"/>
    <s v="rectangle"/>
    <x v="14"/>
    <x v="13"/>
    <n v="2.9"/>
    <n v="0.95484212101885957"/>
    <x v="0"/>
  </r>
  <r>
    <x v="0"/>
    <x v="0"/>
    <x v="1"/>
    <x v="0"/>
    <s v="circle"/>
    <x v="12"/>
    <x v="12"/>
    <n v="2.2000000000000002"/>
    <n v="0.95486378157723473"/>
    <x v="0"/>
  </r>
  <r>
    <x v="0"/>
    <x v="1"/>
    <x v="2"/>
    <x v="2"/>
    <s v="rectangle"/>
    <x v="15"/>
    <x v="14"/>
    <n v="2.9"/>
    <n v="0.95488546734186419"/>
    <x v="0"/>
  </r>
  <r>
    <x v="0"/>
    <x v="0"/>
    <x v="3"/>
    <x v="0"/>
    <s v="rectangle"/>
    <x v="8"/>
    <x v="8"/>
    <n v="3"/>
    <n v="0.95500827341376082"/>
    <x v="0"/>
  </r>
  <r>
    <x v="0"/>
    <x v="0"/>
    <x v="1"/>
    <x v="0"/>
    <s v="rectangle"/>
    <x v="11"/>
    <x v="11"/>
    <n v="2.2000000000000002"/>
    <n v="0.95553673904040703"/>
    <x v="0"/>
  </r>
  <r>
    <x v="0"/>
    <x v="1"/>
    <x v="4"/>
    <x v="3"/>
    <s v="square"/>
    <x v="16"/>
    <x v="15"/>
    <n v="2.2000000000000002"/>
    <n v="0.9555974897610241"/>
    <x v="0"/>
  </r>
  <r>
    <x v="0"/>
    <x v="1"/>
    <x v="1"/>
    <x v="0"/>
    <s v="rectangle"/>
    <x v="6"/>
    <x v="6"/>
    <n v="2.2000000000000002"/>
    <n v="0.95645099646195053"/>
    <x v="0"/>
  </r>
  <r>
    <x v="0"/>
    <x v="1"/>
    <x v="1"/>
    <x v="1"/>
    <s v="rectangle"/>
    <x v="14"/>
    <x v="13"/>
    <n v="2.2000000000000002"/>
    <n v="0.9565524512720216"/>
    <x v="0"/>
  </r>
  <r>
    <x v="0"/>
    <x v="0"/>
    <x v="4"/>
    <x v="0"/>
    <s v="circle"/>
    <x v="0"/>
    <x v="0"/>
    <n v="2.2000000000000002"/>
    <n v="0.95785045773635047"/>
    <x v="0"/>
  </r>
  <r>
    <x v="0"/>
    <x v="1"/>
    <x v="4"/>
    <x v="3"/>
    <s v="square"/>
    <x v="17"/>
    <x v="16"/>
    <n v="2.2000000000000002"/>
    <n v="0.95857908077726173"/>
    <x v="0"/>
  </r>
  <r>
    <x v="0"/>
    <x v="1"/>
    <x v="3"/>
    <x v="0"/>
    <s v="rectangle"/>
    <x v="5"/>
    <x v="5"/>
    <n v="3"/>
    <n v="0.95877398536669556"/>
    <x v="0"/>
  </r>
  <r>
    <x v="0"/>
    <x v="0"/>
    <x v="3"/>
    <x v="0"/>
    <s v="square"/>
    <x v="10"/>
    <x v="10"/>
    <n v="3"/>
    <n v="0.95879057733385475"/>
    <x v="0"/>
  </r>
  <r>
    <x v="0"/>
    <x v="1"/>
    <x v="1"/>
    <x v="0"/>
    <s v="circle"/>
    <x v="7"/>
    <x v="7"/>
    <n v="2.2000000000000002"/>
    <n v="0.95923368680388865"/>
    <x v="0"/>
  </r>
  <r>
    <x v="0"/>
    <x v="0"/>
    <x v="4"/>
    <x v="0"/>
    <s v="circle"/>
    <x v="2"/>
    <x v="2"/>
    <n v="2.2000000000000002"/>
    <n v="0.95962030823212263"/>
    <x v="0"/>
  </r>
  <r>
    <x v="0"/>
    <x v="1"/>
    <x v="3"/>
    <x v="0"/>
    <s v="rectangle"/>
    <x v="6"/>
    <x v="6"/>
    <n v="3"/>
    <n v="0.96083743145819123"/>
    <x v="0"/>
  </r>
  <r>
    <x v="0"/>
    <x v="1"/>
    <x v="3"/>
    <x v="0"/>
    <s v="circle"/>
    <x v="7"/>
    <x v="7"/>
    <n v="3"/>
    <n v="0.96350547895645799"/>
    <x v="0"/>
  </r>
  <r>
    <x v="0"/>
    <x v="0"/>
    <x v="4"/>
    <x v="0"/>
    <s v="square"/>
    <x v="1"/>
    <x v="1"/>
    <n v="2.2000000000000002"/>
    <n v="0.96365803968553942"/>
    <x v="0"/>
  </r>
  <r>
    <x v="0"/>
    <x v="1"/>
    <x v="3"/>
    <x v="0"/>
    <s v="square"/>
    <x v="9"/>
    <x v="9"/>
    <n v="3"/>
    <n v="0.9638068044962842"/>
    <x v="0"/>
  </r>
  <r>
    <x v="0"/>
    <x v="1"/>
    <x v="1"/>
    <x v="0"/>
    <s v="square"/>
    <x v="9"/>
    <x v="9"/>
    <n v="2.2000000000000002"/>
    <n v="0.96382703182037499"/>
    <x v="0"/>
  </r>
  <r>
    <x v="0"/>
    <x v="0"/>
    <x v="3"/>
    <x v="0"/>
    <s v="circle"/>
    <x v="12"/>
    <x v="12"/>
    <n v="3"/>
    <n v="0.9641878516200848"/>
    <x v="0"/>
  </r>
  <r>
    <x v="0"/>
    <x v="0"/>
    <x v="3"/>
    <x v="0"/>
    <s v="rectangle"/>
    <x v="11"/>
    <x v="11"/>
    <n v="3"/>
    <n v="0.96427690363729346"/>
    <x v="0"/>
  </r>
  <r>
    <x v="0"/>
    <x v="1"/>
    <x v="4"/>
    <x v="3"/>
    <s v="rectangle"/>
    <x v="18"/>
    <x v="17"/>
    <n v="2.2000000000000002"/>
    <n v="0.96441224655849012"/>
    <x v="0"/>
  </r>
  <r>
    <x v="0"/>
    <x v="0"/>
    <x v="3"/>
    <x v="1"/>
    <s v="rectangle"/>
    <x v="14"/>
    <x v="13"/>
    <n v="3"/>
    <n v="0.96491527244302189"/>
    <x v="0"/>
  </r>
  <r>
    <x v="0"/>
    <x v="1"/>
    <x v="4"/>
    <x v="3"/>
    <s v="rectangle"/>
    <x v="19"/>
    <x v="18"/>
    <n v="2.2000000000000002"/>
    <n v="0.96539183824159047"/>
    <x v="0"/>
  </r>
  <r>
    <x v="0"/>
    <x v="1"/>
    <x v="3"/>
    <x v="0"/>
    <s v="rectangle"/>
    <x v="8"/>
    <x v="8"/>
    <n v="3"/>
    <n v="0.96570837343693461"/>
    <x v="0"/>
  </r>
  <r>
    <x v="0"/>
    <x v="1"/>
    <x v="1"/>
    <x v="2"/>
    <s v="rectangle"/>
    <x v="15"/>
    <x v="14"/>
    <n v="2.2000000000000002"/>
    <n v="0.96597041217936608"/>
    <x v="0"/>
  </r>
  <r>
    <x v="0"/>
    <x v="1"/>
    <x v="1"/>
    <x v="0"/>
    <s v="rectangle"/>
    <x v="8"/>
    <x v="8"/>
    <n v="2.2000000000000002"/>
    <n v="0.96625762255524006"/>
    <x v="0"/>
  </r>
  <r>
    <x v="0"/>
    <x v="0"/>
    <x v="3"/>
    <x v="2"/>
    <s v="rectangle"/>
    <x v="15"/>
    <x v="14"/>
    <n v="3"/>
    <n v="0.96741875263188959"/>
    <x v="0"/>
  </r>
  <r>
    <x v="0"/>
    <x v="1"/>
    <x v="4"/>
    <x v="3"/>
    <s v="rectangle"/>
    <x v="20"/>
    <x v="19"/>
    <n v="2.2000000000000002"/>
    <n v="0.96891247130310776"/>
    <x v="0"/>
  </r>
  <r>
    <x v="0"/>
    <x v="0"/>
    <x v="1"/>
    <x v="0"/>
    <s v="square"/>
    <x v="13"/>
    <x v="13"/>
    <n v="2.2000000000000002"/>
    <n v="0.96947040959198572"/>
    <x v="0"/>
  </r>
  <r>
    <x v="0"/>
    <x v="1"/>
    <x v="3"/>
    <x v="0"/>
    <s v="square"/>
    <x v="10"/>
    <x v="10"/>
    <n v="3"/>
    <n v="0.96950663550043936"/>
    <x v="0"/>
  </r>
  <r>
    <x v="0"/>
    <x v="0"/>
    <x v="0"/>
    <x v="2"/>
    <s v="rectangle"/>
    <x v="21"/>
    <x v="20"/>
    <n v="1.4"/>
    <n v="0.96972839657250098"/>
    <x v="0"/>
  </r>
  <r>
    <x v="0"/>
    <x v="0"/>
    <x v="4"/>
    <x v="0"/>
    <s v="circle"/>
    <x v="3"/>
    <x v="3"/>
    <n v="2.2000000000000002"/>
    <n v="0.97104291620013439"/>
    <x v="0"/>
  </r>
  <r>
    <x v="0"/>
    <x v="1"/>
    <x v="3"/>
    <x v="1"/>
    <s v="rectangle"/>
    <x v="14"/>
    <x v="13"/>
    <n v="3"/>
    <n v="0.97167103426983248"/>
    <x v="0"/>
  </r>
  <r>
    <x v="0"/>
    <x v="0"/>
    <x v="3"/>
    <x v="0"/>
    <s v="square"/>
    <x v="13"/>
    <x v="13"/>
    <n v="3"/>
    <n v="0.97217244802791891"/>
    <x v="0"/>
  </r>
  <r>
    <x v="0"/>
    <x v="1"/>
    <x v="4"/>
    <x v="4"/>
    <s v="square"/>
    <x v="22"/>
    <x v="21"/>
    <n v="2.2000000000000002"/>
    <n v="0.97251653369910196"/>
    <x v="0"/>
  </r>
  <r>
    <x v="0"/>
    <x v="1"/>
    <x v="3"/>
    <x v="0"/>
    <s v="circle"/>
    <x v="12"/>
    <x v="12"/>
    <n v="3"/>
    <n v="0.9726164320910724"/>
    <x v="0"/>
  </r>
  <r>
    <x v="0"/>
    <x v="1"/>
    <x v="1"/>
    <x v="0"/>
    <s v="square"/>
    <x v="10"/>
    <x v="10"/>
    <n v="2.2000000000000002"/>
    <n v="0.97278199818031708"/>
    <x v="0"/>
  </r>
  <r>
    <x v="0"/>
    <x v="1"/>
    <x v="3"/>
    <x v="3"/>
    <s v="square"/>
    <x v="16"/>
    <x v="15"/>
    <n v="3"/>
    <n v="0.97325122684847221"/>
    <x v="0"/>
  </r>
  <r>
    <x v="0"/>
    <x v="1"/>
    <x v="3"/>
    <x v="0"/>
    <s v="rectangle"/>
    <x v="11"/>
    <x v="11"/>
    <n v="3"/>
    <n v="0.97391144929783346"/>
    <x v="0"/>
  </r>
  <r>
    <x v="0"/>
    <x v="1"/>
    <x v="4"/>
    <x v="3"/>
    <s v="rectangle"/>
    <x v="23"/>
    <x v="22"/>
    <n v="2.2000000000000002"/>
    <n v="0.97393527041341399"/>
    <x v="0"/>
  </r>
  <r>
    <x v="0"/>
    <x v="0"/>
    <x v="1"/>
    <x v="2"/>
    <s v="rectangle"/>
    <x v="21"/>
    <x v="20"/>
    <n v="2.2000000000000002"/>
    <n v="0.97442718928847039"/>
    <x v="0"/>
  </r>
  <r>
    <x v="0"/>
    <x v="1"/>
    <x v="3"/>
    <x v="3"/>
    <s v="square"/>
    <x v="17"/>
    <x v="16"/>
    <n v="3"/>
    <n v="0.97581948321440182"/>
    <x v="0"/>
  </r>
  <r>
    <x v="0"/>
    <x v="0"/>
    <x v="1"/>
    <x v="1"/>
    <s v="rectangle"/>
    <x v="24"/>
    <x v="23"/>
    <n v="2.2000000000000002"/>
    <n v="0.9759155776254439"/>
    <x v="0"/>
  </r>
  <r>
    <x v="0"/>
    <x v="0"/>
    <x v="2"/>
    <x v="2"/>
    <s v="rectangle"/>
    <x v="21"/>
    <x v="20"/>
    <n v="2.9"/>
    <n v="0.97602372837042006"/>
    <x v="0"/>
  </r>
  <r>
    <x v="0"/>
    <x v="1"/>
    <x v="3"/>
    <x v="2"/>
    <s v="rectangle"/>
    <x v="15"/>
    <x v="14"/>
    <n v="3"/>
    <n v="0.976467690307531"/>
    <x v="0"/>
  </r>
  <r>
    <x v="0"/>
    <x v="0"/>
    <x v="0"/>
    <x v="1"/>
    <s v="rectangle"/>
    <x v="24"/>
    <x v="23"/>
    <n v="1.4"/>
    <n v="0.97742954316605257"/>
    <x v="0"/>
  </r>
  <r>
    <x v="0"/>
    <x v="1"/>
    <x v="3"/>
    <x v="0"/>
    <s v="square"/>
    <x v="13"/>
    <x v="13"/>
    <n v="3"/>
    <n v="0.97798275715794425"/>
    <x v="0"/>
  </r>
  <r>
    <x v="0"/>
    <x v="1"/>
    <x v="3"/>
    <x v="3"/>
    <s v="rectangle"/>
    <x v="18"/>
    <x v="17"/>
    <n v="3"/>
    <n v="0.97898954749407785"/>
    <x v="0"/>
  </r>
  <r>
    <x v="0"/>
    <x v="0"/>
    <x v="4"/>
    <x v="3"/>
    <s v="square"/>
    <x v="16"/>
    <x v="15"/>
    <n v="2.2000000000000002"/>
    <n v="0.97913189247115251"/>
    <x v="0"/>
  </r>
  <r>
    <x v="0"/>
    <x v="1"/>
    <x v="1"/>
    <x v="0"/>
    <s v="rectangle"/>
    <x v="11"/>
    <x v="11"/>
    <n v="2.2000000000000002"/>
    <n v="0.97941069961489735"/>
    <x v="0"/>
  </r>
  <r>
    <x v="0"/>
    <x v="1"/>
    <x v="4"/>
    <x v="4"/>
    <s v="square"/>
    <x v="25"/>
    <x v="24"/>
    <n v="2.2000000000000002"/>
    <n v="0.9795735783920454"/>
    <x v="0"/>
  </r>
  <r>
    <x v="0"/>
    <x v="1"/>
    <x v="3"/>
    <x v="3"/>
    <s v="rectangle"/>
    <x v="19"/>
    <x v="18"/>
    <n v="3"/>
    <n v="0.97965088188669647"/>
    <x v="0"/>
  </r>
  <r>
    <x v="0"/>
    <x v="1"/>
    <x v="4"/>
    <x v="1"/>
    <s v="square"/>
    <x v="26"/>
    <x v="25"/>
    <n v="2.2000000000000002"/>
    <n v="0.98032008344712407"/>
    <x v="0"/>
  </r>
  <r>
    <x v="0"/>
    <x v="0"/>
    <x v="4"/>
    <x v="0"/>
    <s v="square"/>
    <x v="4"/>
    <x v="4"/>
    <n v="2.2000000000000002"/>
    <n v="0.98034622031726548"/>
    <x v="0"/>
  </r>
  <r>
    <x v="0"/>
    <x v="0"/>
    <x v="4"/>
    <x v="0"/>
    <s v="rectangle"/>
    <x v="5"/>
    <x v="5"/>
    <n v="2.2000000000000002"/>
    <n v="0.98059107538921242"/>
    <x v="0"/>
  </r>
  <r>
    <x v="0"/>
    <x v="0"/>
    <x v="4"/>
    <x v="3"/>
    <s v="square"/>
    <x v="17"/>
    <x v="16"/>
    <n v="2.2000000000000002"/>
    <n v="0.98084433056653486"/>
    <x v="0"/>
  </r>
  <r>
    <x v="0"/>
    <x v="1"/>
    <x v="4"/>
    <x v="4"/>
    <s v="rectangle"/>
    <x v="27"/>
    <x v="26"/>
    <n v="2.2000000000000002"/>
    <n v="0.98096952215590194"/>
    <x v="0"/>
  </r>
  <r>
    <x v="0"/>
    <x v="1"/>
    <x v="1"/>
    <x v="0"/>
    <s v="circle"/>
    <x v="12"/>
    <x v="12"/>
    <n v="2.2000000000000002"/>
    <n v="0.9815202878589836"/>
    <x v="0"/>
  </r>
  <r>
    <x v="0"/>
    <x v="1"/>
    <x v="4"/>
    <x v="4"/>
    <s v="rectangle"/>
    <x v="28"/>
    <x v="27"/>
    <n v="2.2000000000000002"/>
    <n v="0.98162561572491458"/>
    <x v="0"/>
  </r>
  <r>
    <x v="0"/>
    <x v="1"/>
    <x v="4"/>
    <x v="4"/>
    <s v="rectangle"/>
    <x v="29"/>
    <x v="25"/>
    <n v="2.2000000000000002"/>
    <n v="0.98209004150972101"/>
    <x v="0"/>
  </r>
  <r>
    <x v="0"/>
    <x v="1"/>
    <x v="3"/>
    <x v="3"/>
    <s v="rectangle"/>
    <x v="20"/>
    <x v="19"/>
    <n v="3"/>
    <n v="0.98223988474660295"/>
    <x v="0"/>
  </r>
  <r>
    <x v="0"/>
    <x v="1"/>
    <x v="3"/>
    <x v="4"/>
    <s v="rectangle"/>
    <x v="28"/>
    <x v="27"/>
    <n v="3"/>
    <n v="0.98256011896359086"/>
    <x v="0"/>
  </r>
  <r>
    <x v="0"/>
    <x v="0"/>
    <x v="3"/>
    <x v="2"/>
    <s v="rectangle"/>
    <x v="21"/>
    <x v="20"/>
    <n v="3"/>
    <n v="0.98260978787534992"/>
    <x v="0"/>
  </r>
  <r>
    <x v="0"/>
    <x v="1"/>
    <x v="0"/>
    <x v="1"/>
    <s v="rectangle"/>
    <x v="14"/>
    <x v="13"/>
    <n v="1.4"/>
    <n v="0.98261203780949857"/>
    <x v="0"/>
  </r>
  <r>
    <x v="0"/>
    <x v="1"/>
    <x v="2"/>
    <x v="2"/>
    <s v="rectangle"/>
    <x v="21"/>
    <x v="20"/>
    <n v="2.9"/>
    <n v="0.98284703042326116"/>
    <x v="0"/>
  </r>
  <r>
    <x v="0"/>
    <x v="0"/>
    <x v="4"/>
    <x v="0"/>
    <s v="circle"/>
    <x v="7"/>
    <x v="7"/>
    <n v="2.2000000000000002"/>
    <n v="0.982910066871584"/>
    <x v="0"/>
  </r>
  <r>
    <x v="0"/>
    <x v="0"/>
    <x v="4"/>
    <x v="1"/>
    <s v="rectangle"/>
    <x v="14"/>
    <x v="13"/>
    <n v="2.2000000000000002"/>
    <n v="0.98308133512324536"/>
    <x v="0"/>
  </r>
  <r>
    <x v="0"/>
    <x v="0"/>
    <x v="4"/>
    <x v="0"/>
    <s v="rectangle"/>
    <x v="6"/>
    <x v="6"/>
    <n v="2.2000000000000002"/>
    <n v="0.98326665192781748"/>
    <x v="0"/>
  </r>
  <r>
    <x v="0"/>
    <x v="0"/>
    <x v="3"/>
    <x v="4"/>
    <s v="rectangle"/>
    <x v="28"/>
    <x v="27"/>
    <n v="3"/>
    <n v="0.98354243639399241"/>
    <x v="0"/>
  </r>
  <r>
    <x v="0"/>
    <x v="0"/>
    <x v="4"/>
    <x v="3"/>
    <s v="rectangle"/>
    <x v="18"/>
    <x v="17"/>
    <n v="2.2000000000000002"/>
    <n v="0.98373998886449476"/>
    <x v="0"/>
  </r>
  <r>
    <x v="0"/>
    <x v="0"/>
    <x v="1"/>
    <x v="4"/>
    <s v="rectangle"/>
    <x v="28"/>
    <x v="27"/>
    <n v="2.2000000000000002"/>
    <n v="0.98405584799145684"/>
    <x v="0"/>
  </r>
  <r>
    <x v="0"/>
    <x v="1"/>
    <x v="4"/>
    <x v="1"/>
    <s v="rectangle"/>
    <x v="14"/>
    <x v="13"/>
    <n v="2.2000000000000002"/>
    <n v="0.98453446427686586"/>
    <x v="0"/>
  </r>
  <r>
    <x v="0"/>
    <x v="0"/>
    <x v="3"/>
    <x v="1"/>
    <s v="rectangle"/>
    <x v="24"/>
    <x v="23"/>
    <n v="3"/>
    <n v="0.98461140107617684"/>
    <x v="0"/>
  </r>
  <r>
    <x v="0"/>
    <x v="0"/>
    <x v="2"/>
    <x v="4"/>
    <s v="rectangle"/>
    <x v="28"/>
    <x v="27"/>
    <n v="2.9"/>
    <n v="0.98466233159419025"/>
    <x v="0"/>
  </r>
  <r>
    <x v="0"/>
    <x v="0"/>
    <x v="4"/>
    <x v="4"/>
    <s v="rectangle"/>
    <x v="28"/>
    <x v="27"/>
    <n v="2.2000000000000002"/>
    <n v="0.9847672190834027"/>
    <x v="0"/>
  </r>
  <r>
    <x v="0"/>
    <x v="0"/>
    <x v="4"/>
    <x v="3"/>
    <s v="rectangle"/>
    <x v="19"/>
    <x v="18"/>
    <n v="2.2000000000000002"/>
    <n v="0.9848032762992861"/>
    <x v="0"/>
  </r>
  <r>
    <x v="0"/>
    <x v="0"/>
    <x v="4"/>
    <x v="4"/>
    <s v="rectangle"/>
    <x v="27"/>
    <x v="26"/>
    <n v="2.2000000000000002"/>
    <n v="0.9851550126833144"/>
    <x v="0"/>
  </r>
  <r>
    <x v="0"/>
    <x v="0"/>
    <x v="4"/>
    <x v="0"/>
    <s v="square"/>
    <x v="9"/>
    <x v="9"/>
    <n v="2.2000000000000002"/>
    <n v="0.98537406961015728"/>
    <x v="0"/>
  </r>
  <r>
    <x v="0"/>
    <x v="1"/>
    <x v="4"/>
    <x v="1"/>
    <s v="rectangle"/>
    <x v="30"/>
    <x v="28"/>
    <n v="2.2000000000000002"/>
    <n v="0.98537872035616825"/>
    <x v="0"/>
  </r>
  <r>
    <x v="0"/>
    <x v="0"/>
    <x v="4"/>
    <x v="3"/>
    <s v="rectangle"/>
    <x v="23"/>
    <x v="22"/>
    <n v="2.2000000000000002"/>
    <n v="0.98559331885213075"/>
    <x v="0"/>
  </r>
  <r>
    <x v="0"/>
    <x v="0"/>
    <x v="4"/>
    <x v="0"/>
    <s v="rectangle"/>
    <x v="8"/>
    <x v="8"/>
    <n v="2.2000000000000002"/>
    <n v="0.98561535883154194"/>
    <x v="0"/>
  </r>
  <r>
    <x v="0"/>
    <x v="0"/>
    <x v="4"/>
    <x v="3"/>
    <s v="rectangle"/>
    <x v="20"/>
    <x v="19"/>
    <n v="2.2000000000000002"/>
    <n v="0.9859985285918359"/>
    <x v="0"/>
  </r>
  <r>
    <x v="0"/>
    <x v="0"/>
    <x v="0"/>
    <x v="2"/>
    <s v="circle"/>
    <x v="31"/>
    <x v="29"/>
    <n v="1.4"/>
    <n v="0.98601667675145221"/>
    <x v="0"/>
  </r>
  <r>
    <x v="0"/>
    <x v="1"/>
    <x v="3"/>
    <x v="3"/>
    <s v="rectangle"/>
    <x v="23"/>
    <x v="22"/>
    <n v="3"/>
    <n v="0.98608149707747095"/>
    <x v="0"/>
  </r>
  <r>
    <x v="0"/>
    <x v="0"/>
    <x v="2"/>
    <x v="2"/>
    <s v="circle"/>
    <x v="31"/>
    <x v="29"/>
    <n v="2.9"/>
    <n v="0.98611872793998046"/>
    <x v="0"/>
  </r>
  <r>
    <x v="0"/>
    <x v="1"/>
    <x v="4"/>
    <x v="1"/>
    <s v="square"/>
    <x v="32"/>
    <x v="30"/>
    <n v="2.2000000000000002"/>
    <n v="0.98618157903485104"/>
    <x v="0"/>
  </r>
  <r>
    <x v="0"/>
    <x v="0"/>
    <x v="4"/>
    <x v="0"/>
    <s v="square"/>
    <x v="10"/>
    <x v="10"/>
    <n v="2.2000000000000002"/>
    <n v="0.98631783139232199"/>
    <x v="0"/>
  </r>
  <r>
    <x v="0"/>
    <x v="1"/>
    <x v="4"/>
    <x v="4"/>
    <s v="rectangle"/>
    <x v="33"/>
    <x v="31"/>
    <n v="2.2000000000000002"/>
    <n v="0.98671453655843411"/>
    <x v="0"/>
  </r>
  <r>
    <x v="0"/>
    <x v="0"/>
    <x v="4"/>
    <x v="2"/>
    <s v="rectangle"/>
    <x v="15"/>
    <x v="14"/>
    <n v="2.2000000000000002"/>
    <n v="0.98679319853993319"/>
    <x v="0"/>
  </r>
  <r>
    <x v="0"/>
    <x v="1"/>
    <x v="1"/>
    <x v="0"/>
    <s v="square"/>
    <x v="13"/>
    <x v="13"/>
    <n v="2.2000000000000002"/>
    <n v="0.98691814536798428"/>
    <x v="0"/>
  </r>
  <r>
    <x v="0"/>
    <x v="0"/>
    <x v="2"/>
    <x v="1"/>
    <s v="rectangle"/>
    <x v="24"/>
    <x v="23"/>
    <n v="2.9"/>
    <n v="0.98709761859654543"/>
    <x v="0"/>
  </r>
  <r>
    <x v="0"/>
    <x v="0"/>
    <x v="4"/>
    <x v="1"/>
    <s v="rectangle"/>
    <x v="24"/>
    <x v="23"/>
    <n v="2.2000000000000002"/>
    <n v="0.98719458851071318"/>
    <x v="0"/>
  </r>
  <r>
    <x v="0"/>
    <x v="0"/>
    <x v="4"/>
    <x v="0"/>
    <s v="circle"/>
    <x v="12"/>
    <x v="12"/>
    <n v="2.2000000000000002"/>
    <n v="0.9872437639216749"/>
    <x v="0"/>
  </r>
  <r>
    <x v="0"/>
    <x v="1"/>
    <x v="0"/>
    <x v="2"/>
    <s v="rectangle"/>
    <x v="15"/>
    <x v="14"/>
    <n v="1.4"/>
    <n v="0.98758764893313888"/>
    <x v="0"/>
  </r>
  <r>
    <x v="0"/>
    <x v="0"/>
    <x v="1"/>
    <x v="2"/>
    <s v="circle"/>
    <x v="31"/>
    <x v="29"/>
    <n v="2.2000000000000002"/>
    <n v="0.98779619107627159"/>
    <x v="0"/>
  </r>
  <r>
    <x v="0"/>
    <x v="0"/>
    <x v="3"/>
    <x v="2"/>
    <s v="circle"/>
    <x v="31"/>
    <x v="29"/>
    <n v="3"/>
    <n v="0.98782056143184993"/>
    <x v="0"/>
  </r>
  <r>
    <x v="0"/>
    <x v="0"/>
    <x v="4"/>
    <x v="0"/>
    <s v="rectangle"/>
    <x v="11"/>
    <x v="11"/>
    <n v="2.2000000000000002"/>
    <n v="0.98784876990041759"/>
    <x v="0"/>
  </r>
  <r>
    <x v="0"/>
    <x v="1"/>
    <x v="2"/>
    <x v="4"/>
    <s v="rectangle"/>
    <x v="28"/>
    <x v="27"/>
    <n v="2.9"/>
    <n v="0.98806677490350292"/>
    <x v="0"/>
  </r>
  <r>
    <x v="0"/>
    <x v="1"/>
    <x v="4"/>
    <x v="0"/>
    <s v="circle"/>
    <x v="0"/>
    <x v="0"/>
    <n v="2.2000000000000002"/>
    <n v="0.98813242439252036"/>
    <x v="0"/>
  </r>
  <r>
    <x v="0"/>
    <x v="1"/>
    <x v="3"/>
    <x v="1"/>
    <s v="rectangle"/>
    <x v="24"/>
    <x v="23"/>
    <n v="3"/>
    <n v="0.98824460686061111"/>
    <x v="0"/>
  </r>
  <r>
    <x v="0"/>
    <x v="1"/>
    <x v="3"/>
    <x v="4"/>
    <s v="rectangle"/>
    <x v="27"/>
    <x v="26"/>
    <n v="3"/>
    <n v="0.98834796850377593"/>
    <x v="0"/>
  </r>
  <r>
    <x v="0"/>
    <x v="1"/>
    <x v="3"/>
    <x v="4"/>
    <s v="square"/>
    <x v="22"/>
    <x v="21"/>
    <n v="3"/>
    <n v="0.98876827586471205"/>
    <x v="0"/>
  </r>
  <r>
    <x v="0"/>
    <x v="1"/>
    <x v="4"/>
    <x v="0"/>
    <s v="circle"/>
    <x v="2"/>
    <x v="2"/>
    <n v="2.2000000000000002"/>
    <n v="0.9891182873279869"/>
    <x v="0"/>
  </r>
  <r>
    <x v="0"/>
    <x v="0"/>
    <x v="3"/>
    <x v="4"/>
    <s v="rectangle"/>
    <x v="27"/>
    <x v="26"/>
    <n v="3"/>
    <n v="0.98934695093361502"/>
    <x v="0"/>
  </r>
  <r>
    <x v="0"/>
    <x v="1"/>
    <x v="4"/>
    <x v="1"/>
    <s v="circle"/>
    <x v="34"/>
    <x v="32"/>
    <n v="2.2000000000000002"/>
    <n v="0.98956377802713791"/>
    <x v="0"/>
  </r>
  <r>
    <x v="0"/>
    <x v="0"/>
    <x v="3"/>
    <x v="3"/>
    <s v="square"/>
    <x v="16"/>
    <x v="15"/>
    <n v="3"/>
    <n v="0.99025481805472249"/>
    <x v="0"/>
  </r>
  <r>
    <x v="0"/>
    <x v="1"/>
    <x v="4"/>
    <x v="1"/>
    <s v="circle"/>
    <x v="35"/>
    <x v="33"/>
    <n v="2.2000000000000002"/>
    <n v="0.99045225405710235"/>
    <x v="0"/>
  </r>
  <r>
    <x v="0"/>
    <x v="1"/>
    <x v="3"/>
    <x v="2"/>
    <s v="rectangle"/>
    <x v="21"/>
    <x v="20"/>
    <n v="3"/>
    <n v="0.99047925555597582"/>
    <x v="0"/>
  </r>
  <r>
    <x v="0"/>
    <x v="0"/>
    <x v="3"/>
    <x v="2"/>
    <s v="circle"/>
    <x v="36"/>
    <x v="34"/>
    <n v="3"/>
    <n v="0.99056409484658192"/>
    <x v="0"/>
  </r>
  <r>
    <x v="0"/>
    <x v="0"/>
    <x v="4"/>
    <x v="0"/>
    <s v="square"/>
    <x v="13"/>
    <x v="13"/>
    <n v="2.2000000000000002"/>
    <n v="0.99065747152668304"/>
    <x v="0"/>
  </r>
  <r>
    <x v="0"/>
    <x v="0"/>
    <x v="0"/>
    <x v="2"/>
    <s v="circle"/>
    <x v="36"/>
    <x v="34"/>
    <n v="1.4"/>
    <n v="0.99082349544891135"/>
    <x v="0"/>
  </r>
  <r>
    <x v="0"/>
    <x v="1"/>
    <x v="4"/>
    <x v="0"/>
    <s v="square"/>
    <x v="1"/>
    <x v="1"/>
    <n v="2.2000000000000002"/>
    <n v="0.99090354481391762"/>
    <x v="0"/>
  </r>
  <r>
    <x v="0"/>
    <x v="1"/>
    <x v="4"/>
    <x v="1"/>
    <s v="rectangle"/>
    <x v="24"/>
    <x v="23"/>
    <n v="2.2000000000000002"/>
    <n v="0.99101300066549458"/>
    <x v="0"/>
  </r>
  <r>
    <x v="0"/>
    <x v="1"/>
    <x v="1"/>
    <x v="2"/>
    <s v="rectangle"/>
    <x v="21"/>
    <x v="20"/>
    <n v="2.2000000000000002"/>
    <n v="0.99102371487624319"/>
    <x v="0"/>
  </r>
  <r>
    <x v="0"/>
    <x v="1"/>
    <x v="2"/>
    <x v="2"/>
    <s v="circle"/>
    <x v="31"/>
    <x v="29"/>
    <n v="2.9"/>
    <n v="0.99112314542811486"/>
    <x v="0"/>
  </r>
  <r>
    <x v="0"/>
    <x v="0"/>
    <x v="2"/>
    <x v="2"/>
    <s v="circle"/>
    <x v="36"/>
    <x v="34"/>
    <n v="2.9"/>
    <n v="0.9911616443422725"/>
    <x v="0"/>
  </r>
  <r>
    <x v="0"/>
    <x v="0"/>
    <x v="4"/>
    <x v="4"/>
    <s v="square"/>
    <x v="22"/>
    <x v="21"/>
    <n v="2.2000000000000002"/>
    <n v="0.99125534161919648"/>
    <x v="0"/>
  </r>
  <r>
    <x v="0"/>
    <x v="1"/>
    <x v="4"/>
    <x v="0"/>
    <s v="square"/>
    <x v="1"/>
    <x v="1"/>
    <n v="2.2000000000000002"/>
    <n v="0.99149648858294448"/>
    <x v="0"/>
  </r>
  <r>
    <x v="0"/>
    <x v="0"/>
    <x v="3"/>
    <x v="3"/>
    <s v="square"/>
    <x v="17"/>
    <x v="16"/>
    <n v="3"/>
    <n v="0.99152331260531146"/>
    <x v="0"/>
  </r>
  <r>
    <x v="0"/>
    <x v="1"/>
    <x v="2"/>
    <x v="1"/>
    <s v="rectangle"/>
    <x v="24"/>
    <x v="23"/>
    <n v="2.9"/>
    <n v="0.99155516653434184"/>
    <x v="0"/>
  </r>
  <r>
    <x v="0"/>
    <x v="1"/>
    <x v="1"/>
    <x v="1"/>
    <s v="rectangle"/>
    <x v="24"/>
    <x v="23"/>
    <n v="2.2000000000000002"/>
    <n v="0.99183094531589622"/>
    <x v="0"/>
  </r>
  <r>
    <x v="0"/>
    <x v="0"/>
    <x v="1"/>
    <x v="2"/>
    <s v="circle"/>
    <x v="36"/>
    <x v="34"/>
    <n v="2.2000000000000002"/>
    <n v="0.99199904941601935"/>
    <x v="0"/>
  </r>
  <r>
    <x v="0"/>
    <x v="1"/>
    <x v="3"/>
    <x v="2"/>
    <s v="circle"/>
    <x v="31"/>
    <x v="29"/>
    <n v="3"/>
    <n v="0.99225412831924586"/>
    <x v="0"/>
  </r>
  <r>
    <x v="0"/>
    <x v="0"/>
    <x v="4"/>
    <x v="1"/>
    <s v="rectangle"/>
    <x v="37"/>
    <x v="35"/>
    <n v="2.2000000000000002"/>
    <n v="0.99259536781701285"/>
    <x v="0"/>
  </r>
  <r>
    <x v="0"/>
    <x v="0"/>
    <x v="4"/>
    <x v="2"/>
    <s v="rectangle"/>
    <x v="21"/>
    <x v="20"/>
    <n v="2.2000000000000002"/>
    <n v="0.99293268873504525"/>
    <x v="0"/>
  </r>
  <r>
    <x v="0"/>
    <x v="0"/>
    <x v="0"/>
    <x v="2"/>
    <s v="square"/>
    <x v="38"/>
    <x v="36"/>
    <n v="1.4"/>
    <n v="0.9929428403122309"/>
    <x v="0"/>
  </r>
  <r>
    <x v="0"/>
    <x v="0"/>
    <x v="4"/>
    <x v="4"/>
    <s v="rectangle"/>
    <x v="33"/>
    <x v="31"/>
    <n v="2.2000000000000002"/>
    <n v="0.99318344596613151"/>
    <x v="0"/>
  </r>
  <r>
    <x v="0"/>
    <x v="1"/>
    <x v="4"/>
    <x v="1"/>
    <s v="rectangle"/>
    <x v="37"/>
    <x v="35"/>
    <n v="2.2000000000000002"/>
    <n v="0.99328170366611634"/>
    <x v="0"/>
  </r>
  <r>
    <x v="0"/>
    <x v="0"/>
    <x v="2"/>
    <x v="2"/>
    <s v="square"/>
    <x v="38"/>
    <x v="36"/>
    <n v="2.9"/>
    <n v="0.99343998399403122"/>
    <x v="0"/>
  </r>
  <r>
    <x v="0"/>
    <x v="1"/>
    <x v="4"/>
    <x v="0"/>
    <s v="circle"/>
    <x v="3"/>
    <x v="3"/>
    <n v="2.2000000000000002"/>
    <n v="0.99346448268918208"/>
    <x v="0"/>
  </r>
  <r>
    <x v="0"/>
    <x v="0"/>
    <x v="4"/>
    <x v="1"/>
    <s v="circle"/>
    <x v="35"/>
    <x v="33"/>
    <n v="2.2000000000000002"/>
    <n v="0.99359283176347413"/>
    <x v="0"/>
  </r>
  <r>
    <x v="0"/>
    <x v="1"/>
    <x v="3"/>
    <x v="1"/>
    <s v="square"/>
    <x v="26"/>
    <x v="25"/>
    <n v="3"/>
    <n v="0.99364481395639703"/>
    <x v="0"/>
  </r>
  <r>
    <x v="0"/>
    <x v="0"/>
    <x v="4"/>
    <x v="1"/>
    <s v="square"/>
    <x v="26"/>
    <x v="25"/>
    <n v="2.2000000000000002"/>
    <n v="0.99370439406053956"/>
    <x v="0"/>
  </r>
  <r>
    <x v="0"/>
    <x v="0"/>
    <x v="3"/>
    <x v="3"/>
    <s v="rectangle"/>
    <x v="18"/>
    <x v="17"/>
    <n v="3"/>
    <n v="0.99375493790707403"/>
    <x v="0"/>
  </r>
  <r>
    <x v="0"/>
    <x v="0"/>
    <x v="3"/>
    <x v="3"/>
    <s v="rectangle"/>
    <x v="19"/>
    <x v="18"/>
    <n v="3"/>
    <n v="0.99397406289279078"/>
    <x v="0"/>
  </r>
  <r>
    <x v="0"/>
    <x v="1"/>
    <x v="2"/>
    <x v="3"/>
    <s v="square"/>
    <x v="16"/>
    <x v="15"/>
    <n v="2.9"/>
    <n v="0.99399563380930056"/>
    <x v="0"/>
  </r>
  <r>
    <x v="0"/>
    <x v="0"/>
    <x v="4"/>
    <x v="1"/>
    <s v="rectangle"/>
    <x v="30"/>
    <x v="28"/>
    <n v="2.2000000000000002"/>
    <n v="0.99415452367652668"/>
    <x v="0"/>
  </r>
  <r>
    <x v="0"/>
    <x v="0"/>
    <x v="1"/>
    <x v="2"/>
    <s v="square"/>
    <x v="38"/>
    <x v="36"/>
    <n v="2.2000000000000002"/>
    <n v="0.99423890333648102"/>
    <x v="0"/>
  </r>
  <r>
    <x v="0"/>
    <x v="1"/>
    <x v="3"/>
    <x v="4"/>
    <s v="square"/>
    <x v="25"/>
    <x v="24"/>
    <n v="3"/>
    <n v="0.99433798716210131"/>
    <x v="0"/>
  </r>
  <r>
    <x v="0"/>
    <x v="0"/>
    <x v="3"/>
    <x v="2"/>
    <s v="square"/>
    <x v="38"/>
    <x v="36"/>
    <n v="3"/>
    <n v="0.99434676530140587"/>
    <x v="0"/>
  </r>
  <r>
    <x v="0"/>
    <x v="0"/>
    <x v="3"/>
    <x v="3"/>
    <s v="rectangle"/>
    <x v="23"/>
    <x v="22"/>
    <n v="3"/>
    <n v="0.99447953993944838"/>
    <x v="0"/>
  </r>
  <r>
    <x v="0"/>
    <x v="0"/>
    <x v="3"/>
    <x v="3"/>
    <s v="rectangle"/>
    <x v="20"/>
    <x v="19"/>
    <n v="3"/>
    <n v="0.99461673805215134"/>
    <x v="0"/>
  </r>
  <r>
    <x v="0"/>
    <x v="1"/>
    <x v="3"/>
    <x v="2"/>
    <s v="circle"/>
    <x v="36"/>
    <x v="34"/>
    <n v="3"/>
    <n v="0.99467202927917442"/>
    <x v="0"/>
  </r>
  <r>
    <x v="0"/>
    <x v="1"/>
    <x v="4"/>
    <x v="0"/>
    <s v="square"/>
    <x v="9"/>
    <x v="9"/>
    <n v="2.2000000000000002"/>
    <n v="0.99491146662125052"/>
    <x v="0"/>
  </r>
  <r>
    <x v="0"/>
    <x v="0"/>
    <x v="4"/>
    <x v="2"/>
    <s v="circle"/>
    <x v="31"/>
    <x v="29"/>
    <n v="2.2000000000000002"/>
    <n v="0.99498060830681179"/>
    <x v="0"/>
  </r>
  <r>
    <x v="0"/>
    <x v="1"/>
    <x v="2"/>
    <x v="2"/>
    <s v="circle"/>
    <x v="36"/>
    <x v="34"/>
    <n v="2.9"/>
    <n v="0.99519261903901846"/>
    <x v="0"/>
  </r>
  <r>
    <x v="0"/>
    <x v="1"/>
    <x v="4"/>
    <x v="0"/>
    <s v="square"/>
    <x v="1"/>
    <x v="1"/>
    <n v="2"/>
    <n v="0.99543538271181498"/>
    <x v="0"/>
  </r>
  <r>
    <x v="0"/>
    <x v="1"/>
    <x v="4"/>
    <x v="0"/>
    <s v="rectangle"/>
    <x v="6"/>
    <x v="6"/>
    <n v="2.2000000000000002"/>
    <n v="0.99555765930130879"/>
    <x v="0"/>
  </r>
  <r>
    <x v="0"/>
    <x v="1"/>
    <x v="2"/>
    <x v="3"/>
    <s v="square"/>
    <x v="17"/>
    <x v="16"/>
    <n v="2.9"/>
    <n v="0.99566861910638682"/>
    <x v="0"/>
  </r>
  <r>
    <x v="0"/>
    <x v="0"/>
    <x v="4"/>
    <x v="2"/>
    <s v="circle"/>
    <x v="36"/>
    <x v="34"/>
    <n v="2.2000000000000002"/>
    <n v="0.99569500336728045"/>
    <x v="0"/>
  </r>
  <r>
    <x v="0"/>
    <x v="0"/>
    <x v="4"/>
    <x v="4"/>
    <s v="rectangle"/>
    <x v="29"/>
    <x v="25"/>
    <n v="2.2000000000000002"/>
    <n v="0.99591313268166937"/>
    <x v="0"/>
  </r>
  <r>
    <x v="0"/>
    <x v="0"/>
    <x v="4"/>
    <x v="1"/>
    <s v="circle"/>
    <x v="34"/>
    <x v="32"/>
    <n v="2.2000000000000002"/>
    <n v="0.99592613295393095"/>
    <x v="0"/>
  </r>
  <r>
    <x v="0"/>
    <x v="1"/>
    <x v="1"/>
    <x v="1"/>
    <s v="square"/>
    <x v="26"/>
    <x v="25"/>
    <n v="2.2000000000000002"/>
    <n v="0.99615629507645864"/>
    <x v="0"/>
  </r>
  <r>
    <x v="0"/>
    <x v="0"/>
    <x v="0"/>
    <x v="2"/>
    <s v="rectangle"/>
    <x v="39"/>
    <x v="37"/>
    <n v="1.4"/>
    <n v="0.99618776631687167"/>
    <x v="0"/>
  </r>
  <r>
    <x v="0"/>
    <x v="1"/>
    <x v="4"/>
    <x v="0"/>
    <s v="square"/>
    <x v="4"/>
    <x v="4"/>
    <n v="2.2000000000000002"/>
    <n v="0.99637992267252107"/>
    <x v="0"/>
  </r>
  <r>
    <x v="0"/>
    <x v="0"/>
    <x v="3"/>
    <x v="2"/>
    <s v="circle"/>
    <x v="40"/>
    <x v="38"/>
    <n v="3"/>
    <n v="0.99638957194725819"/>
    <x v="0"/>
  </r>
  <r>
    <x v="0"/>
    <x v="0"/>
    <x v="2"/>
    <x v="2"/>
    <s v="rectangle"/>
    <x v="39"/>
    <x v="37"/>
    <n v="2.9"/>
    <n v="0.99646322293891232"/>
    <x v="0"/>
  </r>
  <r>
    <x v="0"/>
    <x v="0"/>
    <x v="1"/>
    <x v="2"/>
    <s v="rectangle"/>
    <x v="39"/>
    <x v="37"/>
    <n v="2.2000000000000002"/>
    <n v="0.99656262042700694"/>
    <x v="0"/>
  </r>
  <r>
    <x v="0"/>
    <x v="1"/>
    <x v="4"/>
    <x v="0"/>
    <s v="rectangle"/>
    <x v="8"/>
    <x v="8"/>
    <n v="2.2000000000000002"/>
    <n v="0.99671546095701113"/>
    <x v="0"/>
  </r>
  <r>
    <x v="0"/>
    <x v="0"/>
    <x v="4"/>
    <x v="1"/>
    <s v="square"/>
    <x v="32"/>
    <x v="30"/>
    <n v="2.2000000000000002"/>
    <n v="0.99675266405914875"/>
    <x v="0"/>
  </r>
  <r>
    <x v="0"/>
    <x v="1"/>
    <x v="3"/>
    <x v="4"/>
    <s v="rectangle"/>
    <x v="29"/>
    <x v="25"/>
    <n v="3"/>
    <n v="0.99678254076438433"/>
    <x v="0"/>
  </r>
  <r>
    <x v="0"/>
    <x v="1"/>
    <x v="4"/>
    <x v="0"/>
    <s v="square"/>
    <x v="4"/>
    <x v="4"/>
    <n v="2.2000000000000002"/>
    <n v="0.99687199803164883"/>
    <x v="0"/>
  </r>
  <r>
    <x v="0"/>
    <x v="0"/>
    <x v="1"/>
    <x v="1"/>
    <s v="rectangle"/>
    <x v="37"/>
    <x v="35"/>
    <n v="2.2000000000000002"/>
    <n v="0.99687992846931406"/>
    <x v="0"/>
  </r>
  <r>
    <x v="0"/>
    <x v="0"/>
    <x v="3"/>
    <x v="1"/>
    <s v="rectangle"/>
    <x v="37"/>
    <x v="35"/>
    <n v="3"/>
    <n v="0.99698202425670823"/>
    <x v="0"/>
  </r>
  <r>
    <x v="0"/>
    <x v="1"/>
    <x v="3"/>
    <x v="1"/>
    <s v="square"/>
    <x v="32"/>
    <x v="30"/>
    <n v="3"/>
    <n v="0.99703507706835048"/>
    <x v="0"/>
  </r>
  <r>
    <x v="0"/>
    <x v="1"/>
    <x v="3"/>
    <x v="1"/>
    <s v="rectangle"/>
    <x v="30"/>
    <x v="28"/>
    <n v="3"/>
    <n v="0.99706222983990556"/>
    <x v="0"/>
  </r>
  <r>
    <x v="0"/>
    <x v="0"/>
    <x v="0"/>
    <x v="2"/>
    <s v="circle"/>
    <x v="40"/>
    <x v="38"/>
    <n v="1.4"/>
    <n v="0.99730431324253843"/>
    <x v="0"/>
  </r>
  <r>
    <x v="0"/>
    <x v="0"/>
    <x v="4"/>
    <x v="4"/>
    <s v="square"/>
    <x v="25"/>
    <x v="24"/>
    <n v="2.2000000000000002"/>
    <n v="0.99732191563442563"/>
    <x v="0"/>
  </r>
  <r>
    <x v="0"/>
    <x v="0"/>
    <x v="0"/>
    <x v="2"/>
    <s v="square"/>
    <x v="41"/>
    <x v="39"/>
    <n v="1.4"/>
    <n v="0.99743572001569514"/>
    <x v="0"/>
  </r>
  <r>
    <x v="0"/>
    <x v="0"/>
    <x v="0"/>
    <x v="2"/>
    <s v="square"/>
    <x v="42"/>
    <x v="40"/>
    <n v="1.4"/>
    <n v="0.99745028684427905"/>
    <x v="0"/>
  </r>
  <r>
    <x v="0"/>
    <x v="0"/>
    <x v="3"/>
    <x v="2"/>
    <s v="rectangle"/>
    <x v="39"/>
    <x v="37"/>
    <n v="3"/>
    <n v="0.9975031710041774"/>
    <x v="0"/>
  </r>
  <r>
    <x v="0"/>
    <x v="0"/>
    <x v="2"/>
    <x v="2"/>
    <s v="circle"/>
    <x v="40"/>
    <x v="38"/>
    <n v="2.9"/>
    <n v="0.99750584281628507"/>
    <x v="0"/>
  </r>
  <r>
    <x v="0"/>
    <x v="1"/>
    <x v="4"/>
    <x v="0"/>
    <s v="circle"/>
    <x v="7"/>
    <x v="7"/>
    <n v="2.2000000000000002"/>
    <n v="0.99751100625779587"/>
    <x v="0"/>
  </r>
  <r>
    <x v="0"/>
    <x v="1"/>
    <x v="2"/>
    <x v="3"/>
    <s v="rectangle"/>
    <x v="19"/>
    <x v="18"/>
    <n v="2.9"/>
    <n v="0.99753501028759917"/>
    <x v="0"/>
  </r>
  <r>
    <x v="0"/>
    <x v="0"/>
    <x v="4"/>
    <x v="2"/>
    <s v="circle"/>
    <x v="40"/>
    <x v="38"/>
    <n v="2.2000000000000002"/>
    <n v="0.99753783994640288"/>
    <x v="0"/>
  </r>
  <r>
    <x v="0"/>
    <x v="1"/>
    <x v="2"/>
    <x v="3"/>
    <s v="rectangle"/>
    <x v="18"/>
    <x v="17"/>
    <n v="2.9"/>
    <n v="0.99769474500434563"/>
    <x v="0"/>
  </r>
  <r>
    <x v="0"/>
    <x v="1"/>
    <x v="4"/>
    <x v="0"/>
    <s v="circle"/>
    <x v="12"/>
    <x v="12"/>
    <n v="2.2000000000000002"/>
    <n v="0.99770474311733093"/>
    <x v="0"/>
  </r>
  <r>
    <x v="0"/>
    <x v="1"/>
    <x v="4"/>
    <x v="2"/>
    <s v="rectangle"/>
    <x v="15"/>
    <x v="14"/>
    <n v="2.2000000000000002"/>
    <n v="0.99774163912803748"/>
    <x v="0"/>
  </r>
  <r>
    <x v="0"/>
    <x v="1"/>
    <x v="2"/>
    <x v="2"/>
    <s v="square"/>
    <x v="38"/>
    <x v="36"/>
    <n v="2.9"/>
    <n v="0.99778399995574196"/>
    <x v="0"/>
  </r>
  <r>
    <x v="0"/>
    <x v="1"/>
    <x v="4"/>
    <x v="0"/>
    <s v="square"/>
    <x v="10"/>
    <x v="10"/>
    <n v="2.2000000000000002"/>
    <n v="0.99782840137790929"/>
    <x v="0"/>
  </r>
  <r>
    <x v="0"/>
    <x v="1"/>
    <x v="3"/>
    <x v="4"/>
    <s v="rectangle"/>
    <x v="33"/>
    <x v="31"/>
    <n v="3"/>
    <n v="0.9978337882404642"/>
    <x v="0"/>
  </r>
  <r>
    <x v="0"/>
    <x v="1"/>
    <x v="3"/>
    <x v="2"/>
    <s v="circle"/>
    <x v="40"/>
    <x v="38"/>
    <n v="3"/>
    <n v="0.9980297284004066"/>
    <x v="0"/>
  </r>
  <r>
    <x v="0"/>
    <x v="0"/>
    <x v="1"/>
    <x v="2"/>
    <s v="square"/>
    <x v="41"/>
    <x v="39"/>
    <n v="2.2000000000000002"/>
    <n v="0.99810469235654897"/>
    <x v="0"/>
  </r>
  <r>
    <x v="0"/>
    <x v="1"/>
    <x v="1"/>
    <x v="2"/>
    <s v="square"/>
    <x v="42"/>
    <x v="40"/>
    <n v="2.2000000000000002"/>
    <n v="0.99814465636950622"/>
    <x v="0"/>
  </r>
  <r>
    <x v="0"/>
    <x v="0"/>
    <x v="3"/>
    <x v="2"/>
    <s v="square"/>
    <x v="41"/>
    <x v="39"/>
    <n v="3"/>
    <n v="0.99817411296632574"/>
    <x v="0"/>
  </r>
  <r>
    <x v="0"/>
    <x v="0"/>
    <x v="1"/>
    <x v="2"/>
    <s v="circle"/>
    <x v="40"/>
    <x v="38"/>
    <n v="2.2000000000000002"/>
    <n v="0.99821947375557674"/>
    <x v="0"/>
  </r>
  <r>
    <x v="0"/>
    <x v="1"/>
    <x v="1"/>
    <x v="1"/>
    <s v="square"/>
    <x v="32"/>
    <x v="30"/>
    <n v="2.2000000000000002"/>
    <n v="0.99828853544310581"/>
    <x v="0"/>
  </r>
  <r>
    <x v="0"/>
    <x v="0"/>
    <x v="1"/>
    <x v="2"/>
    <s v="square"/>
    <x v="42"/>
    <x v="40"/>
    <n v="2.2000000000000002"/>
    <n v="0.99839638246327178"/>
    <x v="0"/>
  </r>
  <r>
    <x v="0"/>
    <x v="1"/>
    <x v="3"/>
    <x v="2"/>
    <s v="square"/>
    <x v="38"/>
    <x v="36"/>
    <n v="3"/>
    <n v="0.99848629757678298"/>
    <x v="0"/>
  </r>
  <r>
    <x v="0"/>
    <x v="0"/>
    <x v="2"/>
    <x v="2"/>
    <s v="square"/>
    <x v="41"/>
    <x v="39"/>
    <n v="2.9"/>
    <n v="0.99857775648608382"/>
    <x v="0"/>
  </r>
  <r>
    <x v="0"/>
    <x v="1"/>
    <x v="1"/>
    <x v="2"/>
    <s v="circle"/>
    <x v="31"/>
    <x v="29"/>
    <n v="2.2000000000000002"/>
    <n v="0.99860360432728612"/>
    <x v="0"/>
  </r>
  <r>
    <x v="0"/>
    <x v="1"/>
    <x v="1"/>
    <x v="1"/>
    <s v="rectangle"/>
    <x v="30"/>
    <x v="28"/>
    <n v="2.2000000000000002"/>
    <n v="0.99873054077735557"/>
    <x v="0"/>
  </r>
  <r>
    <x v="0"/>
    <x v="0"/>
    <x v="3"/>
    <x v="2"/>
    <s v="square"/>
    <x v="42"/>
    <x v="40"/>
    <n v="3"/>
    <n v="0.99889555519274276"/>
    <x v="0"/>
  </r>
  <r>
    <x v="0"/>
    <x v="1"/>
    <x v="1"/>
    <x v="2"/>
    <s v="square"/>
    <x v="42"/>
    <x v="40"/>
    <n v="2.2000000000000002"/>
    <n v="0.9989266479214588"/>
    <x v="0"/>
  </r>
  <r>
    <x v="0"/>
    <x v="1"/>
    <x v="1"/>
    <x v="2"/>
    <s v="circle"/>
    <x v="36"/>
    <x v="34"/>
    <n v="2.2000000000000002"/>
    <n v="0.99917832772715787"/>
    <x v="0"/>
  </r>
  <r>
    <x v="0"/>
    <x v="1"/>
    <x v="2"/>
    <x v="2"/>
    <s v="rectangle"/>
    <x v="39"/>
    <x v="37"/>
    <n v="2.9"/>
    <n v="0.99935060898915973"/>
    <x v="0"/>
  </r>
  <r>
    <x v="0"/>
    <x v="1"/>
    <x v="3"/>
    <x v="2"/>
    <s v="square"/>
    <x v="42"/>
    <x v="40"/>
    <n v="3"/>
    <n v="0.99935127419749259"/>
    <x v="0"/>
  </r>
  <r>
    <x v="0"/>
    <x v="0"/>
    <x v="1"/>
    <x v="2"/>
    <s v="square"/>
    <x v="42"/>
    <x v="40"/>
    <n v="2.2000000000000002"/>
    <n v="0.99935643659189166"/>
    <x v="0"/>
  </r>
  <r>
    <x v="0"/>
    <x v="1"/>
    <x v="3"/>
    <x v="1"/>
    <s v="circle"/>
    <x v="34"/>
    <x v="32"/>
    <n v="3"/>
    <n v="0.99937772236482769"/>
    <x v="0"/>
  </r>
  <r>
    <x v="0"/>
    <x v="1"/>
    <x v="0"/>
    <x v="2"/>
    <s v="square"/>
    <x v="42"/>
    <x v="40"/>
    <n v="1.4"/>
    <n v="0.99943044804016756"/>
    <x v="0"/>
  </r>
  <r>
    <x v="0"/>
    <x v="0"/>
    <x v="0"/>
    <x v="2"/>
    <s v="square"/>
    <x v="42"/>
    <x v="40"/>
    <n v="1.4"/>
    <n v="0.99943688526727226"/>
    <x v="0"/>
  </r>
  <r>
    <x v="0"/>
    <x v="1"/>
    <x v="4"/>
    <x v="2"/>
    <s v="square"/>
    <x v="42"/>
    <x v="40"/>
    <n v="2.2000000000000002"/>
    <n v="0.99944802588542303"/>
    <x v="0"/>
  </r>
  <r>
    <x v="0"/>
    <x v="1"/>
    <x v="1"/>
    <x v="2"/>
    <s v="rectangle"/>
    <x v="39"/>
    <x v="37"/>
    <n v="2.2000000000000002"/>
    <n v="0.9994766207655349"/>
    <x v="0"/>
  </r>
  <r>
    <x v="0"/>
    <x v="1"/>
    <x v="0"/>
    <x v="2"/>
    <s v="square"/>
    <x v="42"/>
    <x v="40"/>
    <n v="1.4"/>
    <n v="0.99948027822357111"/>
    <x v="0"/>
  </r>
  <r>
    <x v="0"/>
    <x v="0"/>
    <x v="2"/>
    <x v="2"/>
    <s v="square"/>
    <x v="42"/>
    <x v="40"/>
    <n v="2.9"/>
    <n v="0.99949882554759828"/>
    <x v="0"/>
  </r>
  <r>
    <x v="0"/>
    <x v="0"/>
    <x v="1"/>
    <x v="2"/>
    <s v="square"/>
    <x v="42"/>
    <x v="40"/>
    <n v="2.2000000000000002"/>
    <n v="0.99950906175121879"/>
    <x v="0"/>
  </r>
  <r>
    <x v="0"/>
    <x v="1"/>
    <x v="1"/>
    <x v="2"/>
    <s v="circle"/>
    <x v="40"/>
    <x v="38"/>
    <n v="2.2000000000000002"/>
    <n v="0.99951372106569947"/>
    <x v="0"/>
  </r>
  <r>
    <x v="0"/>
    <x v="1"/>
    <x v="3"/>
    <x v="1"/>
    <s v="rectangle"/>
    <x v="37"/>
    <x v="35"/>
    <n v="3"/>
    <n v="0.99954638899284154"/>
    <x v="0"/>
  </r>
  <r>
    <x v="0"/>
    <x v="0"/>
    <x v="3"/>
    <x v="2"/>
    <s v="square"/>
    <x v="42"/>
    <x v="40"/>
    <n v="3"/>
    <n v="0.99955211569958946"/>
    <x v="0"/>
  </r>
  <r>
    <x v="0"/>
    <x v="0"/>
    <x v="0"/>
    <x v="2"/>
    <s v="square"/>
    <x v="42"/>
    <x v="40"/>
    <n v="1.4"/>
    <n v="0.99957495253144946"/>
    <x v="0"/>
  </r>
  <r>
    <x v="0"/>
    <x v="1"/>
    <x v="2"/>
    <x v="2"/>
    <s v="square"/>
    <x v="42"/>
    <x v="40"/>
    <n v="2.9"/>
    <n v="0.99959789794317966"/>
    <x v="0"/>
  </r>
  <r>
    <x v="0"/>
    <x v="1"/>
    <x v="4"/>
    <x v="2"/>
    <s v="square"/>
    <x v="42"/>
    <x v="40"/>
    <n v="2.2000000000000002"/>
    <n v="0.99960072089755825"/>
    <x v="0"/>
  </r>
  <r>
    <x v="0"/>
    <x v="0"/>
    <x v="2"/>
    <x v="2"/>
    <s v="square"/>
    <x v="42"/>
    <x v="40"/>
    <n v="2.9"/>
    <n v="0.99965182801772934"/>
    <x v="0"/>
  </r>
  <r>
    <x v="0"/>
    <x v="0"/>
    <x v="0"/>
    <x v="2"/>
    <s v="square"/>
    <x v="42"/>
    <x v="40"/>
    <n v="1.4"/>
    <n v="0.99965881155967928"/>
    <x v="0"/>
  </r>
  <r>
    <x v="0"/>
    <x v="0"/>
    <x v="3"/>
    <x v="2"/>
    <s v="square"/>
    <x v="42"/>
    <x v="40"/>
    <n v="3"/>
    <n v="0.999702937341586"/>
    <x v="0"/>
  </r>
  <r>
    <x v="0"/>
    <x v="0"/>
    <x v="3"/>
    <x v="2"/>
    <s v="square"/>
    <x v="42"/>
    <x v="40"/>
    <n v="3"/>
    <n v="0.99970430741212557"/>
    <x v="0"/>
  </r>
  <r>
    <x v="0"/>
    <x v="1"/>
    <x v="4"/>
    <x v="0"/>
    <s v="square"/>
    <x v="4"/>
    <x v="4"/>
    <n v="2"/>
    <n v="0.99970932176046357"/>
    <x v="0"/>
  </r>
  <r>
    <x v="0"/>
    <x v="1"/>
    <x v="0"/>
    <x v="2"/>
    <s v="rectangle"/>
    <x v="21"/>
    <x v="20"/>
    <n v="1.4"/>
    <n v="0.9997242381077045"/>
    <x v="0"/>
  </r>
  <r>
    <x v="0"/>
    <x v="1"/>
    <x v="3"/>
    <x v="2"/>
    <s v="rectangle"/>
    <x v="39"/>
    <x v="37"/>
    <n v="3"/>
    <n v="0.99972430245888033"/>
    <x v="0"/>
  </r>
  <r>
    <x v="0"/>
    <x v="1"/>
    <x v="4"/>
    <x v="2"/>
    <s v="square"/>
    <x v="42"/>
    <x v="40"/>
    <n v="2.2000000000000002"/>
    <n v="0.99974957708791867"/>
    <x v="0"/>
  </r>
  <r>
    <x v="0"/>
    <x v="0"/>
    <x v="4"/>
    <x v="2"/>
    <s v="square"/>
    <x v="42"/>
    <x v="40"/>
    <n v="2.2000000000000002"/>
    <n v="0.99975905810336274"/>
    <x v="0"/>
  </r>
  <r>
    <x v="0"/>
    <x v="1"/>
    <x v="1"/>
    <x v="2"/>
    <s v="square"/>
    <x v="42"/>
    <x v="40"/>
    <n v="2.2000000000000002"/>
    <n v="0.99977352523228991"/>
    <x v="0"/>
  </r>
  <r>
    <x v="0"/>
    <x v="0"/>
    <x v="2"/>
    <x v="2"/>
    <s v="square"/>
    <x v="42"/>
    <x v="40"/>
    <n v="2.9"/>
    <n v="0.99979760032877996"/>
    <x v="0"/>
  </r>
  <r>
    <x v="0"/>
    <x v="0"/>
    <x v="4"/>
    <x v="2"/>
    <s v="square"/>
    <x v="42"/>
    <x v="40"/>
    <n v="2.2000000000000002"/>
    <n v="0.9998301922786198"/>
    <x v="0"/>
  </r>
  <r>
    <x v="0"/>
    <x v="0"/>
    <x v="3"/>
    <x v="1"/>
    <s v="circle"/>
    <x v="35"/>
    <x v="33"/>
    <n v="3"/>
    <n v="0.99983221489665164"/>
    <x v="0"/>
  </r>
  <r>
    <x v="0"/>
    <x v="1"/>
    <x v="2"/>
    <x v="3"/>
    <s v="rectangle"/>
    <x v="20"/>
    <x v="19"/>
    <n v="2.9"/>
    <n v="0.99984449451200641"/>
    <x v="0"/>
  </r>
  <r>
    <x v="0"/>
    <x v="1"/>
    <x v="2"/>
    <x v="2"/>
    <s v="square"/>
    <x v="42"/>
    <x v="40"/>
    <n v="2.9"/>
    <n v="0.99985429059575026"/>
    <x v="0"/>
  </r>
  <r>
    <x v="0"/>
    <x v="1"/>
    <x v="2"/>
    <x v="2"/>
    <s v="circle"/>
    <x v="40"/>
    <x v="38"/>
    <n v="2.9"/>
    <n v="0.9998571372318924"/>
    <x v="0"/>
  </r>
  <r>
    <x v="0"/>
    <x v="1"/>
    <x v="1"/>
    <x v="1"/>
    <s v="circle"/>
    <x v="34"/>
    <x v="32"/>
    <n v="2.2000000000000002"/>
    <n v="0.99986499349265312"/>
    <x v="0"/>
  </r>
  <r>
    <x v="0"/>
    <x v="1"/>
    <x v="2"/>
    <x v="2"/>
    <s v="square"/>
    <x v="42"/>
    <x v="40"/>
    <n v="2.9"/>
    <n v="0.99988643906756403"/>
    <x v="0"/>
  </r>
  <r>
    <x v="0"/>
    <x v="1"/>
    <x v="4"/>
    <x v="2"/>
    <s v="square"/>
    <x v="42"/>
    <x v="40"/>
    <n v="2.2000000000000002"/>
    <n v="0.9999783309480923"/>
    <x v="0"/>
  </r>
  <r>
    <x v="0"/>
    <x v="0"/>
    <x v="2"/>
    <x v="2"/>
    <s v="square"/>
    <x v="42"/>
    <x v="40"/>
    <n v="2.9"/>
    <n v="0.9999854206537494"/>
    <x v="0"/>
  </r>
  <r>
    <x v="0"/>
    <x v="1"/>
    <x v="3"/>
    <x v="2"/>
    <s v="square"/>
    <x v="42"/>
    <x v="40"/>
    <n v="3"/>
    <n v="0.9999923404658374"/>
    <x v="0"/>
  </r>
  <r>
    <x v="0"/>
    <x v="1"/>
    <x v="1"/>
    <x v="2"/>
    <s v="square"/>
    <x v="42"/>
    <x v="40"/>
    <n v="2.2000000000000002"/>
    <n v="0.99999353256461521"/>
    <x v="0"/>
  </r>
  <r>
    <x v="0"/>
    <x v="1"/>
    <x v="1"/>
    <x v="4"/>
    <s v="rectangle"/>
    <x v="28"/>
    <x v="27"/>
    <n v="2.2000000000000002"/>
    <n v="0.99999436299992506"/>
    <x v="0"/>
  </r>
  <r>
    <x v="0"/>
    <x v="0"/>
    <x v="4"/>
    <x v="2"/>
    <s v="square"/>
    <x v="42"/>
    <x v="40"/>
    <n v="2.2000000000000002"/>
    <n v="1.000011641418693"/>
    <x v="0"/>
  </r>
  <r>
    <x v="0"/>
    <x v="1"/>
    <x v="3"/>
    <x v="1"/>
    <s v="circle"/>
    <x v="35"/>
    <x v="33"/>
    <n v="3"/>
    <n v="1.0000161319407477"/>
    <x v="0"/>
  </r>
  <r>
    <x v="0"/>
    <x v="0"/>
    <x v="1"/>
    <x v="2"/>
    <s v="square"/>
    <x v="42"/>
    <x v="40"/>
    <n v="2.2000000000000002"/>
    <n v="1.0000784070120117"/>
    <x v="0"/>
  </r>
  <r>
    <x v="0"/>
    <x v="1"/>
    <x v="4"/>
    <x v="2"/>
    <s v="square"/>
    <x v="42"/>
    <x v="40"/>
    <n v="2.2000000000000002"/>
    <n v="1.0000801491307114"/>
    <x v="0"/>
  </r>
  <r>
    <x v="0"/>
    <x v="1"/>
    <x v="1"/>
    <x v="1"/>
    <s v="circle"/>
    <x v="35"/>
    <x v="33"/>
    <n v="2.2000000000000002"/>
    <n v="1.000135172363007"/>
    <x v="0"/>
  </r>
  <r>
    <x v="0"/>
    <x v="1"/>
    <x v="0"/>
    <x v="2"/>
    <s v="square"/>
    <x v="42"/>
    <x v="40"/>
    <n v="1.4"/>
    <n v="1.0001891939435459"/>
    <x v="0"/>
  </r>
  <r>
    <x v="0"/>
    <x v="1"/>
    <x v="3"/>
    <x v="2"/>
    <s v="square"/>
    <x v="42"/>
    <x v="40"/>
    <n v="3"/>
    <n v="1.0001937430111565"/>
    <x v="0"/>
  </r>
  <r>
    <x v="0"/>
    <x v="1"/>
    <x v="1"/>
    <x v="2"/>
    <s v="square"/>
    <x v="42"/>
    <x v="40"/>
    <n v="2.2000000000000002"/>
    <n v="1.000239522531869"/>
    <x v="0"/>
  </r>
  <r>
    <x v="0"/>
    <x v="0"/>
    <x v="4"/>
    <x v="2"/>
    <s v="square"/>
    <x v="42"/>
    <x v="40"/>
    <n v="2.2000000000000002"/>
    <n v="1.0002732120726376"/>
    <x v="0"/>
  </r>
  <r>
    <x v="0"/>
    <x v="1"/>
    <x v="3"/>
    <x v="2"/>
    <s v="square"/>
    <x v="42"/>
    <x v="40"/>
    <n v="3"/>
    <n v="1.0003021358384843"/>
    <x v="0"/>
  </r>
  <r>
    <x v="0"/>
    <x v="0"/>
    <x v="1"/>
    <x v="2"/>
    <s v="square"/>
    <x v="42"/>
    <x v="40"/>
    <n v="2.2000000000000002"/>
    <n v="1.0003738384305907"/>
    <x v="0"/>
  </r>
  <r>
    <x v="0"/>
    <x v="0"/>
    <x v="0"/>
    <x v="2"/>
    <s v="square"/>
    <x v="42"/>
    <x v="40"/>
    <n v="1.4"/>
    <n v="1.0003961983443936"/>
    <x v="0"/>
  </r>
  <r>
    <x v="0"/>
    <x v="0"/>
    <x v="4"/>
    <x v="2"/>
    <s v="square"/>
    <x v="42"/>
    <x v="40"/>
    <n v="2.2000000000000002"/>
    <n v="1.0004409162631005"/>
    <x v="0"/>
  </r>
  <r>
    <x v="0"/>
    <x v="1"/>
    <x v="2"/>
    <x v="2"/>
    <s v="square"/>
    <x v="42"/>
    <x v="40"/>
    <n v="2.9"/>
    <n v="1.0004425821519245"/>
    <x v="0"/>
  </r>
  <r>
    <x v="0"/>
    <x v="0"/>
    <x v="4"/>
    <x v="2"/>
    <s v="rectangle"/>
    <x v="39"/>
    <x v="37"/>
    <n v="2.2000000000000002"/>
    <n v="1.0004873873959523"/>
    <x v="0"/>
  </r>
  <r>
    <x v="0"/>
    <x v="1"/>
    <x v="2"/>
    <x v="2"/>
    <s v="square"/>
    <x v="42"/>
    <x v="40"/>
    <n v="2.9"/>
    <n v="1.000508834004995"/>
    <x v="0"/>
  </r>
  <r>
    <x v="0"/>
    <x v="0"/>
    <x v="3"/>
    <x v="2"/>
    <s v="square"/>
    <x v="42"/>
    <x v="40"/>
    <n v="3"/>
    <n v="1.0005161311577124"/>
    <x v="0"/>
  </r>
  <r>
    <x v="0"/>
    <x v="1"/>
    <x v="0"/>
    <x v="2"/>
    <s v="square"/>
    <x v="42"/>
    <x v="40"/>
    <n v="1.4"/>
    <n v="1.0005375088194353"/>
    <x v="0"/>
  </r>
  <r>
    <x v="0"/>
    <x v="0"/>
    <x v="4"/>
    <x v="2"/>
    <s v="square"/>
    <x v="38"/>
    <x v="36"/>
    <n v="2.2000000000000002"/>
    <n v="1.0005896378568069"/>
    <x v="0"/>
  </r>
  <r>
    <x v="0"/>
    <x v="0"/>
    <x v="1"/>
    <x v="1"/>
    <s v="circle"/>
    <x v="35"/>
    <x v="33"/>
    <n v="2.2000000000000002"/>
    <n v="1.0006730754658839"/>
    <x v="0"/>
  </r>
  <r>
    <x v="0"/>
    <x v="1"/>
    <x v="3"/>
    <x v="2"/>
    <s v="square"/>
    <x v="42"/>
    <x v="40"/>
    <n v="3"/>
    <n v="1.0006835639928762"/>
    <x v="0"/>
  </r>
  <r>
    <x v="0"/>
    <x v="0"/>
    <x v="1"/>
    <x v="1"/>
    <s v="rectangle"/>
    <x v="30"/>
    <x v="28"/>
    <n v="2.2000000000000002"/>
    <n v="1.0007098511292858"/>
    <x v="0"/>
  </r>
  <r>
    <x v="0"/>
    <x v="1"/>
    <x v="0"/>
    <x v="2"/>
    <s v="square"/>
    <x v="42"/>
    <x v="40"/>
    <n v="1.4"/>
    <n v="1.0008273325558126"/>
    <x v="0"/>
  </r>
  <r>
    <x v="0"/>
    <x v="1"/>
    <x v="1"/>
    <x v="2"/>
    <s v="square"/>
    <x v="38"/>
    <x v="36"/>
    <n v="2.2000000000000002"/>
    <n v="1.0008367442697841"/>
    <x v="0"/>
  </r>
  <r>
    <x v="0"/>
    <x v="1"/>
    <x v="0"/>
    <x v="2"/>
    <s v="circle"/>
    <x v="40"/>
    <x v="38"/>
    <n v="1.4"/>
    <n v="1.0008754886512656"/>
    <x v="0"/>
  </r>
  <r>
    <x v="0"/>
    <x v="0"/>
    <x v="3"/>
    <x v="1"/>
    <s v="rectangle"/>
    <x v="30"/>
    <x v="28"/>
    <n v="3"/>
    <n v="1.0009782890780523"/>
    <x v="0"/>
  </r>
  <r>
    <x v="0"/>
    <x v="1"/>
    <x v="4"/>
    <x v="0"/>
    <s v="rectangle"/>
    <x v="11"/>
    <x v="11"/>
    <n v="2.2000000000000002"/>
    <n v="1.0010135490490379"/>
    <x v="0"/>
  </r>
  <r>
    <x v="0"/>
    <x v="1"/>
    <x v="0"/>
    <x v="2"/>
    <s v="rectangle"/>
    <x v="39"/>
    <x v="37"/>
    <n v="1.4"/>
    <n v="1.0011239979785411"/>
    <x v="0"/>
  </r>
  <r>
    <x v="0"/>
    <x v="1"/>
    <x v="1"/>
    <x v="2"/>
    <s v="square"/>
    <x v="41"/>
    <x v="39"/>
    <n v="2.2000000000000002"/>
    <n v="1.0011469624046427"/>
    <x v="0"/>
  </r>
  <r>
    <x v="0"/>
    <x v="1"/>
    <x v="4"/>
    <x v="0"/>
    <s v="rectangle"/>
    <x v="5"/>
    <x v="5"/>
    <n v="2.2000000000000002"/>
    <n v="1.0011920394938989"/>
    <x v="0"/>
  </r>
  <r>
    <x v="0"/>
    <x v="0"/>
    <x v="1"/>
    <x v="1"/>
    <s v="square"/>
    <x v="32"/>
    <x v="30"/>
    <n v="2.2000000000000002"/>
    <n v="1.0013544355592376"/>
    <x v="0"/>
  </r>
  <r>
    <x v="0"/>
    <x v="1"/>
    <x v="3"/>
    <x v="2"/>
    <s v="square"/>
    <x v="41"/>
    <x v="39"/>
    <n v="3"/>
    <n v="1.0014322862414156"/>
    <x v="0"/>
  </r>
  <r>
    <x v="0"/>
    <x v="1"/>
    <x v="1"/>
    <x v="1"/>
    <s v="rectangle"/>
    <x v="37"/>
    <x v="35"/>
    <n v="2.2000000000000002"/>
    <n v="1.0015325062996125"/>
    <x v="0"/>
  </r>
  <r>
    <x v="0"/>
    <x v="0"/>
    <x v="3"/>
    <x v="1"/>
    <s v="square"/>
    <x v="26"/>
    <x v="25"/>
    <n v="3"/>
    <n v="1.0015676930567547"/>
    <x v="0"/>
  </r>
  <r>
    <x v="0"/>
    <x v="0"/>
    <x v="1"/>
    <x v="1"/>
    <s v="circle"/>
    <x v="34"/>
    <x v="32"/>
    <n v="2.2000000000000002"/>
    <n v="1.0015831721030326"/>
    <x v="0"/>
  </r>
  <r>
    <x v="0"/>
    <x v="0"/>
    <x v="4"/>
    <x v="2"/>
    <s v="square"/>
    <x v="41"/>
    <x v="39"/>
    <n v="2.2000000000000002"/>
    <n v="1.0016460966032086"/>
    <x v="0"/>
  </r>
  <r>
    <x v="0"/>
    <x v="1"/>
    <x v="4"/>
    <x v="2"/>
    <s v="circle"/>
    <x v="36"/>
    <x v="34"/>
    <n v="2.2000000000000002"/>
    <n v="1.001646519036838"/>
    <x v="0"/>
  </r>
  <r>
    <x v="0"/>
    <x v="0"/>
    <x v="1"/>
    <x v="1"/>
    <s v="square"/>
    <x v="26"/>
    <x v="25"/>
    <n v="2.2000000000000002"/>
    <n v="1.0016947114777452"/>
    <x v="0"/>
  </r>
  <r>
    <x v="0"/>
    <x v="1"/>
    <x v="2"/>
    <x v="2"/>
    <s v="square"/>
    <x v="41"/>
    <x v="39"/>
    <n v="2.9"/>
    <n v="1.0017036141026052"/>
    <x v="0"/>
  </r>
  <r>
    <x v="0"/>
    <x v="1"/>
    <x v="2"/>
    <x v="4"/>
    <s v="rectangle"/>
    <x v="27"/>
    <x v="26"/>
    <n v="2.9"/>
    <n v="1.0017695063053"/>
    <x v="0"/>
  </r>
  <r>
    <x v="0"/>
    <x v="1"/>
    <x v="0"/>
    <x v="1"/>
    <s v="square"/>
    <x v="26"/>
    <x v="25"/>
    <n v="1.4"/>
    <n v="1.0017894239052934"/>
    <x v="0"/>
  </r>
  <r>
    <x v="0"/>
    <x v="1"/>
    <x v="2"/>
    <x v="3"/>
    <s v="rectangle"/>
    <x v="23"/>
    <x v="22"/>
    <n v="2.9"/>
    <n v="1.0019324322148162"/>
    <x v="0"/>
  </r>
  <r>
    <x v="0"/>
    <x v="1"/>
    <x v="0"/>
    <x v="2"/>
    <s v="square"/>
    <x v="41"/>
    <x v="39"/>
    <n v="1.4"/>
    <n v="1.001962355009967"/>
    <x v="0"/>
  </r>
  <r>
    <x v="0"/>
    <x v="0"/>
    <x v="3"/>
    <x v="1"/>
    <s v="circle"/>
    <x v="34"/>
    <x v="32"/>
    <n v="3"/>
    <n v="1.0019842156556047"/>
    <x v="0"/>
  </r>
  <r>
    <x v="0"/>
    <x v="1"/>
    <x v="4"/>
    <x v="2"/>
    <s v="circle"/>
    <x v="40"/>
    <x v="38"/>
    <n v="2.2000000000000002"/>
    <n v="1.0020151286670151"/>
    <x v="0"/>
  </r>
  <r>
    <x v="0"/>
    <x v="0"/>
    <x v="2"/>
    <x v="4"/>
    <s v="rectangle"/>
    <x v="27"/>
    <x v="26"/>
    <n v="2.9"/>
    <n v="1.0020770091387206"/>
    <x v="0"/>
  </r>
  <r>
    <x v="0"/>
    <x v="0"/>
    <x v="2"/>
    <x v="2"/>
    <s v="square"/>
    <x v="42"/>
    <x v="40"/>
    <n v="2.9"/>
    <n v="1.0021982228596389"/>
    <x v="0"/>
  </r>
  <r>
    <x v="0"/>
    <x v="1"/>
    <x v="0"/>
    <x v="2"/>
    <s v="square"/>
    <x v="38"/>
    <x v="36"/>
    <n v="1.4"/>
    <n v="1.0022042215245188"/>
    <x v="0"/>
  </r>
  <r>
    <x v="0"/>
    <x v="1"/>
    <x v="0"/>
    <x v="2"/>
    <s v="circle"/>
    <x v="36"/>
    <x v="34"/>
    <n v="1.4"/>
    <n v="1.0022863198766414"/>
    <x v="0"/>
  </r>
  <r>
    <x v="0"/>
    <x v="1"/>
    <x v="4"/>
    <x v="2"/>
    <s v="circle"/>
    <x v="31"/>
    <x v="29"/>
    <n v="2.2000000000000002"/>
    <n v="1.0023132134955006"/>
    <x v="0"/>
  </r>
  <r>
    <x v="0"/>
    <x v="1"/>
    <x v="4"/>
    <x v="0"/>
    <s v="square"/>
    <x v="13"/>
    <x v="13"/>
    <n v="2"/>
    <n v="1.0024959571501517"/>
    <x v="0"/>
  </r>
  <r>
    <x v="0"/>
    <x v="0"/>
    <x v="3"/>
    <x v="1"/>
    <s v="square"/>
    <x v="32"/>
    <x v="30"/>
    <n v="3"/>
    <n v="1.002604393303963"/>
    <x v="0"/>
  </r>
  <r>
    <x v="0"/>
    <x v="1"/>
    <x v="0"/>
    <x v="2"/>
    <s v="circle"/>
    <x v="31"/>
    <x v="29"/>
    <n v="1.4"/>
    <n v="1.0026063671870942"/>
    <x v="0"/>
  </r>
  <r>
    <x v="0"/>
    <x v="1"/>
    <x v="4"/>
    <x v="0"/>
    <s v="square"/>
    <x v="13"/>
    <x v="13"/>
    <n v="2.2000000000000002"/>
    <n v="1.0027768736169962"/>
    <x v="0"/>
  </r>
  <r>
    <x v="0"/>
    <x v="0"/>
    <x v="3"/>
    <x v="4"/>
    <s v="square"/>
    <x v="22"/>
    <x v="21"/>
    <n v="3"/>
    <n v="1.0027881279636606"/>
    <x v="0"/>
  </r>
  <r>
    <x v="0"/>
    <x v="1"/>
    <x v="0"/>
    <x v="1"/>
    <s v="rectangle"/>
    <x v="43"/>
    <x v="41"/>
    <n v="1.4"/>
    <n v="1.0029458740138626"/>
    <x v="0"/>
  </r>
  <r>
    <x v="0"/>
    <x v="1"/>
    <x v="0"/>
    <x v="1"/>
    <s v="rectangle"/>
    <x v="37"/>
    <x v="35"/>
    <n v="1.4"/>
    <n v="1.0030574149976816"/>
    <x v="0"/>
  </r>
  <r>
    <x v="0"/>
    <x v="0"/>
    <x v="1"/>
    <x v="4"/>
    <s v="rectangle"/>
    <x v="27"/>
    <x v="26"/>
    <n v="2.2000000000000002"/>
    <n v="1.0031040137711806"/>
    <x v="0"/>
  </r>
  <r>
    <x v="0"/>
    <x v="1"/>
    <x v="4"/>
    <x v="2"/>
    <s v="rectangle"/>
    <x v="39"/>
    <x v="37"/>
    <n v="2.2000000000000002"/>
    <n v="1.0032931947954575"/>
    <x v="0"/>
  </r>
  <r>
    <x v="0"/>
    <x v="0"/>
    <x v="3"/>
    <x v="4"/>
    <s v="rectangle"/>
    <x v="33"/>
    <x v="31"/>
    <n v="3"/>
    <n v="1.0032975917735909"/>
    <x v="0"/>
  </r>
  <r>
    <x v="0"/>
    <x v="0"/>
    <x v="0"/>
    <x v="1"/>
    <s v="rectangle"/>
    <x v="37"/>
    <x v="35"/>
    <n v="1.4"/>
    <n v="1.0035780753872106"/>
    <x v="0"/>
  </r>
  <r>
    <x v="0"/>
    <x v="1"/>
    <x v="0"/>
    <x v="1"/>
    <s v="rectangle"/>
    <x v="24"/>
    <x v="23"/>
    <n v="1.4"/>
    <n v="1.0036725081786788"/>
    <x v="0"/>
  </r>
  <r>
    <x v="0"/>
    <x v="1"/>
    <x v="4"/>
    <x v="0"/>
    <s v="square"/>
    <x v="13"/>
    <x v="13"/>
    <n v="2.2000000000000002"/>
    <n v="1.0039988051303048"/>
    <x v="0"/>
  </r>
  <r>
    <x v="0"/>
    <x v="1"/>
    <x v="4"/>
    <x v="2"/>
    <s v="rectangle"/>
    <x v="21"/>
    <x v="20"/>
    <n v="2.2000000000000002"/>
    <n v="1.0041228799069197"/>
    <x v="0"/>
  </r>
  <r>
    <x v="0"/>
    <x v="1"/>
    <x v="0"/>
    <x v="1"/>
    <s v="circle"/>
    <x v="34"/>
    <x v="32"/>
    <n v="1.4"/>
    <n v="1.0043119530553801"/>
    <x v="0"/>
  </r>
  <r>
    <x v="0"/>
    <x v="1"/>
    <x v="0"/>
    <x v="1"/>
    <s v="circle"/>
    <x v="35"/>
    <x v="33"/>
    <n v="1.4"/>
    <n v="1.0043732580235858"/>
    <x v="0"/>
  </r>
  <r>
    <x v="0"/>
    <x v="1"/>
    <x v="4"/>
    <x v="2"/>
    <s v="square"/>
    <x v="41"/>
    <x v="39"/>
    <n v="2.2000000000000002"/>
    <n v="1.004730646975724"/>
    <x v="0"/>
  </r>
  <r>
    <x v="0"/>
    <x v="1"/>
    <x v="4"/>
    <x v="2"/>
    <s v="square"/>
    <x v="38"/>
    <x v="36"/>
    <n v="2.2000000000000002"/>
    <n v="1.0049187131135697"/>
    <x v="0"/>
  </r>
  <r>
    <x v="0"/>
    <x v="1"/>
    <x v="2"/>
    <x v="1"/>
    <s v="square"/>
    <x v="26"/>
    <x v="25"/>
    <n v="2.9"/>
    <n v="1.0050687547994952"/>
    <x v="0"/>
  </r>
  <r>
    <x v="0"/>
    <x v="1"/>
    <x v="0"/>
    <x v="1"/>
    <s v="rectangle"/>
    <x v="44"/>
    <x v="42"/>
    <n v="1.4"/>
    <n v="1.0057422320219349"/>
    <x v="0"/>
  </r>
  <r>
    <x v="0"/>
    <x v="0"/>
    <x v="3"/>
    <x v="4"/>
    <s v="rectangle"/>
    <x v="29"/>
    <x v="25"/>
    <n v="3"/>
    <n v="1.0060100257300795"/>
    <x v="0"/>
  </r>
  <r>
    <x v="0"/>
    <x v="0"/>
    <x v="2"/>
    <x v="1"/>
    <s v="rectangle"/>
    <x v="37"/>
    <x v="35"/>
    <n v="2.9"/>
    <n v="1.0078180857254244"/>
    <x v="0"/>
  </r>
  <r>
    <x v="0"/>
    <x v="1"/>
    <x v="2"/>
    <x v="1"/>
    <s v="rectangle"/>
    <x v="30"/>
    <x v="28"/>
    <n v="2.9"/>
    <n v="1.0080400489385795"/>
    <x v="0"/>
  </r>
  <r>
    <x v="0"/>
    <x v="1"/>
    <x v="2"/>
    <x v="1"/>
    <s v="square"/>
    <x v="32"/>
    <x v="30"/>
    <n v="2.9"/>
    <n v="1.008086579635824"/>
    <x v="0"/>
  </r>
  <r>
    <x v="0"/>
    <x v="0"/>
    <x v="3"/>
    <x v="4"/>
    <s v="square"/>
    <x v="25"/>
    <x v="24"/>
    <n v="3"/>
    <n v="1.0081129856599076"/>
    <x v="0"/>
  </r>
  <r>
    <x v="0"/>
    <x v="1"/>
    <x v="2"/>
    <x v="4"/>
    <s v="square"/>
    <x v="22"/>
    <x v="21"/>
    <n v="2.9"/>
    <n v="1.008122806829139"/>
    <x v="0"/>
  </r>
  <r>
    <x v="0"/>
    <x v="1"/>
    <x v="1"/>
    <x v="3"/>
    <s v="square"/>
    <x v="16"/>
    <x v="15"/>
    <n v="2.2000000000000002"/>
    <n v="1.0086365137140307"/>
    <x v="0"/>
  </r>
  <r>
    <x v="0"/>
    <x v="0"/>
    <x v="0"/>
    <x v="4"/>
    <s v="rectangle"/>
    <x v="28"/>
    <x v="27"/>
    <n v="1.4"/>
    <n v="1.008678629421969"/>
    <x v="0"/>
  </r>
  <r>
    <x v="0"/>
    <x v="0"/>
    <x v="2"/>
    <x v="3"/>
    <s v="square"/>
    <x v="16"/>
    <x v="15"/>
    <n v="2.9"/>
    <n v="1.0088036321582936"/>
    <x v="0"/>
  </r>
  <r>
    <x v="0"/>
    <x v="1"/>
    <x v="1"/>
    <x v="3"/>
    <s v="square"/>
    <x v="17"/>
    <x v="16"/>
    <n v="2.2000000000000002"/>
    <n v="1.008919588385879"/>
    <x v="0"/>
  </r>
  <r>
    <x v="0"/>
    <x v="1"/>
    <x v="2"/>
    <x v="1"/>
    <s v="rectangle"/>
    <x v="37"/>
    <x v="35"/>
    <n v="2.9"/>
    <n v="1.0093853717900327"/>
    <x v="0"/>
  </r>
  <r>
    <x v="0"/>
    <x v="0"/>
    <x v="0"/>
    <x v="1"/>
    <s v="circle"/>
    <x v="35"/>
    <x v="33"/>
    <n v="1.4"/>
    <n v="1.0096309896727371"/>
    <x v="0"/>
  </r>
  <r>
    <x v="0"/>
    <x v="0"/>
    <x v="0"/>
    <x v="1"/>
    <s v="circle"/>
    <x v="34"/>
    <x v="32"/>
    <n v="1.4"/>
    <n v="1.0100051003897978"/>
    <x v="0"/>
  </r>
  <r>
    <x v="0"/>
    <x v="1"/>
    <x v="1"/>
    <x v="4"/>
    <s v="square"/>
    <x v="22"/>
    <x v="21"/>
    <n v="2.2000000000000002"/>
    <n v="1.0102447502535405"/>
    <x v="0"/>
  </r>
  <r>
    <x v="0"/>
    <x v="0"/>
    <x v="2"/>
    <x v="3"/>
    <s v="rectangle"/>
    <x v="18"/>
    <x v="17"/>
    <n v="2.9"/>
    <n v="1.0103741508797857"/>
    <x v="0"/>
  </r>
  <r>
    <x v="0"/>
    <x v="1"/>
    <x v="1"/>
    <x v="3"/>
    <s v="rectangle"/>
    <x v="19"/>
    <x v="18"/>
    <n v="2.2000000000000002"/>
    <n v="1.010377414654313"/>
    <x v="0"/>
  </r>
  <r>
    <x v="0"/>
    <x v="0"/>
    <x v="2"/>
    <x v="3"/>
    <s v="square"/>
    <x v="17"/>
    <x v="16"/>
    <n v="2.9"/>
    <n v="1.0105887472592636"/>
    <x v="0"/>
  </r>
  <r>
    <x v="0"/>
    <x v="1"/>
    <x v="1"/>
    <x v="3"/>
    <s v="rectangle"/>
    <x v="18"/>
    <x v="17"/>
    <n v="2.2000000000000002"/>
    <n v="1.0106487152771271"/>
    <x v="0"/>
  </r>
  <r>
    <x v="0"/>
    <x v="1"/>
    <x v="1"/>
    <x v="4"/>
    <s v="rectangle"/>
    <x v="27"/>
    <x v="26"/>
    <n v="2.2000000000000002"/>
    <n v="1.0106499510824449"/>
    <x v="0"/>
  </r>
  <r>
    <x v="0"/>
    <x v="0"/>
    <x v="0"/>
    <x v="1"/>
    <s v="rectangle"/>
    <x v="30"/>
    <x v="28"/>
    <n v="1.4"/>
    <n v="1.0106535315887426"/>
    <x v="0"/>
  </r>
  <r>
    <x v="0"/>
    <x v="0"/>
    <x v="2"/>
    <x v="3"/>
    <s v="rectangle"/>
    <x v="23"/>
    <x v="22"/>
    <n v="2.9"/>
    <n v="1.0106810017845174"/>
    <x v="0"/>
  </r>
  <r>
    <x v="0"/>
    <x v="1"/>
    <x v="2"/>
    <x v="1"/>
    <s v="circle"/>
    <x v="34"/>
    <x v="32"/>
    <n v="2.9"/>
    <n v="1.0107020603662584"/>
    <x v="0"/>
  </r>
  <r>
    <x v="0"/>
    <x v="0"/>
    <x v="0"/>
    <x v="1"/>
    <s v="square"/>
    <x v="32"/>
    <x v="30"/>
    <n v="1.4"/>
    <n v="1.0110299009325252"/>
    <x v="0"/>
  </r>
  <r>
    <x v="0"/>
    <x v="1"/>
    <x v="2"/>
    <x v="1"/>
    <s v="circle"/>
    <x v="35"/>
    <x v="33"/>
    <n v="2.9"/>
    <n v="1.0111488201377048"/>
    <x v="0"/>
  </r>
  <r>
    <x v="0"/>
    <x v="0"/>
    <x v="0"/>
    <x v="1"/>
    <s v="square"/>
    <x v="26"/>
    <x v="25"/>
    <n v="1.4"/>
    <n v="1.0112810191580826"/>
    <x v="0"/>
  </r>
  <r>
    <x v="0"/>
    <x v="0"/>
    <x v="2"/>
    <x v="3"/>
    <s v="rectangle"/>
    <x v="19"/>
    <x v="18"/>
    <n v="2.9"/>
    <n v="1.011339137199017"/>
    <x v="0"/>
  </r>
  <r>
    <x v="0"/>
    <x v="1"/>
    <x v="2"/>
    <x v="4"/>
    <s v="square"/>
    <x v="25"/>
    <x v="24"/>
    <n v="2.9"/>
    <n v="1.0114341836400964"/>
    <x v="0"/>
  </r>
  <r>
    <x v="0"/>
    <x v="1"/>
    <x v="1"/>
    <x v="3"/>
    <s v="rectangle"/>
    <x v="20"/>
    <x v="19"/>
    <n v="2.2000000000000002"/>
    <n v="1.0118783571586467"/>
    <x v="0"/>
  </r>
  <r>
    <x v="0"/>
    <x v="0"/>
    <x v="2"/>
    <x v="3"/>
    <s v="rectangle"/>
    <x v="20"/>
    <x v="19"/>
    <n v="2.9"/>
    <n v="1.0121640480727769"/>
    <x v="0"/>
  </r>
  <r>
    <x v="0"/>
    <x v="1"/>
    <x v="1"/>
    <x v="4"/>
    <s v="square"/>
    <x v="25"/>
    <x v="24"/>
    <n v="2.2000000000000002"/>
    <n v="1.0122780493393351"/>
    <x v="0"/>
  </r>
  <r>
    <x v="0"/>
    <x v="0"/>
    <x v="2"/>
    <x v="1"/>
    <s v="rectangle"/>
    <x v="30"/>
    <x v="28"/>
    <n v="2.9"/>
    <n v="1.0123631137755089"/>
    <x v="0"/>
  </r>
  <r>
    <x v="0"/>
    <x v="0"/>
    <x v="2"/>
    <x v="1"/>
    <s v="circle"/>
    <x v="35"/>
    <x v="33"/>
    <n v="2.9"/>
    <n v="1.012457540393775"/>
    <x v="0"/>
  </r>
  <r>
    <x v="0"/>
    <x v="1"/>
    <x v="1"/>
    <x v="3"/>
    <s v="rectangle"/>
    <x v="23"/>
    <x v="22"/>
    <n v="2.2000000000000002"/>
    <n v="1.0126892740569111"/>
    <x v="0"/>
  </r>
  <r>
    <x v="0"/>
    <x v="1"/>
    <x v="2"/>
    <x v="4"/>
    <s v="rectangle"/>
    <x v="29"/>
    <x v="25"/>
    <n v="2.9"/>
    <n v="1.0127327978766574"/>
    <x v="0"/>
  </r>
  <r>
    <x v="0"/>
    <x v="0"/>
    <x v="2"/>
    <x v="1"/>
    <s v="circle"/>
    <x v="34"/>
    <x v="32"/>
    <n v="2.9"/>
    <n v="1.0135358764373914"/>
    <x v="0"/>
  </r>
  <r>
    <x v="0"/>
    <x v="0"/>
    <x v="2"/>
    <x v="1"/>
    <s v="square"/>
    <x v="32"/>
    <x v="30"/>
    <n v="2.9"/>
    <n v="1.0135611763962935"/>
    <x v="0"/>
  </r>
  <r>
    <x v="0"/>
    <x v="0"/>
    <x v="2"/>
    <x v="1"/>
    <s v="square"/>
    <x v="26"/>
    <x v="25"/>
    <n v="2.9"/>
    <n v="1.0136858832803328"/>
    <x v="0"/>
  </r>
  <r>
    <x v="0"/>
    <x v="1"/>
    <x v="1"/>
    <x v="4"/>
    <s v="rectangle"/>
    <x v="29"/>
    <x v="25"/>
    <n v="2.2000000000000002"/>
    <n v="1.0140018108033768"/>
    <x v="0"/>
  </r>
  <r>
    <x v="0"/>
    <x v="1"/>
    <x v="2"/>
    <x v="4"/>
    <s v="rectangle"/>
    <x v="33"/>
    <x v="31"/>
    <n v="2.9"/>
    <n v="1.01438677779329"/>
    <x v="0"/>
  </r>
  <r>
    <x v="0"/>
    <x v="1"/>
    <x v="1"/>
    <x v="4"/>
    <s v="rectangle"/>
    <x v="33"/>
    <x v="31"/>
    <n v="2.2000000000000002"/>
    <n v="1.015230345231438"/>
    <x v="0"/>
  </r>
  <r>
    <x v="0"/>
    <x v="0"/>
    <x v="1"/>
    <x v="4"/>
    <s v="rectangle"/>
    <x v="33"/>
    <x v="31"/>
    <n v="2.2000000000000002"/>
    <n v="1.0194851856920246"/>
    <x v="0"/>
  </r>
  <r>
    <x v="0"/>
    <x v="0"/>
    <x v="2"/>
    <x v="4"/>
    <s v="rectangle"/>
    <x v="33"/>
    <x v="31"/>
    <n v="2.9"/>
    <n v="1.0200119352309487"/>
    <x v="0"/>
  </r>
  <r>
    <x v="0"/>
    <x v="0"/>
    <x v="2"/>
    <x v="4"/>
    <s v="square"/>
    <x v="22"/>
    <x v="21"/>
    <n v="2.9"/>
    <n v="1.0204307642034727"/>
    <x v="0"/>
  </r>
  <r>
    <x v="0"/>
    <x v="0"/>
    <x v="1"/>
    <x v="3"/>
    <s v="square"/>
    <x v="16"/>
    <x v="15"/>
    <n v="2.2000000000000002"/>
    <n v="1.0205627320306709"/>
    <x v="0"/>
  </r>
  <r>
    <x v="0"/>
    <x v="0"/>
    <x v="1"/>
    <x v="4"/>
    <s v="square"/>
    <x v="22"/>
    <x v="21"/>
    <n v="2.2000000000000002"/>
    <n v="1.0207717868676933"/>
    <x v="0"/>
  </r>
  <r>
    <x v="0"/>
    <x v="0"/>
    <x v="1"/>
    <x v="3"/>
    <s v="rectangle"/>
    <x v="23"/>
    <x v="22"/>
    <n v="2.2000000000000002"/>
    <n v="1.0215780432228434"/>
    <x v="0"/>
  </r>
  <r>
    <x v="0"/>
    <x v="0"/>
    <x v="1"/>
    <x v="3"/>
    <s v="rectangle"/>
    <x v="18"/>
    <x v="17"/>
    <n v="2.2000000000000002"/>
    <n v="1.021960782568448"/>
    <x v="0"/>
  </r>
  <r>
    <x v="0"/>
    <x v="0"/>
    <x v="1"/>
    <x v="4"/>
    <s v="square"/>
    <x v="25"/>
    <x v="24"/>
    <n v="2.2000000000000002"/>
    <n v="1.0221002303753903"/>
    <x v="0"/>
  </r>
  <r>
    <x v="0"/>
    <x v="0"/>
    <x v="1"/>
    <x v="3"/>
    <s v="square"/>
    <x v="17"/>
    <x v="16"/>
    <n v="2.2000000000000002"/>
    <n v="1.0222158747010102"/>
    <x v="0"/>
  </r>
  <r>
    <x v="0"/>
    <x v="0"/>
    <x v="1"/>
    <x v="4"/>
    <s v="rectangle"/>
    <x v="29"/>
    <x v="25"/>
    <n v="2.2000000000000002"/>
    <n v="1.0222291936982617"/>
    <x v="0"/>
  </r>
  <r>
    <x v="0"/>
    <x v="0"/>
    <x v="1"/>
    <x v="3"/>
    <s v="rectangle"/>
    <x v="19"/>
    <x v="18"/>
    <n v="2.2000000000000002"/>
    <n v="1.0223621329181729"/>
    <x v="0"/>
  </r>
  <r>
    <x v="0"/>
    <x v="0"/>
    <x v="2"/>
    <x v="4"/>
    <s v="rectangle"/>
    <x v="29"/>
    <x v="25"/>
    <n v="2.9"/>
    <n v="1.0225173374671606"/>
    <x v="0"/>
  </r>
  <r>
    <x v="0"/>
    <x v="0"/>
    <x v="1"/>
    <x v="3"/>
    <s v="rectangle"/>
    <x v="20"/>
    <x v="19"/>
    <n v="2.2000000000000002"/>
    <n v="1.0230685419006527"/>
    <x v="0"/>
  </r>
  <r>
    <x v="0"/>
    <x v="0"/>
    <x v="2"/>
    <x v="4"/>
    <s v="square"/>
    <x v="25"/>
    <x v="24"/>
    <n v="2.9"/>
    <n v="1.0233392544565334"/>
    <x v="0"/>
  </r>
  <r>
    <x v="0"/>
    <x v="0"/>
    <x v="0"/>
    <x v="4"/>
    <s v="rectangle"/>
    <x v="27"/>
    <x v="26"/>
    <n v="1.4"/>
    <n v="1.0357001046595586"/>
    <x v="0"/>
  </r>
  <r>
    <x v="0"/>
    <x v="1"/>
    <x v="0"/>
    <x v="4"/>
    <s v="rectangle"/>
    <x v="28"/>
    <x v="27"/>
    <n v="1.4"/>
    <n v="1.0400475568461973"/>
    <x v="0"/>
  </r>
  <r>
    <x v="0"/>
    <x v="1"/>
    <x v="0"/>
    <x v="4"/>
    <s v="square"/>
    <x v="22"/>
    <x v="21"/>
    <n v="1.4"/>
    <n v="1.0402239455496927"/>
    <x v="0"/>
  </r>
  <r>
    <x v="0"/>
    <x v="1"/>
    <x v="0"/>
    <x v="4"/>
    <s v="rectangle"/>
    <x v="27"/>
    <x v="26"/>
    <n v="1.4"/>
    <n v="1.0436516071122104"/>
    <x v="0"/>
  </r>
  <r>
    <x v="0"/>
    <x v="1"/>
    <x v="0"/>
    <x v="4"/>
    <s v="rectangle"/>
    <x v="29"/>
    <x v="25"/>
    <n v="1.4"/>
    <n v="1.0437888361614549"/>
    <x v="0"/>
  </r>
  <r>
    <x v="0"/>
    <x v="1"/>
    <x v="0"/>
    <x v="4"/>
    <s v="square"/>
    <x v="25"/>
    <x v="24"/>
    <n v="1.4"/>
    <n v="1.0439582442309316"/>
    <x v="0"/>
  </r>
  <r>
    <x v="0"/>
    <x v="1"/>
    <x v="0"/>
    <x v="4"/>
    <s v="rectangle"/>
    <x v="33"/>
    <x v="31"/>
    <n v="1.4"/>
    <n v="1.0449421731088271"/>
    <x v="0"/>
  </r>
  <r>
    <x v="0"/>
    <x v="1"/>
    <x v="0"/>
    <x v="3"/>
    <s v="square"/>
    <x v="16"/>
    <x v="15"/>
    <n v="1.4"/>
    <n v="1.0566494042677086"/>
    <x v="0"/>
  </r>
  <r>
    <x v="0"/>
    <x v="1"/>
    <x v="0"/>
    <x v="3"/>
    <s v="square"/>
    <x v="17"/>
    <x v="16"/>
    <n v="1.4"/>
    <n v="1.0574896933557432"/>
    <x v="0"/>
  </r>
  <r>
    <x v="0"/>
    <x v="1"/>
    <x v="0"/>
    <x v="3"/>
    <s v="rectangle"/>
    <x v="18"/>
    <x v="17"/>
    <n v="1.4"/>
    <n v="1.058245238829796"/>
    <x v="0"/>
  </r>
  <r>
    <x v="0"/>
    <x v="1"/>
    <x v="0"/>
    <x v="3"/>
    <s v="rectangle"/>
    <x v="19"/>
    <x v="18"/>
    <n v="1.4"/>
    <n v="1.058311263974826"/>
    <x v="0"/>
  </r>
  <r>
    <x v="0"/>
    <x v="1"/>
    <x v="0"/>
    <x v="3"/>
    <s v="rectangle"/>
    <x v="20"/>
    <x v="19"/>
    <n v="1.4"/>
    <n v="1.0588769020729683"/>
    <x v="0"/>
  </r>
  <r>
    <x v="0"/>
    <x v="0"/>
    <x v="0"/>
    <x v="4"/>
    <s v="rectangle"/>
    <x v="33"/>
    <x v="31"/>
    <n v="1.4"/>
    <n v="1.0589556845341108"/>
    <x v="0"/>
  </r>
  <r>
    <x v="0"/>
    <x v="1"/>
    <x v="0"/>
    <x v="3"/>
    <s v="rectangle"/>
    <x v="23"/>
    <x v="22"/>
    <n v="1.4"/>
    <n v="1.0592602903506803"/>
    <x v="0"/>
  </r>
  <r>
    <x v="0"/>
    <x v="0"/>
    <x v="0"/>
    <x v="4"/>
    <s v="square"/>
    <x v="22"/>
    <x v="21"/>
    <n v="1.4"/>
    <n v="1.0602159129774773"/>
    <x v="0"/>
  </r>
  <r>
    <x v="0"/>
    <x v="0"/>
    <x v="0"/>
    <x v="4"/>
    <s v="square"/>
    <x v="25"/>
    <x v="24"/>
    <n v="1.4"/>
    <n v="1.0614919584689508"/>
    <x v="0"/>
  </r>
  <r>
    <x v="0"/>
    <x v="0"/>
    <x v="0"/>
    <x v="4"/>
    <s v="rectangle"/>
    <x v="29"/>
    <x v="25"/>
    <n v="1.4"/>
    <n v="1.0618674592993458"/>
    <x v="0"/>
  </r>
  <r>
    <x v="0"/>
    <x v="0"/>
    <x v="0"/>
    <x v="3"/>
    <s v="rectangle"/>
    <x v="23"/>
    <x v="22"/>
    <n v="1.4"/>
    <n v="1.0800996320970062"/>
    <x v="0"/>
  </r>
  <r>
    <x v="0"/>
    <x v="0"/>
    <x v="0"/>
    <x v="3"/>
    <s v="square"/>
    <x v="16"/>
    <x v="15"/>
    <n v="1.4"/>
    <n v="1.0806383171348033"/>
    <x v="0"/>
  </r>
  <r>
    <x v="0"/>
    <x v="0"/>
    <x v="0"/>
    <x v="3"/>
    <s v="rectangle"/>
    <x v="19"/>
    <x v="18"/>
    <n v="1.4"/>
    <n v="1.0811611947229394"/>
    <x v="0"/>
  </r>
  <r>
    <x v="0"/>
    <x v="0"/>
    <x v="0"/>
    <x v="3"/>
    <s v="rectangle"/>
    <x v="18"/>
    <x v="17"/>
    <n v="1.4"/>
    <n v="1.0814048757975836"/>
    <x v="0"/>
  </r>
  <r>
    <x v="0"/>
    <x v="0"/>
    <x v="0"/>
    <x v="3"/>
    <s v="rectangle"/>
    <x v="20"/>
    <x v="19"/>
    <n v="1.4"/>
    <n v="1.0821190851140836"/>
    <x v="0"/>
  </r>
  <r>
    <x v="0"/>
    <x v="0"/>
    <x v="0"/>
    <x v="3"/>
    <s v="square"/>
    <x v="17"/>
    <x v="16"/>
    <n v="1.4"/>
    <n v="1.0825380851758766"/>
    <x v="0"/>
  </r>
  <r>
    <x v="1"/>
    <x v="1"/>
    <x v="2"/>
    <x v="2"/>
    <s v="circle"/>
    <x v="45"/>
    <x v="43"/>
    <n v="2.9"/>
    <n v="1.0009140183936078"/>
    <x v="0"/>
  </r>
  <r>
    <x v="1"/>
    <x v="1"/>
    <x v="2"/>
    <x v="2"/>
    <s v="square"/>
    <x v="42"/>
    <x v="40"/>
    <n v="2.9"/>
    <n v="1.0005229318898132"/>
    <x v="0"/>
  </r>
  <r>
    <x v="1"/>
    <x v="1"/>
    <x v="2"/>
    <x v="2"/>
    <s v="square"/>
    <x v="42"/>
    <x v="40"/>
    <n v="2.9"/>
    <n v="0.99947706811018688"/>
    <x v="0"/>
  </r>
  <r>
    <x v="1"/>
    <x v="1"/>
    <x v="2"/>
    <x v="2"/>
    <s v="square"/>
    <x v="42"/>
    <x v="40"/>
    <n v="2.9"/>
    <n v="0.99996431747759351"/>
    <x v="0"/>
  </r>
  <r>
    <x v="1"/>
    <x v="1"/>
    <x v="2"/>
    <x v="2"/>
    <s v="square"/>
    <x v="42"/>
    <x v="40"/>
    <n v="2.9"/>
    <n v="1.0000356825224066"/>
    <x v="0"/>
  </r>
  <r>
    <x v="1"/>
    <x v="1"/>
    <x v="2"/>
    <x v="2"/>
    <s v="square"/>
    <x v="42"/>
    <x v="40"/>
    <n v="2.9"/>
    <n v="1.0006529005606419"/>
    <x v="0"/>
  </r>
  <r>
    <x v="1"/>
    <x v="1"/>
    <x v="2"/>
    <x v="2"/>
    <s v="square"/>
    <x v="42"/>
    <x v="40"/>
    <n v="2.9"/>
    <n v="0.99934709943935807"/>
    <x v="0"/>
  </r>
  <r>
    <x v="1"/>
    <x v="1"/>
    <x v="2"/>
    <x v="2"/>
    <s v="square"/>
    <x v="42"/>
    <x v="40"/>
    <n v="2.9"/>
    <n v="1.0001350733609997"/>
    <x v="0"/>
  </r>
  <r>
    <x v="1"/>
    <x v="1"/>
    <x v="2"/>
    <x v="2"/>
    <s v="square"/>
    <x v="42"/>
    <x v="40"/>
    <n v="2.9"/>
    <n v="0.99986492663900028"/>
    <x v="0"/>
  </r>
  <r>
    <x v="1"/>
    <x v="1"/>
    <x v="2"/>
    <x v="2"/>
    <s v="square"/>
    <x v="42"/>
    <x v="40"/>
    <n v="2.9"/>
    <n v="1.00066420580856"/>
    <x v="0"/>
  </r>
  <r>
    <x v="1"/>
    <x v="1"/>
    <x v="2"/>
    <x v="2"/>
    <s v="square"/>
    <x v="42"/>
    <x v="40"/>
    <n v="2.9"/>
    <n v="0.99933579419143981"/>
    <x v="0"/>
  </r>
  <r>
    <x v="1"/>
    <x v="1"/>
    <x v="2"/>
    <x v="2"/>
    <s v="square"/>
    <x v="42"/>
    <x v="40"/>
    <n v="2.9"/>
    <n v="1.0008544929327463"/>
    <x v="0"/>
  </r>
  <r>
    <x v="1"/>
    <x v="1"/>
    <x v="2"/>
    <x v="2"/>
    <s v="square"/>
    <x v="42"/>
    <x v="40"/>
    <n v="2.9"/>
    <n v="0.9991455070672538"/>
    <x v="0"/>
  </r>
  <r>
    <x v="1"/>
    <x v="1"/>
    <x v="2"/>
    <x v="2"/>
    <s v="square"/>
    <x v="42"/>
    <x v="40"/>
    <n v="2.9"/>
    <n v="1.0022187614219666"/>
    <x v="0"/>
  </r>
  <r>
    <x v="1"/>
    <x v="1"/>
    <x v="2"/>
    <x v="2"/>
    <s v="square"/>
    <x v="42"/>
    <x v="40"/>
    <n v="2.9"/>
    <n v="0.99896966385489261"/>
    <x v="0"/>
  </r>
  <r>
    <x v="1"/>
    <x v="1"/>
    <x v="2"/>
    <x v="2"/>
    <s v="square"/>
    <x v="42"/>
    <x v="40"/>
    <n v="2.9"/>
    <n v="0.99881157472314042"/>
    <x v="0"/>
  </r>
  <r>
    <x v="1"/>
    <x v="1"/>
    <x v="2"/>
    <x v="2"/>
    <s v="rectangle"/>
    <x v="46"/>
    <x v="44"/>
    <n v="2.9"/>
    <n v="0.9753112406421609"/>
    <x v="0"/>
  </r>
  <r>
    <x v="1"/>
    <x v="1"/>
    <x v="2"/>
    <x v="2"/>
    <s v="rectangle"/>
    <x v="47"/>
    <x v="45"/>
    <n v="2.9"/>
    <n v="0.99071451057773641"/>
    <x v="0"/>
  </r>
  <r>
    <x v="1"/>
    <x v="1"/>
    <x v="2"/>
    <x v="2"/>
    <s v="rectangle"/>
    <x v="48"/>
    <x v="42"/>
    <n v="2.9"/>
    <n v="0.99844362112385376"/>
    <x v="0"/>
  </r>
  <r>
    <x v="1"/>
    <x v="1"/>
    <x v="2"/>
    <x v="2"/>
    <s v="rectangle"/>
    <x v="39"/>
    <x v="37"/>
    <n v="2.9"/>
    <n v="1.0001428393265257"/>
    <x v="0"/>
  </r>
  <r>
    <x v="1"/>
    <x v="1"/>
    <x v="2"/>
    <x v="2"/>
    <s v="rectangle"/>
    <x v="49"/>
    <x v="46"/>
    <n v="2.9"/>
    <n v="1.0007751549739485"/>
    <x v="0"/>
  </r>
  <r>
    <x v="1"/>
    <x v="1"/>
    <x v="2"/>
    <x v="2"/>
    <s v="square"/>
    <x v="1"/>
    <x v="1"/>
    <n v="2.9"/>
    <n v="0.88031234185537832"/>
    <x v="1"/>
  </r>
  <r>
    <x v="1"/>
    <x v="1"/>
    <x v="2"/>
    <x v="2"/>
    <s v="square"/>
    <x v="4"/>
    <x v="4"/>
    <n v="2.9"/>
    <n v="0.94876931225502981"/>
    <x v="1"/>
  </r>
  <r>
    <x v="1"/>
    <x v="1"/>
    <x v="2"/>
    <x v="2"/>
    <s v="rectangle"/>
    <x v="50"/>
    <x v="47"/>
    <n v="2.9"/>
    <n v="0.97304599119269963"/>
    <x v="0"/>
  </r>
  <r>
    <x v="1"/>
    <x v="1"/>
    <x v="2"/>
    <x v="2"/>
    <s v="rectangle"/>
    <x v="15"/>
    <x v="14"/>
    <n v="2.9"/>
    <n v="0.97055826188659489"/>
    <x v="0"/>
  </r>
  <r>
    <x v="1"/>
    <x v="1"/>
    <x v="2"/>
    <x v="2"/>
    <s v="square"/>
    <x v="10"/>
    <x v="10"/>
    <n v="2.9"/>
    <n v="0.97890342543023434"/>
    <x v="1"/>
  </r>
  <r>
    <x v="1"/>
    <x v="1"/>
    <x v="2"/>
    <x v="2"/>
    <s v="square"/>
    <x v="38"/>
    <x v="36"/>
    <n v="2.9"/>
    <n v="1.0001784209824525"/>
    <x v="0"/>
  </r>
  <r>
    <x v="1"/>
    <x v="1"/>
    <x v="2"/>
    <x v="2"/>
    <s v="circle"/>
    <x v="36"/>
    <x v="34"/>
    <n v="2.9"/>
    <n v="0.99727607012533026"/>
    <x v="0"/>
  </r>
  <r>
    <x v="1"/>
    <x v="1"/>
    <x v="2"/>
    <x v="2"/>
    <s v="circle"/>
    <x v="51"/>
    <x v="48"/>
    <n v="2.9"/>
    <n v="1.0011803538202173"/>
    <x v="0"/>
  </r>
  <r>
    <x v="1"/>
    <x v="1"/>
    <x v="2"/>
    <x v="2"/>
    <s v="rectangle"/>
    <x v="52"/>
    <x v="49"/>
    <n v="2.9"/>
    <n v="0.97436064489104779"/>
    <x v="0"/>
  </r>
  <r>
    <x v="1"/>
    <x v="1"/>
    <x v="2"/>
    <x v="2"/>
    <s v="rectangle"/>
    <x v="21"/>
    <x v="20"/>
    <n v="2.9"/>
    <n v="0.99122084713909808"/>
    <x v="0"/>
  </r>
  <r>
    <x v="1"/>
    <x v="1"/>
    <x v="2"/>
    <x v="2"/>
    <s v="rectangle"/>
    <x v="53"/>
    <x v="50"/>
    <n v="2.9"/>
    <n v="0.99999440285799057"/>
    <x v="0"/>
  </r>
  <r>
    <x v="1"/>
    <x v="1"/>
    <x v="2"/>
    <x v="2"/>
    <s v="square"/>
    <x v="41"/>
    <x v="39"/>
    <n v="2.9"/>
    <n v="1.0025659795813966"/>
    <x v="0"/>
  </r>
  <r>
    <x v="1"/>
    <x v="1"/>
    <x v="2"/>
    <x v="2"/>
    <s v="circle"/>
    <x v="40"/>
    <x v="38"/>
    <n v="2.9"/>
    <n v="1.000016617450348"/>
    <x v="0"/>
  </r>
  <r>
    <x v="1"/>
    <x v="1"/>
    <x v="2"/>
    <x v="2"/>
    <s v="rectangle"/>
    <x v="54"/>
    <x v="51"/>
    <n v="2.9"/>
    <n v="1.0007448255945692"/>
    <x v="0"/>
  </r>
  <r>
    <x v="1"/>
    <x v="1"/>
    <x v="2"/>
    <x v="2"/>
    <s v="rectangle"/>
    <x v="55"/>
    <x v="52"/>
    <n v="2.9"/>
    <n v="1.0015600786222674"/>
    <x v="0"/>
  </r>
  <r>
    <x v="1"/>
    <x v="1"/>
    <x v="2"/>
    <x v="2"/>
    <s v="square"/>
    <x v="56"/>
    <x v="53"/>
    <n v="2.9"/>
    <n v="1.0011466902864647"/>
    <x v="0"/>
  </r>
  <r>
    <x v="1"/>
    <x v="1"/>
    <x v="2"/>
    <x v="1"/>
    <s v="circle"/>
    <x v="35"/>
    <x v="33"/>
    <n v="2.9"/>
    <n v="1.0088361150386234"/>
    <x v="0"/>
  </r>
  <r>
    <x v="1"/>
    <x v="1"/>
    <x v="2"/>
    <x v="1"/>
    <s v="square"/>
    <x v="57"/>
    <x v="54"/>
    <n v="2.9"/>
    <n v="1.0093090447576782"/>
    <x v="0"/>
  </r>
  <r>
    <x v="1"/>
    <x v="1"/>
    <x v="2"/>
    <x v="1"/>
    <s v="rectangle"/>
    <x v="58"/>
    <x v="55"/>
    <n v="2.9"/>
    <n v="1.008130616461417"/>
    <x v="0"/>
  </r>
  <r>
    <x v="1"/>
    <x v="1"/>
    <x v="2"/>
    <x v="1"/>
    <s v="rectangle"/>
    <x v="24"/>
    <x v="23"/>
    <n v="2.9"/>
    <n v="0.99983107564427609"/>
    <x v="0"/>
  </r>
  <r>
    <x v="1"/>
    <x v="1"/>
    <x v="2"/>
    <x v="1"/>
    <s v="rectangle"/>
    <x v="59"/>
    <x v="56"/>
    <n v="2.9"/>
    <n v="1.0128140648448651"/>
    <x v="0"/>
  </r>
  <r>
    <x v="1"/>
    <x v="1"/>
    <x v="2"/>
    <x v="1"/>
    <s v="rectangle"/>
    <x v="60"/>
    <x v="57"/>
    <n v="2.9"/>
    <n v="1.0123754788160186"/>
    <x v="0"/>
  </r>
  <r>
    <x v="1"/>
    <x v="1"/>
    <x v="2"/>
    <x v="1"/>
    <s v="circle"/>
    <x v="34"/>
    <x v="32"/>
    <n v="2.9"/>
    <n v="1.0081491650074503"/>
    <x v="0"/>
  </r>
  <r>
    <x v="1"/>
    <x v="1"/>
    <x v="2"/>
    <x v="1"/>
    <s v="square"/>
    <x v="61"/>
    <x v="28"/>
    <n v="2.9"/>
    <n v="1.0075387019810145"/>
    <x v="0"/>
  </r>
  <r>
    <x v="1"/>
    <x v="1"/>
    <x v="2"/>
    <x v="1"/>
    <s v="rectangle"/>
    <x v="62"/>
    <x v="39"/>
    <n v="2.9"/>
    <n v="1.0053242058619229"/>
    <x v="0"/>
  </r>
  <r>
    <x v="1"/>
    <x v="1"/>
    <x v="2"/>
    <x v="1"/>
    <s v="square"/>
    <x v="32"/>
    <x v="30"/>
    <n v="2.9"/>
    <n v="1.0060125444149248"/>
    <x v="0"/>
  </r>
  <r>
    <x v="1"/>
    <x v="1"/>
    <x v="2"/>
    <x v="1"/>
    <s v="rectangle"/>
    <x v="63"/>
    <x v="58"/>
    <n v="2.9"/>
    <n v="0.99710293296957253"/>
    <x v="0"/>
  </r>
  <r>
    <x v="1"/>
    <x v="1"/>
    <x v="2"/>
    <x v="1"/>
    <s v="rectangle"/>
    <x v="64"/>
    <x v="59"/>
    <n v="2.9"/>
    <n v="1.0026343456132489"/>
    <x v="0"/>
  </r>
  <r>
    <x v="1"/>
    <x v="1"/>
    <x v="2"/>
    <x v="1"/>
    <s v="rectangle"/>
    <x v="30"/>
    <x v="28"/>
    <n v="2.9"/>
    <n v="1.0060723717641791"/>
    <x v="0"/>
  </r>
  <r>
    <x v="1"/>
    <x v="1"/>
    <x v="2"/>
    <x v="1"/>
    <s v="rectangle"/>
    <x v="65"/>
    <x v="60"/>
    <n v="2.9"/>
    <n v="1.0012450898387055"/>
    <x v="0"/>
  </r>
  <r>
    <x v="1"/>
    <x v="1"/>
    <x v="2"/>
    <x v="1"/>
    <s v="square"/>
    <x v="26"/>
    <x v="25"/>
    <n v="2.9"/>
    <n v="1.0025983678910488"/>
    <x v="0"/>
  </r>
  <r>
    <x v="1"/>
    <x v="1"/>
    <x v="2"/>
    <x v="1"/>
    <s v="rectangle"/>
    <x v="44"/>
    <x v="42"/>
    <n v="2.9"/>
    <n v="0.9890007642115719"/>
    <x v="0"/>
  </r>
  <r>
    <x v="1"/>
    <x v="1"/>
    <x v="2"/>
    <x v="1"/>
    <s v="rectangle"/>
    <x v="44"/>
    <x v="42"/>
    <n v="2.9"/>
    <n v="0.9890007642115719"/>
    <x v="0"/>
  </r>
  <r>
    <x v="1"/>
    <x v="1"/>
    <x v="2"/>
    <x v="1"/>
    <s v="rectangle"/>
    <x v="44"/>
    <x v="42"/>
    <n v="2.9"/>
    <n v="0.99340522929265573"/>
    <x v="0"/>
  </r>
  <r>
    <x v="1"/>
    <x v="1"/>
    <x v="2"/>
    <x v="1"/>
    <s v="rectangle"/>
    <x v="44"/>
    <x v="42"/>
    <n v="2.9"/>
    <n v="0.99340522929265573"/>
    <x v="0"/>
  </r>
  <r>
    <x v="1"/>
    <x v="1"/>
    <x v="2"/>
    <x v="1"/>
    <s v="square"/>
    <x v="13"/>
    <x v="13"/>
    <n v="2.9"/>
    <n v="0.99869083508018586"/>
    <x v="1"/>
  </r>
  <r>
    <x v="1"/>
    <x v="1"/>
    <x v="2"/>
    <x v="1"/>
    <s v="square"/>
    <x v="38"/>
    <x v="36"/>
    <n v="2.9"/>
    <n v="1.0071272232750621"/>
    <x v="1"/>
  </r>
  <r>
    <x v="1"/>
    <x v="1"/>
    <x v="2"/>
    <x v="1"/>
    <s v="square"/>
    <x v="41"/>
    <x v="39"/>
    <n v="2.9"/>
    <n v="1.008897146887322"/>
    <x v="1"/>
  </r>
  <r>
    <x v="1"/>
    <x v="1"/>
    <x v="2"/>
    <x v="4"/>
    <s v="square"/>
    <x v="42"/>
    <x v="40"/>
    <n v="2.9"/>
    <n v="1.0133638071217335"/>
    <x v="1"/>
  </r>
  <r>
    <x v="1"/>
    <x v="1"/>
    <x v="2"/>
    <x v="4"/>
    <s v="rectangle"/>
    <x v="33"/>
    <x v="31"/>
    <n v="2.9"/>
    <n v="1.0111813647844485"/>
    <x v="0"/>
  </r>
  <r>
    <x v="1"/>
    <x v="1"/>
    <x v="2"/>
    <x v="4"/>
    <s v="rectangle"/>
    <x v="33"/>
    <x v="31"/>
    <n v="2.9"/>
    <n v="1.0099070859690114"/>
    <x v="0"/>
  </r>
  <r>
    <x v="1"/>
    <x v="1"/>
    <x v="2"/>
    <x v="4"/>
    <s v="rectangle"/>
    <x v="66"/>
    <x v="61"/>
    <n v="2.9"/>
    <n v="1.0054016030515409"/>
    <x v="0"/>
  </r>
  <r>
    <x v="1"/>
    <x v="1"/>
    <x v="2"/>
    <x v="4"/>
    <s v="square"/>
    <x v="67"/>
    <x v="62"/>
    <n v="2.9"/>
    <n v="1.0089786206579794"/>
    <x v="1"/>
  </r>
  <r>
    <x v="1"/>
    <x v="1"/>
    <x v="2"/>
    <x v="4"/>
    <s v="square"/>
    <x v="68"/>
    <x v="63"/>
    <n v="2.9"/>
    <n v="1.006643914901814"/>
    <x v="0"/>
  </r>
  <r>
    <x v="1"/>
    <x v="1"/>
    <x v="2"/>
    <x v="4"/>
    <s v="rectangle"/>
    <x v="69"/>
    <x v="64"/>
    <n v="2.9"/>
    <n v="1.010488227948132"/>
    <x v="0"/>
  </r>
  <r>
    <x v="1"/>
    <x v="1"/>
    <x v="2"/>
    <x v="4"/>
    <s v="square"/>
    <x v="25"/>
    <x v="24"/>
    <n v="2.9"/>
    <n v="1.0061871246451728"/>
    <x v="0"/>
  </r>
  <r>
    <x v="1"/>
    <x v="1"/>
    <x v="2"/>
    <x v="4"/>
    <s v="rectangle"/>
    <x v="70"/>
    <x v="65"/>
    <n v="2.9"/>
    <n v="1.0113133264141447"/>
    <x v="0"/>
  </r>
  <r>
    <x v="1"/>
    <x v="1"/>
    <x v="2"/>
    <x v="4"/>
    <s v="rectangle"/>
    <x v="71"/>
    <x v="66"/>
    <n v="2.9"/>
    <n v="0.99998074339629828"/>
    <x v="0"/>
  </r>
  <r>
    <x v="1"/>
    <x v="1"/>
    <x v="2"/>
    <x v="4"/>
    <s v="square"/>
    <x v="22"/>
    <x v="21"/>
    <n v="2.9"/>
    <n v="1.0004417183060874"/>
    <x v="0"/>
  </r>
  <r>
    <x v="1"/>
    <x v="1"/>
    <x v="2"/>
    <x v="4"/>
    <s v="rectangle"/>
    <x v="27"/>
    <x v="26"/>
    <n v="2.9"/>
    <n v="1.0033448741594062"/>
    <x v="0"/>
  </r>
  <r>
    <x v="1"/>
    <x v="1"/>
    <x v="2"/>
    <x v="4"/>
    <s v="rectangle"/>
    <x v="27"/>
    <x v="26"/>
    <n v="2.9"/>
    <n v="1.0018239181990662"/>
    <x v="0"/>
  </r>
  <r>
    <x v="1"/>
    <x v="1"/>
    <x v="2"/>
    <x v="4"/>
    <s v="rectangle"/>
    <x v="28"/>
    <x v="27"/>
    <n v="2.9"/>
    <n v="0.98892045294414044"/>
    <x v="0"/>
  </r>
  <r>
    <x v="1"/>
    <x v="1"/>
    <x v="2"/>
    <x v="4"/>
    <s v="rectangle"/>
    <x v="28"/>
    <x v="27"/>
    <n v="2.9"/>
    <n v="0.99229267150636802"/>
    <x v="0"/>
  </r>
  <r>
    <x v="1"/>
    <x v="1"/>
    <x v="2"/>
    <x v="4"/>
    <s v="rectangle"/>
    <x v="28"/>
    <x v="27"/>
    <n v="2.9"/>
    <n v="0.98780582620618929"/>
    <x v="0"/>
  </r>
  <r>
    <x v="1"/>
    <x v="1"/>
    <x v="2"/>
    <x v="4"/>
    <s v="square"/>
    <x v="13"/>
    <x v="13"/>
    <n v="2.9"/>
    <n v="0.99845214296605067"/>
    <x v="1"/>
  </r>
  <r>
    <x v="1"/>
    <x v="1"/>
    <x v="2"/>
    <x v="3"/>
    <s v="rectangle"/>
    <x v="20"/>
    <x v="19"/>
    <n v="2.9"/>
    <n v="0.99232364169820919"/>
    <x v="0"/>
  </r>
  <r>
    <x v="1"/>
    <x v="1"/>
    <x v="2"/>
    <x v="3"/>
    <s v="rectangle"/>
    <x v="18"/>
    <x v="17"/>
    <n v="2.9"/>
    <n v="0.98841421731282064"/>
    <x v="0"/>
  </r>
  <r>
    <x v="1"/>
    <x v="1"/>
    <x v="2"/>
    <x v="3"/>
    <s v="square"/>
    <x v="72"/>
    <x v="67"/>
    <n v="2.9"/>
    <n v="0.98935383217748485"/>
    <x v="0"/>
  </r>
  <r>
    <x v="1"/>
    <x v="1"/>
    <x v="2"/>
    <x v="3"/>
    <s v="rectangle"/>
    <x v="73"/>
    <x v="22"/>
    <n v="2.9"/>
    <n v="0.99910421455344622"/>
    <x v="0"/>
  </r>
  <r>
    <x v="1"/>
    <x v="1"/>
    <x v="2"/>
    <x v="3"/>
    <s v="square"/>
    <x v="17"/>
    <x v="16"/>
    <n v="2.9"/>
    <n v="0.98739253973547114"/>
    <x v="0"/>
  </r>
  <r>
    <x v="1"/>
    <x v="1"/>
    <x v="2"/>
    <x v="3"/>
    <s v="square"/>
    <x v="16"/>
    <x v="15"/>
    <n v="2.9"/>
    <n v="0.98526540472404855"/>
    <x v="0"/>
  </r>
  <r>
    <x v="1"/>
    <x v="1"/>
    <x v="2"/>
    <x v="0"/>
    <s v="square"/>
    <x v="1"/>
    <x v="1"/>
    <n v="2.9"/>
    <n v="0.86901626273937771"/>
    <x v="0"/>
  </r>
  <r>
    <x v="1"/>
    <x v="1"/>
    <x v="2"/>
    <x v="0"/>
    <s v="circle"/>
    <x v="74"/>
    <x v="68"/>
    <n v="2.9"/>
    <n v="0.85798899952629903"/>
    <x v="0"/>
  </r>
  <r>
    <x v="1"/>
    <x v="1"/>
    <x v="2"/>
    <x v="0"/>
    <s v="circle"/>
    <x v="2"/>
    <x v="2"/>
    <n v="2.9"/>
    <n v="0.87530899446423238"/>
    <x v="0"/>
  </r>
  <r>
    <x v="1"/>
    <x v="1"/>
    <x v="2"/>
    <x v="0"/>
    <s v="square"/>
    <x v="75"/>
    <x v="69"/>
    <n v="2.9"/>
    <n v="0.90401479997921552"/>
    <x v="0"/>
  </r>
  <r>
    <x v="1"/>
    <x v="1"/>
    <x v="2"/>
    <x v="0"/>
    <s v="rectangle"/>
    <x v="76"/>
    <x v="70"/>
    <n v="2.9"/>
    <n v="0.92905691416493574"/>
    <x v="0"/>
  </r>
  <r>
    <x v="1"/>
    <x v="1"/>
    <x v="2"/>
    <x v="0"/>
    <s v="circle"/>
    <x v="3"/>
    <x v="3"/>
    <n v="2.9"/>
    <n v="0.90365519188198629"/>
    <x v="0"/>
  </r>
  <r>
    <x v="1"/>
    <x v="1"/>
    <x v="2"/>
    <x v="0"/>
    <s v="square"/>
    <x v="4"/>
    <x v="4"/>
    <n v="2.9"/>
    <n v="0.91733045853798423"/>
    <x v="0"/>
  </r>
  <r>
    <x v="1"/>
    <x v="1"/>
    <x v="2"/>
    <x v="0"/>
    <s v="rectangle"/>
    <x v="8"/>
    <x v="8"/>
    <n v="2.9"/>
    <n v="0.93984445426468677"/>
    <x v="0"/>
  </r>
  <r>
    <x v="1"/>
    <x v="1"/>
    <x v="2"/>
    <x v="0"/>
    <s v="circle"/>
    <x v="77"/>
    <x v="71"/>
    <n v="2.9"/>
    <n v="0.91807959326713362"/>
    <x v="0"/>
  </r>
  <r>
    <x v="1"/>
    <x v="1"/>
    <x v="2"/>
    <x v="0"/>
    <s v="square"/>
    <x v="9"/>
    <x v="9"/>
    <n v="2.9"/>
    <n v="0.9370077307569743"/>
    <x v="0"/>
  </r>
  <r>
    <x v="1"/>
    <x v="1"/>
    <x v="2"/>
    <x v="0"/>
    <s v="rectangle"/>
    <x v="78"/>
    <x v="72"/>
    <n v="2.9"/>
    <n v="0.94362009329959939"/>
    <x v="0"/>
  </r>
  <r>
    <x v="1"/>
    <x v="1"/>
    <x v="2"/>
    <x v="0"/>
    <s v="rectangle"/>
    <x v="78"/>
    <x v="72"/>
    <n v="2.9"/>
    <n v="0.94296879501302233"/>
    <x v="0"/>
  </r>
  <r>
    <x v="1"/>
    <x v="1"/>
    <x v="2"/>
    <x v="0"/>
    <s v="circle"/>
    <x v="7"/>
    <x v="7"/>
    <n v="2.9"/>
    <n v="0.93822513186962808"/>
    <x v="0"/>
  </r>
  <r>
    <x v="1"/>
    <x v="1"/>
    <x v="2"/>
    <x v="0"/>
    <s v="rectangle"/>
    <x v="6"/>
    <x v="6"/>
    <n v="2.9"/>
    <n v="0.93160397224404368"/>
    <x v="0"/>
  </r>
  <r>
    <x v="1"/>
    <x v="1"/>
    <x v="2"/>
    <x v="0"/>
    <s v="square"/>
    <x v="10"/>
    <x v="10"/>
    <n v="2.9"/>
    <n v="0.944529043437634"/>
    <x v="0"/>
  </r>
  <r>
    <x v="1"/>
    <x v="1"/>
    <x v="2"/>
    <x v="0"/>
    <s v="rectangle"/>
    <x v="11"/>
    <x v="11"/>
    <n v="2.9"/>
    <n v="0.95124151358645304"/>
    <x v="0"/>
  </r>
  <r>
    <x v="1"/>
    <x v="1"/>
    <x v="2"/>
    <x v="0"/>
    <s v="rectangle"/>
    <x v="79"/>
    <x v="5"/>
    <n v="2.9"/>
    <n v="0.92476187505114615"/>
    <x v="0"/>
  </r>
  <r>
    <x v="1"/>
    <x v="1"/>
    <x v="2"/>
    <x v="0"/>
    <s v="square"/>
    <x v="80"/>
    <x v="73"/>
    <n v="2.9"/>
    <n v="0.95394780400887136"/>
    <x v="0"/>
  </r>
  <r>
    <x v="1"/>
    <x v="1"/>
    <x v="2"/>
    <x v="0"/>
    <s v="circle"/>
    <x v="12"/>
    <x v="12"/>
    <n v="2.9"/>
    <n v="0.95145095062456297"/>
    <x v="0"/>
  </r>
  <r>
    <x v="1"/>
    <x v="1"/>
    <x v="2"/>
    <x v="0"/>
    <s v="square"/>
    <x v="13"/>
    <x v="13"/>
    <n v="2.9"/>
    <n v="0.95844620108499401"/>
    <x v="0"/>
  </r>
  <r>
    <x v="1"/>
    <x v="1"/>
    <x v="3"/>
    <x v="2"/>
    <s v="circle"/>
    <x v="45"/>
    <x v="43"/>
    <n v="3"/>
    <n v="1.0006817745377667"/>
    <x v="0"/>
  </r>
  <r>
    <x v="1"/>
    <x v="1"/>
    <x v="3"/>
    <x v="2"/>
    <s v="square"/>
    <x v="42"/>
    <x v="40"/>
    <n v="3"/>
    <n v="1.0004170673088808"/>
    <x v="0"/>
  </r>
  <r>
    <x v="1"/>
    <x v="1"/>
    <x v="3"/>
    <x v="2"/>
    <s v="square"/>
    <x v="42"/>
    <x v="40"/>
    <n v="3"/>
    <n v="0.9995829326911192"/>
    <x v="0"/>
  </r>
  <r>
    <x v="1"/>
    <x v="1"/>
    <x v="3"/>
    <x v="2"/>
    <s v="square"/>
    <x v="42"/>
    <x v="40"/>
    <n v="3"/>
    <n v="1.0003060802822239"/>
    <x v="0"/>
  </r>
  <r>
    <x v="1"/>
    <x v="1"/>
    <x v="3"/>
    <x v="2"/>
    <s v="square"/>
    <x v="42"/>
    <x v="40"/>
    <n v="3"/>
    <n v="0.99969391971777599"/>
    <x v="0"/>
  </r>
  <r>
    <x v="1"/>
    <x v="1"/>
    <x v="3"/>
    <x v="2"/>
    <s v="square"/>
    <x v="42"/>
    <x v="40"/>
    <n v="3"/>
    <n v="1.0000855070853845"/>
    <x v="0"/>
  </r>
  <r>
    <x v="1"/>
    <x v="1"/>
    <x v="3"/>
    <x v="2"/>
    <s v="square"/>
    <x v="42"/>
    <x v="40"/>
    <n v="3"/>
    <n v="0.99991449291461554"/>
    <x v="0"/>
  </r>
  <r>
    <x v="1"/>
    <x v="1"/>
    <x v="3"/>
    <x v="2"/>
    <s v="square"/>
    <x v="42"/>
    <x v="40"/>
    <n v="3"/>
    <n v="1.0000883288187492"/>
    <x v="0"/>
  </r>
  <r>
    <x v="1"/>
    <x v="1"/>
    <x v="3"/>
    <x v="2"/>
    <s v="square"/>
    <x v="42"/>
    <x v="40"/>
    <n v="3"/>
    <n v="0.99991167118125068"/>
    <x v="0"/>
  </r>
  <r>
    <x v="1"/>
    <x v="1"/>
    <x v="3"/>
    <x v="2"/>
    <s v="square"/>
    <x v="42"/>
    <x v="40"/>
    <n v="3"/>
    <n v="1.0001556957005242"/>
    <x v="0"/>
  </r>
  <r>
    <x v="1"/>
    <x v="1"/>
    <x v="3"/>
    <x v="2"/>
    <s v="square"/>
    <x v="42"/>
    <x v="40"/>
    <n v="3"/>
    <n v="0.99984430429947568"/>
    <x v="0"/>
  </r>
  <r>
    <x v="1"/>
    <x v="1"/>
    <x v="3"/>
    <x v="2"/>
    <s v="square"/>
    <x v="42"/>
    <x v="40"/>
    <n v="3"/>
    <n v="1.0014759989167763"/>
    <x v="0"/>
  </r>
  <r>
    <x v="1"/>
    <x v="1"/>
    <x v="3"/>
    <x v="2"/>
    <s v="square"/>
    <x v="42"/>
    <x v="40"/>
    <n v="3"/>
    <n v="0.9985240010832237"/>
    <x v="0"/>
  </r>
  <r>
    <x v="1"/>
    <x v="1"/>
    <x v="3"/>
    <x v="2"/>
    <s v="square"/>
    <x v="42"/>
    <x v="40"/>
    <n v="3"/>
    <n v="1.0022543217241491"/>
    <x v="0"/>
  </r>
  <r>
    <x v="1"/>
    <x v="1"/>
    <x v="3"/>
    <x v="2"/>
    <s v="square"/>
    <x v="42"/>
    <x v="40"/>
    <n v="3"/>
    <n v="0.99899407995510237"/>
    <x v="0"/>
  </r>
  <r>
    <x v="1"/>
    <x v="1"/>
    <x v="3"/>
    <x v="2"/>
    <s v="square"/>
    <x v="42"/>
    <x v="40"/>
    <n v="3"/>
    <n v="0.99875159832074822"/>
    <x v="0"/>
  </r>
  <r>
    <x v="1"/>
    <x v="1"/>
    <x v="3"/>
    <x v="2"/>
    <s v="rectangle"/>
    <x v="46"/>
    <x v="44"/>
    <n v="3"/>
    <n v="0.9891944411730067"/>
    <x v="0"/>
  </r>
  <r>
    <x v="1"/>
    <x v="1"/>
    <x v="3"/>
    <x v="2"/>
    <s v="rectangle"/>
    <x v="47"/>
    <x v="45"/>
    <n v="3"/>
    <n v="0.99491274870083057"/>
    <x v="0"/>
  </r>
  <r>
    <x v="1"/>
    <x v="1"/>
    <x v="3"/>
    <x v="2"/>
    <s v="rectangle"/>
    <x v="48"/>
    <x v="42"/>
    <n v="3"/>
    <n v="0.99910497299586976"/>
    <x v="0"/>
  </r>
  <r>
    <x v="1"/>
    <x v="1"/>
    <x v="3"/>
    <x v="2"/>
    <s v="rectangle"/>
    <x v="39"/>
    <x v="37"/>
    <n v="3"/>
    <n v="0.999521102030268"/>
    <x v="0"/>
  </r>
  <r>
    <x v="1"/>
    <x v="1"/>
    <x v="3"/>
    <x v="2"/>
    <s v="rectangle"/>
    <x v="49"/>
    <x v="46"/>
    <n v="3"/>
    <n v="0.9999155289854802"/>
    <x v="0"/>
  </r>
  <r>
    <x v="1"/>
    <x v="1"/>
    <x v="3"/>
    <x v="2"/>
    <s v="square"/>
    <x v="1"/>
    <x v="1"/>
    <n v="3"/>
    <n v="0.93537316359143963"/>
    <x v="1"/>
  </r>
  <r>
    <x v="1"/>
    <x v="1"/>
    <x v="3"/>
    <x v="2"/>
    <s v="square"/>
    <x v="4"/>
    <x v="4"/>
    <n v="3"/>
    <n v="0.97246103717661847"/>
    <x v="1"/>
  </r>
  <r>
    <x v="1"/>
    <x v="1"/>
    <x v="3"/>
    <x v="2"/>
    <s v="rectangle"/>
    <x v="50"/>
    <x v="47"/>
    <n v="3"/>
    <n v="0.98800690927648893"/>
    <x v="0"/>
  </r>
  <r>
    <x v="1"/>
    <x v="1"/>
    <x v="3"/>
    <x v="2"/>
    <s v="rectangle"/>
    <x v="15"/>
    <x v="14"/>
    <n v="3"/>
    <n v="0.98350033228101807"/>
    <x v="0"/>
  </r>
  <r>
    <x v="1"/>
    <x v="1"/>
    <x v="3"/>
    <x v="2"/>
    <s v="square"/>
    <x v="10"/>
    <x v="10"/>
    <n v="3"/>
    <n v="0.98832096729870855"/>
    <x v="1"/>
  </r>
  <r>
    <x v="1"/>
    <x v="1"/>
    <x v="3"/>
    <x v="2"/>
    <s v="square"/>
    <x v="38"/>
    <x v="36"/>
    <n v="3"/>
    <n v="1.0017222291626833"/>
    <x v="0"/>
  </r>
  <r>
    <x v="1"/>
    <x v="1"/>
    <x v="3"/>
    <x v="2"/>
    <s v="circle"/>
    <x v="36"/>
    <x v="34"/>
    <n v="3"/>
    <n v="0.99734446725029835"/>
    <x v="0"/>
  </r>
  <r>
    <x v="1"/>
    <x v="1"/>
    <x v="3"/>
    <x v="2"/>
    <s v="circle"/>
    <x v="51"/>
    <x v="48"/>
    <n v="3"/>
    <n v="1.0005050935637243"/>
    <x v="0"/>
  </r>
  <r>
    <x v="1"/>
    <x v="1"/>
    <x v="3"/>
    <x v="2"/>
    <s v="rectangle"/>
    <x v="52"/>
    <x v="49"/>
    <n v="3"/>
    <n v="0.98666224217332854"/>
    <x v="0"/>
  </r>
  <r>
    <x v="1"/>
    <x v="1"/>
    <x v="3"/>
    <x v="2"/>
    <s v="rectangle"/>
    <x v="21"/>
    <x v="20"/>
    <n v="3"/>
    <n v="0.99563983851362003"/>
    <x v="0"/>
  </r>
  <r>
    <x v="1"/>
    <x v="1"/>
    <x v="3"/>
    <x v="2"/>
    <s v="rectangle"/>
    <x v="53"/>
    <x v="50"/>
    <n v="3"/>
    <n v="1.0001444201054739"/>
    <x v="0"/>
  </r>
  <r>
    <x v="1"/>
    <x v="1"/>
    <x v="3"/>
    <x v="2"/>
    <s v="square"/>
    <x v="41"/>
    <x v="39"/>
    <n v="3"/>
    <n v="1.0034301452450938"/>
    <x v="0"/>
  </r>
  <r>
    <x v="1"/>
    <x v="1"/>
    <x v="3"/>
    <x v="2"/>
    <s v="circle"/>
    <x v="40"/>
    <x v="38"/>
    <n v="3"/>
    <n v="0.99922906430675118"/>
    <x v="0"/>
  </r>
  <r>
    <x v="1"/>
    <x v="1"/>
    <x v="3"/>
    <x v="2"/>
    <s v="rectangle"/>
    <x v="54"/>
    <x v="51"/>
    <n v="3"/>
    <n v="1.000136062816632"/>
    <x v="0"/>
  </r>
  <r>
    <x v="1"/>
    <x v="1"/>
    <x v="3"/>
    <x v="2"/>
    <s v="rectangle"/>
    <x v="55"/>
    <x v="52"/>
    <n v="3"/>
    <n v="1.0007064520602595"/>
    <x v="0"/>
  </r>
  <r>
    <x v="1"/>
    <x v="1"/>
    <x v="3"/>
    <x v="2"/>
    <s v="square"/>
    <x v="56"/>
    <x v="53"/>
    <n v="3"/>
    <n v="1.0018498320883809"/>
    <x v="0"/>
  </r>
  <r>
    <x v="1"/>
    <x v="1"/>
    <x v="3"/>
    <x v="1"/>
    <s v="circle"/>
    <x v="35"/>
    <x v="33"/>
    <n v="3"/>
    <n v="0.99877847952633469"/>
    <x v="0"/>
  </r>
  <r>
    <x v="1"/>
    <x v="1"/>
    <x v="3"/>
    <x v="1"/>
    <s v="square"/>
    <x v="57"/>
    <x v="54"/>
    <n v="3"/>
    <n v="0.99958790240686946"/>
    <x v="0"/>
  </r>
  <r>
    <x v="1"/>
    <x v="1"/>
    <x v="3"/>
    <x v="1"/>
    <s v="rectangle"/>
    <x v="58"/>
    <x v="55"/>
    <n v="3"/>
    <n v="0.99789735988671902"/>
    <x v="0"/>
  </r>
  <r>
    <x v="1"/>
    <x v="1"/>
    <x v="3"/>
    <x v="1"/>
    <s v="rectangle"/>
    <x v="24"/>
    <x v="23"/>
    <n v="3"/>
    <n v="0.99460884008631956"/>
    <x v="0"/>
  </r>
  <r>
    <x v="1"/>
    <x v="1"/>
    <x v="3"/>
    <x v="1"/>
    <s v="rectangle"/>
    <x v="59"/>
    <x v="56"/>
    <n v="3"/>
    <n v="1.0039502093458237"/>
    <x v="0"/>
  </r>
  <r>
    <x v="1"/>
    <x v="1"/>
    <x v="3"/>
    <x v="1"/>
    <s v="rectangle"/>
    <x v="60"/>
    <x v="57"/>
    <n v="3"/>
    <n v="1.0010379807919243"/>
    <x v="0"/>
  </r>
  <r>
    <x v="1"/>
    <x v="1"/>
    <x v="3"/>
    <x v="1"/>
    <s v="circle"/>
    <x v="34"/>
    <x v="32"/>
    <n v="3"/>
    <n v="0.99845273617197305"/>
    <x v="0"/>
  </r>
  <r>
    <x v="1"/>
    <x v="1"/>
    <x v="3"/>
    <x v="1"/>
    <s v="square"/>
    <x v="61"/>
    <x v="28"/>
    <n v="3"/>
    <n v="0.99790723405492066"/>
    <x v="0"/>
  </r>
  <r>
    <x v="1"/>
    <x v="1"/>
    <x v="3"/>
    <x v="1"/>
    <s v="rectangle"/>
    <x v="62"/>
    <x v="39"/>
    <n v="3"/>
    <n v="0.99566530974525569"/>
    <x v="0"/>
  </r>
  <r>
    <x v="1"/>
    <x v="1"/>
    <x v="3"/>
    <x v="1"/>
    <s v="square"/>
    <x v="32"/>
    <x v="30"/>
    <n v="3"/>
    <n v="0.99603161702351772"/>
    <x v="0"/>
  </r>
  <r>
    <x v="1"/>
    <x v="1"/>
    <x v="3"/>
    <x v="1"/>
    <s v="rectangle"/>
    <x v="63"/>
    <x v="58"/>
    <n v="3"/>
    <n v="0.98919694395169278"/>
    <x v="0"/>
  </r>
  <r>
    <x v="1"/>
    <x v="1"/>
    <x v="3"/>
    <x v="1"/>
    <s v="rectangle"/>
    <x v="64"/>
    <x v="59"/>
    <n v="3"/>
    <n v="0.99260805249416062"/>
    <x v="0"/>
  </r>
  <r>
    <x v="1"/>
    <x v="1"/>
    <x v="3"/>
    <x v="1"/>
    <s v="rectangle"/>
    <x v="30"/>
    <x v="28"/>
    <n v="3"/>
    <n v="0.99458389583969831"/>
    <x v="0"/>
  </r>
  <r>
    <x v="1"/>
    <x v="1"/>
    <x v="3"/>
    <x v="1"/>
    <s v="rectangle"/>
    <x v="65"/>
    <x v="60"/>
    <n v="3"/>
    <n v="0.99000553183524997"/>
    <x v="0"/>
  </r>
  <r>
    <x v="1"/>
    <x v="1"/>
    <x v="3"/>
    <x v="1"/>
    <s v="square"/>
    <x v="26"/>
    <x v="25"/>
    <n v="3"/>
    <n v="0.99145418955856801"/>
    <x v="0"/>
  </r>
  <r>
    <x v="1"/>
    <x v="1"/>
    <x v="3"/>
    <x v="1"/>
    <s v="square"/>
    <x v="13"/>
    <x v="13"/>
    <n v="3"/>
    <n v="0.99027332878076046"/>
    <x v="1"/>
  </r>
  <r>
    <x v="1"/>
    <x v="1"/>
    <x v="3"/>
    <x v="1"/>
    <s v="square"/>
    <x v="38"/>
    <x v="36"/>
    <n v="3"/>
    <n v="0.99626853706958984"/>
    <x v="1"/>
  </r>
  <r>
    <x v="1"/>
    <x v="1"/>
    <x v="3"/>
    <x v="1"/>
    <s v="square"/>
    <x v="41"/>
    <x v="39"/>
    <n v="3"/>
    <n v="0.99800854068875278"/>
    <x v="1"/>
  </r>
  <r>
    <x v="1"/>
    <x v="1"/>
    <x v="3"/>
    <x v="4"/>
    <s v="square"/>
    <x v="42"/>
    <x v="40"/>
    <n v="3"/>
    <n v="1.0004912179936778"/>
    <x v="1"/>
  </r>
  <r>
    <x v="1"/>
    <x v="1"/>
    <x v="3"/>
    <x v="4"/>
    <s v="rectangle"/>
    <x v="33"/>
    <x v="31"/>
    <n v="3"/>
    <n v="0.99637676516248086"/>
    <x v="0"/>
  </r>
  <r>
    <x v="1"/>
    <x v="1"/>
    <x v="3"/>
    <x v="4"/>
    <s v="rectangle"/>
    <x v="33"/>
    <x v="31"/>
    <n v="3"/>
    <n v="0.99535895295631904"/>
    <x v="0"/>
  </r>
  <r>
    <x v="1"/>
    <x v="1"/>
    <x v="3"/>
    <x v="4"/>
    <s v="rectangle"/>
    <x v="66"/>
    <x v="61"/>
    <n v="3"/>
    <n v="0.99260054339163084"/>
    <x v="0"/>
  </r>
  <r>
    <x v="1"/>
    <x v="1"/>
    <x v="3"/>
    <x v="4"/>
    <s v="square"/>
    <x v="67"/>
    <x v="62"/>
    <n v="3"/>
    <n v="0.99477232542208593"/>
    <x v="1"/>
  </r>
  <r>
    <x v="1"/>
    <x v="1"/>
    <x v="3"/>
    <x v="4"/>
    <s v="square"/>
    <x v="68"/>
    <x v="63"/>
    <n v="3"/>
    <n v="0.9943293819354736"/>
    <x v="0"/>
  </r>
  <r>
    <x v="1"/>
    <x v="1"/>
    <x v="3"/>
    <x v="4"/>
    <s v="rectangle"/>
    <x v="69"/>
    <x v="64"/>
    <n v="3"/>
    <n v="0.99604012066056857"/>
    <x v="0"/>
  </r>
  <r>
    <x v="1"/>
    <x v="1"/>
    <x v="3"/>
    <x v="4"/>
    <s v="square"/>
    <x v="25"/>
    <x v="24"/>
    <n v="3"/>
    <n v="0.9923705874057891"/>
    <x v="0"/>
  </r>
  <r>
    <x v="1"/>
    <x v="1"/>
    <x v="3"/>
    <x v="4"/>
    <s v="rectangle"/>
    <x v="70"/>
    <x v="65"/>
    <n v="3"/>
    <n v="0.9957566442812239"/>
    <x v="0"/>
  </r>
  <r>
    <x v="1"/>
    <x v="1"/>
    <x v="3"/>
    <x v="4"/>
    <s v="rectangle"/>
    <x v="71"/>
    <x v="66"/>
    <n v="3"/>
    <n v="0.98527959488998218"/>
    <x v="0"/>
  </r>
  <r>
    <x v="1"/>
    <x v="1"/>
    <x v="3"/>
    <x v="4"/>
    <s v="square"/>
    <x v="22"/>
    <x v="21"/>
    <n v="3"/>
    <n v="0.98567844389991643"/>
    <x v="0"/>
  </r>
  <r>
    <x v="1"/>
    <x v="1"/>
    <x v="3"/>
    <x v="4"/>
    <s v="rectangle"/>
    <x v="27"/>
    <x v="26"/>
    <n v="3"/>
    <n v="0.98840378240346272"/>
    <x v="0"/>
  </r>
  <r>
    <x v="1"/>
    <x v="1"/>
    <x v="3"/>
    <x v="4"/>
    <s v="rectangle"/>
    <x v="27"/>
    <x v="26"/>
    <n v="3"/>
    <n v="0.98658147440880273"/>
    <x v="0"/>
  </r>
  <r>
    <x v="1"/>
    <x v="1"/>
    <x v="3"/>
    <x v="4"/>
    <s v="rectangle"/>
    <x v="28"/>
    <x v="27"/>
    <n v="3"/>
    <n v="0.98265536026609646"/>
    <x v="0"/>
  </r>
  <r>
    <x v="1"/>
    <x v="1"/>
    <x v="3"/>
    <x v="4"/>
    <s v="rectangle"/>
    <x v="28"/>
    <x v="27"/>
    <n v="3"/>
    <n v="0.98386747754433346"/>
    <x v="0"/>
  </r>
  <r>
    <x v="1"/>
    <x v="1"/>
    <x v="3"/>
    <x v="4"/>
    <s v="rectangle"/>
    <x v="28"/>
    <x v="27"/>
    <n v="3"/>
    <n v="0.98176151728045269"/>
    <x v="0"/>
  </r>
  <r>
    <x v="1"/>
    <x v="1"/>
    <x v="3"/>
    <x v="4"/>
    <s v="square"/>
    <x v="13"/>
    <x v="13"/>
    <n v="3"/>
    <n v="0.98613984902744534"/>
    <x v="1"/>
  </r>
  <r>
    <x v="1"/>
    <x v="1"/>
    <x v="3"/>
    <x v="3"/>
    <s v="rectangle"/>
    <x v="20"/>
    <x v="19"/>
    <n v="3"/>
    <n v="0.98099536548257849"/>
    <x v="0"/>
  </r>
  <r>
    <x v="1"/>
    <x v="1"/>
    <x v="3"/>
    <x v="3"/>
    <s v="rectangle"/>
    <x v="18"/>
    <x v="17"/>
    <n v="3"/>
    <n v="0.97589561308657724"/>
    <x v="0"/>
  </r>
  <r>
    <x v="1"/>
    <x v="1"/>
    <x v="3"/>
    <x v="3"/>
    <s v="square"/>
    <x v="72"/>
    <x v="67"/>
    <n v="3"/>
    <n v="0.97577973160684384"/>
    <x v="0"/>
  </r>
  <r>
    <x v="1"/>
    <x v="1"/>
    <x v="3"/>
    <x v="3"/>
    <s v="rectangle"/>
    <x v="73"/>
    <x v="22"/>
    <n v="3"/>
    <n v="0.98611662151605251"/>
    <x v="0"/>
  </r>
  <r>
    <x v="1"/>
    <x v="1"/>
    <x v="3"/>
    <x v="3"/>
    <s v="square"/>
    <x v="17"/>
    <x v="16"/>
    <n v="3"/>
    <n v="0.97289875265495318"/>
    <x v="0"/>
  </r>
  <r>
    <x v="1"/>
    <x v="1"/>
    <x v="3"/>
    <x v="3"/>
    <s v="square"/>
    <x v="16"/>
    <x v="15"/>
    <n v="3"/>
    <n v="0.96935254637510271"/>
    <x v="0"/>
  </r>
  <r>
    <x v="1"/>
    <x v="1"/>
    <x v="3"/>
    <x v="0"/>
    <s v="square"/>
    <x v="1"/>
    <x v="1"/>
    <n v="3"/>
    <n v="0.93959050046770765"/>
    <x v="0"/>
  </r>
  <r>
    <x v="1"/>
    <x v="1"/>
    <x v="3"/>
    <x v="0"/>
    <s v="circle"/>
    <x v="74"/>
    <x v="68"/>
    <n v="3"/>
    <n v="0.93218464637393073"/>
    <x v="0"/>
  </r>
  <r>
    <x v="1"/>
    <x v="1"/>
    <x v="3"/>
    <x v="0"/>
    <s v="circle"/>
    <x v="2"/>
    <x v="2"/>
    <n v="3"/>
    <n v="0.9405958545428591"/>
    <x v="0"/>
  </r>
  <r>
    <x v="1"/>
    <x v="1"/>
    <x v="3"/>
    <x v="0"/>
    <s v="square"/>
    <x v="75"/>
    <x v="69"/>
    <n v="3"/>
    <n v="0.95540205075636087"/>
    <x v="0"/>
  </r>
  <r>
    <x v="1"/>
    <x v="1"/>
    <x v="3"/>
    <x v="0"/>
    <s v="rectangle"/>
    <x v="76"/>
    <x v="70"/>
    <n v="3"/>
    <n v="0.9657285726734397"/>
    <x v="0"/>
  </r>
  <r>
    <x v="1"/>
    <x v="1"/>
    <x v="3"/>
    <x v="0"/>
    <s v="circle"/>
    <x v="3"/>
    <x v="3"/>
    <n v="3"/>
    <n v="0.95421910646163444"/>
    <x v="0"/>
  </r>
  <r>
    <x v="1"/>
    <x v="1"/>
    <x v="3"/>
    <x v="0"/>
    <s v="square"/>
    <x v="4"/>
    <x v="4"/>
    <n v="3"/>
    <n v="0.96087074405329276"/>
    <x v="0"/>
  </r>
  <r>
    <x v="1"/>
    <x v="1"/>
    <x v="3"/>
    <x v="0"/>
    <s v="rectangle"/>
    <x v="8"/>
    <x v="8"/>
    <n v="3"/>
    <n v="0.97071197758879246"/>
    <x v="0"/>
  </r>
  <r>
    <x v="1"/>
    <x v="1"/>
    <x v="3"/>
    <x v="0"/>
    <s v="circle"/>
    <x v="77"/>
    <x v="71"/>
    <n v="3"/>
    <n v="0.96011443540584473"/>
    <x v="0"/>
  </r>
  <r>
    <x v="1"/>
    <x v="1"/>
    <x v="3"/>
    <x v="0"/>
    <s v="square"/>
    <x v="9"/>
    <x v="9"/>
    <n v="3"/>
    <n v="0.96962613747403648"/>
    <x v="0"/>
  </r>
  <r>
    <x v="1"/>
    <x v="1"/>
    <x v="3"/>
    <x v="0"/>
    <s v="rectangle"/>
    <x v="78"/>
    <x v="72"/>
    <n v="3"/>
    <n v="0.97351383288490401"/>
    <x v="0"/>
  </r>
  <r>
    <x v="1"/>
    <x v="1"/>
    <x v="3"/>
    <x v="0"/>
    <s v="rectangle"/>
    <x v="78"/>
    <x v="72"/>
    <n v="3"/>
    <n v="0.97202482066301454"/>
    <x v="0"/>
  </r>
  <r>
    <x v="1"/>
    <x v="1"/>
    <x v="3"/>
    <x v="0"/>
    <s v="circle"/>
    <x v="7"/>
    <x v="7"/>
    <n v="3"/>
    <n v="0.97036338720523652"/>
    <x v="0"/>
  </r>
  <r>
    <x v="1"/>
    <x v="1"/>
    <x v="3"/>
    <x v="0"/>
    <s v="rectangle"/>
    <x v="6"/>
    <x v="6"/>
    <n v="3"/>
    <n v="0.96567039508517438"/>
    <x v="0"/>
  </r>
  <r>
    <x v="1"/>
    <x v="1"/>
    <x v="3"/>
    <x v="0"/>
    <s v="square"/>
    <x v="10"/>
    <x v="10"/>
    <n v="3"/>
    <n v="0.97312603284391963"/>
    <x v="0"/>
  </r>
  <r>
    <x v="1"/>
    <x v="1"/>
    <x v="3"/>
    <x v="0"/>
    <s v="rectangle"/>
    <x v="11"/>
    <x v="11"/>
    <n v="3"/>
    <n v="0.97489509152891829"/>
    <x v="0"/>
  </r>
  <r>
    <x v="1"/>
    <x v="1"/>
    <x v="3"/>
    <x v="0"/>
    <s v="rectangle"/>
    <x v="79"/>
    <x v="5"/>
    <n v="3"/>
    <n v="0.9651467967907873"/>
    <x v="0"/>
  </r>
  <r>
    <x v="1"/>
    <x v="1"/>
    <x v="3"/>
    <x v="0"/>
    <s v="square"/>
    <x v="80"/>
    <x v="73"/>
    <n v="3"/>
    <n v="0.97815361334071593"/>
    <x v="0"/>
  </r>
  <r>
    <x v="1"/>
    <x v="1"/>
    <x v="3"/>
    <x v="0"/>
    <s v="circle"/>
    <x v="12"/>
    <x v="12"/>
    <n v="3"/>
    <n v="0.97573398811953904"/>
    <x v="0"/>
  </r>
  <r>
    <x v="1"/>
    <x v="1"/>
    <x v="3"/>
    <x v="0"/>
    <s v="square"/>
    <x v="13"/>
    <x v="13"/>
    <n v="3"/>
    <n v="0.97876187684782945"/>
    <x v="0"/>
  </r>
  <r>
    <x v="1"/>
    <x v="1"/>
    <x v="4"/>
    <x v="2"/>
    <s v="circle"/>
    <x v="45"/>
    <x v="43"/>
    <n v="2.2000000000000002"/>
    <n v="1.0003096011022918"/>
    <x v="0"/>
  </r>
  <r>
    <x v="1"/>
    <x v="1"/>
    <x v="4"/>
    <x v="2"/>
    <s v="square"/>
    <x v="42"/>
    <x v="40"/>
    <n v="2.2000000000000002"/>
    <n v="1.0002687759176776"/>
    <x v="0"/>
  </r>
  <r>
    <x v="1"/>
    <x v="1"/>
    <x v="4"/>
    <x v="2"/>
    <s v="square"/>
    <x v="42"/>
    <x v="40"/>
    <n v="2.2000000000000002"/>
    <n v="0.99973122408232207"/>
    <x v="0"/>
  </r>
  <r>
    <x v="1"/>
    <x v="1"/>
    <x v="4"/>
    <x v="2"/>
    <s v="square"/>
    <x v="42"/>
    <x v="40"/>
    <n v="2.2000000000000002"/>
    <n v="1.0004056504895416"/>
    <x v="0"/>
  </r>
  <r>
    <x v="1"/>
    <x v="1"/>
    <x v="4"/>
    <x v="2"/>
    <s v="square"/>
    <x v="42"/>
    <x v="40"/>
    <n v="2.2000000000000002"/>
    <n v="0.99959434951045811"/>
    <x v="0"/>
  </r>
  <r>
    <x v="1"/>
    <x v="1"/>
    <x v="4"/>
    <x v="2"/>
    <s v="square"/>
    <x v="42"/>
    <x v="40"/>
    <n v="2.2000000000000002"/>
    <n v="1.0002724971185368"/>
    <x v="0"/>
  </r>
  <r>
    <x v="1"/>
    <x v="1"/>
    <x v="4"/>
    <x v="2"/>
    <s v="square"/>
    <x v="42"/>
    <x v="40"/>
    <n v="2.2000000000000002"/>
    <n v="0.9997275028814635"/>
    <x v="0"/>
  </r>
  <r>
    <x v="1"/>
    <x v="1"/>
    <x v="4"/>
    <x v="2"/>
    <s v="square"/>
    <x v="42"/>
    <x v="40"/>
    <n v="2.2000000000000002"/>
    <n v="1.0001124718821999"/>
    <x v="0"/>
  </r>
  <r>
    <x v="1"/>
    <x v="1"/>
    <x v="4"/>
    <x v="2"/>
    <s v="square"/>
    <x v="42"/>
    <x v="40"/>
    <n v="2.2000000000000002"/>
    <n v="0.99988752811780024"/>
    <x v="0"/>
  </r>
  <r>
    <x v="1"/>
    <x v="1"/>
    <x v="4"/>
    <x v="2"/>
    <s v="square"/>
    <x v="42"/>
    <x v="40"/>
    <n v="2.2000000000000002"/>
    <n v="1.0001153752882956"/>
    <x v="0"/>
  </r>
  <r>
    <x v="1"/>
    <x v="1"/>
    <x v="4"/>
    <x v="2"/>
    <s v="square"/>
    <x v="42"/>
    <x v="40"/>
    <n v="2.2000000000000002"/>
    <n v="1.0000186666441637"/>
    <x v="0"/>
  </r>
  <r>
    <x v="1"/>
    <x v="1"/>
    <x v="4"/>
    <x v="2"/>
    <s v="square"/>
    <x v="42"/>
    <x v="40"/>
    <n v="2.2000000000000002"/>
    <n v="1.0012305723112445"/>
    <x v="0"/>
  </r>
  <r>
    <x v="1"/>
    <x v="1"/>
    <x v="4"/>
    <x v="2"/>
    <s v="square"/>
    <x v="42"/>
    <x v="40"/>
    <n v="2.2000000000000002"/>
    <n v="0.99876942768875554"/>
    <x v="0"/>
  </r>
  <r>
    <x v="1"/>
    <x v="1"/>
    <x v="4"/>
    <x v="2"/>
    <s v="square"/>
    <x v="42"/>
    <x v="40"/>
    <n v="2.2000000000000002"/>
    <n v="1.0029283984001867"/>
    <x v="0"/>
  </r>
  <r>
    <x v="1"/>
    <x v="1"/>
    <x v="4"/>
    <x v="2"/>
    <s v="square"/>
    <x v="42"/>
    <x v="40"/>
    <n v="2.2000000000000002"/>
    <n v="0.99890532559541634"/>
    <x v="0"/>
  </r>
  <r>
    <x v="1"/>
    <x v="1"/>
    <x v="4"/>
    <x v="2"/>
    <s v="square"/>
    <x v="42"/>
    <x v="40"/>
    <n v="2.2000000000000002"/>
    <n v="0.99816627600439733"/>
    <x v="0"/>
  </r>
  <r>
    <x v="1"/>
    <x v="1"/>
    <x v="4"/>
    <x v="2"/>
    <s v="rectangle"/>
    <x v="46"/>
    <x v="44"/>
    <n v="2.2000000000000002"/>
    <n v="1.0038720852400067"/>
    <x v="0"/>
  </r>
  <r>
    <x v="1"/>
    <x v="1"/>
    <x v="4"/>
    <x v="2"/>
    <s v="rectangle"/>
    <x v="47"/>
    <x v="45"/>
    <n v="2.2000000000000002"/>
    <n v="1.0041834469040973"/>
    <x v="0"/>
  </r>
  <r>
    <x v="1"/>
    <x v="1"/>
    <x v="4"/>
    <x v="2"/>
    <s v="rectangle"/>
    <x v="48"/>
    <x v="42"/>
    <n v="2.2000000000000002"/>
    <n v="1.0039554165416986"/>
    <x v="0"/>
  </r>
  <r>
    <x v="1"/>
    <x v="1"/>
    <x v="4"/>
    <x v="2"/>
    <s v="rectangle"/>
    <x v="39"/>
    <x v="37"/>
    <n v="2.2000000000000002"/>
    <n v="1.0030495040093734"/>
    <x v="0"/>
  </r>
  <r>
    <x v="1"/>
    <x v="1"/>
    <x v="4"/>
    <x v="2"/>
    <s v="rectangle"/>
    <x v="49"/>
    <x v="46"/>
    <n v="2.2000000000000002"/>
    <n v="1.0010547016592217"/>
    <x v="0"/>
  </r>
  <r>
    <x v="1"/>
    <x v="1"/>
    <x v="4"/>
    <x v="2"/>
    <s v="square"/>
    <x v="1"/>
    <x v="1"/>
    <n v="2.2000000000000002"/>
    <n v="0.97756523801022055"/>
    <x v="1"/>
  </r>
  <r>
    <x v="1"/>
    <x v="1"/>
    <x v="4"/>
    <x v="2"/>
    <s v="square"/>
    <x v="4"/>
    <x v="4"/>
    <n v="2.2000000000000002"/>
    <n v="0.99574030524517987"/>
    <x v="1"/>
  </r>
  <r>
    <x v="1"/>
    <x v="1"/>
    <x v="4"/>
    <x v="2"/>
    <s v="rectangle"/>
    <x v="50"/>
    <x v="47"/>
    <n v="2.2000000000000002"/>
    <n v="1.0049867065667597"/>
    <x v="0"/>
  </r>
  <r>
    <x v="1"/>
    <x v="1"/>
    <x v="4"/>
    <x v="2"/>
    <s v="rectangle"/>
    <x v="15"/>
    <x v="14"/>
    <n v="2.2000000000000002"/>
    <n v="0.99650736748076207"/>
    <x v="0"/>
  </r>
  <r>
    <x v="1"/>
    <x v="1"/>
    <x v="4"/>
    <x v="2"/>
    <s v="square"/>
    <x v="10"/>
    <x v="10"/>
    <n v="2.2000000000000002"/>
    <n v="1.0008253894916002"/>
    <x v="1"/>
  </r>
  <r>
    <x v="1"/>
    <x v="1"/>
    <x v="4"/>
    <x v="2"/>
    <s v="square"/>
    <x v="38"/>
    <x v="36"/>
    <n v="2.2000000000000002"/>
    <n v="1.0066470772091456"/>
    <x v="0"/>
  </r>
  <r>
    <x v="1"/>
    <x v="1"/>
    <x v="4"/>
    <x v="2"/>
    <s v="circle"/>
    <x v="36"/>
    <x v="34"/>
    <n v="2.2000000000000002"/>
    <n v="1.0023255248180247"/>
    <x v="0"/>
  </r>
  <r>
    <x v="1"/>
    <x v="1"/>
    <x v="4"/>
    <x v="2"/>
    <s v="circle"/>
    <x v="51"/>
    <x v="48"/>
    <n v="2.2000000000000002"/>
    <n v="1.0032690989041202"/>
    <x v="0"/>
  </r>
  <r>
    <x v="1"/>
    <x v="1"/>
    <x v="4"/>
    <x v="2"/>
    <s v="rectangle"/>
    <x v="52"/>
    <x v="49"/>
    <n v="2.2000000000000002"/>
    <n v="1.0029739326567289"/>
    <x v="0"/>
  </r>
  <r>
    <x v="1"/>
    <x v="1"/>
    <x v="4"/>
    <x v="2"/>
    <s v="rectangle"/>
    <x v="21"/>
    <x v="20"/>
    <n v="2.2000000000000002"/>
    <n v="1.0060891879402207"/>
    <x v="0"/>
  </r>
  <r>
    <x v="1"/>
    <x v="1"/>
    <x v="4"/>
    <x v="2"/>
    <s v="rectangle"/>
    <x v="53"/>
    <x v="50"/>
    <n v="2.2000000000000002"/>
    <n v="1.0059087047535209"/>
    <x v="0"/>
  </r>
  <r>
    <x v="1"/>
    <x v="1"/>
    <x v="4"/>
    <x v="2"/>
    <s v="square"/>
    <x v="41"/>
    <x v="39"/>
    <n v="2.2000000000000002"/>
    <n v="1.0061317923829551"/>
    <x v="0"/>
  </r>
  <r>
    <x v="1"/>
    <x v="1"/>
    <x v="4"/>
    <x v="2"/>
    <s v="circle"/>
    <x v="40"/>
    <x v="38"/>
    <n v="2.2000000000000002"/>
    <n v="1.0000900989239265"/>
    <x v="0"/>
  </r>
  <r>
    <x v="1"/>
    <x v="1"/>
    <x v="4"/>
    <x v="2"/>
    <s v="rectangle"/>
    <x v="54"/>
    <x v="51"/>
    <n v="2.2000000000000002"/>
    <n v="1.0041233151085538"/>
    <x v="0"/>
  </r>
  <r>
    <x v="1"/>
    <x v="1"/>
    <x v="4"/>
    <x v="2"/>
    <s v="rectangle"/>
    <x v="55"/>
    <x v="52"/>
    <n v="2.2000000000000002"/>
    <n v="1.0024609606202166"/>
    <x v="0"/>
  </r>
  <r>
    <x v="1"/>
    <x v="1"/>
    <x v="4"/>
    <x v="2"/>
    <s v="square"/>
    <x v="56"/>
    <x v="53"/>
    <n v="2.2000000000000002"/>
    <n v="1.0026276143578308"/>
    <x v="0"/>
  </r>
  <r>
    <x v="1"/>
    <x v="1"/>
    <x v="4"/>
    <x v="1"/>
    <s v="circle"/>
    <x v="35"/>
    <x v="33"/>
    <n v="2.2000000000000002"/>
    <n v="0.99039849005132385"/>
    <x v="0"/>
  </r>
  <r>
    <x v="1"/>
    <x v="1"/>
    <x v="4"/>
    <x v="1"/>
    <s v="square"/>
    <x v="57"/>
    <x v="54"/>
    <n v="2.2000000000000002"/>
    <n v="0.99034088753353322"/>
    <x v="0"/>
  </r>
  <r>
    <x v="1"/>
    <x v="1"/>
    <x v="4"/>
    <x v="1"/>
    <s v="rectangle"/>
    <x v="58"/>
    <x v="55"/>
    <n v="2.2000000000000002"/>
    <n v="0.98789194454320495"/>
    <x v="0"/>
  </r>
  <r>
    <x v="1"/>
    <x v="1"/>
    <x v="4"/>
    <x v="1"/>
    <s v="rectangle"/>
    <x v="24"/>
    <x v="23"/>
    <n v="2.2000000000000002"/>
    <n v="0.99393808803945272"/>
    <x v="0"/>
  </r>
  <r>
    <x v="1"/>
    <x v="1"/>
    <x v="4"/>
    <x v="1"/>
    <s v="rectangle"/>
    <x v="59"/>
    <x v="56"/>
    <n v="2.2000000000000002"/>
    <n v="0.9999440107985812"/>
    <x v="0"/>
  </r>
  <r>
    <x v="1"/>
    <x v="1"/>
    <x v="4"/>
    <x v="1"/>
    <s v="rectangle"/>
    <x v="60"/>
    <x v="57"/>
    <n v="2.2000000000000002"/>
    <n v="0.9931597419895879"/>
    <x v="0"/>
  </r>
  <r>
    <x v="1"/>
    <x v="1"/>
    <x v="4"/>
    <x v="1"/>
    <s v="circle"/>
    <x v="34"/>
    <x v="32"/>
    <n v="2.2000000000000002"/>
    <n v="0.9900912766231077"/>
    <x v="0"/>
  </r>
  <r>
    <x v="1"/>
    <x v="1"/>
    <x v="4"/>
    <x v="1"/>
    <s v="square"/>
    <x v="61"/>
    <x v="28"/>
    <n v="2.2000000000000002"/>
    <n v="0.98821919479491493"/>
    <x v="0"/>
  </r>
  <r>
    <x v="1"/>
    <x v="1"/>
    <x v="4"/>
    <x v="1"/>
    <s v="rectangle"/>
    <x v="62"/>
    <x v="39"/>
    <n v="2.2000000000000002"/>
    <n v="0.99301711855517028"/>
    <x v="0"/>
  </r>
  <r>
    <x v="1"/>
    <x v="1"/>
    <x v="4"/>
    <x v="1"/>
    <s v="square"/>
    <x v="32"/>
    <x v="30"/>
    <n v="2.2000000000000002"/>
    <n v="0.98626070919003661"/>
    <x v="0"/>
  </r>
  <r>
    <x v="1"/>
    <x v="1"/>
    <x v="4"/>
    <x v="1"/>
    <s v="rectangle"/>
    <x v="63"/>
    <x v="58"/>
    <n v="2.2000000000000002"/>
    <n v="0.98735031459241318"/>
    <x v="0"/>
  </r>
  <r>
    <x v="1"/>
    <x v="1"/>
    <x v="4"/>
    <x v="1"/>
    <s v="rectangle"/>
    <x v="64"/>
    <x v="59"/>
    <n v="2.2000000000000002"/>
    <n v="0.98939672227572728"/>
    <x v="0"/>
  </r>
  <r>
    <x v="1"/>
    <x v="1"/>
    <x v="4"/>
    <x v="1"/>
    <s v="rectangle"/>
    <x v="30"/>
    <x v="28"/>
    <n v="2.2000000000000002"/>
    <n v="0.98503254907523607"/>
    <x v="0"/>
  </r>
  <r>
    <x v="1"/>
    <x v="1"/>
    <x v="4"/>
    <x v="1"/>
    <s v="rectangle"/>
    <x v="65"/>
    <x v="60"/>
    <n v="2.2000000000000002"/>
    <n v="0.97849295442942086"/>
    <x v="0"/>
  </r>
  <r>
    <x v="1"/>
    <x v="1"/>
    <x v="4"/>
    <x v="1"/>
    <s v="square"/>
    <x v="26"/>
    <x v="25"/>
    <n v="2.2000000000000002"/>
    <n v="0.97988980187375185"/>
    <x v="0"/>
  </r>
  <r>
    <x v="1"/>
    <x v="1"/>
    <x v="4"/>
    <x v="1"/>
    <s v="square"/>
    <x v="13"/>
    <x v="13"/>
    <n v="2.2000000000000002"/>
    <n v="0.99149516203348176"/>
    <x v="1"/>
  </r>
  <r>
    <x v="1"/>
    <x v="1"/>
    <x v="4"/>
    <x v="1"/>
    <s v="square"/>
    <x v="38"/>
    <x v="36"/>
    <n v="2.2000000000000002"/>
    <n v="0.99414452465059089"/>
    <x v="1"/>
  </r>
  <r>
    <x v="1"/>
    <x v="1"/>
    <x v="4"/>
    <x v="1"/>
    <s v="square"/>
    <x v="41"/>
    <x v="39"/>
    <n v="2.2000000000000002"/>
    <n v="0.99198255929056378"/>
    <x v="1"/>
  </r>
  <r>
    <x v="1"/>
    <x v="1"/>
    <x v="4"/>
    <x v="4"/>
    <s v="square"/>
    <x v="42"/>
    <x v="40"/>
    <n v="2.2000000000000002"/>
    <n v="0.99168059857887525"/>
    <x v="1"/>
  </r>
  <r>
    <x v="1"/>
    <x v="1"/>
    <x v="4"/>
    <x v="4"/>
    <s v="rectangle"/>
    <x v="33"/>
    <x v="31"/>
    <n v="2.2000000000000002"/>
    <n v="0.98617240196773148"/>
    <x v="0"/>
  </r>
  <r>
    <x v="1"/>
    <x v="1"/>
    <x v="4"/>
    <x v="4"/>
    <s v="rectangle"/>
    <x v="33"/>
    <x v="31"/>
    <n v="2.2000000000000002"/>
    <n v="0.98448251828957556"/>
    <x v="0"/>
  </r>
  <r>
    <x v="1"/>
    <x v="1"/>
    <x v="4"/>
    <x v="4"/>
    <s v="rectangle"/>
    <x v="66"/>
    <x v="61"/>
    <n v="2.2000000000000002"/>
    <n v="0.98166804736975499"/>
    <x v="0"/>
  </r>
  <r>
    <x v="1"/>
    <x v="1"/>
    <x v="4"/>
    <x v="4"/>
    <s v="square"/>
    <x v="67"/>
    <x v="62"/>
    <n v="2.2000000000000002"/>
    <n v="0.98296283336159118"/>
    <x v="1"/>
  </r>
  <r>
    <x v="1"/>
    <x v="1"/>
    <x v="4"/>
    <x v="4"/>
    <s v="square"/>
    <x v="68"/>
    <x v="63"/>
    <n v="2.2000000000000002"/>
    <n v="0.98223602864607418"/>
    <x v="0"/>
  </r>
  <r>
    <x v="1"/>
    <x v="1"/>
    <x v="4"/>
    <x v="4"/>
    <s v="rectangle"/>
    <x v="69"/>
    <x v="64"/>
    <n v="2.2000000000000002"/>
    <n v="0.98681724493181988"/>
    <x v="0"/>
  </r>
  <r>
    <x v="1"/>
    <x v="1"/>
    <x v="4"/>
    <x v="4"/>
    <s v="square"/>
    <x v="25"/>
    <x v="24"/>
    <n v="2.2000000000000002"/>
    <n v="0.9794614316802015"/>
    <x v="0"/>
  </r>
  <r>
    <x v="1"/>
    <x v="1"/>
    <x v="4"/>
    <x v="4"/>
    <s v="rectangle"/>
    <x v="70"/>
    <x v="65"/>
    <n v="2.2000000000000002"/>
    <n v="0.98796862473968849"/>
    <x v="0"/>
  </r>
  <r>
    <x v="1"/>
    <x v="1"/>
    <x v="4"/>
    <x v="4"/>
    <s v="rectangle"/>
    <x v="71"/>
    <x v="66"/>
    <n v="2.2000000000000002"/>
    <n v="0.97136587806919028"/>
    <x v="0"/>
  </r>
  <r>
    <x v="1"/>
    <x v="1"/>
    <x v="4"/>
    <x v="4"/>
    <s v="square"/>
    <x v="22"/>
    <x v="21"/>
    <n v="2.2000000000000002"/>
    <n v="0.9719221819936239"/>
    <x v="0"/>
  </r>
  <r>
    <x v="1"/>
    <x v="1"/>
    <x v="4"/>
    <x v="4"/>
    <s v="rectangle"/>
    <x v="27"/>
    <x v="26"/>
    <n v="2.2000000000000002"/>
    <n v="0.98090405006837966"/>
    <x v="0"/>
  </r>
  <r>
    <x v="1"/>
    <x v="1"/>
    <x v="4"/>
    <x v="4"/>
    <s v="rectangle"/>
    <x v="27"/>
    <x v="26"/>
    <n v="2.2000000000000002"/>
    <n v="0.97862569942927091"/>
    <x v="0"/>
  </r>
  <r>
    <x v="1"/>
    <x v="1"/>
    <x v="4"/>
    <x v="4"/>
    <s v="rectangle"/>
    <x v="28"/>
    <x v="27"/>
    <n v="2.2000000000000002"/>
    <n v="0.98070357921704776"/>
    <x v="0"/>
  </r>
  <r>
    <x v="1"/>
    <x v="1"/>
    <x v="4"/>
    <x v="4"/>
    <s v="rectangle"/>
    <x v="28"/>
    <x v="27"/>
    <n v="2.2000000000000002"/>
    <n v="0.98242526967416877"/>
    <x v="0"/>
  </r>
  <r>
    <x v="1"/>
    <x v="1"/>
    <x v="4"/>
    <x v="4"/>
    <s v="rectangle"/>
    <x v="28"/>
    <x v="27"/>
    <n v="2.2000000000000002"/>
    <n v="0.98006585155954062"/>
    <x v="0"/>
  </r>
  <r>
    <x v="1"/>
    <x v="1"/>
    <x v="4"/>
    <x v="4"/>
    <s v="square"/>
    <x v="13"/>
    <x v="13"/>
    <n v="2.2000000000000002"/>
    <n v="0.98429043433604968"/>
    <x v="1"/>
  </r>
  <r>
    <x v="1"/>
    <x v="1"/>
    <x v="4"/>
    <x v="3"/>
    <s v="rectangle"/>
    <x v="20"/>
    <x v="19"/>
    <n v="2.2000000000000002"/>
    <n v="0.96823421177655666"/>
    <x v="0"/>
  </r>
  <r>
    <x v="1"/>
    <x v="1"/>
    <x v="4"/>
    <x v="3"/>
    <s v="rectangle"/>
    <x v="18"/>
    <x v="17"/>
    <n v="2.2000000000000002"/>
    <n v="0.96284066119889278"/>
    <x v="0"/>
  </r>
  <r>
    <x v="1"/>
    <x v="1"/>
    <x v="4"/>
    <x v="3"/>
    <s v="square"/>
    <x v="72"/>
    <x v="67"/>
    <n v="2.2000000000000002"/>
    <n v="0.96137716386989058"/>
    <x v="0"/>
  </r>
  <r>
    <x v="1"/>
    <x v="1"/>
    <x v="4"/>
    <x v="3"/>
    <s v="rectangle"/>
    <x v="73"/>
    <x v="22"/>
    <n v="2.2000000000000002"/>
    <n v="0.97411495650384672"/>
    <x v="0"/>
  </r>
  <r>
    <x v="1"/>
    <x v="1"/>
    <x v="4"/>
    <x v="3"/>
    <s v="square"/>
    <x v="17"/>
    <x v="16"/>
    <n v="2.2000000000000002"/>
    <n v="0.95902481549079821"/>
    <x v="0"/>
  </r>
  <r>
    <x v="1"/>
    <x v="1"/>
    <x v="4"/>
    <x v="3"/>
    <s v="square"/>
    <x v="16"/>
    <x v="15"/>
    <n v="2.2000000000000002"/>
    <n v="0.95317540281355284"/>
    <x v="0"/>
  </r>
  <r>
    <x v="1"/>
    <x v="1"/>
    <x v="4"/>
    <x v="0"/>
    <s v="square"/>
    <x v="1"/>
    <x v="1"/>
    <n v="2.2000000000000002"/>
    <n v="0.9928106275191716"/>
    <x v="0"/>
  </r>
  <r>
    <x v="1"/>
    <x v="1"/>
    <x v="4"/>
    <x v="0"/>
    <s v="circle"/>
    <x v="74"/>
    <x v="68"/>
    <n v="2.2000000000000002"/>
    <n v="0.98968896345418622"/>
    <x v="0"/>
  </r>
  <r>
    <x v="1"/>
    <x v="1"/>
    <x v="4"/>
    <x v="0"/>
    <s v="circle"/>
    <x v="2"/>
    <x v="2"/>
    <n v="2.2000000000000002"/>
    <n v="0.98980356729206942"/>
    <x v="0"/>
  </r>
  <r>
    <x v="1"/>
    <x v="1"/>
    <x v="4"/>
    <x v="0"/>
    <s v="square"/>
    <x v="75"/>
    <x v="69"/>
    <n v="2.2000000000000002"/>
    <n v="0.99436600349870718"/>
    <x v="0"/>
  </r>
  <r>
    <x v="1"/>
    <x v="1"/>
    <x v="4"/>
    <x v="0"/>
    <s v="rectangle"/>
    <x v="76"/>
    <x v="70"/>
    <n v="2.2000000000000002"/>
    <n v="0.99522269197735302"/>
    <x v="0"/>
  </r>
  <r>
    <x v="1"/>
    <x v="1"/>
    <x v="4"/>
    <x v="0"/>
    <s v="circle"/>
    <x v="3"/>
    <x v="3"/>
    <n v="2.2000000000000002"/>
    <n v="0.99186797541036209"/>
    <x v="0"/>
  </r>
  <r>
    <x v="1"/>
    <x v="1"/>
    <x v="4"/>
    <x v="0"/>
    <s v="square"/>
    <x v="4"/>
    <x v="4"/>
    <n v="2.2000000000000002"/>
    <n v="0.99672263377073078"/>
    <x v="0"/>
  </r>
  <r>
    <x v="1"/>
    <x v="1"/>
    <x v="4"/>
    <x v="0"/>
    <s v="rectangle"/>
    <x v="8"/>
    <x v="8"/>
    <n v="2.2000000000000002"/>
    <n v="0.99439428306197142"/>
    <x v="0"/>
  </r>
  <r>
    <x v="1"/>
    <x v="1"/>
    <x v="4"/>
    <x v="0"/>
    <s v="circle"/>
    <x v="77"/>
    <x v="71"/>
    <n v="2.2000000000000002"/>
    <n v="0.9934032548308942"/>
    <x v="0"/>
  </r>
  <r>
    <x v="1"/>
    <x v="1"/>
    <x v="4"/>
    <x v="0"/>
    <s v="square"/>
    <x v="9"/>
    <x v="9"/>
    <n v="2.2000000000000002"/>
    <n v="0.995268705640032"/>
    <x v="0"/>
  </r>
  <r>
    <x v="1"/>
    <x v="1"/>
    <x v="4"/>
    <x v="0"/>
    <s v="rectangle"/>
    <x v="78"/>
    <x v="72"/>
    <n v="2.2000000000000002"/>
    <n v="0.99867212336828337"/>
    <x v="0"/>
  </r>
  <r>
    <x v="1"/>
    <x v="1"/>
    <x v="4"/>
    <x v="0"/>
    <s v="rectangle"/>
    <x v="78"/>
    <x v="72"/>
    <n v="2.2000000000000002"/>
    <n v="0.99854427030700188"/>
    <x v="0"/>
  </r>
  <r>
    <x v="1"/>
    <x v="1"/>
    <x v="4"/>
    <x v="0"/>
    <s v="circle"/>
    <x v="7"/>
    <x v="7"/>
    <n v="2.2000000000000002"/>
    <n v="0.99816489149720899"/>
    <x v="0"/>
  </r>
  <r>
    <x v="1"/>
    <x v="1"/>
    <x v="4"/>
    <x v="0"/>
    <s v="rectangle"/>
    <x v="6"/>
    <x v="6"/>
    <n v="2.2000000000000002"/>
    <n v="0.99335736574228106"/>
    <x v="0"/>
  </r>
  <r>
    <x v="1"/>
    <x v="1"/>
    <x v="4"/>
    <x v="0"/>
    <s v="square"/>
    <x v="10"/>
    <x v="10"/>
    <n v="2.2000000000000002"/>
    <n v="0.99637175238298326"/>
    <x v="0"/>
  </r>
  <r>
    <x v="1"/>
    <x v="1"/>
    <x v="4"/>
    <x v="0"/>
    <s v="rectangle"/>
    <x v="11"/>
    <x v="11"/>
    <n v="2.2000000000000002"/>
    <n v="0.9981091770288224"/>
    <x v="0"/>
  </r>
  <r>
    <x v="1"/>
    <x v="1"/>
    <x v="4"/>
    <x v="0"/>
    <s v="rectangle"/>
    <x v="79"/>
    <x v="5"/>
    <n v="2.2000000000000002"/>
    <n v="0.99824973018700192"/>
    <x v="0"/>
  </r>
  <r>
    <x v="1"/>
    <x v="1"/>
    <x v="4"/>
    <x v="0"/>
    <s v="square"/>
    <x v="80"/>
    <x v="73"/>
    <n v="2.2000000000000002"/>
    <n v="0.99971693931258465"/>
    <x v="0"/>
  </r>
  <r>
    <x v="1"/>
    <x v="1"/>
    <x v="4"/>
    <x v="0"/>
    <s v="circle"/>
    <x v="12"/>
    <x v="12"/>
    <n v="2.2000000000000002"/>
    <n v="0.99740683943018249"/>
    <x v="0"/>
  </r>
  <r>
    <x v="1"/>
    <x v="1"/>
    <x v="4"/>
    <x v="0"/>
    <s v="square"/>
    <x v="13"/>
    <x v="13"/>
    <n v="2.2000000000000002"/>
    <n v="0.99857603284005159"/>
    <x v="0"/>
  </r>
  <r>
    <x v="1"/>
    <x v="1"/>
    <x v="0"/>
    <x v="2"/>
    <s v="circle"/>
    <x v="45"/>
    <x v="43"/>
    <n v="1.3"/>
    <n v="1.0009812108559499"/>
    <x v="0"/>
  </r>
  <r>
    <x v="1"/>
    <x v="1"/>
    <x v="0"/>
    <x v="2"/>
    <s v="square"/>
    <x v="42"/>
    <x v="40"/>
    <n v="1.4"/>
    <n v="1.0015435568134206"/>
    <x v="0"/>
  </r>
  <r>
    <x v="1"/>
    <x v="1"/>
    <x v="0"/>
    <x v="2"/>
    <s v="square"/>
    <x v="42"/>
    <x v="40"/>
    <n v="1.4"/>
    <n v="0.99845644318657945"/>
    <x v="0"/>
  </r>
  <r>
    <x v="1"/>
    <x v="1"/>
    <x v="0"/>
    <x v="2"/>
    <s v="square"/>
    <x v="42"/>
    <x v="40"/>
    <n v="1.3"/>
    <n v="1.0013363183572119"/>
    <x v="0"/>
  </r>
  <r>
    <x v="1"/>
    <x v="1"/>
    <x v="0"/>
    <x v="2"/>
    <s v="square"/>
    <x v="42"/>
    <x v="40"/>
    <n v="1.3"/>
    <n v="0.99866368164278796"/>
    <x v="0"/>
  </r>
  <r>
    <x v="1"/>
    <x v="1"/>
    <x v="0"/>
    <x v="2"/>
    <s v="square"/>
    <x v="42"/>
    <x v="40"/>
    <n v="1.3"/>
    <n v="0.99999961305876428"/>
    <x v="0"/>
  </r>
  <r>
    <x v="1"/>
    <x v="1"/>
    <x v="0"/>
    <x v="2"/>
    <s v="square"/>
    <x v="42"/>
    <x v="40"/>
    <n v="1.3"/>
    <n v="1.0003856327320368"/>
    <x v="0"/>
  </r>
  <r>
    <x v="1"/>
    <x v="1"/>
    <x v="0"/>
    <x v="2"/>
    <s v="square"/>
    <x v="42"/>
    <x v="40"/>
    <n v="1.3"/>
    <n v="1.000792703750341"/>
    <x v="0"/>
  </r>
  <r>
    <x v="1"/>
    <x v="1"/>
    <x v="0"/>
    <x v="2"/>
    <s v="square"/>
    <x v="42"/>
    <x v="40"/>
    <n v="1.3"/>
    <n v="0.99882205045885764"/>
    <x v="0"/>
  </r>
  <r>
    <x v="1"/>
    <x v="1"/>
    <x v="0"/>
    <x v="2"/>
    <s v="square"/>
    <x v="42"/>
    <x v="40"/>
    <n v="1.3"/>
    <n v="0.99985347065226482"/>
    <x v="0"/>
  </r>
  <r>
    <x v="1"/>
    <x v="1"/>
    <x v="0"/>
    <x v="2"/>
    <s v="square"/>
    <x v="42"/>
    <x v="40"/>
    <n v="1.3"/>
    <n v="1.000146529347735"/>
    <x v="0"/>
  </r>
  <r>
    <x v="1"/>
    <x v="1"/>
    <x v="0"/>
    <x v="2"/>
    <s v="square"/>
    <x v="42"/>
    <x v="40"/>
    <n v="1.3"/>
    <n v="0.99987473903966606"/>
    <x v="0"/>
  </r>
  <r>
    <x v="1"/>
    <x v="1"/>
    <x v="0"/>
    <x v="2"/>
    <s v="square"/>
    <x v="42"/>
    <x v="40"/>
    <n v="1.3"/>
    <n v="1.0001252609603342"/>
    <x v="0"/>
  </r>
  <r>
    <x v="1"/>
    <x v="1"/>
    <x v="0"/>
    <x v="2"/>
    <s v="square"/>
    <x v="42"/>
    <x v="40"/>
    <n v="1.3"/>
    <n v="1.0005380415410405"/>
    <x v="0"/>
  </r>
  <r>
    <x v="1"/>
    <x v="1"/>
    <x v="0"/>
    <x v="2"/>
    <s v="square"/>
    <x v="42"/>
    <x v="40"/>
    <n v="1.3"/>
    <n v="0.99946195845895958"/>
    <x v="0"/>
  </r>
  <r>
    <x v="1"/>
    <x v="1"/>
    <x v="0"/>
    <x v="2"/>
    <s v="square"/>
    <x v="42"/>
    <x v="40"/>
    <n v="1.3"/>
    <n v="1.0024819549356727"/>
    <x v="0"/>
  </r>
  <r>
    <x v="1"/>
    <x v="1"/>
    <x v="0"/>
    <x v="2"/>
    <s v="square"/>
    <x v="42"/>
    <x v="40"/>
    <n v="1.3"/>
    <n v="0.99751804506432729"/>
    <x v="0"/>
  </r>
  <r>
    <x v="1"/>
    <x v="1"/>
    <x v="0"/>
    <x v="2"/>
    <s v="square"/>
    <x v="42"/>
    <x v="40"/>
    <n v="1.3"/>
    <n v="1.00294691909834"/>
    <x v="0"/>
  </r>
  <r>
    <x v="1"/>
    <x v="1"/>
    <x v="0"/>
    <x v="2"/>
    <s v="square"/>
    <x v="42"/>
    <x v="40"/>
    <n v="1.3"/>
    <n v="0.9972647628767316"/>
    <x v="0"/>
  </r>
  <r>
    <x v="1"/>
    <x v="1"/>
    <x v="0"/>
    <x v="2"/>
    <s v="square"/>
    <x v="42"/>
    <x v="40"/>
    <n v="1.3"/>
    <n v="0.99978831802492862"/>
    <x v="0"/>
  </r>
  <r>
    <x v="1"/>
    <x v="1"/>
    <x v="0"/>
    <x v="2"/>
    <s v="rectangle"/>
    <x v="46"/>
    <x v="44"/>
    <n v="1.3"/>
    <n v="0.99833631691783342"/>
    <x v="0"/>
  </r>
  <r>
    <x v="1"/>
    <x v="1"/>
    <x v="0"/>
    <x v="2"/>
    <s v="rectangle"/>
    <x v="47"/>
    <x v="45"/>
    <n v="1.3"/>
    <n v="1.0032562690183169"/>
    <x v="0"/>
  </r>
  <r>
    <x v="1"/>
    <x v="1"/>
    <x v="0"/>
    <x v="2"/>
    <s v="rectangle"/>
    <x v="48"/>
    <x v="42"/>
    <n v="1.3"/>
    <n v="1.0028264499326451"/>
    <x v="0"/>
  </r>
  <r>
    <x v="1"/>
    <x v="1"/>
    <x v="0"/>
    <x v="2"/>
    <s v="rectangle"/>
    <x v="39"/>
    <x v="37"/>
    <n v="1.3"/>
    <n v="1.0012292794159874"/>
    <x v="0"/>
  </r>
  <r>
    <x v="1"/>
    <x v="1"/>
    <x v="0"/>
    <x v="2"/>
    <s v="rectangle"/>
    <x v="49"/>
    <x v="46"/>
    <n v="1.3"/>
    <n v="1.0003723353243248"/>
    <x v="0"/>
  </r>
  <r>
    <x v="1"/>
    <x v="1"/>
    <x v="0"/>
    <x v="2"/>
    <s v="square"/>
    <x v="1"/>
    <x v="1"/>
    <n v="1.3"/>
    <n v="0.93837625278185455"/>
    <x v="1"/>
  </r>
  <r>
    <x v="1"/>
    <x v="1"/>
    <x v="0"/>
    <x v="2"/>
    <s v="square"/>
    <x v="4"/>
    <x v="4"/>
    <n v="1.3"/>
    <n v="0.98875774888553591"/>
    <x v="1"/>
  </r>
  <r>
    <x v="1"/>
    <x v="1"/>
    <x v="0"/>
    <x v="2"/>
    <s v="rectangle"/>
    <x v="50"/>
    <x v="47"/>
    <n v="1.3"/>
    <n v="0.99506587982389061"/>
    <x v="0"/>
  </r>
  <r>
    <x v="1"/>
    <x v="1"/>
    <x v="0"/>
    <x v="2"/>
    <s v="rectangle"/>
    <x v="15"/>
    <x v="14"/>
    <n v="1.3"/>
    <n v="0.9930862045399933"/>
    <x v="0"/>
  </r>
  <r>
    <x v="1"/>
    <x v="1"/>
    <x v="0"/>
    <x v="2"/>
    <s v="square"/>
    <x v="10"/>
    <x v="10"/>
    <n v="1.3"/>
    <n v="1.003629898647485"/>
    <x v="1"/>
  </r>
  <r>
    <x v="1"/>
    <x v="1"/>
    <x v="0"/>
    <x v="2"/>
    <s v="square"/>
    <x v="38"/>
    <x v="36"/>
    <n v="1.3"/>
    <n v="1.0040267678124808"/>
    <x v="0"/>
  </r>
  <r>
    <x v="1"/>
    <x v="1"/>
    <x v="0"/>
    <x v="2"/>
    <s v="circle"/>
    <x v="36"/>
    <x v="34"/>
    <n v="1.3"/>
    <n v="1.0035248929573632"/>
    <x v="0"/>
  </r>
  <r>
    <x v="1"/>
    <x v="1"/>
    <x v="0"/>
    <x v="2"/>
    <s v="circle"/>
    <x v="51"/>
    <x v="48"/>
    <n v="1.3"/>
    <n v="1.0033996154674754"/>
    <x v="0"/>
  </r>
  <r>
    <x v="1"/>
    <x v="1"/>
    <x v="0"/>
    <x v="2"/>
    <s v="rectangle"/>
    <x v="52"/>
    <x v="49"/>
    <n v="1.3"/>
    <n v="0.99780623571193938"/>
    <x v="0"/>
  </r>
  <r>
    <x v="1"/>
    <x v="1"/>
    <x v="0"/>
    <x v="2"/>
    <s v="rectangle"/>
    <x v="21"/>
    <x v="20"/>
    <n v="1.3"/>
    <n v="1.0045535991947008"/>
    <x v="0"/>
  </r>
  <r>
    <x v="1"/>
    <x v="1"/>
    <x v="0"/>
    <x v="2"/>
    <s v="rectangle"/>
    <x v="53"/>
    <x v="50"/>
    <n v="1.3"/>
    <n v="1.0052679953089605"/>
    <x v="0"/>
  </r>
  <r>
    <x v="1"/>
    <x v="1"/>
    <x v="0"/>
    <x v="2"/>
    <s v="square"/>
    <x v="41"/>
    <x v="39"/>
    <n v="1.3"/>
    <n v="1.0033820459290188"/>
    <x v="0"/>
  </r>
  <r>
    <x v="1"/>
    <x v="1"/>
    <x v="0"/>
    <x v="2"/>
    <s v="circle"/>
    <x v="40"/>
    <x v="38"/>
    <n v="1.3"/>
    <n v="1.0008105473431224"/>
    <x v="0"/>
  </r>
  <r>
    <x v="1"/>
    <x v="1"/>
    <x v="0"/>
    <x v="2"/>
    <s v="rectangle"/>
    <x v="54"/>
    <x v="51"/>
    <n v="1.3"/>
    <n v="1.0024663270147274"/>
    <x v="0"/>
  </r>
  <r>
    <x v="1"/>
    <x v="1"/>
    <x v="0"/>
    <x v="2"/>
    <s v="rectangle"/>
    <x v="55"/>
    <x v="52"/>
    <n v="1.3"/>
    <n v="1.0013666365114426"/>
    <x v="0"/>
  </r>
  <r>
    <x v="1"/>
    <x v="1"/>
    <x v="0"/>
    <x v="2"/>
    <s v="square"/>
    <x v="56"/>
    <x v="53"/>
    <n v="1.3"/>
    <n v="1.0007995948655408"/>
    <x v="0"/>
  </r>
  <r>
    <x v="1"/>
    <x v="1"/>
    <x v="0"/>
    <x v="1"/>
    <s v="circle"/>
    <x v="35"/>
    <x v="33"/>
    <n v="1.4"/>
    <n v="1.0020720367072542"/>
    <x v="0"/>
  </r>
  <r>
    <x v="1"/>
    <x v="1"/>
    <x v="0"/>
    <x v="1"/>
    <s v="circle"/>
    <x v="35"/>
    <x v="33"/>
    <n v="1.3"/>
    <n v="1.0017111738369193"/>
    <x v="0"/>
  </r>
  <r>
    <x v="1"/>
    <x v="1"/>
    <x v="0"/>
    <x v="1"/>
    <s v="square"/>
    <x v="57"/>
    <x v="54"/>
    <n v="1.4"/>
    <n v="1.0021898482680853"/>
    <x v="0"/>
  </r>
  <r>
    <x v="1"/>
    <x v="1"/>
    <x v="0"/>
    <x v="1"/>
    <s v="square"/>
    <x v="57"/>
    <x v="54"/>
    <n v="1.3"/>
    <n v="1.0024150284492754"/>
    <x v="0"/>
  </r>
  <r>
    <x v="1"/>
    <x v="1"/>
    <x v="0"/>
    <x v="1"/>
    <s v="rectangle"/>
    <x v="58"/>
    <x v="55"/>
    <n v="1.3"/>
    <n v="1.0024688641635491"/>
    <x v="0"/>
  </r>
  <r>
    <x v="1"/>
    <x v="1"/>
    <x v="0"/>
    <x v="1"/>
    <s v="rectangle"/>
    <x v="24"/>
    <x v="23"/>
    <n v="1.3"/>
    <n v="1.0109504324179315"/>
    <x v="0"/>
  </r>
  <r>
    <x v="1"/>
    <x v="1"/>
    <x v="0"/>
    <x v="1"/>
    <s v="rectangle"/>
    <x v="59"/>
    <x v="56"/>
    <n v="1.3"/>
    <n v="1.0108253545039305"/>
    <x v="0"/>
  </r>
  <r>
    <x v="1"/>
    <x v="1"/>
    <x v="0"/>
    <x v="1"/>
    <s v="rectangle"/>
    <x v="60"/>
    <x v="57"/>
    <n v="1.3"/>
    <n v="1.008594777053307"/>
    <x v="0"/>
  </r>
  <r>
    <x v="1"/>
    <x v="1"/>
    <x v="0"/>
    <x v="1"/>
    <s v="circle"/>
    <x v="34"/>
    <x v="32"/>
    <n v="1.4"/>
    <n v="1.0006867357273286"/>
    <x v="0"/>
  </r>
  <r>
    <x v="1"/>
    <x v="1"/>
    <x v="0"/>
    <x v="1"/>
    <s v="circle"/>
    <x v="34"/>
    <x v="32"/>
    <n v="1.3"/>
    <n v="1.0011459362438391"/>
    <x v="0"/>
  </r>
  <r>
    <x v="1"/>
    <x v="1"/>
    <x v="0"/>
    <x v="1"/>
    <s v="square"/>
    <x v="61"/>
    <x v="28"/>
    <n v="1.4"/>
    <n v="1.0006690354316039"/>
    <x v="0"/>
  </r>
  <r>
    <x v="1"/>
    <x v="1"/>
    <x v="0"/>
    <x v="1"/>
    <s v="square"/>
    <x v="61"/>
    <x v="28"/>
    <n v="1.3"/>
    <n v="1.0002858902864362"/>
    <x v="0"/>
  </r>
  <r>
    <x v="1"/>
    <x v="1"/>
    <x v="0"/>
    <x v="1"/>
    <s v="rectangle"/>
    <x v="62"/>
    <x v="39"/>
    <n v="1.3"/>
    <n v="1.0058729317406812"/>
    <x v="0"/>
  </r>
  <r>
    <x v="1"/>
    <x v="1"/>
    <x v="0"/>
    <x v="1"/>
    <s v="square"/>
    <x v="32"/>
    <x v="30"/>
    <n v="1.4"/>
    <n v="0.99879381770363174"/>
    <x v="0"/>
  </r>
  <r>
    <x v="1"/>
    <x v="1"/>
    <x v="0"/>
    <x v="1"/>
    <s v="square"/>
    <x v="32"/>
    <x v="30"/>
    <n v="1.3"/>
    <n v="0.9988699609663213"/>
    <x v="0"/>
  </r>
  <r>
    <x v="1"/>
    <x v="1"/>
    <x v="0"/>
    <x v="1"/>
    <s v="rectangle"/>
    <x v="63"/>
    <x v="58"/>
    <n v="1.3"/>
    <n v="1.0066716034249241"/>
    <x v="0"/>
  </r>
  <r>
    <x v="1"/>
    <x v="1"/>
    <x v="0"/>
    <x v="1"/>
    <s v="rectangle"/>
    <x v="64"/>
    <x v="59"/>
    <n v="1.3"/>
    <n v="1.0038592111840308"/>
    <x v="0"/>
  </r>
  <r>
    <x v="1"/>
    <x v="1"/>
    <x v="0"/>
    <x v="1"/>
    <s v="rectangle"/>
    <x v="30"/>
    <x v="28"/>
    <n v="1.3"/>
    <n v="1.0025189198572306"/>
    <x v="0"/>
  </r>
  <r>
    <x v="1"/>
    <x v="1"/>
    <x v="0"/>
    <x v="1"/>
    <s v="rectangle"/>
    <x v="65"/>
    <x v="60"/>
    <n v="1.3"/>
    <n v="0.99842935050344317"/>
    <x v="0"/>
  </r>
  <r>
    <x v="1"/>
    <x v="1"/>
    <x v="0"/>
    <x v="1"/>
    <s v="square"/>
    <x v="26"/>
    <x v="25"/>
    <n v="1.4"/>
    <n v="0.99560054934140252"/>
    <x v="0"/>
  </r>
  <r>
    <x v="1"/>
    <x v="1"/>
    <x v="0"/>
    <x v="1"/>
    <s v="square"/>
    <x v="26"/>
    <x v="25"/>
    <n v="1.3"/>
    <n v="0.99667454592584237"/>
    <x v="0"/>
  </r>
  <r>
    <x v="1"/>
    <x v="1"/>
    <x v="0"/>
    <x v="1"/>
    <s v="rectangle"/>
    <x v="44"/>
    <x v="42"/>
    <n v="1.4"/>
    <n v="0.9952236170662615"/>
    <x v="0"/>
  </r>
  <r>
    <x v="1"/>
    <x v="1"/>
    <x v="0"/>
    <x v="1"/>
    <s v="rectangle"/>
    <x v="44"/>
    <x v="42"/>
    <n v="1.4"/>
    <n v="0.9952236170662615"/>
    <x v="0"/>
  </r>
  <r>
    <x v="1"/>
    <x v="1"/>
    <x v="0"/>
    <x v="1"/>
    <s v="rectangle"/>
    <x v="44"/>
    <x v="42"/>
    <n v="1.3"/>
    <n v="0.99594197537403251"/>
    <x v="0"/>
  </r>
  <r>
    <x v="1"/>
    <x v="1"/>
    <x v="0"/>
    <x v="1"/>
    <s v="rectangle"/>
    <x v="44"/>
    <x v="42"/>
    <n v="1.3"/>
    <n v="0.99594197537403251"/>
    <x v="0"/>
  </r>
  <r>
    <x v="1"/>
    <x v="1"/>
    <x v="0"/>
    <x v="1"/>
    <s v="square"/>
    <x v="10"/>
    <x v="10"/>
    <n v="1.4"/>
    <n v="1.0030296217756509"/>
    <x v="1"/>
  </r>
  <r>
    <x v="1"/>
    <x v="1"/>
    <x v="0"/>
    <x v="1"/>
    <s v="square"/>
    <x v="13"/>
    <x v="13"/>
    <n v="1.4"/>
    <n v="1.006621341946063"/>
    <x v="1"/>
  </r>
  <r>
    <x v="1"/>
    <x v="1"/>
    <x v="0"/>
    <x v="1"/>
    <s v="square"/>
    <x v="13"/>
    <x v="13"/>
    <n v="1.3"/>
    <n v="1.0060950490702569"/>
    <x v="1"/>
  </r>
  <r>
    <x v="1"/>
    <x v="1"/>
    <x v="0"/>
    <x v="1"/>
    <s v="square"/>
    <x v="38"/>
    <x v="36"/>
    <n v="1.4"/>
    <n v="1.0068406039332103"/>
    <x v="1"/>
  </r>
  <r>
    <x v="1"/>
    <x v="1"/>
    <x v="0"/>
    <x v="1"/>
    <s v="square"/>
    <x v="38"/>
    <x v="36"/>
    <n v="1.3"/>
    <n v="1.0067775790325089"/>
    <x v="1"/>
  </r>
  <r>
    <x v="1"/>
    <x v="1"/>
    <x v="0"/>
    <x v="1"/>
    <s v="square"/>
    <x v="41"/>
    <x v="39"/>
    <n v="1.4"/>
    <n v="1.0042852454936726"/>
    <x v="1"/>
  </r>
  <r>
    <x v="1"/>
    <x v="1"/>
    <x v="0"/>
    <x v="1"/>
    <s v="square"/>
    <x v="41"/>
    <x v="39"/>
    <n v="1.3"/>
    <n v="1.0044594101956035"/>
    <x v="1"/>
  </r>
  <r>
    <x v="1"/>
    <x v="1"/>
    <x v="0"/>
    <x v="4"/>
    <s v="square"/>
    <x v="42"/>
    <x v="40"/>
    <n v="1.3"/>
    <n v="1.0479845523725975"/>
    <x v="1"/>
  </r>
  <r>
    <x v="1"/>
    <x v="1"/>
    <x v="0"/>
    <x v="4"/>
    <s v="rectangle"/>
    <x v="33"/>
    <x v="31"/>
    <n v="1.3"/>
    <n v="1.0476440547960977"/>
    <x v="0"/>
  </r>
  <r>
    <x v="1"/>
    <x v="1"/>
    <x v="0"/>
    <x v="4"/>
    <s v="rectangle"/>
    <x v="33"/>
    <x v="31"/>
    <n v="1.3"/>
    <n v="1.0463617952866373"/>
    <x v="0"/>
  </r>
  <r>
    <x v="1"/>
    <x v="1"/>
    <x v="0"/>
    <x v="4"/>
    <s v="rectangle"/>
    <x v="66"/>
    <x v="61"/>
    <n v="1.3"/>
    <n v="1.0377764646956955"/>
    <x v="0"/>
  </r>
  <r>
    <x v="1"/>
    <x v="1"/>
    <x v="0"/>
    <x v="4"/>
    <s v="square"/>
    <x v="67"/>
    <x v="62"/>
    <n v="1.3"/>
    <n v="1.042672513824187"/>
    <x v="1"/>
  </r>
  <r>
    <x v="1"/>
    <x v="1"/>
    <x v="0"/>
    <x v="4"/>
    <s v="square"/>
    <x v="68"/>
    <x v="63"/>
    <n v="1.3"/>
    <n v="1.0406194399964062"/>
    <x v="0"/>
  </r>
  <r>
    <x v="1"/>
    <x v="1"/>
    <x v="0"/>
    <x v="4"/>
    <s v="rectangle"/>
    <x v="69"/>
    <x v="64"/>
    <n v="1.3"/>
    <n v="1.0466097275314132"/>
    <x v="0"/>
  </r>
  <r>
    <x v="1"/>
    <x v="1"/>
    <x v="0"/>
    <x v="4"/>
    <s v="square"/>
    <x v="25"/>
    <x v="24"/>
    <n v="1.3"/>
    <n v="1.0389162727358259"/>
    <x v="0"/>
  </r>
  <r>
    <x v="1"/>
    <x v="1"/>
    <x v="0"/>
    <x v="4"/>
    <s v="rectangle"/>
    <x v="70"/>
    <x v="65"/>
    <n v="1.3"/>
    <n v="1.048276653146724"/>
    <x v="0"/>
  </r>
  <r>
    <x v="1"/>
    <x v="1"/>
    <x v="0"/>
    <x v="4"/>
    <s v="rectangle"/>
    <x v="71"/>
    <x v="66"/>
    <n v="1.3"/>
    <n v="1.0342535379554842"/>
    <x v="0"/>
  </r>
  <r>
    <x v="1"/>
    <x v="1"/>
    <x v="0"/>
    <x v="4"/>
    <s v="square"/>
    <x v="22"/>
    <x v="21"/>
    <n v="1.3"/>
    <n v="1.0334789949920513"/>
    <x v="0"/>
  </r>
  <r>
    <x v="1"/>
    <x v="1"/>
    <x v="0"/>
    <x v="4"/>
    <s v="rectangle"/>
    <x v="27"/>
    <x v="26"/>
    <n v="1.3"/>
    <n v="1.0500324776653205"/>
    <x v="0"/>
  </r>
  <r>
    <x v="1"/>
    <x v="1"/>
    <x v="0"/>
    <x v="4"/>
    <s v="rectangle"/>
    <x v="27"/>
    <x v="26"/>
    <n v="1.3"/>
    <n v="1.0481384598849779"/>
    <x v="0"/>
  </r>
  <r>
    <x v="1"/>
    <x v="1"/>
    <x v="0"/>
    <x v="4"/>
    <s v="rectangle"/>
    <x v="28"/>
    <x v="27"/>
    <n v="1.3"/>
    <n v="1.036665647375193"/>
    <x v="0"/>
  </r>
  <r>
    <x v="1"/>
    <x v="1"/>
    <x v="0"/>
    <x v="4"/>
    <s v="rectangle"/>
    <x v="28"/>
    <x v="27"/>
    <n v="1.3"/>
    <n v="1.0479503112968285"/>
    <x v="0"/>
  </r>
  <r>
    <x v="1"/>
    <x v="1"/>
    <x v="0"/>
    <x v="4"/>
    <s v="rectangle"/>
    <x v="28"/>
    <x v="27"/>
    <n v="1.3"/>
    <n v="1.0339904458804026"/>
    <x v="0"/>
  </r>
  <r>
    <x v="1"/>
    <x v="1"/>
    <x v="0"/>
    <x v="4"/>
    <s v="rectangle"/>
    <x v="28"/>
    <x v="27"/>
    <n v="1.3"/>
    <n v="1.0455950779895573"/>
    <x v="0"/>
  </r>
  <r>
    <x v="1"/>
    <x v="1"/>
    <x v="0"/>
    <x v="4"/>
    <s v="rectangle"/>
    <x v="28"/>
    <x v="27"/>
    <n v="1.3"/>
    <n v="1.034952878977031"/>
    <x v="0"/>
  </r>
  <r>
    <x v="1"/>
    <x v="1"/>
    <x v="0"/>
    <x v="4"/>
    <s v="square"/>
    <x v="13"/>
    <x v="13"/>
    <n v="1.3"/>
    <n v="1.0474809256875404"/>
    <x v="1"/>
  </r>
  <r>
    <x v="1"/>
    <x v="1"/>
    <x v="0"/>
    <x v="3"/>
    <s v="rectangle"/>
    <x v="20"/>
    <x v="19"/>
    <n v="1.3"/>
    <n v="1.054812442434899"/>
    <x v="0"/>
  </r>
  <r>
    <x v="1"/>
    <x v="1"/>
    <x v="0"/>
    <x v="3"/>
    <s v="rectangle"/>
    <x v="18"/>
    <x v="17"/>
    <n v="1.3"/>
    <n v="1.0517457925144436"/>
    <x v="0"/>
  </r>
  <r>
    <x v="1"/>
    <x v="1"/>
    <x v="0"/>
    <x v="3"/>
    <s v="square"/>
    <x v="72"/>
    <x v="67"/>
    <n v="1.3"/>
    <n v="1.0525517039269865"/>
    <x v="0"/>
  </r>
  <r>
    <x v="1"/>
    <x v="1"/>
    <x v="0"/>
    <x v="3"/>
    <s v="rectangle"/>
    <x v="73"/>
    <x v="22"/>
    <n v="1.3"/>
    <n v="1.0642426525998492"/>
    <x v="0"/>
  </r>
  <r>
    <x v="1"/>
    <x v="1"/>
    <x v="0"/>
    <x v="3"/>
    <s v="square"/>
    <x v="17"/>
    <x v="16"/>
    <n v="1.3"/>
    <n v="1.0521330486477434"/>
    <x v="0"/>
  </r>
  <r>
    <x v="1"/>
    <x v="1"/>
    <x v="0"/>
    <x v="3"/>
    <s v="square"/>
    <x v="16"/>
    <x v="15"/>
    <n v="1.3"/>
    <n v="1.0499455748136985"/>
    <x v="0"/>
  </r>
  <r>
    <x v="1"/>
    <x v="1"/>
    <x v="0"/>
    <x v="0"/>
    <s v="square"/>
    <x v="1"/>
    <x v="1"/>
    <n v="1.3"/>
    <n v="0.90712126541232807"/>
    <x v="0"/>
  </r>
  <r>
    <x v="1"/>
    <x v="1"/>
    <x v="0"/>
    <x v="0"/>
    <s v="circle"/>
    <x v="74"/>
    <x v="68"/>
    <n v="1.3"/>
    <n v="0.89956651674863397"/>
    <x v="0"/>
  </r>
  <r>
    <x v="1"/>
    <x v="1"/>
    <x v="0"/>
    <x v="0"/>
    <s v="circle"/>
    <x v="2"/>
    <x v="2"/>
    <n v="1.3"/>
    <n v="0.915146699146825"/>
    <x v="0"/>
  </r>
  <r>
    <x v="1"/>
    <x v="1"/>
    <x v="0"/>
    <x v="0"/>
    <s v="square"/>
    <x v="75"/>
    <x v="69"/>
    <n v="1.3"/>
    <n v="0.93282531825901638"/>
    <x v="0"/>
  </r>
  <r>
    <x v="1"/>
    <x v="1"/>
    <x v="0"/>
    <x v="0"/>
    <s v="rectangle"/>
    <x v="76"/>
    <x v="70"/>
    <n v="1.3"/>
    <n v="0.93939902433352973"/>
    <x v="0"/>
  </r>
  <r>
    <x v="1"/>
    <x v="1"/>
    <x v="0"/>
    <x v="0"/>
    <s v="circle"/>
    <x v="3"/>
    <x v="3"/>
    <n v="1.3"/>
    <n v="0.93417490981128737"/>
    <x v="0"/>
  </r>
  <r>
    <x v="1"/>
    <x v="1"/>
    <x v="0"/>
    <x v="0"/>
    <s v="square"/>
    <x v="4"/>
    <x v="4"/>
    <n v="1.3"/>
    <n v="0.93981517592216568"/>
    <x v="0"/>
  </r>
  <r>
    <x v="1"/>
    <x v="1"/>
    <x v="0"/>
    <x v="0"/>
    <s v="rectangle"/>
    <x v="8"/>
    <x v="8"/>
    <n v="1.3"/>
    <n v="0.94768847639300124"/>
    <x v="0"/>
  </r>
  <r>
    <x v="1"/>
    <x v="1"/>
    <x v="0"/>
    <x v="0"/>
    <s v="circle"/>
    <x v="77"/>
    <x v="71"/>
    <n v="1.3"/>
    <n v="0.94013932890522156"/>
    <x v="0"/>
  </r>
  <r>
    <x v="1"/>
    <x v="1"/>
    <x v="0"/>
    <x v="0"/>
    <s v="square"/>
    <x v="9"/>
    <x v="9"/>
    <n v="1.3"/>
    <n v="0.94728681690195249"/>
    <x v="0"/>
  </r>
  <r>
    <x v="1"/>
    <x v="1"/>
    <x v="0"/>
    <x v="0"/>
    <s v="rectangle"/>
    <x v="78"/>
    <x v="72"/>
    <n v="1.3"/>
    <n v="0.94605113138209507"/>
    <x v="0"/>
  </r>
  <r>
    <x v="1"/>
    <x v="1"/>
    <x v="0"/>
    <x v="0"/>
    <s v="rectangle"/>
    <x v="78"/>
    <x v="72"/>
    <n v="1.3"/>
    <n v="0.9479653466821768"/>
    <x v="0"/>
  </r>
  <r>
    <x v="1"/>
    <x v="1"/>
    <x v="0"/>
    <x v="0"/>
    <s v="circle"/>
    <x v="7"/>
    <x v="7"/>
    <n v="1.3"/>
    <n v="0.94759573828191668"/>
    <x v="0"/>
  </r>
  <r>
    <x v="1"/>
    <x v="1"/>
    <x v="0"/>
    <x v="0"/>
    <s v="rectangle"/>
    <x v="6"/>
    <x v="6"/>
    <n v="1.3"/>
    <n v="0.94354886820438399"/>
    <x v="0"/>
  </r>
  <r>
    <x v="1"/>
    <x v="1"/>
    <x v="0"/>
    <x v="0"/>
    <s v="square"/>
    <x v="10"/>
    <x v="10"/>
    <n v="1.3"/>
    <n v="0.94674105579734891"/>
    <x v="0"/>
  </r>
  <r>
    <x v="1"/>
    <x v="1"/>
    <x v="0"/>
    <x v="0"/>
    <s v="rectangle"/>
    <x v="11"/>
    <x v="11"/>
    <n v="1.3"/>
    <n v="0.94716718431776881"/>
    <x v="0"/>
  </r>
  <r>
    <x v="1"/>
    <x v="1"/>
    <x v="0"/>
    <x v="0"/>
    <s v="rectangle"/>
    <x v="79"/>
    <x v="5"/>
    <n v="1.3"/>
    <n v="0.93863571566324655"/>
    <x v="0"/>
  </r>
  <r>
    <x v="1"/>
    <x v="1"/>
    <x v="0"/>
    <x v="0"/>
    <s v="square"/>
    <x v="80"/>
    <x v="73"/>
    <n v="1.3"/>
    <n v="0.9496550813741137"/>
    <x v="0"/>
  </r>
  <r>
    <x v="1"/>
    <x v="1"/>
    <x v="0"/>
    <x v="0"/>
    <s v="circle"/>
    <x v="12"/>
    <x v="12"/>
    <n v="1.3"/>
    <n v="0.94715668998436431"/>
    <x v="0"/>
  </r>
  <r>
    <x v="1"/>
    <x v="1"/>
    <x v="0"/>
    <x v="0"/>
    <s v="square"/>
    <x v="13"/>
    <x v="13"/>
    <n v="1.3"/>
    <n v="0.94899981780432685"/>
    <x v="0"/>
  </r>
  <r>
    <x v="1"/>
    <x v="1"/>
    <x v="1"/>
    <x v="2"/>
    <s v="circle"/>
    <x v="45"/>
    <x v="43"/>
    <n v="2.1"/>
    <n v="1.0014083055173062"/>
    <x v="0"/>
  </r>
  <r>
    <x v="1"/>
    <x v="1"/>
    <x v="1"/>
    <x v="2"/>
    <s v="square"/>
    <x v="42"/>
    <x v="40"/>
    <n v="2.1"/>
    <n v="0.99994442089953606"/>
    <x v="0"/>
  </r>
  <r>
    <x v="1"/>
    <x v="1"/>
    <x v="1"/>
    <x v="2"/>
    <s v="square"/>
    <x v="42"/>
    <x v="40"/>
    <n v="2.1"/>
    <n v="1.0000555791004639"/>
    <x v="0"/>
  </r>
  <r>
    <x v="1"/>
    <x v="1"/>
    <x v="1"/>
    <x v="2"/>
    <s v="square"/>
    <x v="42"/>
    <x v="40"/>
    <n v="2.1"/>
    <n v="1.0001600045654979"/>
    <x v="0"/>
  </r>
  <r>
    <x v="1"/>
    <x v="1"/>
    <x v="1"/>
    <x v="2"/>
    <s v="square"/>
    <x v="42"/>
    <x v="40"/>
    <n v="2.1"/>
    <n v="0.99983999543450208"/>
    <x v="0"/>
  </r>
  <r>
    <x v="1"/>
    <x v="1"/>
    <x v="1"/>
    <x v="2"/>
    <s v="square"/>
    <x v="42"/>
    <x v="40"/>
    <n v="2.1"/>
    <n v="0.99989368161972869"/>
    <x v="0"/>
  </r>
  <r>
    <x v="1"/>
    <x v="1"/>
    <x v="1"/>
    <x v="2"/>
    <s v="square"/>
    <x v="42"/>
    <x v="40"/>
    <n v="2.1"/>
    <n v="1.0001063183802712"/>
    <x v="0"/>
  </r>
  <r>
    <x v="1"/>
    <x v="1"/>
    <x v="1"/>
    <x v="2"/>
    <s v="square"/>
    <x v="42"/>
    <x v="40"/>
    <n v="2.1"/>
    <n v="1.0001954149084047"/>
    <x v="0"/>
  </r>
  <r>
    <x v="1"/>
    <x v="1"/>
    <x v="1"/>
    <x v="2"/>
    <s v="square"/>
    <x v="42"/>
    <x v="40"/>
    <n v="2.1"/>
    <n v="0.99980458509159542"/>
    <x v="0"/>
  </r>
  <r>
    <x v="1"/>
    <x v="1"/>
    <x v="1"/>
    <x v="2"/>
    <s v="square"/>
    <x v="42"/>
    <x v="40"/>
    <n v="2.1"/>
    <n v="1.0000250527781824"/>
    <x v="0"/>
  </r>
  <r>
    <x v="1"/>
    <x v="1"/>
    <x v="1"/>
    <x v="2"/>
    <s v="square"/>
    <x v="42"/>
    <x v="40"/>
    <n v="2.1"/>
    <n v="0.99997494722181757"/>
    <x v="0"/>
  </r>
  <r>
    <x v="1"/>
    <x v="1"/>
    <x v="1"/>
    <x v="2"/>
    <s v="square"/>
    <x v="42"/>
    <x v="40"/>
    <n v="2.1"/>
    <n v="1.0012287690715791"/>
    <x v="0"/>
  </r>
  <r>
    <x v="1"/>
    <x v="1"/>
    <x v="1"/>
    <x v="2"/>
    <s v="square"/>
    <x v="42"/>
    <x v="40"/>
    <n v="2.1"/>
    <n v="0.99877123092842091"/>
    <x v="0"/>
  </r>
  <r>
    <x v="1"/>
    <x v="1"/>
    <x v="1"/>
    <x v="2"/>
    <s v="square"/>
    <x v="42"/>
    <x v="40"/>
    <n v="2.1"/>
    <n v="1.002395546241641"/>
    <x v="0"/>
  </r>
  <r>
    <x v="1"/>
    <x v="1"/>
    <x v="1"/>
    <x v="2"/>
    <s v="square"/>
    <x v="42"/>
    <x v="40"/>
    <n v="2.1"/>
    <n v="0.99865112551779545"/>
    <x v="0"/>
  </r>
  <r>
    <x v="1"/>
    <x v="1"/>
    <x v="1"/>
    <x v="2"/>
    <s v="square"/>
    <x v="42"/>
    <x v="40"/>
    <n v="2.1"/>
    <n v="0.99895332824056393"/>
    <x v="0"/>
  </r>
  <r>
    <x v="1"/>
    <x v="1"/>
    <x v="1"/>
    <x v="2"/>
    <s v="rectangle"/>
    <x v="46"/>
    <x v="44"/>
    <n v="2.1"/>
    <n v="0.98537751799473361"/>
    <x v="0"/>
  </r>
  <r>
    <x v="1"/>
    <x v="1"/>
    <x v="1"/>
    <x v="2"/>
    <s v="rectangle"/>
    <x v="47"/>
    <x v="45"/>
    <n v="2.1"/>
    <n v="0.99826181864982211"/>
    <x v="0"/>
  </r>
  <r>
    <x v="1"/>
    <x v="1"/>
    <x v="1"/>
    <x v="2"/>
    <s v="rectangle"/>
    <x v="48"/>
    <x v="42"/>
    <n v="2.1"/>
    <n v="1.0017452512192315"/>
    <x v="0"/>
  </r>
  <r>
    <x v="1"/>
    <x v="1"/>
    <x v="1"/>
    <x v="2"/>
    <s v="rectangle"/>
    <x v="39"/>
    <x v="37"/>
    <n v="2.1"/>
    <n v="1.0011068636929383"/>
    <x v="0"/>
  </r>
  <r>
    <x v="1"/>
    <x v="1"/>
    <x v="1"/>
    <x v="2"/>
    <s v="rectangle"/>
    <x v="49"/>
    <x v="46"/>
    <n v="2.1"/>
    <n v="1.0011103185204639"/>
    <x v="0"/>
  </r>
  <r>
    <x v="1"/>
    <x v="1"/>
    <x v="1"/>
    <x v="2"/>
    <s v="square"/>
    <x v="1"/>
    <x v="1"/>
    <n v="2.1"/>
    <n v="0.90064204995095831"/>
    <x v="1"/>
  </r>
  <r>
    <x v="1"/>
    <x v="1"/>
    <x v="1"/>
    <x v="2"/>
    <s v="square"/>
    <x v="4"/>
    <x v="4"/>
    <n v="2.1"/>
    <n v="0.96488832991145568"/>
    <x v="1"/>
  </r>
  <r>
    <x v="1"/>
    <x v="1"/>
    <x v="1"/>
    <x v="2"/>
    <s v="rectangle"/>
    <x v="50"/>
    <x v="47"/>
    <n v="2.1"/>
    <n v="0.98269734518651752"/>
    <x v="0"/>
  </r>
  <r>
    <x v="1"/>
    <x v="1"/>
    <x v="1"/>
    <x v="2"/>
    <s v="rectangle"/>
    <x v="15"/>
    <x v="14"/>
    <n v="2.1"/>
    <n v="0.979170918005693"/>
    <x v="0"/>
  </r>
  <r>
    <x v="1"/>
    <x v="1"/>
    <x v="1"/>
    <x v="2"/>
    <s v="square"/>
    <x v="10"/>
    <x v="10"/>
    <n v="2.1"/>
    <n v="0.99183862007915047"/>
    <x v="1"/>
  </r>
  <r>
    <x v="1"/>
    <x v="1"/>
    <x v="1"/>
    <x v="2"/>
    <s v="rectangle"/>
    <x v="52"/>
    <x v="49"/>
    <n v="2.1"/>
    <n v="0.98440998831153337"/>
    <x v="0"/>
  </r>
  <r>
    <x v="1"/>
    <x v="1"/>
    <x v="1"/>
    <x v="2"/>
    <s v="rectangle"/>
    <x v="21"/>
    <x v="20"/>
    <n v="2.1"/>
    <n v="0.9988541729171444"/>
    <x v="0"/>
  </r>
  <r>
    <x v="1"/>
    <x v="1"/>
    <x v="1"/>
    <x v="2"/>
    <s v="rectangle"/>
    <x v="53"/>
    <x v="50"/>
    <n v="2.1"/>
    <n v="1.0033786727156222"/>
    <x v="0"/>
  </r>
  <r>
    <x v="1"/>
    <x v="1"/>
    <x v="1"/>
    <x v="2"/>
    <s v="square"/>
    <x v="41"/>
    <x v="39"/>
    <n v="2.1"/>
    <n v="1.0030226417614598"/>
    <x v="0"/>
  </r>
  <r>
    <x v="1"/>
    <x v="1"/>
    <x v="1"/>
    <x v="2"/>
    <s v="circle"/>
    <x v="40"/>
    <x v="38"/>
    <n v="2.1"/>
    <n v="1.0004229099977053"/>
    <x v="0"/>
  </r>
  <r>
    <x v="1"/>
    <x v="1"/>
    <x v="1"/>
    <x v="2"/>
    <s v="rectangle"/>
    <x v="54"/>
    <x v="51"/>
    <n v="2.1"/>
    <n v="1.0019947345640738"/>
    <x v="0"/>
  </r>
  <r>
    <x v="1"/>
    <x v="1"/>
    <x v="1"/>
    <x v="2"/>
    <s v="rectangle"/>
    <x v="55"/>
    <x v="52"/>
    <n v="2.1"/>
    <n v="1.0017621012855218"/>
    <x v="0"/>
  </r>
  <r>
    <x v="1"/>
    <x v="1"/>
    <x v="1"/>
    <x v="2"/>
    <s v="square"/>
    <x v="56"/>
    <x v="53"/>
    <n v="2.1"/>
    <n v="1.0008952913036524"/>
    <x v="0"/>
  </r>
  <r>
    <x v="1"/>
    <x v="1"/>
    <x v="1"/>
    <x v="1"/>
    <s v="circle"/>
    <x v="35"/>
    <x v="33"/>
    <n v="2.1"/>
    <n v="1.0004191544808807"/>
    <x v="0"/>
  </r>
  <r>
    <x v="1"/>
    <x v="1"/>
    <x v="1"/>
    <x v="1"/>
    <s v="square"/>
    <x v="57"/>
    <x v="54"/>
    <n v="2.1"/>
    <n v="1.0003674880698523"/>
    <x v="0"/>
  </r>
  <r>
    <x v="1"/>
    <x v="1"/>
    <x v="1"/>
    <x v="1"/>
    <s v="rectangle"/>
    <x v="58"/>
    <x v="55"/>
    <n v="2.1"/>
    <n v="0.99866529194903852"/>
    <x v="0"/>
  </r>
  <r>
    <x v="1"/>
    <x v="1"/>
    <x v="1"/>
    <x v="1"/>
    <s v="rectangle"/>
    <x v="24"/>
    <x v="23"/>
    <n v="2.1"/>
    <n v="0.99886397857919029"/>
    <x v="0"/>
  </r>
  <r>
    <x v="1"/>
    <x v="1"/>
    <x v="1"/>
    <x v="1"/>
    <s v="rectangle"/>
    <x v="59"/>
    <x v="56"/>
    <n v="2.1"/>
    <n v="1.0060288542194253"/>
    <x v="0"/>
  </r>
  <r>
    <x v="1"/>
    <x v="1"/>
    <x v="1"/>
    <x v="1"/>
    <s v="rectangle"/>
    <x v="60"/>
    <x v="57"/>
    <n v="2.1"/>
    <n v="1.0039495689969815"/>
    <x v="0"/>
  </r>
  <r>
    <x v="1"/>
    <x v="1"/>
    <x v="1"/>
    <x v="1"/>
    <s v="circle"/>
    <x v="34"/>
    <x v="32"/>
    <n v="2.1"/>
    <n v="0.99943588560562402"/>
    <x v="0"/>
  </r>
  <r>
    <x v="1"/>
    <x v="1"/>
    <x v="1"/>
    <x v="1"/>
    <s v="square"/>
    <x v="61"/>
    <x v="28"/>
    <n v="2.1"/>
    <n v="0.9985677428325862"/>
    <x v="0"/>
  </r>
  <r>
    <x v="1"/>
    <x v="1"/>
    <x v="1"/>
    <x v="1"/>
    <s v="rectangle"/>
    <x v="62"/>
    <x v="39"/>
    <n v="2.1"/>
    <n v="1.0006671579539468"/>
    <x v="0"/>
  </r>
  <r>
    <x v="1"/>
    <x v="1"/>
    <x v="1"/>
    <x v="1"/>
    <s v="square"/>
    <x v="32"/>
    <x v="30"/>
    <n v="2.1"/>
    <n v="0.99705650224781395"/>
    <x v="0"/>
  </r>
  <r>
    <x v="1"/>
    <x v="1"/>
    <x v="1"/>
    <x v="1"/>
    <s v="rectangle"/>
    <x v="63"/>
    <x v="58"/>
    <n v="2.1"/>
    <n v="0.99731432547752863"/>
    <x v="0"/>
  </r>
  <r>
    <x v="1"/>
    <x v="1"/>
    <x v="1"/>
    <x v="1"/>
    <s v="rectangle"/>
    <x v="64"/>
    <x v="59"/>
    <n v="2.1"/>
    <n v="0.99889137671949113"/>
    <x v="0"/>
  </r>
  <r>
    <x v="1"/>
    <x v="1"/>
    <x v="1"/>
    <x v="1"/>
    <s v="rectangle"/>
    <x v="30"/>
    <x v="28"/>
    <n v="2.1"/>
    <n v="0.9979905358310196"/>
    <x v="0"/>
  </r>
  <r>
    <x v="1"/>
    <x v="1"/>
    <x v="1"/>
    <x v="1"/>
    <s v="rectangle"/>
    <x v="65"/>
    <x v="60"/>
    <n v="2.1"/>
    <n v="0.9929897900121607"/>
    <x v="0"/>
  </r>
  <r>
    <x v="1"/>
    <x v="1"/>
    <x v="1"/>
    <x v="1"/>
    <s v="square"/>
    <x v="26"/>
    <x v="25"/>
    <n v="2.1"/>
    <n v="0.99407542492990719"/>
    <x v="0"/>
  </r>
  <r>
    <x v="1"/>
    <x v="1"/>
    <x v="1"/>
    <x v="1"/>
    <s v="rectangle"/>
    <x v="44"/>
    <x v="42"/>
    <n v="2.1"/>
    <n v="0.98795751526183839"/>
    <x v="0"/>
  </r>
  <r>
    <x v="1"/>
    <x v="1"/>
    <x v="1"/>
    <x v="1"/>
    <s v="square"/>
    <x v="13"/>
    <x v="13"/>
    <n v="2.1"/>
    <n v="0.99908253078782816"/>
    <x v="1"/>
  </r>
  <r>
    <x v="1"/>
    <x v="1"/>
    <x v="1"/>
    <x v="1"/>
    <s v="square"/>
    <x v="38"/>
    <x v="36"/>
    <n v="2.1"/>
    <n v="1.0027055830157279"/>
    <x v="1"/>
  </r>
  <r>
    <x v="1"/>
    <x v="1"/>
    <x v="1"/>
    <x v="1"/>
    <s v="square"/>
    <x v="41"/>
    <x v="39"/>
    <n v="2.1"/>
    <n v="1.0024581436222024"/>
    <x v="1"/>
  </r>
  <r>
    <x v="1"/>
    <x v="1"/>
    <x v="1"/>
    <x v="4"/>
    <s v="square"/>
    <x v="42"/>
    <x v="40"/>
    <n v="2.1"/>
    <n v="1.0155683244750433"/>
    <x v="1"/>
  </r>
  <r>
    <x v="1"/>
    <x v="1"/>
    <x v="1"/>
    <x v="4"/>
    <s v="rectangle"/>
    <x v="33"/>
    <x v="31"/>
    <n v="2.1"/>
    <n v="1.0151832044034614"/>
    <x v="0"/>
  </r>
  <r>
    <x v="1"/>
    <x v="1"/>
    <x v="1"/>
    <x v="4"/>
    <s v="rectangle"/>
    <x v="33"/>
    <x v="31"/>
    <n v="2.1"/>
    <n v="1.0130015981640426"/>
    <x v="0"/>
  </r>
  <r>
    <x v="1"/>
    <x v="1"/>
    <x v="1"/>
    <x v="4"/>
    <s v="rectangle"/>
    <x v="66"/>
    <x v="61"/>
    <n v="2.1"/>
    <n v="1.0075614323368975"/>
    <x v="0"/>
  </r>
  <r>
    <x v="1"/>
    <x v="1"/>
    <x v="1"/>
    <x v="4"/>
    <s v="square"/>
    <x v="67"/>
    <x v="62"/>
    <n v="2.1"/>
    <n v="1.0114969086241667"/>
    <x v="1"/>
  </r>
  <r>
    <x v="1"/>
    <x v="1"/>
    <x v="1"/>
    <x v="4"/>
    <s v="square"/>
    <x v="68"/>
    <x v="63"/>
    <n v="2.1"/>
    <n v="1.0089123828124265"/>
    <x v="0"/>
  </r>
  <r>
    <x v="1"/>
    <x v="1"/>
    <x v="1"/>
    <x v="4"/>
    <s v="rectangle"/>
    <x v="69"/>
    <x v="64"/>
    <n v="2.1"/>
    <n v="1.0137685398222747"/>
    <x v="0"/>
  </r>
  <r>
    <x v="1"/>
    <x v="1"/>
    <x v="1"/>
    <x v="4"/>
    <s v="square"/>
    <x v="25"/>
    <x v="24"/>
    <n v="2.1"/>
    <n v="1.0083254586241031"/>
    <x v="0"/>
  </r>
  <r>
    <x v="1"/>
    <x v="1"/>
    <x v="1"/>
    <x v="4"/>
    <s v="rectangle"/>
    <x v="70"/>
    <x v="65"/>
    <n v="2.1"/>
    <n v="1.0144978099330169"/>
    <x v="0"/>
  </r>
  <r>
    <x v="1"/>
    <x v="1"/>
    <x v="1"/>
    <x v="4"/>
    <s v="rectangle"/>
    <x v="71"/>
    <x v="66"/>
    <n v="2.1"/>
    <n v="1.0033963793700091"/>
    <x v="0"/>
  </r>
  <r>
    <x v="1"/>
    <x v="1"/>
    <x v="1"/>
    <x v="4"/>
    <s v="square"/>
    <x v="22"/>
    <x v="21"/>
    <n v="2.1"/>
    <n v="1.0033211576499768"/>
    <x v="0"/>
  </r>
  <r>
    <x v="1"/>
    <x v="1"/>
    <x v="1"/>
    <x v="4"/>
    <s v="rectangle"/>
    <x v="27"/>
    <x v="26"/>
    <n v="2.1"/>
    <n v="1.0127479303931661"/>
    <x v="0"/>
  </r>
  <r>
    <x v="1"/>
    <x v="1"/>
    <x v="1"/>
    <x v="4"/>
    <s v="rectangle"/>
    <x v="27"/>
    <x v="26"/>
    <n v="2.1"/>
    <n v="1.0110686479424871"/>
    <x v="0"/>
  </r>
  <r>
    <x v="1"/>
    <x v="1"/>
    <x v="1"/>
    <x v="4"/>
    <s v="rectangle"/>
    <x v="28"/>
    <x v="27"/>
    <n v="2.1"/>
    <n v="0.99859628765184794"/>
    <x v="0"/>
  </r>
  <r>
    <x v="1"/>
    <x v="1"/>
    <x v="1"/>
    <x v="4"/>
    <s v="rectangle"/>
    <x v="28"/>
    <x v="27"/>
    <n v="2.1"/>
    <n v="1.0072621924011198"/>
    <x v="0"/>
  </r>
  <r>
    <x v="1"/>
    <x v="1"/>
    <x v="1"/>
    <x v="4"/>
    <s v="rectangle"/>
    <x v="28"/>
    <x v="27"/>
    <n v="2.1"/>
    <n v="0.99782376577512888"/>
    <x v="0"/>
  </r>
  <r>
    <x v="1"/>
    <x v="1"/>
    <x v="1"/>
    <x v="4"/>
    <s v="square"/>
    <x v="13"/>
    <x v="13"/>
    <n v="2.1"/>
    <n v="1.0108230628993302"/>
    <x v="1"/>
  </r>
  <r>
    <x v="1"/>
    <x v="1"/>
    <x v="1"/>
    <x v="3"/>
    <s v="rectangle"/>
    <x v="20"/>
    <x v="19"/>
    <n v="2.1"/>
    <n v="1.0039882627987882"/>
    <x v="0"/>
  </r>
  <r>
    <x v="1"/>
    <x v="1"/>
    <x v="1"/>
    <x v="3"/>
    <s v="rectangle"/>
    <x v="18"/>
    <x v="17"/>
    <n v="2.1"/>
    <n v="1.0000320150015565"/>
    <x v="0"/>
  </r>
  <r>
    <x v="1"/>
    <x v="1"/>
    <x v="1"/>
    <x v="3"/>
    <s v="square"/>
    <x v="72"/>
    <x v="67"/>
    <n v="2.1"/>
    <n v="1.0017157444818405"/>
    <x v="0"/>
  </r>
  <r>
    <x v="1"/>
    <x v="1"/>
    <x v="1"/>
    <x v="3"/>
    <s v="rectangle"/>
    <x v="73"/>
    <x v="22"/>
    <n v="2.1"/>
    <n v="1.0111978147921741"/>
    <x v="0"/>
  </r>
  <r>
    <x v="1"/>
    <x v="1"/>
    <x v="1"/>
    <x v="3"/>
    <s v="square"/>
    <x v="17"/>
    <x v="16"/>
    <n v="2.1"/>
    <n v="1.0006931112392139"/>
    <x v="0"/>
  </r>
  <r>
    <x v="1"/>
    <x v="1"/>
    <x v="1"/>
    <x v="3"/>
    <s v="square"/>
    <x v="16"/>
    <x v="15"/>
    <n v="2.1"/>
    <n v="0.99796380988056022"/>
    <x v="0"/>
  </r>
  <r>
    <x v="1"/>
    <x v="1"/>
    <x v="1"/>
    <x v="0"/>
    <s v="square"/>
    <x v="1"/>
    <x v="1"/>
    <n v="2.1"/>
    <n v="0.90458096942324784"/>
    <x v="0"/>
  </r>
  <r>
    <x v="1"/>
    <x v="1"/>
    <x v="1"/>
    <x v="0"/>
    <s v="circle"/>
    <x v="74"/>
    <x v="68"/>
    <n v="2.1"/>
    <n v="0.89416109340432048"/>
    <x v="0"/>
  </r>
  <r>
    <x v="1"/>
    <x v="1"/>
    <x v="1"/>
    <x v="0"/>
    <s v="circle"/>
    <x v="2"/>
    <x v="2"/>
    <n v="2.1"/>
    <n v="0.91205760079202502"/>
    <x v="0"/>
  </r>
  <r>
    <x v="1"/>
    <x v="1"/>
    <x v="1"/>
    <x v="0"/>
    <s v="square"/>
    <x v="75"/>
    <x v="69"/>
    <n v="2.1"/>
    <n v="0.94010484504265579"/>
    <x v="0"/>
  </r>
  <r>
    <x v="1"/>
    <x v="1"/>
    <x v="1"/>
    <x v="0"/>
    <s v="rectangle"/>
    <x v="76"/>
    <x v="70"/>
    <n v="2.1"/>
    <n v="0.96104694721820871"/>
    <x v="0"/>
  </r>
  <r>
    <x v="1"/>
    <x v="1"/>
    <x v="1"/>
    <x v="0"/>
    <s v="circle"/>
    <x v="3"/>
    <x v="3"/>
    <n v="2.1"/>
    <n v="0.93990168894432136"/>
    <x v="0"/>
  </r>
  <r>
    <x v="1"/>
    <x v="1"/>
    <x v="1"/>
    <x v="0"/>
    <s v="square"/>
    <x v="4"/>
    <x v="4"/>
    <n v="2.1"/>
    <n v="0.95294431045739292"/>
    <x v="0"/>
  </r>
  <r>
    <x v="1"/>
    <x v="1"/>
    <x v="1"/>
    <x v="0"/>
    <s v="rectangle"/>
    <x v="8"/>
    <x v="8"/>
    <n v="2.1"/>
    <n v="0.97288166493702988"/>
    <x v="0"/>
  </r>
  <r>
    <x v="1"/>
    <x v="1"/>
    <x v="1"/>
    <x v="0"/>
    <s v="circle"/>
    <x v="77"/>
    <x v="71"/>
    <n v="2.1"/>
    <n v="0.95398040655889871"/>
    <x v="0"/>
  </r>
  <r>
    <x v="1"/>
    <x v="1"/>
    <x v="1"/>
    <x v="0"/>
    <s v="square"/>
    <x v="9"/>
    <x v="9"/>
    <n v="2.1"/>
    <n v="0.97191673631536402"/>
    <x v="0"/>
  </r>
  <r>
    <x v="1"/>
    <x v="1"/>
    <x v="1"/>
    <x v="0"/>
    <s v="rectangle"/>
    <x v="78"/>
    <x v="72"/>
    <n v="2.1"/>
    <n v="0.97643938743004211"/>
    <x v="0"/>
  </r>
  <r>
    <x v="1"/>
    <x v="1"/>
    <x v="1"/>
    <x v="0"/>
    <s v="circle"/>
    <x v="7"/>
    <x v="7"/>
    <n v="2.1"/>
    <n v="0.97230270776403027"/>
    <x v="0"/>
  </r>
  <r>
    <x v="1"/>
    <x v="1"/>
    <x v="1"/>
    <x v="0"/>
    <s v="rectangle"/>
    <x v="6"/>
    <x v="6"/>
    <n v="2.1"/>
    <n v="0.96549548630851956"/>
    <x v="0"/>
  </r>
  <r>
    <x v="1"/>
    <x v="1"/>
    <x v="1"/>
    <x v="0"/>
    <s v="rectangle"/>
    <x v="11"/>
    <x v="11"/>
    <n v="2.1"/>
    <n v="0.9816080793828923"/>
    <x v="0"/>
  </r>
  <r>
    <x v="1"/>
    <x v="1"/>
    <x v="1"/>
    <x v="0"/>
    <s v="rectangle"/>
    <x v="79"/>
    <x v="5"/>
    <n v="2.1"/>
    <n v="0.9575342212808502"/>
    <x v="0"/>
  </r>
  <r>
    <x v="1"/>
    <x v="1"/>
    <x v="1"/>
    <x v="0"/>
    <s v="square"/>
    <x v="80"/>
    <x v="73"/>
    <n v="2.1"/>
    <n v="0.98458967235825579"/>
    <x v="0"/>
  </r>
  <r>
    <x v="1"/>
    <x v="1"/>
    <x v="1"/>
    <x v="0"/>
    <s v="circle"/>
    <x v="12"/>
    <x v="12"/>
    <n v="2.1"/>
    <n v="0.97273233677606363"/>
    <x v="0"/>
  </r>
  <r>
    <x v="1"/>
    <x v="1"/>
    <x v="1"/>
    <x v="0"/>
    <s v="square"/>
    <x v="13"/>
    <x v="13"/>
    <n v="2.1"/>
    <n v="0.98690535024088333"/>
    <x v="0"/>
  </r>
  <r>
    <x v="1"/>
    <x v="0"/>
    <x v="0"/>
    <x v="2"/>
    <s v="square"/>
    <x v="42"/>
    <x v="40"/>
    <n v="1.3"/>
    <n v="1"/>
    <x v="0"/>
  </r>
  <r>
    <x v="1"/>
    <x v="0"/>
    <x v="0"/>
    <x v="2"/>
    <s v="square"/>
    <x v="42"/>
    <x v="40"/>
    <n v="1.3"/>
    <n v="1"/>
    <x v="0"/>
  </r>
  <r>
    <x v="1"/>
    <x v="0"/>
    <x v="0"/>
    <x v="0"/>
    <s v="square"/>
    <x v="75"/>
    <x v="69"/>
    <n v="1.3"/>
    <n v="0.81132742081643749"/>
    <x v="0"/>
  </r>
  <r>
    <x v="1"/>
    <x v="0"/>
    <x v="0"/>
    <x v="0"/>
    <s v="square"/>
    <x v="9"/>
    <x v="9"/>
    <n v="1.3"/>
    <n v="0.88624824354899934"/>
    <x v="0"/>
  </r>
  <r>
    <x v="1"/>
    <x v="0"/>
    <x v="0"/>
    <x v="0"/>
    <s v="square"/>
    <x v="1"/>
    <x v="1"/>
    <n v="1.3"/>
    <n v="0.73327651609661915"/>
    <x v="0"/>
  </r>
  <r>
    <x v="1"/>
    <x v="0"/>
    <x v="0"/>
    <x v="0"/>
    <s v="square"/>
    <x v="4"/>
    <x v="4"/>
    <n v="1.3"/>
    <n v="0.84679617205666224"/>
    <x v="0"/>
  </r>
  <r>
    <x v="1"/>
    <x v="0"/>
    <x v="0"/>
    <x v="0"/>
    <s v="square"/>
    <x v="13"/>
    <x v="13"/>
    <n v="1.3"/>
    <n v="0.90993352833111785"/>
    <x v="0"/>
  </r>
  <r>
    <x v="1"/>
    <x v="0"/>
    <x v="0"/>
    <x v="2"/>
    <s v="square"/>
    <x v="42"/>
    <x v="40"/>
    <n v="1.3"/>
    <n v="0.99934062620200403"/>
    <x v="0"/>
  </r>
  <r>
    <x v="1"/>
    <x v="0"/>
    <x v="0"/>
    <x v="2"/>
    <s v="square"/>
    <x v="42"/>
    <x v="40"/>
    <n v="1.3"/>
    <n v="1.0020433190598843"/>
    <x v="0"/>
  </r>
  <r>
    <x v="1"/>
    <x v="0"/>
    <x v="0"/>
    <x v="2"/>
    <s v="rectangle"/>
    <x v="46"/>
    <x v="44"/>
    <n v="1.3"/>
    <n v="0.94262944791677239"/>
    <x v="0"/>
  </r>
  <r>
    <x v="1"/>
    <x v="0"/>
    <x v="0"/>
    <x v="2"/>
    <s v="rectangle"/>
    <x v="81"/>
    <x v="47"/>
    <n v="1.3"/>
    <n v="0.93459631751065064"/>
    <x v="0"/>
  </r>
  <r>
    <x v="1"/>
    <x v="0"/>
    <x v="0"/>
    <x v="2"/>
    <s v="square"/>
    <x v="38"/>
    <x v="36"/>
    <n v="1.3"/>
    <n v="0.99513655081082442"/>
    <x v="0"/>
  </r>
  <r>
    <x v="1"/>
    <x v="0"/>
    <x v="0"/>
    <x v="1"/>
    <s v="rectangle"/>
    <x v="59"/>
    <x v="56"/>
    <n v="1.3"/>
    <n v="1.0048677672614803"/>
    <x v="0"/>
  </r>
  <r>
    <x v="1"/>
    <x v="0"/>
    <x v="0"/>
    <x v="1"/>
    <s v="rectangle"/>
    <x v="60"/>
    <x v="57"/>
    <n v="1.3"/>
    <n v="1.0101302219623909"/>
    <x v="0"/>
  </r>
  <r>
    <x v="1"/>
    <x v="0"/>
    <x v="0"/>
    <x v="1"/>
    <s v="square"/>
    <x v="61"/>
    <x v="28"/>
    <n v="1.3"/>
    <n v="1.007239356433437"/>
    <x v="0"/>
  </r>
  <r>
    <x v="1"/>
    <x v="0"/>
    <x v="0"/>
    <x v="1"/>
    <s v="rectangle"/>
    <x v="63"/>
    <x v="58"/>
    <n v="1.3"/>
    <n v="0.97245003889992199"/>
    <x v="0"/>
  </r>
  <r>
    <x v="1"/>
    <x v="0"/>
    <x v="0"/>
    <x v="1"/>
    <s v="square"/>
    <x v="57"/>
    <x v="54"/>
    <n v="1.3"/>
    <n v="1.0091289034197377"/>
    <x v="0"/>
  </r>
  <r>
    <x v="1"/>
    <x v="0"/>
    <x v="0"/>
    <x v="1"/>
    <s v="square"/>
    <x v="26"/>
    <x v="25"/>
    <n v="1.3"/>
    <n v="1.0057108013497906"/>
    <x v="0"/>
  </r>
  <r>
    <x v="1"/>
    <x v="0"/>
    <x v="0"/>
    <x v="2"/>
    <s v="square"/>
    <x v="42"/>
    <x v="40"/>
    <n v="1.3"/>
    <n v="0.99795668094011547"/>
    <x v="0"/>
  </r>
  <r>
    <x v="1"/>
    <x v="0"/>
    <x v="0"/>
    <x v="2"/>
    <s v="square"/>
    <x v="42"/>
    <x v="40"/>
    <n v="1.3"/>
    <n v="1"/>
    <x v="0"/>
  </r>
  <r>
    <x v="1"/>
    <x v="0"/>
    <x v="0"/>
    <x v="4"/>
    <s v="rectangle"/>
    <x v="28"/>
    <x v="27"/>
    <n v="1.3"/>
    <n v="1.0139293861957517"/>
    <x v="0"/>
  </r>
  <r>
    <x v="1"/>
    <x v="0"/>
    <x v="0"/>
    <x v="4"/>
    <s v="rectangle"/>
    <x v="69"/>
    <x v="64"/>
    <n v="1.3"/>
    <n v="1.0602920155672459"/>
    <x v="0"/>
  </r>
  <r>
    <x v="1"/>
    <x v="0"/>
    <x v="0"/>
    <x v="4"/>
    <s v="square"/>
    <x v="68"/>
    <x v="63"/>
    <n v="1.3"/>
    <n v="1.0595485203899657"/>
    <x v="0"/>
  </r>
  <r>
    <x v="1"/>
    <x v="0"/>
    <x v="0"/>
    <x v="4"/>
    <s v="rectangle"/>
    <x v="33"/>
    <x v="31"/>
    <n v="1.3"/>
    <n v="1.0570789912986569"/>
    <x v="0"/>
  </r>
  <r>
    <x v="1"/>
    <x v="0"/>
    <x v="0"/>
    <x v="4"/>
    <s v="square"/>
    <x v="22"/>
    <x v="21"/>
    <n v="1.3"/>
    <n v="1.0568692642286135"/>
    <x v="0"/>
  </r>
  <r>
    <x v="1"/>
    <x v="0"/>
    <x v="0"/>
    <x v="3"/>
    <s v="rectangle"/>
    <x v="20"/>
    <x v="19"/>
    <n v="1.3"/>
    <n v="1.0828938888808755"/>
    <x v="0"/>
  </r>
  <r>
    <x v="1"/>
    <x v="0"/>
    <x v="0"/>
    <x v="3"/>
    <s v="rectangle"/>
    <x v="23"/>
    <x v="22"/>
    <n v="1.3"/>
    <n v="1.0827993057153844"/>
    <x v="0"/>
  </r>
  <r>
    <x v="1"/>
    <x v="0"/>
    <x v="0"/>
    <x v="3"/>
    <s v="square"/>
    <x v="72"/>
    <x v="67"/>
    <n v="1.3"/>
    <n v="1.0815891131268209"/>
    <x v="0"/>
  </r>
  <r>
    <x v="1"/>
    <x v="0"/>
    <x v="0"/>
    <x v="3"/>
    <s v="square"/>
    <x v="16"/>
    <x v="15"/>
    <n v="1.3"/>
    <n v="1.0788819397166118"/>
    <x v="0"/>
  </r>
  <r>
    <x v="1"/>
    <x v="0"/>
    <x v="0"/>
    <x v="2"/>
    <s v="square"/>
    <x v="42"/>
    <x v="40"/>
    <n v="1.3"/>
    <n v="1"/>
    <x v="0"/>
  </r>
  <r>
    <x v="1"/>
    <x v="0"/>
    <x v="1"/>
    <x v="2"/>
    <s v="square"/>
    <x v="42"/>
    <x v="40"/>
    <n v="2.1"/>
    <n v="1"/>
    <x v="0"/>
  </r>
  <r>
    <x v="1"/>
    <x v="0"/>
    <x v="1"/>
    <x v="2"/>
    <s v="square"/>
    <x v="42"/>
    <x v="40"/>
    <n v="2.1"/>
    <n v="1"/>
    <x v="0"/>
  </r>
  <r>
    <x v="1"/>
    <x v="0"/>
    <x v="1"/>
    <x v="0"/>
    <s v="square"/>
    <x v="75"/>
    <x v="69"/>
    <n v="2.1"/>
    <n v="0.87450032841480219"/>
    <x v="0"/>
  </r>
  <r>
    <x v="1"/>
    <x v="0"/>
    <x v="1"/>
    <x v="0"/>
    <s v="square"/>
    <x v="1"/>
    <x v="1"/>
    <n v="2.1"/>
    <n v="0.80713023327152966"/>
    <x v="0"/>
  </r>
  <r>
    <x v="1"/>
    <x v="0"/>
    <x v="1"/>
    <x v="0"/>
    <s v="square"/>
    <x v="4"/>
    <x v="4"/>
    <n v="2.1"/>
    <n v="0.90508131857550067"/>
    <x v="0"/>
  </r>
  <r>
    <x v="1"/>
    <x v="0"/>
    <x v="1"/>
    <x v="0"/>
    <s v="square"/>
    <x v="13"/>
    <x v="13"/>
    <n v="2.1"/>
    <n v="0.96866544243264996"/>
    <x v="0"/>
  </r>
  <r>
    <x v="1"/>
    <x v="0"/>
    <x v="1"/>
    <x v="2"/>
    <s v="square"/>
    <x v="42"/>
    <x v="40"/>
    <n v="2.1"/>
    <n v="1"/>
    <x v="0"/>
  </r>
  <r>
    <x v="1"/>
    <x v="0"/>
    <x v="1"/>
    <x v="2"/>
    <s v="square"/>
    <x v="42"/>
    <x v="40"/>
    <n v="2.1"/>
    <n v="1"/>
    <x v="0"/>
  </r>
  <r>
    <x v="1"/>
    <x v="0"/>
    <x v="1"/>
    <x v="2"/>
    <s v="rectangle"/>
    <x v="46"/>
    <x v="44"/>
    <n v="2.1"/>
    <n v="0.95731804456920822"/>
    <x v="0"/>
  </r>
  <r>
    <x v="1"/>
    <x v="0"/>
    <x v="1"/>
    <x v="2"/>
    <s v="rectangle"/>
    <x v="81"/>
    <x v="47"/>
    <n v="2.1"/>
    <n v="0.95208376184958843"/>
    <x v="0"/>
  </r>
  <r>
    <x v="1"/>
    <x v="0"/>
    <x v="1"/>
    <x v="2"/>
    <s v="square"/>
    <x v="38"/>
    <x v="36"/>
    <n v="2.1"/>
    <n v="0.99579060226387051"/>
    <x v="0"/>
  </r>
  <r>
    <x v="1"/>
    <x v="0"/>
    <x v="1"/>
    <x v="1"/>
    <s v="rectangle"/>
    <x v="59"/>
    <x v="56"/>
    <n v="2.1"/>
    <n v="0.99834827747721144"/>
    <x v="0"/>
  </r>
  <r>
    <x v="1"/>
    <x v="0"/>
    <x v="1"/>
    <x v="1"/>
    <s v="rectangle"/>
    <x v="60"/>
    <x v="57"/>
    <n v="2.1"/>
    <n v="1.0028216324964359"/>
    <x v="0"/>
  </r>
  <r>
    <x v="1"/>
    <x v="0"/>
    <x v="1"/>
    <x v="1"/>
    <s v="square"/>
    <x v="61"/>
    <x v="28"/>
    <n v="2.1"/>
    <n v="1.0019334641984616"/>
    <x v="0"/>
  </r>
  <r>
    <x v="1"/>
    <x v="0"/>
    <x v="1"/>
    <x v="1"/>
    <s v="rectangle"/>
    <x v="63"/>
    <x v="58"/>
    <n v="2.1"/>
    <n v="0.97555163779591825"/>
    <x v="0"/>
  </r>
  <r>
    <x v="1"/>
    <x v="0"/>
    <x v="1"/>
    <x v="1"/>
    <s v="square"/>
    <x v="57"/>
    <x v="54"/>
    <n v="2.1"/>
    <n v="1.0028629997122349"/>
    <x v="0"/>
  </r>
  <r>
    <x v="1"/>
    <x v="0"/>
    <x v="1"/>
    <x v="1"/>
    <s v="square"/>
    <x v="26"/>
    <x v="25"/>
    <n v="2.1"/>
    <n v="0.99954479686258912"/>
    <x v="0"/>
  </r>
  <r>
    <x v="1"/>
    <x v="0"/>
    <x v="1"/>
    <x v="2"/>
    <s v="square"/>
    <x v="42"/>
    <x v="40"/>
    <n v="2.1"/>
    <n v="1"/>
    <x v="0"/>
  </r>
  <r>
    <x v="1"/>
    <x v="0"/>
    <x v="1"/>
    <x v="2"/>
    <s v="square"/>
    <x v="42"/>
    <x v="40"/>
    <n v="2.1"/>
    <n v="1"/>
    <x v="0"/>
  </r>
  <r>
    <x v="1"/>
    <x v="0"/>
    <x v="1"/>
    <x v="4"/>
    <s v="rectangle"/>
    <x v="28"/>
    <x v="27"/>
    <n v="2.1"/>
    <n v="0.9852034642336881"/>
    <x v="0"/>
  </r>
  <r>
    <x v="1"/>
    <x v="0"/>
    <x v="1"/>
    <x v="4"/>
    <s v="rectangle"/>
    <x v="69"/>
    <x v="64"/>
    <n v="2.1"/>
    <n v="1.0169480162205351"/>
    <x v="0"/>
  </r>
  <r>
    <x v="1"/>
    <x v="0"/>
    <x v="1"/>
    <x v="4"/>
    <s v="square"/>
    <x v="68"/>
    <x v="63"/>
    <n v="2.1"/>
    <n v="1.0172438596386399"/>
    <x v="0"/>
  </r>
  <r>
    <x v="1"/>
    <x v="0"/>
    <x v="1"/>
    <x v="4"/>
    <s v="rectangle"/>
    <x v="33"/>
    <x v="31"/>
    <n v="2.1"/>
    <n v="1.0147211371921316"/>
    <x v="0"/>
  </r>
  <r>
    <x v="1"/>
    <x v="0"/>
    <x v="1"/>
    <x v="4"/>
    <s v="square"/>
    <x v="22"/>
    <x v="21"/>
    <n v="2.1"/>
    <n v="1.0141469912038996"/>
    <x v="0"/>
  </r>
  <r>
    <x v="1"/>
    <x v="0"/>
    <x v="1"/>
    <x v="3"/>
    <s v="rectangle"/>
    <x v="20"/>
    <x v="19"/>
    <n v="2.1"/>
    <n v="1.0171943327163693"/>
    <x v="0"/>
  </r>
  <r>
    <x v="1"/>
    <x v="0"/>
    <x v="1"/>
    <x v="3"/>
    <s v="rectangle"/>
    <x v="23"/>
    <x v="22"/>
    <n v="2.1"/>
    <n v="1.0191362592593112"/>
    <x v="0"/>
  </r>
  <r>
    <x v="1"/>
    <x v="0"/>
    <x v="1"/>
    <x v="3"/>
    <s v="square"/>
    <x v="72"/>
    <x v="67"/>
    <n v="2.1"/>
    <n v="1.0175954108214902"/>
    <x v="0"/>
  </r>
  <r>
    <x v="1"/>
    <x v="0"/>
    <x v="1"/>
    <x v="3"/>
    <s v="square"/>
    <x v="16"/>
    <x v="15"/>
    <n v="2.1"/>
    <n v="1.0145982798157835"/>
    <x v="0"/>
  </r>
  <r>
    <x v="1"/>
    <x v="0"/>
    <x v="1"/>
    <x v="2"/>
    <s v="square"/>
    <x v="42"/>
    <x v="40"/>
    <n v="2.1"/>
    <n v="1"/>
    <x v="0"/>
  </r>
  <r>
    <x v="1"/>
    <x v="0"/>
    <x v="2"/>
    <x v="2"/>
    <s v="square"/>
    <x v="42"/>
    <x v="40"/>
    <n v="2.9"/>
    <n v="1"/>
    <x v="0"/>
  </r>
  <r>
    <x v="1"/>
    <x v="0"/>
    <x v="2"/>
    <x v="2"/>
    <s v="square"/>
    <x v="42"/>
    <x v="40"/>
    <n v="2.9"/>
    <n v="1"/>
    <x v="0"/>
  </r>
  <r>
    <x v="1"/>
    <x v="0"/>
    <x v="2"/>
    <x v="0"/>
    <s v="square"/>
    <x v="1"/>
    <x v="1"/>
    <n v="2.9"/>
    <n v="0.81979056844543363"/>
    <x v="0"/>
  </r>
  <r>
    <x v="1"/>
    <x v="0"/>
    <x v="2"/>
    <x v="0"/>
    <s v="square"/>
    <x v="4"/>
    <x v="4"/>
    <n v="2.9"/>
    <n v="0.89308807887874941"/>
    <x v="0"/>
  </r>
  <r>
    <x v="1"/>
    <x v="0"/>
    <x v="2"/>
    <x v="0"/>
    <s v="square"/>
    <x v="13"/>
    <x v="13"/>
    <n v="2.9"/>
    <n v="0.94924711947937845"/>
    <x v="0"/>
  </r>
  <r>
    <x v="1"/>
    <x v="0"/>
    <x v="2"/>
    <x v="2"/>
    <s v="square"/>
    <x v="42"/>
    <x v="40"/>
    <n v="2.9"/>
    <n v="1"/>
    <x v="0"/>
  </r>
  <r>
    <x v="1"/>
    <x v="0"/>
    <x v="2"/>
    <x v="2"/>
    <s v="square"/>
    <x v="42"/>
    <x v="40"/>
    <n v="2.9"/>
    <n v="1"/>
    <x v="0"/>
  </r>
  <r>
    <x v="1"/>
    <x v="0"/>
    <x v="2"/>
    <x v="2"/>
    <s v="rectangle"/>
    <x v="46"/>
    <x v="44"/>
    <n v="2.9"/>
    <n v="0.96198948612358604"/>
    <x v="0"/>
  </r>
  <r>
    <x v="1"/>
    <x v="0"/>
    <x v="2"/>
    <x v="2"/>
    <s v="rectangle"/>
    <x v="81"/>
    <x v="47"/>
    <n v="2.9"/>
    <n v="0.95747588128645411"/>
    <x v="0"/>
  </r>
  <r>
    <x v="1"/>
    <x v="0"/>
    <x v="2"/>
    <x v="2"/>
    <s v="square"/>
    <x v="38"/>
    <x v="36"/>
    <n v="2.9"/>
    <n v="0.99568038260575575"/>
    <x v="0"/>
  </r>
  <r>
    <x v="1"/>
    <x v="0"/>
    <x v="2"/>
    <x v="1"/>
    <s v="rectangle"/>
    <x v="59"/>
    <x v="56"/>
    <n v="2.9"/>
    <n v="1.0074853206902734"/>
    <x v="0"/>
  </r>
  <r>
    <x v="1"/>
    <x v="0"/>
    <x v="2"/>
    <x v="1"/>
    <s v="rectangle"/>
    <x v="60"/>
    <x v="57"/>
    <n v="2.9"/>
    <n v="1.013393545775277"/>
    <x v="0"/>
  </r>
  <r>
    <x v="1"/>
    <x v="0"/>
    <x v="2"/>
    <x v="1"/>
    <s v="square"/>
    <x v="61"/>
    <x v="28"/>
    <n v="2.9"/>
    <n v="1.0136537972456219"/>
    <x v="0"/>
  </r>
  <r>
    <x v="1"/>
    <x v="0"/>
    <x v="2"/>
    <x v="1"/>
    <s v="rectangle"/>
    <x v="63"/>
    <x v="58"/>
    <n v="2.9"/>
    <n v="0.98694735615186624"/>
    <x v="0"/>
  </r>
  <r>
    <x v="1"/>
    <x v="0"/>
    <x v="2"/>
    <x v="1"/>
    <s v="square"/>
    <x v="57"/>
    <x v="54"/>
    <n v="2.9"/>
    <n v="1.0136758732351907"/>
    <x v="0"/>
  </r>
  <r>
    <x v="1"/>
    <x v="0"/>
    <x v="2"/>
    <x v="1"/>
    <s v="square"/>
    <x v="26"/>
    <x v="25"/>
    <n v="2.9"/>
    <n v="1.0106642093384781"/>
    <x v="0"/>
  </r>
  <r>
    <x v="1"/>
    <x v="0"/>
    <x v="2"/>
    <x v="2"/>
    <s v="square"/>
    <x v="42"/>
    <x v="40"/>
    <n v="2.9"/>
    <n v="1"/>
    <x v="0"/>
  </r>
  <r>
    <x v="1"/>
    <x v="0"/>
    <x v="2"/>
    <x v="2"/>
    <s v="square"/>
    <x v="42"/>
    <x v="40"/>
    <n v="2.9"/>
    <n v="1"/>
    <x v="0"/>
  </r>
  <r>
    <x v="1"/>
    <x v="0"/>
    <x v="2"/>
    <x v="4"/>
    <s v="rectangle"/>
    <x v="28"/>
    <x v="27"/>
    <n v="2.9"/>
    <n v="0.98443603999848039"/>
    <x v="0"/>
  </r>
  <r>
    <x v="1"/>
    <x v="0"/>
    <x v="2"/>
    <x v="4"/>
    <s v="rectangle"/>
    <x v="69"/>
    <x v="64"/>
    <n v="2.9"/>
    <n v="1.0149214248917888"/>
    <x v="0"/>
  </r>
  <r>
    <x v="1"/>
    <x v="0"/>
    <x v="2"/>
    <x v="4"/>
    <s v="square"/>
    <x v="68"/>
    <x v="63"/>
    <n v="2.9"/>
    <n v="1.0153344117384837"/>
    <x v="0"/>
  </r>
  <r>
    <x v="1"/>
    <x v="0"/>
    <x v="2"/>
    <x v="4"/>
    <s v="rectangle"/>
    <x v="33"/>
    <x v="31"/>
    <n v="2.9"/>
    <n v="1.0129802289641787"/>
    <x v="0"/>
  </r>
  <r>
    <x v="1"/>
    <x v="0"/>
    <x v="2"/>
    <x v="4"/>
    <s v="square"/>
    <x v="22"/>
    <x v="21"/>
    <n v="2.9"/>
    <n v="1.0127757325631559"/>
    <x v="0"/>
  </r>
  <r>
    <x v="1"/>
    <x v="0"/>
    <x v="2"/>
    <x v="3"/>
    <s v="rectangle"/>
    <x v="20"/>
    <x v="19"/>
    <n v="2.9"/>
    <n v="1.0059256631669107"/>
    <x v="0"/>
  </r>
  <r>
    <x v="1"/>
    <x v="0"/>
    <x v="2"/>
    <x v="3"/>
    <s v="rectangle"/>
    <x v="23"/>
    <x v="22"/>
    <n v="2.9"/>
    <n v="1.0083344623895782"/>
    <x v="0"/>
  </r>
  <r>
    <x v="1"/>
    <x v="0"/>
    <x v="2"/>
    <x v="3"/>
    <s v="square"/>
    <x v="72"/>
    <x v="67"/>
    <n v="2.9"/>
    <n v="1.005195862562501"/>
    <x v="0"/>
  </r>
  <r>
    <x v="1"/>
    <x v="0"/>
    <x v="2"/>
    <x v="3"/>
    <s v="square"/>
    <x v="16"/>
    <x v="15"/>
    <n v="2.9"/>
    <n v="1.0021208896962213"/>
    <x v="0"/>
  </r>
  <r>
    <x v="1"/>
    <x v="0"/>
    <x v="2"/>
    <x v="2"/>
    <s v="square"/>
    <x v="42"/>
    <x v="40"/>
    <n v="2.9"/>
    <n v="1"/>
    <x v="0"/>
  </r>
  <r>
    <x v="1"/>
    <x v="0"/>
    <x v="3"/>
    <x v="2"/>
    <s v="square"/>
    <x v="42"/>
    <x v="40"/>
    <n v="3"/>
    <n v="1"/>
    <x v="0"/>
  </r>
  <r>
    <x v="1"/>
    <x v="0"/>
    <x v="3"/>
    <x v="2"/>
    <s v="square"/>
    <x v="42"/>
    <x v="40"/>
    <n v="3"/>
    <n v="1"/>
    <x v="0"/>
  </r>
  <r>
    <x v="1"/>
    <x v="0"/>
    <x v="3"/>
    <x v="0"/>
    <s v="square"/>
    <x v="1"/>
    <x v="1"/>
    <n v="3"/>
    <n v="0.90564842301750392"/>
    <x v="0"/>
  </r>
  <r>
    <x v="1"/>
    <x v="0"/>
    <x v="3"/>
    <x v="0"/>
    <s v="square"/>
    <x v="4"/>
    <x v="4"/>
    <n v="3"/>
    <n v="0.94324127368815047"/>
    <x v="0"/>
  </r>
  <r>
    <x v="1"/>
    <x v="0"/>
    <x v="3"/>
    <x v="0"/>
    <s v="square"/>
    <x v="13"/>
    <x v="13"/>
    <n v="3"/>
    <n v="0.97244076765105092"/>
    <x v="0"/>
  </r>
  <r>
    <x v="1"/>
    <x v="0"/>
    <x v="3"/>
    <x v="2"/>
    <s v="square"/>
    <x v="42"/>
    <x v="40"/>
    <n v="3"/>
    <n v="1"/>
    <x v="0"/>
  </r>
  <r>
    <x v="1"/>
    <x v="0"/>
    <x v="3"/>
    <x v="2"/>
    <s v="square"/>
    <x v="42"/>
    <x v="40"/>
    <n v="3"/>
    <n v="1"/>
    <x v="0"/>
  </r>
  <r>
    <x v="1"/>
    <x v="0"/>
    <x v="3"/>
    <x v="2"/>
    <s v="rectangle"/>
    <x v="46"/>
    <x v="44"/>
    <n v="3"/>
    <n v="0.97661030263542481"/>
    <x v="0"/>
  </r>
  <r>
    <x v="1"/>
    <x v="0"/>
    <x v="3"/>
    <x v="2"/>
    <s v="rectangle"/>
    <x v="81"/>
    <x v="47"/>
    <n v="3"/>
    <n v="0.97467537231382251"/>
    <x v="0"/>
  </r>
  <r>
    <x v="1"/>
    <x v="0"/>
    <x v="3"/>
    <x v="2"/>
    <s v="square"/>
    <x v="38"/>
    <x v="36"/>
    <n v="3"/>
    <n v="0.99544765182765149"/>
    <x v="0"/>
  </r>
  <r>
    <x v="1"/>
    <x v="0"/>
    <x v="3"/>
    <x v="1"/>
    <s v="rectangle"/>
    <x v="59"/>
    <x v="56"/>
    <n v="3"/>
    <n v="0.99643336112905645"/>
    <x v="0"/>
  </r>
  <r>
    <x v="1"/>
    <x v="0"/>
    <x v="3"/>
    <x v="1"/>
    <s v="rectangle"/>
    <x v="60"/>
    <x v="57"/>
    <n v="3"/>
    <n v="1.0019308868855419"/>
    <x v="0"/>
  </r>
  <r>
    <x v="1"/>
    <x v="0"/>
    <x v="3"/>
    <x v="1"/>
    <s v="square"/>
    <x v="61"/>
    <x v="28"/>
    <n v="3"/>
    <n v="1.0020640692445588"/>
    <x v="0"/>
  </r>
  <r>
    <x v="1"/>
    <x v="0"/>
    <x v="3"/>
    <x v="1"/>
    <s v="rectangle"/>
    <x v="63"/>
    <x v="58"/>
    <n v="3"/>
    <n v="0.98306204609135517"/>
    <x v="0"/>
  </r>
  <r>
    <x v="1"/>
    <x v="0"/>
    <x v="3"/>
    <x v="1"/>
    <s v="square"/>
    <x v="57"/>
    <x v="54"/>
    <n v="3"/>
    <n v="1.0023210421586131"/>
    <x v="0"/>
  </r>
  <r>
    <x v="1"/>
    <x v="0"/>
    <x v="3"/>
    <x v="1"/>
    <s v="square"/>
    <x v="26"/>
    <x v="25"/>
    <n v="3"/>
    <n v="0.99927373265430008"/>
    <x v="0"/>
  </r>
  <r>
    <x v="1"/>
    <x v="0"/>
    <x v="3"/>
    <x v="2"/>
    <s v="square"/>
    <x v="42"/>
    <x v="40"/>
    <n v="3"/>
    <n v="1"/>
    <x v="0"/>
  </r>
  <r>
    <x v="1"/>
    <x v="0"/>
    <x v="3"/>
    <x v="2"/>
    <s v="square"/>
    <x v="42"/>
    <x v="40"/>
    <n v="3"/>
    <n v="1"/>
    <x v="0"/>
  </r>
  <r>
    <x v="1"/>
    <x v="0"/>
    <x v="3"/>
    <x v="4"/>
    <s v="rectangle"/>
    <x v="28"/>
    <x v="27"/>
    <n v="3"/>
    <n v="0.98136984081110357"/>
    <x v="0"/>
  </r>
  <r>
    <x v="1"/>
    <x v="0"/>
    <x v="3"/>
    <x v="4"/>
    <s v="rectangle"/>
    <x v="69"/>
    <x v="64"/>
    <n v="3"/>
    <n v="0.9985957397756059"/>
    <x v="0"/>
  </r>
  <r>
    <x v="1"/>
    <x v="0"/>
    <x v="3"/>
    <x v="4"/>
    <s v="square"/>
    <x v="68"/>
    <x v="63"/>
    <n v="3"/>
    <n v="1.0032330762479473"/>
    <x v="0"/>
  </r>
  <r>
    <x v="1"/>
    <x v="0"/>
    <x v="3"/>
    <x v="4"/>
    <s v="rectangle"/>
    <x v="33"/>
    <x v="31"/>
    <n v="3"/>
    <n v="0.99804465132437614"/>
    <x v="0"/>
  </r>
  <r>
    <x v="1"/>
    <x v="0"/>
    <x v="3"/>
    <x v="4"/>
    <s v="square"/>
    <x v="22"/>
    <x v="21"/>
    <n v="3"/>
    <n v="0.99710611982783515"/>
    <x v="0"/>
  </r>
  <r>
    <x v="1"/>
    <x v="0"/>
    <x v="3"/>
    <x v="3"/>
    <s v="rectangle"/>
    <x v="20"/>
    <x v="19"/>
    <n v="3"/>
    <n v="0.99142643297506827"/>
    <x v="0"/>
  </r>
  <r>
    <x v="1"/>
    <x v="0"/>
    <x v="3"/>
    <x v="3"/>
    <s v="rectangle"/>
    <x v="23"/>
    <x v="22"/>
    <n v="3"/>
    <n v="0.9943669003233514"/>
    <x v="0"/>
  </r>
  <r>
    <x v="1"/>
    <x v="0"/>
    <x v="3"/>
    <x v="3"/>
    <s v="square"/>
    <x v="72"/>
    <x v="67"/>
    <n v="3"/>
    <n v="0.9902250743656198"/>
    <x v="0"/>
  </r>
  <r>
    <x v="1"/>
    <x v="0"/>
    <x v="3"/>
    <x v="3"/>
    <s v="square"/>
    <x v="16"/>
    <x v="15"/>
    <n v="3"/>
    <n v="0.98578547824840512"/>
    <x v="0"/>
  </r>
  <r>
    <x v="1"/>
    <x v="0"/>
    <x v="3"/>
    <x v="2"/>
    <s v="square"/>
    <x v="42"/>
    <x v="40"/>
    <n v="3"/>
    <n v="1"/>
    <x v="0"/>
  </r>
  <r>
    <x v="1"/>
    <x v="0"/>
    <x v="4"/>
    <x v="2"/>
    <s v="square"/>
    <x v="42"/>
    <x v="40"/>
    <n v="2.2000000000000002"/>
    <n v="1"/>
    <x v="0"/>
  </r>
  <r>
    <x v="1"/>
    <x v="0"/>
    <x v="4"/>
    <x v="2"/>
    <s v="square"/>
    <x v="42"/>
    <x v="40"/>
    <n v="2.2000000000000002"/>
    <n v="1"/>
    <x v="0"/>
  </r>
  <r>
    <x v="1"/>
    <x v="0"/>
    <x v="4"/>
    <x v="0"/>
    <s v="square"/>
    <x v="1"/>
    <x v="1"/>
    <n v="2.2000000000000002"/>
    <n v="0.96150704049365554"/>
    <x v="0"/>
  </r>
  <r>
    <x v="1"/>
    <x v="0"/>
    <x v="4"/>
    <x v="0"/>
    <s v="square"/>
    <x v="4"/>
    <x v="4"/>
    <n v="2.2000000000000002"/>
    <n v="0.97624110038397682"/>
    <x v="0"/>
  </r>
  <r>
    <x v="1"/>
    <x v="0"/>
    <x v="4"/>
    <x v="0"/>
    <s v="square"/>
    <x v="13"/>
    <x v="13"/>
    <n v="2.2000000000000002"/>
    <n v="0.98489608718947153"/>
    <x v="0"/>
  </r>
  <r>
    <x v="1"/>
    <x v="0"/>
    <x v="4"/>
    <x v="2"/>
    <s v="square"/>
    <x v="42"/>
    <x v="40"/>
    <n v="2.2000000000000002"/>
    <n v="1"/>
    <x v="0"/>
  </r>
  <r>
    <x v="1"/>
    <x v="0"/>
    <x v="4"/>
    <x v="2"/>
    <s v="square"/>
    <x v="42"/>
    <x v="40"/>
    <n v="2.2000000000000002"/>
    <n v="1"/>
    <x v="0"/>
  </r>
  <r>
    <x v="1"/>
    <x v="0"/>
    <x v="4"/>
    <x v="2"/>
    <s v="rectangle"/>
    <x v="46"/>
    <x v="44"/>
    <n v="2.2000000000000002"/>
    <n v="0.98868363100582812"/>
    <x v="0"/>
  </r>
  <r>
    <x v="1"/>
    <x v="0"/>
    <x v="4"/>
    <x v="2"/>
    <s v="rectangle"/>
    <x v="81"/>
    <x v="47"/>
    <n v="2.2000000000000002"/>
    <n v="0.98834982992503317"/>
    <x v="0"/>
  </r>
  <r>
    <x v="1"/>
    <x v="0"/>
    <x v="4"/>
    <x v="2"/>
    <s v="square"/>
    <x v="38"/>
    <x v="36"/>
    <n v="2.2000000000000002"/>
    <n v="0.99972728701927382"/>
    <x v="0"/>
  </r>
  <r>
    <x v="1"/>
    <x v="0"/>
    <x v="4"/>
    <x v="1"/>
    <s v="rectangle"/>
    <x v="59"/>
    <x v="56"/>
    <n v="2.2000000000000002"/>
    <n v="0.99222488890263016"/>
    <x v="0"/>
  </r>
  <r>
    <x v="1"/>
    <x v="0"/>
    <x v="4"/>
    <x v="1"/>
    <s v="rectangle"/>
    <x v="60"/>
    <x v="57"/>
    <n v="2.2000000000000002"/>
    <n v="0.99689079710316109"/>
    <x v="0"/>
  </r>
  <r>
    <x v="1"/>
    <x v="0"/>
    <x v="4"/>
    <x v="1"/>
    <s v="square"/>
    <x v="61"/>
    <x v="28"/>
    <n v="2.2000000000000002"/>
    <n v="0.99630731430940767"/>
    <x v="0"/>
  </r>
  <r>
    <x v="1"/>
    <x v="0"/>
    <x v="4"/>
    <x v="1"/>
    <s v="rectangle"/>
    <x v="63"/>
    <x v="58"/>
    <n v="2.2000000000000002"/>
    <n v="0.98355022609141185"/>
    <x v="0"/>
  </r>
  <r>
    <x v="1"/>
    <x v="0"/>
    <x v="4"/>
    <x v="1"/>
    <s v="square"/>
    <x v="57"/>
    <x v="54"/>
    <n v="2.2000000000000002"/>
    <n v="0.99583565821455222"/>
    <x v="0"/>
  </r>
  <r>
    <x v="1"/>
    <x v="0"/>
    <x v="4"/>
    <x v="1"/>
    <s v="square"/>
    <x v="26"/>
    <x v="25"/>
    <n v="2.2000000000000002"/>
    <n v="0.99321158533388143"/>
    <x v="0"/>
  </r>
  <r>
    <x v="1"/>
    <x v="0"/>
    <x v="4"/>
    <x v="2"/>
    <s v="square"/>
    <x v="42"/>
    <x v="40"/>
    <n v="2.2000000000000002"/>
    <n v="1"/>
    <x v="0"/>
  </r>
  <r>
    <x v="1"/>
    <x v="0"/>
    <x v="4"/>
    <x v="2"/>
    <s v="square"/>
    <x v="42"/>
    <x v="40"/>
    <n v="2.2000000000000002"/>
    <n v="1"/>
    <x v="0"/>
  </r>
  <r>
    <x v="1"/>
    <x v="0"/>
    <x v="4"/>
    <x v="4"/>
    <s v="rectangle"/>
    <x v="28"/>
    <x v="27"/>
    <n v="2.2000000000000002"/>
    <n v="0.98497460580907703"/>
    <x v="0"/>
  </r>
  <r>
    <x v="1"/>
    <x v="0"/>
    <x v="4"/>
    <x v="4"/>
    <s v="rectangle"/>
    <x v="69"/>
    <x v="64"/>
    <n v="2.2000000000000002"/>
    <n v="0.9906730288295208"/>
    <x v="0"/>
  </r>
  <r>
    <x v="1"/>
    <x v="0"/>
    <x v="4"/>
    <x v="4"/>
    <s v="square"/>
    <x v="68"/>
    <x v="63"/>
    <n v="2.2000000000000002"/>
    <n v="0.99757499616451628"/>
    <x v="0"/>
  </r>
  <r>
    <x v="1"/>
    <x v="0"/>
    <x v="4"/>
    <x v="4"/>
    <s v="rectangle"/>
    <x v="33"/>
    <x v="31"/>
    <n v="2.2000000000000002"/>
    <n v="0.99191220201515118"/>
    <x v="0"/>
  </r>
  <r>
    <x v="1"/>
    <x v="0"/>
    <x v="4"/>
    <x v="4"/>
    <s v="square"/>
    <x v="22"/>
    <x v="21"/>
    <n v="2.2000000000000002"/>
    <n v="0.98967723040937206"/>
    <x v="0"/>
  </r>
  <r>
    <x v="1"/>
    <x v="0"/>
    <x v="4"/>
    <x v="3"/>
    <s v="rectangle"/>
    <x v="20"/>
    <x v="19"/>
    <n v="2.2000000000000002"/>
    <n v="0.98518960507446529"/>
    <x v="0"/>
  </r>
  <r>
    <x v="1"/>
    <x v="0"/>
    <x v="4"/>
    <x v="3"/>
    <s v="rectangle"/>
    <x v="23"/>
    <x v="22"/>
    <n v="2.2000000000000002"/>
    <n v="0.98782559966168582"/>
    <x v="0"/>
  </r>
  <r>
    <x v="1"/>
    <x v="0"/>
    <x v="4"/>
    <x v="3"/>
    <s v="square"/>
    <x v="72"/>
    <x v="67"/>
    <n v="2.2000000000000002"/>
    <n v="0.98294032641156304"/>
    <x v="0"/>
  </r>
  <r>
    <x v="1"/>
    <x v="0"/>
    <x v="4"/>
    <x v="3"/>
    <s v="square"/>
    <x v="16"/>
    <x v="15"/>
    <n v="2.2000000000000002"/>
    <n v="0.97729378416600809"/>
    <x v="0"/>
  </r>
  <r>
    <x v="1"/>
    <x v="0"/>
    <x v="4"/>
    <x v="2"/>
    <s v="square"/>
    <x v="42"/>
    <x v="40"/>
    <n v="2.2000000000000002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missingCaption="0" updatedVersion="5" minRefreshableVersion="3" showDrill="0" useAutoFormatting="1" rowGrandTotals="0" colGrandTotals="0" itemPrintTitles="1" createdVersion="4" indent="0" compact="0" compactData="0" multipleFieldFilters="0">
  <location ref="U2:AA940" firstHeaderRow="1" firstDataRow="1" firstDataCol="6"/>
  <pivotFields count="9"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2">
        <item x="45"/>
        <item x="42"/>
        <item x="47"/>
        <item x="48"/>
        <item x="39"/>
        <item x="49"/>
        <item x="35"/>
        <item x="57"/>
        <item x="24"/>
        <item x="34"/>
        <item x="61"/>
        <item x="62"/>
        <item x="32"/>
        <item x="67"/>
        <item x="64"/>
        <item x="30"/>
        <item x="65"/>
        <item x="26"/>
        <item x="68"/>
        <item x="70"/>
        <item x="71"/>
        <item x="22"/>
        <item x="27"/>
        <item x="72"/>
        <item x="17"/>
        <item x="16"/>
        <item x="1"/>
        <item x="74"/>
        <item x="2"/>
        <item x="75"/>
        <item x="3"/>
        <item x="4"/>
        <item x="77"/>
        <item x="9"/>
        <item x="7"/>
        <item x="6"/>
        <item x="10"/>
        <item x="79"/>
        <item x="80"/>
        <item x="12"/>
        <item x="13"/>
        <item x="38"/>
        <item x="36"/>
        <item x="51"/>
        <item x="52"/>
        <item x="21"/>
        <item x="53"/>
        <item x="41"/>
        <item x="40"/>
        <item x="54"/>
        <item x="55"/>
        <item x="56"/>
        <item x="50"/>
        <item x="15"/>
        <item x="58"/>
        <item x="44"/>
        <item x="66"/>
        <item x="23"/>
        <item x="18"/>
        <item x="76"/>
        <item x="8"/>
        <item x="78"/>
        <item x="11"/>
        <item x="25"/>
        <item x="0"/>
        <item x="5"/>
        <item x="14"/>
        <item x="19"/>
        <item x="20"/>
        <item x="28"/>
        <item x="29"/>
        <item x="31"/>
        <item x="33"/>
        <item x="37"/>
        <item x="43"/>
        <item x="46"/>
        <item x="59"/>
        <item x="60"/>
        <item x="63"/>
        <item x="69"/>
        <item x="73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5"/>
  </rowFields>
  <rowItems count="938">
    <i>
      <x/>
      <x/>
      <x/>
      <x/>
      <x/>
      <x v="26"/>
    </i>
    <i r="5">
      <x v="29"/>
    </i>
    <i r="5">
      <x v="31"/>
    </i>
    <i r="5">
      <x v="33"/>
    </i>
    <i r="5">
      <x v="40"/>
    </i>
    <i r="3">
      <x v="1"/>
      <x/>
      <x v="7"/>
    </i>
    <i r="5">
      <x v="10"/>
    </i>
    <i r="5">
      <x v="17"/>
    </i>
    <i r="4">
      <x v="2"/>
      <x v="76"/>
    </i>
    <i r="5">
      <x v="77"/>
    </i>
    <i r="5">
      <x v="78"/>
    </i>
    <i r="3">
      <x v="2"/>
      <x/>
      <x v="1"/>
    </i>
    <i r="5">
      <x v="41"/>
    </i>
    <i r="4">
      <x v="2"/>
      <x v="75"/>
    </i>
    <i r="5">
      <x v="81"/>
    </i>
    <i r="3">
      <x v="3"/>
      <x/>
      <x v="23"/>
    </i>
    <i r="5">
      <x v="25"/>
    </i>
    <i r="4">
      <x v="2"/>
      <x v="57"/>
    </i>
    <i r="5">
      <x v="68"/>
    </i>
    <i r="3">
      <x v="4"/>
      <x/>
      <x v="18"/>
    </i>
    <i r="5">
      <x v="21"/>
    </i>
    <i r="4">
      <x v="2"/>
      <x v="69"/>
    </i>
    <i r="5">
      <x v="72"/>
    </i>
    <i r="5">
      <x v="79"/>
    </i>
    <i r="2">
      <x v="1"/>
      <x/>
      <x/>
      <x v="26"/>
    </i>
    <i r="5">
      <x v="29"/>
    </i>
    <i r="5">
      <x v="31"/>
    </i>
    <i r="5">
      <x v="40"/>
    </i>
    <i r="3">
      <x v="1"/>
      <x/>
      <x v="7"/>
    </i>
    <i r="5">
      <x v="10"/>
    </i>
    <i r="5">
      <x v="17"/>
    </i>
    <i r="4">
      <x v="2"/>
      <x v="76"/>
    </i>
    <i r="5">
      <x v="77"/>
    </i>
    <i r="5">
      <x v="78"/>
    </i>
    <i r="3">
      <x v="2"/>
      <x/>
      <x v="1"/>
    </i>
    <i r="5">
      <x v="41"/>
    </i>
    <i r="4">
      <x v="2"/>
      <x v="75"/>
    </i>
    <i r="5">
      <x v="81"/>
    </i>
    <i r="3">
      <x v="3"/>
      <x/>
      <x v="23"/>
    </i>
    <i r="5">
      <x v="25"/>
    </i>
    <i r="4">
      <x v="2"/>
      <x v="57"/>
    </i>
    <i r="5">
      <x v="68"/>
    </i>
    <i r="3">
      <x v="4"/>
      <x/>
      <x v="18"/>
    </i>
    <i r="5">
      <x v="21"/>
    </i>
    <i r="4">
      <x v="2"/>
      <x v="69"/>
    </i>
    <i r="5">
      <x v="72"/>
    </i>
    <i r="5">
      <x v="79"/>
    </i>
    <i r="2">
      <x v="2"/>
      <x/>
      <x/>
      <x v="26"/>
    </i>
    <i r="5">
      <x v="31"/>
    </i>
    <i r="5">
      <x v="40"/>
    </i>
    <i r="3">
      <x v="1"/>
      <x/>
      <x v="7"/>
    </i>
    <i r="5">
      <x v="10"/>
    </i>
    <i r="5">
      <x v="17"/>
    </i>
    <i r="4">
      <x v="2"/>
      <x v="76"/>
    </i>
    <i r="5">
      <x v="77"/>
    </i>
    <i r="5">
      <x v="78"/>
    </i>
    <i r="3">
      <x v="2"/>
      <x/>
      <x v="1"/>
    </i>
    <i r="5">
      <x v="41"/>
    </i>
    <i r="4">
      <x v="2"/>
      <x v="75"/>
    </i>
    <i r="5">
      <x v="81"/>
    </i>
    <i r="3">
      <x v="3"/>
      <x/>
      <x v="23"/>
    </i>
    <i r="5">
      <x v="25"/>
    </i>
    <i r="4">
      <x v="2"/>
      <x v="57"/>
    </i>
    <i r="5">
      <x v="68"/>
    </i>
    <i r="3">
      <x v="4"/>
      <x/>
      <x v="18"/>
    </i>
    <i r="5">
      <x v="21"/>
    </i>
    <i r="4">
      <x v="2"/>
      <x v="69"/>
    </i>
    <i r="5">
      <x v="72"/>
    </i>
    <i r="5">
      <x v="79"/>
    </i>
    <i r="2">
      <x v="3"/>
      <x/>
      <x/>
      <x v="26"/>
    </i>
    <i r="5">
      <x v="31"/>
    </i>
    <i r="5">
      <x v="40"/>
    </i>
    <i r="3">
      <x v="1"/>
      <x/>
      <x v="7"/>
    </i>
    <i r="5">
      <x v="10"/>
    </i>
    <i r="5">
      <x v="17"/>
    </i>
    <i r="4">
      <x v="2"/>
      <x v="76"/>
    </i>
    <i r="5">
      <x v="77"/>
    </i>
    <i r="5">
      <x v="78"/>
    </i>
    <i r="3">
      <x v="2"/>
      <x/>
      <x v="1"/>
    </i>
    <i r="5">
      <x v="41"/>
    </i>
    <i r="4">
      <x v="2"/>
      <x v="75"/>
    </i>
    <i r="5">
      <x v="81"/>
    </i>
    <i r="3">
      <x v="3"/>
      <x/>
      <x v="23"/>
    </i>
    <i r="5">
      <x v="25"/>
    </i>
    <i r="4">
      <x v="2"/>
      <x v="57"/>
    </i>
    <i r="5">
      <x v="68"/>
    </i>
    <i r="3">
      <x v="4"/>
      <x/>
      <x v="18"/>
    </i>
    <i r="5">
      <x v="21"/>
    </i>
    <i r="4">
      <x v="2"/>
      <x v="69"/>
    </i>
    <i r="5">
      <x v="72"/>
    </i>
    <i r="5">
      <x v="79"/>
    </i>
    <i r="2">
      <x v="4"/>
      <x/>
      <x/>
      <x v="26"/>
    </i>
    <i r="5">
      <x v="31"/>
    </i>
    <i r="5">
      <x v="40"/>
    </i>
    <i r="3">
      <x v="1"/>
      <x/>
      <x v="7"/>
    </i>
    <i r="5">
      <x v="10"/>
    </i>
    <i r="5">
      <x v="17"/>
    </i>
    <i r="4">
      <x v="2"/>
      <x v="76"/>
    </i>
    <i r="5">
      <x v="77"/>
    </i>
    <i r="5">
      <x v="78"/>
    </i>
    <i r="3">
      <x v="2"/>
      <x/>
      <x v="1"/>
    </i>
    <i r="5">
      <x v="41"/>
    </i>
    <i r="4">
      <x v="2"/>
      <x v="75"/>
    </i>
    <i r="5">
      <x v="81"/>
    </i>
    <i r="3">
      <x v="3"/>
      <x/>
      <x v="23"/>
    </i>
    <i r="5">
      <x v="25"/>
    </i>
    <i r="4">
      <x v="2"/>
      <x v="57"/>
    </i>
    <i r="5">
      <x v="68"/>
    </i>
    <i r="3">
      <x v="4"/>
      <x/>
      <x v="18"/>
    </i>
    <i r="5">
      <x v="21"/>
    </i>
    <i r="4">
      <x v="2"/>
      <x v="69"/>
    </i>
    <i r="5">
      <x v="72"/>
    </i>
    <i r="5">
      <x v="79"/>
    </i>
    <i r="1">
      <x v="1"/>
      <x/>
      <x/>
      <x/>
      <x v="26"/>
    </i>
    <i r="5">
      <x v="29"/>
    </i>
    <i r="5">
      <x v="31"/>
    </i>
    <i r="5">
      <x v="33"/>
    </i>
    <i r="5">
      <x v="36"/>
    </i>
    <i r="5">
      <x v="38"/>
    </i>
    <i r="5">
      <x v="40"/>
    </i>
    <i r="4">
      <x v="1"/>
      <x v="27"/>
    </i>
    <i r="5">
      <x v="28"/>
    </i>
    <i r="5">
      <x v="30"/>
    </i>
    <i r="5">
      <x v="32"/>
    </i>
    <i r="5">
      <x v="34"/>
    </i>
    <i r="5">
      <x v="39"/>
    </i>
    <i r="4">
      <x v="2"/>
      <x v="35"/>
    </i>
    <i r="5">
      <x v="37"/>
    </i>
    <i r="5">
      <x v="59"/>
    </i>
    <i r="5">
      <x v="60"/>
    </i>
    <i r="5">
      <x v="61"/>
    </i>
    <i r="5">
      <x v="62"/>
    </i>
    <i r="3">
      <x v="1"/>
      <x/>
      <x v="7"/>
    </i>
    <i r="5">
      <x v="10"/>
    </i>
    <i r="5">
      <x v="12"/>
    </i>
    <i r="5">
      <x v="17"/>
    </i>
    <i r="5">
      <x v="36"/>
    </i>
    <i r="5">
      <x v="40"/>
    </i>
    <i r="5">
      <x v="41"/>
    </i>
    <i r="5">
      <x v="47"/>
    </i>
    <i r="4">
      <x v="1"/>
      <x v="6"/>
    </i>
    <i r="5">
      <x v="9"/>
    </i>
    <i r="4">
      <x v="2"/>
      <x v="8"/>
    </i>
    <i r="5">
      <x v="11"/>
    </i>
    <i r="5">
      <x v="14"/>
    </i>
    <i r="5">
      <x v="15"/>
    </i>
    <i r="5">
      <x v="16"/>
    </i>
    <i r="5">
      <x v="54"/>
    </i>
    <i r="5">
      <x v="55"/>
    </i>
    <i r="5">
      <x v="76"/>
    </i>
    <i r="5">
      <x v="77"/>
    </i>
    <i r="5">
      <x v="78"/>
    </i>
    <i r="3">
      <x v="2"/>
      <x/>
      <x v="1"/>
    </i>
    <i r="5">
      <x v="26"/>
    </i>
    <i r="5">
      <x v="31"/>
    </i>
    <i r="5">
      <x v="36"/>
    </i>
    <i r="5">
      <x v="41"/>
    </i>
    <i r="5">
      <x v="47"/>
    </i>
    <i r="5">
      <x v="51"/>
    </i>
    <i r="4">
      <x v="1"/>
      <x/>
    </i>
    <i r="5">
      <x v="42"/>
    </i>
    <i r="5">
      <x v="43"/>
    </i>
    <i r="5">
      <x v="48"/>
    </i>
    <i r="4">
      <x v="2"/>
      <x v="2"/>
    </i>
    <i r="5">
      <x v="3"/>
    </i>
    <i r="5">
      <x v="4"/>
    </i>
    <i r="5">
      <x v="5"/>
    </i>
    <i r="5">
      <x v="44"/>
    </i>
    <i r="5">
      <x v="45"/>
    </i>
    <i r="5">
      <x v="46"/>
    </i>
    <i r="5">
      <x v="49"/>
    </i>
    <i r="5">
      <x v="50"/>
    </i>
    <i r="5">
      <x v="52"/>
    </i>
    <i r="5">
      <x v="53"/>
    </i>
    <i r="5">
      <x v="75"/>
    </i>
    <i r="3">
      <x v="3"/>
      <x/>
      <x v="23"/>
    </i>
    <i r="5">
      <x v="24"/>
    </i>
    <i r="5">
      <x v="25"/>
    </i>
    <i r="4">
      <x v="2"/>
      <x v="58"/>
    </i>
    <i r="5">
      <x v="68"/>
    </i>
    <i r="5">
      <x v="80"/>
    </i>
    <i r="3">
      <x v="4"/>
      <x/>
      <x v="1"/>
    </i>
    <i r="5">
      <x v="13"/>
    </i>
    <i r="5">
      <x v="18"/>
    </i>
    <i r="5">
      <x v="21"/>
    </i>
    <i r="5">
      <x v="40"/>
    </i>
    <i r="5">
      <x v="63"/>
    </i>
    <i r="4">
      <x v="2"/>
      <x v="19"/>
    </i>
    <i r="5">
      <x v="20"/>
    </i>
    <i r="5">
      <x v="22"/>
    </i>
    <i r="5">
      <x v="56"/>
    </i>
    <i r="5">
      <x v="69"/>
    </i>
    <i r="5">
      <x v="72"/>
    </i>
    <i r="5">
      <x v="79"/>
    </i>
    <i r="2">
      <x v="1"/>
      <x/>
      <x/>
      <x v="26"/>
    </i>
    <i r="5">
      <x v="29"/>
    </i>
    <i r="5">
      <x v="31"/>
    </i>
    <i r="5">
      <x v="33"/>
    </i>
    <i r="5">
      <x v="38"/>
    </i>
    <i r="5">
      <x v="40"/>
    </i>
    <i r="4">
      <x v="1"/>
      <x v="27"/>
    </i>
    <i r="5">
      <x v="28"/>
    </i>
    <i r="5">
      <x v="30"/>
    </i>
    <i r="5">
      <x v="32"/>
    </i>
    <i r="5">
      <x v="34"/>
    </i>
    <i r="5">
      <x v="39"/>
    </i>
    <i r="4">
      <x v="2"/>
      <x v="35"/>
    </i>
    <i r="5">
      <x v="37"/>
    </i>
    <i r="5">
      <x v="59"/>
    </i>
    <i r="5">
      <x v="60"/>
    </i>
    <i r="5">
      <x v="61"/>
    </i>
    <i r="5">
      <x v="62"/>
    </i>
    <i r="3">
      <x v="1"/>
      <x/>
      <x v="7"/>
    </i>
    <i r="5">
      <x v="10"/>
    </i>
    <i r="5">
      <x v="12"/>
    </i>
    <i r="5">
      <x v="17"/>
    </i>
    <i r="5">
      <x v="40"/>
    </i>
    <i r="5">
      <x v="41"/>
    </i>
    <i r="5">
      <x v="47"/>
    </i>
    <i r="4">
      <x v="1"/>
      <x v="6"/>
    </i>
    <i r="5">
      <x v="9"/>
    </i>
    <i r="4">
      <x v="2"/>
      <x v="8"/>
    </i>
    <i r="5">
      <x v="11"/>
    </i>
    <i r="5">
      <x v="14"/>
    </i>
    <i r="5">
      <x v="15"/>
    </i>
    <i r="5">
      <x v="16"/>
    </i>
    <i r="5">
      <x v="54"/>
    </i>
    <i r="5">
      <x v="55"/>
    </i>
    <i r="5">
      <x v="76"/>
    </i>
    <i r="5">
      <x v="77"/>
    </i>
    <i r="5">
      <x v="78"/>
    </i>
    <i r="3">
      <x v="2"/>
      <x/>
      <x v="1"/>
    </i>
    <i r="5">
      <x v="26"/>
    </i>
    <i r="5">
      <x v="31"/>
    </i>
    <i r="5">
      <x v="36"/>
    </i>
    <i r="5">
      <x v="47"/>
    </i>
    <i r="5">
      <x v="51"/>
    </i>
    <i r="4">
      <x v="1"/>
      <x/>
    </i>
    <i r="5">
      <x v="48"/>
    </i>
    <i r="4">
      <x v="2"/>
      <x v="2"/>
    </i>
    <i r="5">
      <x v="3"/>
    </i>
    <i r="5">
      <x v="4"/>
    </i>
    <i r="5">
      <x v="5"/>
    </i>
    <i r="5">
      <x v="44"/>
    </i>
    <i r="5">
      <x v="45"/>
    </i>
    <i r="5">
      <x v="46"/>
    </i>
    <i r="5">
      <x v="49"/>
    </i>
    <i r="5">
      <x v="50"/>
    </i>
    <i r="5">
      <x v="52"/>
    </i>
    <i r="5">
      <x v="53"/>
    </i>
    <i r="5">
      <x v="75"/>
    </i>
    <i r="3">
      <x v="3"/>
      <x/>
      <x v="23"/>
    </i>
    <i r="5">
      <x v="24"/>
    </i>
    <i r="5">
      <x v="25"/>
    </i>
    <i r="4">
      <x v="2"/>
      <x v="58"/>
    </i>
    <i r="5">
      <x v="68"/>
    </i>
    <i r="5">
      <x v="80"/>
    </i>
    <i r="3">
      <x v="4"/>
      <x/>
      <x v="1"/>
    </i>
    <i r="5">
      <x v="13"/>
    </i>
    <i r="5">
      <x v="18"/>
    </i>
    <i r="5">
      <x v="21"/>
    </i>
    <i r="5">
      <x v="40"/>
    </i>
    <i r="5">
      <x v="63"/>
    </i>
    <i r="4">
      <x v="2"/>
      <x v="19"/>
    </i>
    <i r="5">
      <x v="20"/>
    </i>
    <i r="5">
      <x v="22"/>
    </i>
    <i r="5">
      <x v="56"/>
    </i>
    <i r="5">
      <x v="69"/>
    </i>
    <i r="5">
      <x v="72"/>
    </i>
    <i r="5">
      <x v="79"/>
    </i>
    <i r="2">
      <x v="2"/>
      <x/>
      <x/>
      <x v="26"/>
    </i>
    <i r="5">
      <x v="29"/>
    </i>
    <i r="5">
      <x v="31"/>
    </i>
    <i r="5">
      <x v="33"/>
    </i>
    <i r="5">
      <x v="36"/>
    </i>
    <i r="5">
      <x v="38"/>
    </i>
    <i r="5">
      <x v="40"/>
    </i>
    <i r="4">
      <x v="1"/>
      <x v="27"/>
    </i>
    <i r="5">
      <x v="28"/>
    </i>
    <i r="5">
      <x v="30"/>
    </i>
    <i r="5">
      <x v="32"/>
    </i>
    <i r="5">
      <x v="34"/>
    </i>
    <i r="5">
      <x v="39"/>
    </i>
    <i r="4">
      <x v="2"/>
      <x v="35"/>
    </i>
    <i r="5">
      <x v="37"/>
    </i>
    <i r="5">
      <x v="59"/>
    </i>
    <i r="5">
      <x v="60"/>
    </i>
    <i r="5">
      <x v="61"/>
    </i>
    <i r="5">
      <x v="62"/>
    </i>
    <i r="3">
      <x v="1"/>
      <x/>
      <x v="7"/>
    </i>
    <i r="5">
      <x v="10"/>
    </i>
    <i r="5">
      <x v="12"/>
    </i>
    <i r="5">
      <x v="17"/>
    </i>
    <i r="5">
      <x v="40"/>
    </i>
    <i r="5">
      <x v="41"/>
    </i>
    <i r="5">
      <x v="47"/>
    </i>
    <i r="4">
      <x v="1"/>
      <x v="6"/>
    </i>
    <i r="5">
      <x v="9"/>
    </i>
    <i r="4">
      <x v="2"/>
      <x v="8"/>
    </i>
    <i r="5">
      <x v="11"/>
    </i>
    <i r="5">
      <x v="14"/>
    </i>
    <i r="5">
      <x v="15"/>
    </i>
    <i r="5">
      <x v="16"/>
    </i>
    <i r="5">
      <x v="54"/>
    </i>
    <i r="5">
      <x v="55"/>
    </i>
    <i r="5">
      <x v="76"/>
    </i>
    <i r="5">
      <x v="77"/>
    </i>
    <i r="5">
      <x v="78"/>
    </i>
    <i r="3">
      <x v="2"/>
      <x/>
      <x v="1"/>
    </i>
    <i r="5">
      <x v="26"/>
    </i>
    <i r="5">
      <x v="31"/>
    </i>
    <i r="5">
      <x v="36"/>
    </i>
    <i r="5">
      <x v="41"/>
    </i>
    <i r="5">
      <x v="47"/>
    </i>
    <i r="5">
      <x v="51"/>
    </i>
    <i r="4">
      <x v="1"/>
      <x/>
    </i>
    <i r="5">
      <x v="42"/>
    </i>
    <i r="5">
      <x v="43"/>
    </i>
    <i r="5">
      <x v="48"/>
    </i>
    <i r="4">
      <x v="2"/>
      <x v="2"/>
    </i>
    <i r="5">
      <x v="3"/>
    </i>
    <i r="5">
      <x v="4"/>
    </i>
    <i r="5">
      <x v="5"/>
    </i>
    <i r="5">
      <x v="44"/>
    </i>
    <i r="5">
      <x v="45"/>
    </i>
    <i r="5">
      <x v="46"/>
    </i>
    <i r="5">
      <x v="49"/>
    </i>
    <i r="5">
      <x v="50"/>
    </i>
    <i r="5">
      <x v="52"/>
    </i>
    <i r="5">
      <x v="53"/>
    </i>
    <i r="5">
      <x v="75"/>
    </i>
    <i r="3">
      <x v="3"/>
      <x/>
      <x v="23"/>
    </i>
    <i r="5">
      <x v="24"/>
    </i>
    <i r="5">
      <x v="25"/>
    </i>
    <i r="4">
      <x v="2"/>
      <x v="58"/>
    </i>
    <i r="5">
      <x v="68"/>
    </i>
    <i r="5">
      <x v="80"/>
    </i>
    <i r="3">
      <x v="4"/>
      <x/>
      <x v="1"/>
    </i>
    <i r="5">
      <x v="13"/>
    </i>
    <i r="5">
      <x v="18"/>
    </i>
    <i r="5">
      <x v="21"/>
    </i>
    <i r="5">
      <x v="40"/>
    </i>
    <i r="5">
      <x v="63"/>
    </i>
    <i r="4">
      <x v="2"/>
      <x v="19"/>
    </i>
    <i r="5">
      <x v="20"/>
    </i>
    <i r="5">
      <x v="22"/>
    </i>
    <i r="5">
      <x v="56"/>
    </i>
    <i r="5">
      <x v="69"/>
    </i>
    <i r="5">
      <x v="72"/>
    </i>
    <i r="5">
      <x v="79"/>
    </i>
    <i r="2">
      <x v="3"/>
      <x/>
      <x/>
      <x v="26"/>
    </i>
    <i r="5">
      <x v="29"/>
    </i>
    <i r="5">
      <x v="31"/>
    </i>
    <i r="5">
      <x v="33"/>
    </i>
    <i r="5">
      <x v="36"/>
    </i>
    <i r="5">
      <x v="38"/>
    </i>
    <i r="5">
      <x v="40"/>
    </i>
    <i r="4">
      <x v="1"/>
      <x v="27"/>
    </i>
    <i r="5">
      <x v="28"/>
    </i>
    <i r="5">
      <x v="30"/>
    </i>
    <i r="5">
      <x v="32"/>
    </i>
    <i r="5">
      <x v="34"/>
    </i>
    <i r="5">
      <x v="39"/>
    </i>
    <i r="4">
      <x v="2"/>
      <x v="35"/>
    </i>
    <i r="5">
      <x v="37"/>
    </i>
    <i r="5">
      <x v="59"/>
    </i>
    <i r="5">
      <x v="60"/>
    </i>
    <i r="5">
      <x v="61"/>
    </i>
    <i r="5">
      <x v="62"/>
    </i>
    <i r="3">
      <x v="1"/>
      <x/>
      <x v="7"/>
    </i>
    <i r="5">
      <x v="10"/>
    </i>
    <i r="5">
      <x v="12"/>
    </i>
    <i r="5">
      <x v="17"/>
    </i>
    <i r="5">
      <x v="40"/>
    </i>
    <i r="5">
      <x v="41"/>
    </i>
    <i r="5">
      <x v="47"/>
    </i>
    <i r="4">
      <x v="1"/>
      <x v="6"/>
    </i>
    <i r="5">
      <x v="9"/>
    </i>
    <i r="4">
      <x v="2"/>
      <x v="8"/>
    </i>
    <i r="5">
      <x v="11"/>
    </i>
    <i r="5">
      <x v="14"/>
    </i>
    <i r="5">
      <x v="15"/>
    </i>
    <i r="5">
      <x v="16"/>
    </i>
    <i r="5">
      <x v="54"/>
    </i>
    <i r="5">
      <x v="76"/>
    </i>
    <i r="5">
      <x v="77"/>
    </i>
    <i r="5">
      <x v="78"/>
    </i>
    <i r="3">
      <x v="2"/>
      <x/>
      <x v="1"/>
    </i>
    <i r="5">
      <x v="26"/>
    </i>
    <i r="5">
      <x v="31"/>
    </i>
    <i r="5">
      <x v="36"/>
    </i>
    <i r="5">
      <x v="41"/>
    </i>
    <i r="5">
      <x v="47"/>
    </i>
    <i r="5">
      <x v="51"/>
    </i>
    <i r="4">
      <x v="1"/>
      <x/>
    </i>
    <i r="5">
      <x v="42"/>
    </i>
    <i r="5">
      <x v="43"/>
    </i>
    <i r="5">
      <x v="48"/>
    </i>
    <i r="4">
      <x v="2"/>
      <x v="2"/>
    </i>
    <i r="5">
      <x v="3"/>
    </i>
    <i r="5">
      <x v="4"/>
    </i>
    <i r="5">
      <x v="5"/>
    </i>
    <i r="5">
      <x v="44"/>
    </i>
    <i r="5">
      <x v="45"/>
    </i>
    <i r="5">
      <x v="46"/>
    </i>
    <i r="5">
      <x v="49"/>
    </i>
    <i r="5">
      <x v="50"/>
    </i>
    <i r="5">
      <x v="52"/>
    </i>
    <i r="5">
      <x v="53"/>
    </i>
    <i r="5">
      <x v="75"/>
    </i>
    <i r="3">
      <x v="3"/>
      <x/>
      <x v="23"/>
    </i>
    <i r="5">
      <x v="24"/>
    </i>
    <i r="5">
      <x v="25"/>
    </i>
    <i r="4">
      <x v="2"/>
      <x v="58"/>
    </i>
    <i r="5">
      <x v="68"/>
    </i>
    <i r="5">
      <x v="80"/>
    </i>
    <i r="3">
      <x v="4"/>
      <x/>
      <x v="1"/>
    </i>
    <i r="5">
      <x v="13"/>
    </i>
    <i r="5">
      <x v="18"/>
    </i>
    <i r="5">
      <x v="21"/>
    </i>
    <i r="5">
      <x v="40"/>
    </i>
    <i r="5">
      <x v="63"/>
    </i>
    <i r="4">
      <x v="2"/>
      <x v="19"/>
    </i>
    <i r="5">
      <x v="20"/>
    </i>
    <i r="5">
      <x v="22"/>
    </i>
    <i r="5">
      <x v="56"/>
    </i>
    <i r="5">
      <x v="69"/>
    </i>
    <i r="5">
      <x v="72"/>
    </i>
    <i r="5">
      <x v="79"/>
    </i>
    <i r="2">
      <x v="4"/>
      <x/>
      <x/>
      <x v="26"/>
    </i>
    <i r="5">
      <x v="29"/>
    </i>
    <i r="5">
      <x v="31"/>
    </i>
    <i r="5">
      <x v="33"/>
    </i>
    <i r="5">
      <x v="36"/>
    </i>
    <i r="5">
      <x v="38"/>
    </i>
    <i r="5">
      <x v="40"/>
    </i>
    <i r="4">
      <x v="1"/>
      <x v="27"/>
    </i>
    <i r="5">
      <x v="28"/>
    </i>
    <i r="5">
      <x v="30"/>
    </i>
    <i r="5">
      <x v="32"/>
    </i>
    <i r="5">
      <x v="34"/>
    </i>
    <i r="5">
      <x v="39"/>
    </i>
    <i r="4">
      <x v="2"/>
      <x v="35"/>
    </i>
    <i r="5">
      <x v="37"/>
    </i>
    <i r="5">
      <x v="59"/>
    </i>
    <i r="5">
      <x v="60"/>
    </i>
    <i r="5">
      <x v="61"/>
    </i>
    <i r="5">
      <x v="62"/>
    </i>
    <i r="3">
      <x v="1"/>
      <x/>
      <x v="7"/>
    </i>
    <i r="5">
      <x v="10"/>
    </i>
    <i r="5">
      <x v="12"/>
    </i>
    <i r="5">
      <x v="17"/>
    </i>
    <i r="5">
      <x v="40"/>
    </i>
    <i r="5">
      <x v="41"/>
    </i>
    <i r="5">
      <x v="47"/>
    </i>
    <i r="4">
      <x v="1"/>
      <x v="6"/>
    </i>
    <i r="5">
      <x v="9"/>
    </i>
    <i r="4">
      <x v="2"/>
      <x v="8"/>
    </i>
    <i r="5">
      <x v="11"/>
    </i>
    <i r="5">
      <x v="14"/>
    </i>
    <i r="5">
      <x v="15"/>
    </i>
    <i r="5">
      <x v="16"/>
    </i>
    <i r="5">
      <x v="54"/>
    </i>
    <i r="5">
      <x v="76"/>
    </i>
    <i r="5">
      <x v="77"/>
    </i>
    <i r="5">
      <x v="78"/>
    </i>
    <i r="3">
      <x v="2"/>
      <x/>
      <x v="1"/>
    </i>
    <i r="5">
      <x v="26"/>
    </i>
    <i r="5">
      <x v="31"/>
    </i>
    <i r="5">
      <x v="36"/>
    </i>
    <i r="5">
      <x v="41"/>
    </i>
    <i r="5">
      <x v="47"/>
    </i>
    <i r="5">
      <x v="51"/>
    </i>
    <i r="4">
      <x v="1"/>
      <x/>
    </i>
    <i r="5">
      <x v="42"/>
    </i>
    <i r="5">
      <x v="43"/>
    </i>
    <i r="5">
      <x v="48"/>
    </i>
    <i r="4">
      <x v="2"/>
      <x v="2"/>
    </i>
    <i r="5">
      <x v="3"/>
    </i>
    <i r="5">
      <x v="4"/>
    </i>
    <i r="5">
      <x v="5"/>
    </i>
    <i r="5">
      <x v="44"/>
    </i>
    <i r="5">
      <x v="45"/>
    </i>
    <i r="5">
      <x v="46"/>
    </i>
    <i r="5">
      <x v="49"/>
    </i>
    <i r="5">
      <x v="50"/>
    </i>
    <i r="5">
      <x v="52"/>
    </i>
    <i r="5">
      <x v="53"/>
    </i>
    <i r="5">
      <x v="75"/>
    </i>
    <i r="3">
      <x v="3"/>
      <x/>
      <x v="23"/>
    </i>
    <i r="5">
      <x v="24"/>
    </i>
    <i r="5">
      <x v="25"/>
    </i>
    <i r="4">
      <x v="2"/>
      <x v="58"/>
    </i>
    <i r="5">
      <x v="68"/>
    </i>
    <i r="5">
      <x v="80"/>
    </i>
    <i r="3">
      <x v="4"/>
      <x/>
      <x v="1"/>
    </i>
    <i r="5">
      <x v="13"/>
    </i>
    <i r="5">
      <x v="18"/>
    </i>
    <i r="5">
      <x v="21"/>
    </i>
    <i r="5">
      <x v="40"/>
    </i>
    <i r="5">
      <x v="63"/>
    </i>
    <i r="4">
      <x v="2"/>
      <x v="19"/>
    </i>
    <i r="5">
      <x v="20"/>
    </i>
    <i r="5">
      <x v="22"/>
    </i>
    <i r="5">
      <x v="56"/>
    </i>
    <i r="5">
      <x v="69"/>
    </i>
    <i r="5">
      <x v="72"/>
    </i>
    <i r="5">
      <x v="79"/>
    </i>
    <i>
      <x v="1"/>
      <x/>
      <x/>
      <x/>
      <x/>
      <x v="26"/>
    </i>
    <i r="5">
      <x v="31"/>
    </i>
    <i r="5">
      <x v="33"/>
    </i>
    <i r="5">
      <x v="36"/>
    </i>
    <i r="5">
      <x v="40"/>
    </i>
    <i r="4">
      <x v="1"/>
      <x v="28"/>
    </i>
    <i r="5">
      <x v="30"/>
    </i>
    <i r="5">
      <x v="34"/>
    </i>
    <i r="5">
      <x v="39"/>
    </i>
    <i r="5">
      <x v="64"/>
    </i>
    <i r="4">
      <x v="2"/>
      <x v="35"/>
    </i>
    <i r="5">
      <x v="60"/>
    </i>
    <i r="5">
      <x v="62"/>
    </i>
    <i r="5">
      <x v="65"/>
    </i>
    <i r="3">
      <x v="1"/>
      <x/>
      <x v="12"/>
    </i>
    <i r="5">
      <x v="17"/>
    </i>
    <i r="4">
      <x v="1"/>
      <x v="6"/>
    </i>
    <i r="5">
      <x v="9"/>
    </i>
    <i r="4">
      <x v="2"/>
      <x v="8"/>
    </i>
    <i r="5">
      <x v="15"/>
    </i>
    <i r="5">
      <x v="66"/>
    </i>
    <i r="5">
      <x v="73"/>
    </i>
    <i r="3">
      <x v="2"/>
      <x/>
      <x v="1"/>
    </i>
    <i r="5">
      <x v="41"/>
    </i>
    <i r="5">
      <x v="47"/>
    </i>
    <i r="4">
      <x v="1"/>
      <x v="42"/>
    </i>
    <i r="5">
      <x v="48"/>
    </i>
    <i r="5">
      <x v="71"/>
    </i>
    <i r="4">
      <x v="2"/>
      <x v="4"/>
    </i>
    <i r="5">
      <x v="45"/>
    </i>
    <i r="5">
      <x v="53"/>
    </i>
    <i r="3">
      <x v="3"/>
      <x/>
      <x v="24"/>
    </i>
    <i r="5">
      <x v="25"/>
    </i>
    <i r="4">
      <x v="2"/>
      <x v="57"/>
    </i>
    <i r="5">
      <x v="58"/>
    </i>
    <i r="5">
      <x v="67"/>
    </i>
    <i r="5">
      <x v="68"/>
    </i>
    <i r="3">
      <x v="4"/>
      <x/>
      <x v="21"/>
    </i>
    <i r="5">
      <x v="63"/>
    </i>
    <i r="4">
      <x v="2"/>
      <x v="22"/>
    </i>
    <i r="5">
      <x v="69"/>
    </i>
    <i r="5">
      <x v="70"/>
    </i>
    <i r="5">
      <x v="72"/>
    </i>
    <i r="2">
      <x v="1"/>
      <x/>
      <x/>
      <x v="26"/>
    </i>
    <i r="5">
      <x v="31"/>
    </i>
    <i r="5">
      <x v="33"/>
    </i>
    <i r="5">
      <x v="36"/>
    </i>
    <i r="5">
      <x v="40"/>
    </i>
    <i r="4">
      <x v="1"/>
      <x v="28"/>
    </i>
    <i r="5">
      <x v="30"/>
    </i>
    <i r="5">
      <x v="34"/>
    </i>
    <i r="5">
      <x v="39"/>
    </i>
    <i r="5">
      <x v="64"/>
    </i>
    <i r="4">
      <x v="2"/>
      <x v="35"/>
    </i>
    <i r="5">
      <x v="60"/>
    </i>
    <i r="5">
      <x v="62"/>
    </i>
    <i r="5">
      <x v="65"/>
    </i>
    <i r="3">
      <x v="1"/>
      <x/>
      <x v="12"/>
    </i>
    <i r="5">
      <x v="17"/>
    </i>
    <i r="4">
      <x v="1"/>
      <x v="6"/>
    </i>
    <i r="5">
      <x v="9"/>
    </i>
    <i r="4">
      <x v="2"/>
      <x v="8"/>
    </i>
    <i r="5">
      <x v="15"/>
    </i>
    <i r="5">
      <x v="66"/>
    </i>
    <i r="5">
      <x v="73"/>
    </i>
    <i r="3">
      <x v="2"/>
      <x/>
      <x v="1"/>
    </i>
    <i r="5">
      <x v="41"/>
    </i>
    <i r="5">
      <x v="47"/>
    </i>
    <i r="4">
      <x v="1"/>
      <x v="42"/>
    </i>
    <i r="5">
      <x v="48"/>
    </i>
    <i r="5">
      <x v="71"/>
    </i>
    <i r="4">
      <x v="2"/>
      <x v="4"/>
    </i>
    <i r="5">
      <x v="45"/>
    </i>
    <i r="5">
      <x v="53"/>
    </i>
    <i r="3">
      <x v="3"/>
      <x/>
      <x v="24"/>
    </i>
    <i r="5">
      <x v="25"/>
    </i>
    <i r="4">
      <x v="2"/>
      <x v="57"/>
    </i>
    <i r="5">
      <x v="58"/>
    </i>
    <i r="5">
      <x v="67"/>
    </i>
    <i r="5">
      <x v="68"/>
    </i>
    <i r="3">
      <x v="4"/>
      <x/>
      <x v="21"/>
    </i>
    <i r="5">
      <x v="63"/>
    </i>
    <i r="4">
      <x v="2"/>
      <x v="22"/>
    </i>
    <i r="5">
      <x v="69"/>
    </i>
    <i r="5">
      <x v="70"/>
    </i>
    <i r="5">
      <x v="72"/>
    </i>
    <i r="2">
      <x v="2"/>
      <x/>
      <x/>
      <x v="26"/>
    </i>
    <i r="5">
      <x v="31"/>
    </i>
    <i r="5">
      <x v="33"/>
    </i>
    <i r="5">
      <x v="36"/>
    </i>
    <i r="5">
      <x v="40"/>
    </i>
    <i r="4">
      <x v="1"/>
      <x v="28"/>
    </i>
    <i r="5">
      <x v="30"/>
    </i>
    <i r="5">
      <x v="34"/>
    </i>
    <i r="5">
      <x v="39"/>
    </i>
    <i r="5">
      <x v="64"/>
    </i>
    <i r="4">
      <x v="2"/>
      <x v="35"/>
    </i>
    <i r="5">
      <x v="60"/>
    </i>
    <i r="5">
      <x v="62"/>
    </i>
    <i r="5">
      <x v="65"/>
    </i>
    <i r="3">
      <x v="1"/>
      <x/>
      <x v="12"/>
    </i>
    <i r="5">
      <x v="17"/>
    </i>
    <i r="4">
      <x v="1"/>
      <x v="6"/>
    </i>
    <i r="5">
      <x v="9"/>
    </i>
    <i r="4">
      <x v="2"/>
      <x v="8"/>
    </i>
    <i r="5">
      <x v="15"/>
    </i>
    <i r="5">
      <x v="66"/>
    </i>
    <i r="5">
      <x v="73"/>
    </i>
    <i r="3">
      <x v="2"/>
      <x/>
      <x v="1"/>
    </i>
    <i r="5">
      <x v="41"/>
    </i>
    <i r="5">
      <x v="47"/>
    </i>
    <i r="4">
      <x v="1"/>
      <x v="42"/>
    </i>
    <i r="5">
      <x v="48"/>
    </i>
    <i r="5">
      <x v="71"/>
    </i>
    <i r="4">
      <x v="2"/>
      <x v="4"/>
    </i>
    <i r="5">
      <x v="45"/>
    </i>
    <i r="5">
      <x v="53"/>
    </i>
    <i r="3">
      <x v="3"/>
      <x/>
      <x v="24"/>
    </i>
    <i r="5">
      <x v="25"/>
    </i>
    <i r="4">
      <x v="2"/>
      <x v="57"/>
    </i>
    <i r="5">
      <x v="58"/>
    </i>
    <i r="5">
      <x v="67"/>
    </i>
    <i r="5">
      <x v="68"/>
    </i>
    <i r="3">
      <x v="4"/>
      <x/>
      <x v="21"/>
    </i>
    <i r="5">
      <x v="63"/>
    </i>
    <i r="4">
      <x v="2"/>
      <x v="22"/>
    </i>
    <i r="5">
      <x v="69"/>
    </i>
    <i r="5">
      <x v="70"/>
    </i>
    <i r="5">
      <x v="72"/>
    </i>
    <i r="2">
      <x v="3"/>
      <x/>
      <x/>
      <x v="26"/>
    </i>
    <i r="5">
      <x v="31"/>
    </i>
    <i r="5">
      <x v="33"/>
    </i>
    <i r="5">
      <x v="36"/>
    </i>
    <i r="5">
      <x v="40"/>
    </i>
    <i r="4">
      <x v="1"/>
      <x v="28"/>
    </i>
    <i r="5">
      <x v="30"/>
    </i>
    <i r="5">
      <x v="34"/>
    </i>
    <i r="5">
      <x v="39"/>
    </i>
    <i r="5">
      <x v="64"/>
    </i>
    <i r="4">
      <x v="2"/>
      <x v="35"/>
    </i>
    <i r="5">
      <x v="60"/>
    </i>
    <i r="5">
      <x v="62"/>
    </i>
    <i r="5">
      <x v="65"/>
    </i>
    <i r="3">
      <x v="1"/>
      <x/>
      <x v="12"/>
    </i>
    <i r="5">
      <x v="17"/>
    </i>
    <i r="4">
      <x v="1"/>
      <x v="6"/>
    </i>
    <i r="5">
      <x v="9"/>
    </i>
    <i r="4">
      <x v="2"/>
      <x v="8"/>
    </i>
    <i r="5">
      <x v="15"/>
    </i>
    <i r="5">
      <x v="66"/>
    </i>
    <i r="5">
      <x v="73"/>
    </i>
    <i r="3">
      <x v="2"/>
      <x/>
      <x v="1"/>
    </i>
    <i r="5">
      <x v="41"/>
    </i>
    <i r="5">
      <x v="47"/>
    </i>
    <i r="4">
      <x v="1"/>
      <x v="42"/>
    </i>
    <i r="5">
      <x v="48"/>
    </i>
    <i r="5">
      <x v="71"/>
    </i>
    <i r="4">
      <x v="2"/>
      <x v="4"/>
    </i>
    <i r="5">
      <x v="45"/>
    </i>
    <i r="5">
      <x v="53"/>
    </i>
    <i r="3">
      <x v="3"/>
      <x/>
      <x v="24"/>
    </i>
    <i r="5">
      <x v="25"/>
    </i>
    <i r="4">
      <x v="2"/>
      <x v="57"/>
    </i>
    <i r="5">
      <x v="58"/>
    </i>
    <i r="5">
      <x v="67"/>
    </i>
    <i r="5">
      <x v="68"/>
    </i>
    <i r="3">
      <x v="4"/>
      <x/>
      <x v="21"/>
    </i>
    <i r="5">
      <x v="63"/>
    </i>
    <i r="4">
      <x v="2"/>
      <x v="22"/>
    </i>
    <i r="5">
      <x v="69"/>
    </i>
    <i r="5">
      <x v="70"/>
    </i>
    <i r="5">
      <x v="72"/>
    </i>
    <i r="2">
      <x v="4"/>
      <x/>
      <x/>
      <x v="26"/>
    </i>
    <i r="5">
      <x v="31"/>
    </i>
    <i r="5">
      <x v="33"/>
    </i>
    <i r="5">
      <x v="36"/>
    </i>
    <i r="5">
      <x v="40"/>
    </i>
    <i r="4">
      <x v="1"/>
      <x v="28"/>
    </i>
    <i r="5">
      <x v="30"/>
    </i>
    <i r="5">
      <x v="34"/>
    </i>
    <i r="5">
      <x v="39"/>
    </i>
    <i r="5">
      <x v="64"/>
    </i>
    <i r="4">
      <x v="2"/>
      <x v="35"/>
    </i>
    <i r="5">
      <x v="60"/>
    </i>
    <i r="5">
      <x v="62"/>
    </i>
    <i r="5">
      <x v="65"/>
    </i>
    <i r="3">
      <x v="1"/>
      <x/>
      <x v="12"/>
    </i>
    <i r="5">
      <x v="17"/>
    </i>
    <i r="4">
      <x v="1"/>
      <x v="6"/>
    </i>
    <i r="5">
      <x v="9"/>
    </i>
    <i r="4">
      <x v="2"/>
      <x v="8"/>
    </i>
    <i r="5">
      <x v="15"/>
    </i>
    <i r="5">
      <x v="66"/>
    </i>
    <i r="5">
      <x v="73"/>
    </i>
    <i r="3">
      <x v="2"/>
      <x/>
      <x v="1"/>
    </i>
    <i r="5">
      <x v="41"/>
    </i>
    <i r="5">
      <x v="47"/>
    </i>
    <i r="4">
      <x v="1"/>
      <x v="42"/>
    </i>
    <i r="5">
      <x v="48"/>
    </i>
    <i r="5">
      <x v="71"/>
    </i>
    <i r="4">
      <x v="2"/>
      <x v="4"/>
    </i>
    <i r="5">
      <x v="45"/>
    </i>
    <i r="5">
      <x v="53"/>
    </i>
    <i r="3">
      <x v="3"/>
      <x/>
      <x v="24"/>
    </i>
    <i r="5">
      <x v="25"/>
    </i>
    <i r="4">
      <x v="2"/>
      <x v="57"/>
    </i>
    <i r="5">
      <x v="58"/>
    </i>
    <i r="5">
      <x v="67"/>
    </i>
    <i r="5">
      <x v="68"/>
    </i>
    <i r="3">
      <x v="4"/>
      <x/>
      <x v="21"/>
    </i>
    <i r="5">
      <x v="63"/>
    </i>
    <i r="4">
      <x v="2"/>
      <x v="22"/>
    </i>
    <i r="5">
      <x v="69"/>
    </i>
    <i r="5">
      <x v="70"/>
    </i>
    <i r="5">
      <x v="72"/>
    </i>
    <i r="1">
      <x v="1"/>
      <x/>
      <x/>
      <x/>
      <x v="26"/>
    </i>
    <i r="5">
      <x v="31"/>
    </i>
    <i r="5">
      <x v="33"/>
    </i>
    <i r="5">
      <x v="36"/>
    </i>
    <i r="5">
      <x v="40"/>
    </i>
    <i r="4">
      <x v="1"/>
      <x v="28"/>
    </i>
    <i r="5">
      <x v="30"/>
    </i>
    <i r="5">
      <x v="34"/>
    </i>
    <i r="5">
      <x v="39"/>
    </i>
    <i r="5">
      <x v="64"/>
    </i>
    <i r="4">
      <x v="2"/>
      <x v="35"/>
    </i>
    <i r="5">
      <x v="60"/>
    </i>
    <i r="5">
      <x v="62"/>
    </i>
    <i r="5">
      <x v="65"/>
    </i>
    <i r="3">
      <x v="1"/>
      <x/>
      <x v="17"/>
    </i>
    <i r="4">
      <x v="1"/>
      <x v="6"/>
    </i>
    <i r="5">
      <x v="9"/>
    </i>
    <i r="4">
      <x v="2"/>
      <x v="8"/>
    </i>
    <i r="5">
      <x v="55"/>
    </i>
    <i r="5">
      <x v="66"/>
    </i>
    <i r="5">
      <x v="73"/>
    </i>
    <i r="5">
      <x v="74"/>
    </i>
    <i r="3">
      <x v="2"/>
      <x/>
      <x v="1"/>
    </i>
    <i r="5">
      <x v="41"/>
    </i>
    <i r="5">
      <x v="47"/>
    </i>
    <i r="4">
      <x v="1"/>
      <x v="42"/>
    </i>
    <i r="5">
      <x v="48"/>
    </i>
    <i r="5">
      <x v="71"/>
    </i>
    <i r="4">
      <x v="2"/>
      <x v="4"/>
    </i>
    <i r="5">
      <x v="45"/>
    </i>
    <i r="5">
      <x v="53"/>
    </i>
    <i r="3">
      <x v="3"/>
      <x/>
      <x v="24"/>
    </i>
    <i r="5">
      <x v="25"/>
    </i>
    <i r="4">
      <x v="2"/>
      <x v="57"/>
    </i>
    <i r="5">
      <x v="58"/>
    </i>
    <i r="5">
      <x v="67"/>
    </i>
    <i r="5">
      <x v="68"/>
    </i>
    <i r="3">
      <x v="4"/>
      <x/>
      <x v="21"/>
    </i>
    <i r="5">
      <x v="63"/>
    </i>
    <i r="4">
      <x v="2"/>
      <x v="22"/>
    </i>
    <i r="5">
      <x v="69"/>
    </i>
    <i r="5">
      <x v="70"/>
    </i>
    <i r="5">
      <x v="72"/>
    </i>
    <i r="2">
      <x v="1"/>
      <x/>
      <x/>
      <x v="26"/>
    </i>
    <i r="5">
      <x v="31"/>
    </i>
    <i r="5">
      <x v="33"/>
    </i>
    <i r="5">
      <x v="36"/>
    </i>
    <i r="5">
      <x v="40"/>
    </i>
    <i r="4">
      <x v="1"/>
      <x v="28"/>
    </i>
    <i r="5">
      <x v="30"/>
    </i>
    <i r="5">
      <x v="34"/>
    </i>
    <i r="5">
      <x v="39"/>
    </i>
    <i r="5">
      <x v="64"/>
    </i>
    <i r="4">
      <x v="2"/>
      <x v="35"/>
    </i>
    <i r="5">
      <x v="60"/>
    </i>
    <i r="5">
      <x v="62"/>
    </i>
    <i r="5">
      <x v="65"/>
    </i>
    <i r="3">
      <x v="1"/>
      <x/>
      <x v="12"/>
    </i>
    <i r="5">
      <x v="17"/>
    </i>
    <i r="4">
      <x v="1"/>
      <x v="6"/>
    </i>
    <i r="5">
      <x v="9"/>
    </i>
    <i r="4">
      <x v="2"/>
      <x v="8"/>
    </i>
    <i r="5">
      <x v="15"/>
    </i>
    <i r="5">
      <x v="66"/>
    </i>
    <i r="5">
      <x v="73"/>
    </i>
    <i r="3">
      <x v="2"/>
      <x/>
      <x v="1"/>
    </i>
    <i r="5">
      <x v="41"/>
    </i>
    <i r="5">
      <x v="47"/>
    </i>
    <i r="4">
      <x v="1"/>
      <x v="42"/>
    </i>
    <i r="5">
      <x v="48"/>
    </i>
    <i r="5">
      <x v="71"/>
    </i>
    <i r="4">
      <x v="2"/>
      <x v="4"/>
    </i>
    <i r="5">
      <x v="45"/>
    </i>
    <i r="5">
      <x v="53"/>
    </i>
    <i r="3">
      <x v="3"/>
      <x/>
      <x v="24"/>
    </i>
    <i r="5">
      <x v="25"/>
    </i>
    <i r="4">
      <x v="2"/>
      <x v="57"/>
    </i>
    <i r="5">
      <x v="58"/>
    </i>
    <i r="5">
      <x v="67"/>
    </i>
    <i r="5">
      <x v="68"/>
    </i>
    <i r="3">
      <x v="4"/>
      <x/>
      <x v="21"/>
    </i>
    <i r="5">
      <x v="63"/>
    </i>
    <i r="4">
      <x v="2"/>
      <x v="22"/>
    </i>
    <i r="5">
      <x v="69"/>
    </i>
    <i r="5">
      <x v="70"/>
    </i>
    <i r="5">
      <x v="72"/>
    </i>
    <i r="2">
      <x v="2"/>
      <x/>
      <x/>
      <x v="26"/>
    </i>
    <i r="5">
      <x v="31"/>
    </i>
    <i r="5">
      <x v="33"/>
    </i>
    <i r="5">
      <x v="36"/>
    </i>
    <i r="5">
      <x v="40"/>
    </i>
    <i r="4">
      <x v="1"/>
      <x v="28"/>
    </i>
    <i r="5">
      <x v="30"/>
    </i>
    <i r="5">
      <x v="34"/>
    </i>
    <i r="5">
      <x v="39"/>
    </i>
    <i r="5">
      <x v="64"/>
    </i>
    <i r="4">
      <x v="2"/>
      <x v="35"/>
    </i>
    <i r="5">
      <x v="60"/>
    </i>
    <i r="5">
      <x v="62"/>
    </i>
    <i r="5">
      <x v="65"/>
    </i>
    <i r="3">
      <x v="1"/>
      <x/>
      <x v="12"/>
    </i>
    <i r="5">
      <x v="17"/>
    </i>
    <i r="4">
      <x v="1"/>
      <x v="6"/>
    </i>
    <i r="5">
      <x v="9"/>
    </i>
    <i r="4">
      <x v="2"/>
      <x v="8"/>
    </i>
    <i r="5">
      <x v="15"/>
    </i>
    <i r="5">
      <x v="66"/>
    </i>
    <i r="5">
      <x v="73"/>
    </i>
    <i r="3">
      <x v="2"/>
      <x/>
      <x v="1"/>
    </i>
    <i r="5">
      <x v="41"/>
    </i>
    <i r="5">
      <x v="47"/>
    </i>
    <i r="4">
      <x v="1"/>
      <x v="42"/>
    </i>
    <i r="5">
      <x v="48"/>
    </i>
    <i r="5">
      <x v="71"/>
    </i>
    <i r="4">
      <x v="2"/>
      <x v="4"/>
    </i>
    <i r="5">
      <x v="45"/>
    </i>
    <i r="5">
      <x v="53"/>
    </i>
    <i r="3">
      <x v="3"/>
      <x/>
      <x v="24"/>
    </i>
    <i r="5">
      <x v="25"/>
    </i>
    <i r="4">
      <x v="2"/>
      <x v="57"/>
    </i>
    <i r="5">
      <x v="58"/>
    </i>
    <i r="5">
      <x v="67"/>
    </i>
    <i r="5">
      <x v="68"/>
    </i>
    <i r="3">
      <x v="4"/>
      <x/>
      <x v="21"/>
    </i>
    <i r="5">
      <x v="63"/>
    </i>
    <i r="4">
      <x v="2"/>
      <x v="22"/>
    </i>
    <i r="5">
      <x v="69"/>
    </i>
    <i r="5">
      <x v="70"/>
    </i>
    <i r="5">
      <x v="72"/>
    </i>
    <i r="2">
      <x v="3"/>
      <x/>
      <x/>
      <x v="26"/>
    </i>
    <i r="5">
      <x v="31"/>
    </i>
    <i r="5">
      <x v="33"/>
    </i>
    <i r="5">
      <x v="36"/>
    </i>
    <i r="5">
      <x v="40"/>
    </i>
    <i r="4">
      <x v="1"/>
      <x v="28"/>
    </i>
    <i r="5">
      <x v="30"/>
    </i>
    <i r="5">
      <x v="34"/>
    </i>
    <i r="5">
      <x v="39"/>
    </i>
    <i r="5">
      <x v="64"/>
    </i>
    <i r="4">
      <x v="2"/>
      <x v="35"/>
    </i>
    <i r="5">
      <x v="60"/>
    </i>
    <i r="5">
      <x v="62"/>
    </i>
    <i r="5">
      <x v="65"/>
    </i>
    <i r="3">
      <x v="1"/>
      <x/>
      <x v="12"/>
    </i>
    <i r="5">
      <x v="17"/>
    </i>
    <i r="4">
      <x v="1"/>
      <x v="6"/>
    </i>
    <i r="5">
      <x v="9"/>
    </i>
    <i r="4">
      <x v="2"/>
      <x v="8"/>
    </i>
    <i r="5">
      <x v="15"/>
    </i>
    <i r="5">
      <x v="66"/>
    </i>
    <i r="5">
      <x v="73"/>
    </i>
    <i r="3">
      <x v="2"/>
      <x/>
      <x v="1"/>
    </i>
    <i r="5">
      <x v="41"/>
    </i>
    <i r="5">
      <x v="47"/>
    </i>
    <i r="4">
      <x v="1"/>
      <x v="42"/>
    </i>
    <i r="5">
      <x v="48"/>
    </i>
    <i r="5">
      <x v="71"/>
    </i>
    <i r="4">
      <x v="2"/>
      <x v="4"/>
    </i>
    <i r="5">
      <x v="45"/>
    </i>
    <i r="5">
      <x v="53"/>
    </i>
    <i r="3">
      <x v="3"/>
      <x/>
      <x v="24"/>
    </i>
    <i r="5">
      <x v="25"/>
    </i>
    <i r="4">
      <x v="2"/>
      <x v="57"/>
    </i>
    <i r="5">
      <x v="58"/>
    </i>
    <i r="5">
      <x v="67"/>
    </i>
    <i r="5">
      <x v="68"/>
    </i>
    <i r="3">
      <x v="4"/>
      <x/>
      <x v="21"/>
    </i>
    <i r="5">
      <x v="63"/>
    </i>
    <i r="4">
      <x v="2"/>
      <x v="22"/>
    </i>
    <i r="5">
      <x v="69"/>
    </i>
    <i r="5">
      <x v="70"/>
    </i>
    <i r="5">
      <x v="72"/>
    </i>
    <i r="2">
      <x v="4"/>
      <x/>
      <x/>
      <x v="26"/>
    </i>
    <i r="5">
      <x v="31"/>
    </i>
    <i r="5">
      <x v="33"/>
    </i>
    <i r="5">
      <x v="36"/>
    </i>
    <i r="5">
      <x v="40"/>
    </i>
    <i r="4">
      <x v="1"/>
      <x v="28"/>
    </i>
    <i r="5">
      <x v="30"/>
    </i>
    <i r="5">
      <x v="34"/>
    </i>
    <i r="5">
      <x v="39"/>
    </i>
    <i r="5">
      <x v="64"/>
    </i>
    <i r="4">
      <x v="2"/>
      <x v="35"/>
    </i>
    <i r="5">
      <x v="60"/>
    </i>
    <i r="5">
      <x v="62"/>
    </i>
    <i r="5">
      <x v="65"/>
    </i>
    <i r="3">
      <x v="1"/>
      <x/>
      <x v="12"/>
    </i>
    <i r="5">
      <x v="17"/>
    </i>
    <i r="4">
      <x v="1"/>
      <x v="6"/>
    </i>
    <i r="5">
      <x v="9"/>
    </i>
    <i r="4">
      <x v="2"/>
      <x v="8"/>
    </i>
    <i r="5">
      <x v="15"/>
    </i>
    <i r="5">
      <x v="66"/>
    </i>
    <i r="5">
      <x v="73"/>
    </i>
    <i r="3">
      <x v="2"/>
      <x/>
      <x v="1"/>
    </i>
    <i r="5">
      <x v="41"/>
    </i>
    <i r="5">
      <x v="47"/>
    </i>
    <i r="4">
      <x v="1"/>
      <x v="42"/>
    </i>
    <i r="5">
      <x v="48"/>
    </i>
    <i r="5">
      <x v="71"/>
    </i>
    <i r="4">
      <x v="2"/>
      <x v="4"/>
    </i>
    <i r="5">
      <x v="45"/>
    </i>
    <i r="5">
      <x v="53"/>
    </i>
    <i r="3">
      <x v="3"/>
      <x/>
      <x v="24"/>
    </i>
    <i r="5">
      <x v="25"/>
    </i>
    <i r="4">
      <x v="2"/>
      <x v="57"/>
    </i>
    <i r="5">
      <x v="58"/>
    </i>
    <i r="5">
      <x v="67"/>
    </i>
    <i r="5">
      <x v="68"/>
    </i>
    <i r="3">
      <x v="4"/>
      <x/>
      <x v="21"/>
    </i>
    <i r="5">
      <x v="63"/>
    </i>
    <i r="4">
      <x v="2"/>
      <x v="22"/>
    </i>
    <i r="5">
      <x v="69"/>
    </i>
    <i r="5">
      <x v="70"/>
    </i>
    <i r="5">
      <x v="72"/>
    </i>
  </rowItems>
  <colItems count="1">
    <i/>
  </colItems>
  <dataFields count="1">
    <dataField name="RDF" fld="8" subtotal="average" baseField="5" baseItem="77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5" indent="0" compact="0" compactData="0" multipleFieldFilters="0">
  <location ref="AC2:AG678" firstHeaderRow="1" firstDataRow="1" firstDataCol="4"/>
  <pivotFields count="12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4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 defaultSubtota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"/>
        <item x="16"/>
        <item x="21"/>
        <item x="17"/>
        <item x="18"/>
        <item x="22"/>
        <item x="23"/>
        <item x="19"/>
        <item x="24"/>
        <item x="25"/>
        <item x="26"/>
        <item x="27"/>
        <item x="28"/>
        <item x="41"/>
        <item x="29"/>
        <item x="30"/>
        <item x="42"/>
        <item x="31"/>
        <item x="55"/>
        <item x="32"/>
        <item x="33"/>
        <item x="34"/>
        <item x="35"/>
        <item x="43"/>
        <item x="36"/>
        <item x="44"/>
        <item x="73"/>
        <item x="37"/>
        <item x="38"/>
        <item x="39"/>
        <item x="45"/>
        <item x="56"/>
        <item x="46"/>
        <item x="47"/>
        <item x="40"/>
        <item x="48"/>
        <item x="49"/>
        <item x="57"/>
        <item x="58"/>
        <item x="50"/>
        <item x="51"/>
        <item x="52"/>
        <item x="59"/>
        <item x="60"/>
        <item x="53"/>
        <item x="61"/>
        <item x="54"/>
        <item x="66"/>
        <item x="62"/>
        <item x="67"/>
        <item x="63"/>
        <item x="64"/>
        <item x="68"/>
        <item x="69"/>
        <item x="65"/>
        <item x="70"/>
        <item x="71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3"/>
    <field x="6"/>
  </rowFields>
  <rowItems count="676">
    <i>
      <x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7"/>
    </i>
    <i r="3">
      <x v="19"/>
    </i>
    <i r="3">
      <x v="20"/>
    </i>
    <i r="3">
      <x v="23"/>
    </i>
    <i r="2">
      <x v="1"/>
      <x v="2"/>
    </i>
    <i r="3">
      <x v="7"/>
    </i>
    <i r="3">
      <x v="15"/>
    </i>
    <i r="3">
      <x v="16"/>
    </i>
    <i r="3">
      <x v="18"/>
    </i>
    <i r="3">
      <x v="21"/>
    </i>
    <i r="3">
      <x v="22"/>
    </i>
    <i r="3">
      <x v="24"/>
    </i>
    <i r="3">
      <x v="25"/>
    </i>
    <i r="3">
      <x v="26"/>
    </i>
    <i r="3">
      <x v="27"/>
    </i>
    <i r="3">
      <x v="28"/>
    </i>
    <i r="3">
      <x v="30"/>
    </i>
    <i r="3">
      <x v="31"/>
    </i>
    <i r="3">
      <x v="33"/>
    </i>
    <i r="3">
      <x v="35"/>
    </i>
    <i r="3">
      <x v="36"/>
    </i>
    <i r="3">
      <x v="37"/>
    </i>
    <i r="3">
      <x v="38"/>
    </i>
    <i r="3">
      <x v="40"/>
    </i>
    <i r="3">
      <x v="43"/>
    </i>
    <i r="3">
      <x v="44"/>
    </i>
    <i r="3">
      <x v="45"/>
    </i>
    <i r="3">
      <x v="50"/>
    </i>
    <i r="2">
      <x v="2"/>
      <x v="15"/>
    </i>
    <i r="3">
      <x v="23"/>
    </i>
    <i r="3">
      <x v="29"/>
    </i>
    <i r="3">
      <x v="30"/>
    </i>
    <i r="3">
      <x v="32"/>
    </i>
    <i r="3">
      <x v="33"/>
    </i>
    <i r="3">
      <x v="37"/>
    </i>
    <i r="3">
      <x v="39"/>
    </i>
    <i r="3">
      <x v="41"/>
    </i>
    <i r="3">
      <x v="42"/>
    </i>
    <i r="3">
      <x v="46"/>
    </i>
    <i r="3">
      <x v="48"/>
    </i>
    <i r="3">
      <x v="49"/>
    </i>
    <i r="3">
      <x v="51"/>
    </i>
    <i r="3">
      <x v="52"/>
    </i>
    <i r="3">
      <x v="55"/>
    </i>
    <i r="3">
      <x v="56"/>
    </i>
    <i r="3">
      <x v="57"/>
    </i>
    <i r="3">
      <x v="60"/>
    </i>
    <i r="3">
      <x v="62"/>
    </i>
    <i r="2">
      <x v="3"/>
      <x v="23"/>
    </i>
    <i r="3">
      <x v="34"/>
    </i>
    <i r="3">
      <x v="47"/>
    </i>
    <i r="3">
      <x v="50"/>
    </i>
    <i r="3">
      <x v="53"/>
    </i>
    <i r="3">
      <x v="54"/>
    </i>
    <i r="3">
      <x v="58"/>
    </i>
    <i r="3">
      <x v="59"/>
    </i>
    <i r="3">
      <x v="61"/>
    </i>
    <i r="3">
      <x v="62"/>
    </i>
    <i r="3">
      <x v="64"/>
    </i>
    <i r="3">
      <x v="66"/>
    </i>
    <i r="3">
      <x v="67"/>
    </i>
    <i r="3">
      <x v="70"/>
    </i>
    <i r="2">
      <x v="4"/>
      <x v="63"/>
    </i>
    <i r="3">
      <x v="65"/>
    </i>
    <i r="3">
      <x v="68"/>
    </i>
    <i r="3">
      <x v="69"/>
    </i>
    <i r="3">
      <x v="71"/>
    </i>
    <i r="3">
      <x v="72"/>
    </i>
    <i r="3">
      <x v="73"/>
    </i>
    <i r="1"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7"/>
    </i>
    <i r="3">
      <x v="19"/>
    </i>
    <i r="3">
      <x v="20"/>
    </i>
    <i r="3">
      <x v="23"/>
    </i>
    <i r="2">
      <x v="1"/>
      <x v="2"/>
    </i>
    <i r="3">
      <x v="7"/>
    </i>
    <i r="3">
      <x v="15"/>
    </i>
    <i r="3">
      <x v="16"/>
    </i>
    <i r="3">
      <x v="18"/>
    </i>
    <i r="3">
      <x v="21"/>
    </i>
    <i r="3">
      <x v="22"/>
    </i>
    <i r="3">
      <x v="24"/>
    </i>
    <i r="3">
      <x v="25"/>
    </i>
    <i r="3">
      <x v="26"/>
    </i>
    <i r="3">
      <x v="27"/>
    </i>
    <i r="3">
      <x v="28"/>
    </i>
    <i r="3">
      <x v="30"/>
    </i>
    <i r="3">
      <x v="33"/>
    </i>
    <i r="3">
      <x v="35"/>
    </i>
    <i r="3">
      <x v="36"/>
    </i>
    <i r="3">
      <x v="37"/>
    </i>
    <i r="3">
      <x v="38"/>
    </i>
    <i r="3">
      <x v="40"/>
    </i>
    <i r="3">
      <x v="43"/>
    </i>
    <i r="3">
      <x v="44"/>
    </i>
    <i r="3">
      <x v="45"/>
    </i>
    <i r="3">
      <x v="50"/>
    </i>
    <i r="2">
      <x v="2"/>
      <x v="23"/>
    </i>
    <i r="3">
      <x v="29"/>
    </i>
    <i r="3">
      <x v="30"/>
    </i>
    <i r="3">
      <x v="32"/>
    </i>
    <i r="3">
      <x v="33"/>
    </i>
    <i r="3">
      <x v="37"/>
    </i>
    <i r="3">
      <x v="39"/>
    </i>
    <i r="3">
      <x v="41"/>
    </i>
    <i r="3">
      <x v="46"/>
    </i>
    <i r="3">
      <x v="48"/>
    </i>
    <i r="3">
      <x v="49"/>
    </i>
    <i r="3">
      <x v="51"/>
    </i>
    <i r="3">
      <x v="52"/>
    </i>
    <i r="3">
      <x v="55"/>
    </i>
    <i r="3">
      <x v="56"/>
    </i>
    <i r="3">
      <x v="57"/>
    </i>
    <i r="3">
      <x v="60"/>
    </i>
    <i r="3">
      <x v="62"/>
    </i>
    <i r="2">
      <x v="3"/>
      <x v="23"/>
    </i>
    <i r="3">
      <x v="34"/>
    </i>
    <i r="3">
      <x v="47"/>
    </i>
    <i r="3">
      <x v="50"/>
    </i>
    <i r="3">
      <x v="53"/>
    </i>
    <i r="3">
      <x v="54"/>
    </i>
    <i r="3">
      <x v="58"/>
    </i>
    <i r="3">
      <x v="59"/>
    </i>
    <i r="3">
      <x v="61"/>
    </i>
    <i r="3">
      <x v="62"/>
    </i>
    <i r="3">
      <x v="64"/>
    </i>
    <i r="3">
      <x v="66"/>
    </i>
    <i r="3">
      <x v="67"/>
    </i>
    <i r="3">
      <x v="70"/>
    </i>
    <i r="2">
      <x v="4"/>
      <x v="63"/>
    </i>
    <i r="3">
      <x v="65"/>
    </i>
    <i r="3">
      <x v="68"/>
    </i>
    <i r="3">
      <x v="69"/>
    </i>
    <i r="3">
      <x v="71"/>
    </i>
    <i r="3">
      <x v="72"/>
    </i>
    <i r="3">
      <x v="73"/>
    </i>
    <i r="1">
      <x v="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7"/>
    </i>
    <i r="3">
      <x v="19"/>
    </i>
    <i r="3">
      <x v="20"/>
    </i>
    <i r="3">
      <x v="23"/>
    </i>
    <i r="2">
      <x v="1"/>
      <x v="2"/>
    </i>
    <i r="3">
      <x v="7"/>
    </i>
    <i r="3">
      <x v="15"/>
    </i>
    <i r="3">
      <x v="16"/>
    </i>
    <i r="3">
      <x v="18"/>
    </i>
    <i r="3">
      <x v="21"/>
    </i>
    <i r="3">
      <x v="22"/>
    </i>
    <i r="3">
      <x v="24"/>
    </i>
    <i r="3">
      <x v="25"/>
    </i>
    <i r="3">
      <x v="26"/>
    </i>
    <i r="3">
      <x v="27"/>
    </i>
    <i r="3">
      <x v="28"/>
    </i>
    <i r="3">
      <x v="30"/>
    </i>
    <i r="3">
      <x v="31"/>
    </i>
    <i r="3">
      <x v="33"/>
    </i>
    <i r="3">
      <x v="35"/>
    </i>
    <i r="3">
      <x v="36"/>
    </i>
    <i r="3">
      <x v="37"/>
    </i>
    <i r="3">
      <x v="38"/>
    </i>
    <i r="3">
      <x v="40"/>
    </i>
    <i r="3">
      <x v="43"/>
    </i>
    <i r="3">
      <x v="44"/>
    </i>
    <i r="3">
      <x v="45"/>
    </i>
    <i r="3">
      <x v="50"/>
    </i>
    <i r="2">
      <x v="2"/>
      <x v="23"/>
    </i>
    <i r="3">
      <x v="29"/>
    </i>
    <i r="3">
      <x v="30"/>
    </i>
    <i r="3">
      <x v="32"/>
    </i>
    <i r="3">
      <x v="33"/>
    </i>
    <i r="3">
      <x v="37"/>
    </i>
    <i r="3">
      <x v="39"/>
    </i>
    <i r="3">
      <x v="41"/>
    </i>
    <i r="3">
      <x v="46"/>
    </i>
    <i r="3">
      <x v="48"/>
    </i>
    <i r="3">
      <x v="49"/>
    </i>
    <i r="3">
      <x v="51"/>
    </i>
    <i r="3">
      <x v="52"/>
    </i>
    <i r="3">
      <x v="55"/>
    </i>
    <i r="3">
      <x v="56"/>
    </i>
    <i r="3">
      <x v="57"/>
    </i>
    <i r="3">
      <x v="60"/>
    </i>
    <i r="3">
      <x v="62"/>
    </i>
    <i r="2">
      <x v="3"/>
      <x v="23"/>
    </i>
    <i r="3">
      <x v="34"/>
    </i>
    <i r="3">
      <x v="47"/>
    </i>
    <i r="3">
      <x v="50"/>
    </i>
    <i r="3">
      <x v="53"/>
    </i>
    <i r="3">
      <x v="54"/>
    </i>
    <i r="3">
      <x v="58"/>
    </i>
    <i r="3">
      <x v="59"/>
    </i>
    <i r="3">
      <x v="61"/>
    </i>
    <i r="3">
      <x v="62"/>
    </i>
    <i r="3">
      <x v="64"/>
    </i>
    <i r="3">
      <x v="66"/>
    </i>
    <i r="3">
      <x v="67"/>
    </i>
    <i r="3">
      <x v="70"/>
    </i>
    <i r="2">
      <x v="4"/>
      <x v="63"/>
    </i>
    <i r="3">
      <x v="65"/>
    </i>
    <i r="3">
      <x v="68"/>
    </i>
    <i r="3">
      <x v="69"/>
    </i>
    <i r="3">
      <x v="71"/>
    </i>
    <i r="3">
      <x v="72"/>
    </i>
    <i r="3">
      <x v="73"/>
    </i>
    <i r="1">
      <x v="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7"/>
    </i>
    <i r="3">
      <x v="19"/>
    </i>
    <i r="3">
      <x v="20"/>
    </i>
    <i r="3">
      <x v="23"/>
    </i>
    <i r="2">
      <x v="1"/>
      <x v="2"/>
    </i>
    <i r="3">
      <x v="7"/>
    </i>
    <i r="3">
      <x v="15"/>
    </i>
    <i r="3">
      <x v="16"/>
    </i>
    <i r="3">
      <x v="18"/>
    </i>
    <i r="3">
      <x v="21"/>
    </i>
    <i r="3">
      <x v="22"/>
    </i>
    <i r="3">
      <x v="24"/>
    </i>
    <i r="3">
      <x v="25"/>
    </i>
    <i r="3">
      <x v="26"/>
    </i>
    <i r="3">
      <x v="27"/>
    </i>
    <i r="3">
      <x v="28"/>
    </i>
    <i r="3">
      <x v="30"/>
    </i>
    <i r="3">
      <x v="31"/>
    </i>
    <i r="3">
      <x v="33"/>
    </i>
    <i r="3">
      <x v="35"/>
    </i>
    <i r="3">
      <x v="36"/>
    </i>
    <i r="3">
      <x v="37"/>
    </i>
    <i r="3">
      <x v="38"/>
    </i>
    <i r="3">
      <x v="40"/>
    </i>
    <i r="3">
      <x v="43"/>
    </i>
    <i r="3">
      <x v="44"/>
    </i>
    <i r="3">
      <x v="45"/>
    </i>
    <i r="3">
      <x v="50"/>
    </i>
    <i r="2">
      <x v="2"/>
      <x v="23"/>
    </i>
    <i r="3">
      <x v="29"/>
    </i>
    <i r="3">
      <x v="30"/>
    </i>
    <i r="3">
      <x v="32"/>
    </i>
    <i r="3">
      <x v="37"/>
    </i>
    <i r="3">
      <x v="39"/>
    </i>
    <i r="3">
      <x v="41"/>
    </i>
    <i r="3">
      <x v="46"/>
    </i>
    <i r="3">
      <x v="48"/>
    </i>
    <i r="3">
      <x v="49"/>
    </i>
    <i r="3">
      <x v="51"/>
    </i>
    <i r="3">
      <x v="52"/>
    </i>
    <i r="3">
      <x v="55"/>
    </i>
    <i r="3">
      <x v="56"/>
    </i>
    <i r="3">
      <x v="57"/>
    </i>
    <i r="3">
      <x v="60"/>
    </i>
    <i r="3">
      <x v="62"/>
    </i>
    <i r="2">
      <x v="3"/>
      <x v="23"/>
    </i>
    <i r="3">
      <x v="34"/>
    </i>
    <i r="3">
      <x v="47"/>
    </i>
    <i r="3">
      <x v="50"/>
    </i>
    <i r="3">
      <x v="53"/>
    </i>
    <i r="3">
      <x v="54"/>
    </i>
    <i r="3">
      <x v="58"/>
    </i>
    <i r="3">
      <x v="59"/>
    </i>
    <i r="3">
      <x v="61"/>
    </i>
    <i r="3">
      <x v="62"/>
    </i>
    <i r="3">
      <x v="64"/>
    </i>
    <i r="3">
      <x v="66"/>
    </i>
    <i r="3">
      <x v="67"/>
    </i>
    <i r="3">
      <x v="70"/>
    </i>
    <i r="2">
      <x v="4"/>
      <x v="63"/>
    </i>
    <i r="3">
      <x v="65"/>
    </i>
    <i r="3">
      <x v="68"/>
    </i>
    <i r="3">
      <x v="69"/>
    </i>
    <i r="3">
      <x v="71"/>
    </i>
    <i r="3">
      <x v="72"/>
    </i>
    <i r="3">
      <x v="73"/>
    </i>
    <i r="1">
      <x v="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7"/>
    </i>
    <i r="3">
      <x v="19"/>
    </i>
    <i r="3">
      <x v="20"/>
    </i>
    <i r="3">
      <x v="23"/>
    </i>
    <i r="2">
      <x v="1"/>
      <x v="2"/>
    </i>
    <i r="3">
      <x v="7"/>
    </i>
    <i r="3">
      <x v="15"/>
    </i>
    <i r="3">
      <x v="16"/>
    </i>
    <i r="3">
      <x v="18"/>
    </i>
    <i r="3">
      <x v="21"/>
    </i>
    <i r="3">
      <x v="22"/>
    </i>
    <i r="3">
      <x v="24"/>
    </i>
    <i r="3">
      <x v="25"/>
    </i>
    <i r="3">
      <x v="26"/>
    </i>
    <i r="3">
      <x v="27"/>
    </i>
    <i r="3">
      <x v="28"/>
    </i>
    <i r="3">
      <x v="30"/>
    </i>
    <i r="3">
      <x v="31"/>
    </i>
    <i r="3">
      <x v="33"/>
    </i>
    <i r="3">
      <x v="35"/>
    </i>
    <i r="3">
      <x v="36"/>
    </i>
    <i r="3">
      <x v="37"/>
    </i>
    <i r="3">
      <x v="38"/>
    </i>
    <i r="3">
      <x v="40"/>
    </i>
    <i r="3">
      <x v="43"/>
    </i>
    <i r="3">
      <x v="44"/>
    </i>
    <i r="3">
      <x v="45"/>
    </i>
    <i r="3">
      <x v="50"/>
    </i>
    <i r="2">
      <x v="2"/>
      <x v="23"/>
    </i>
    <i r="3">
      <x v="29"/>
    </i>
    <i r="3">
      <x v="30"/>
    </i>
    <i r="3">
      <x v="32"/>
    </i>
    <i r="3">
      <x v="37"/>
    </i>
    <i r="3">
      <x v="39"/>
    </i>
    <i r="3">
      <x v="41"/>
    </i>
    <i r="3">
      <x v="46"/>
    </i>
    <i r="3">
      <x v="48"/>
    </i>
    <i r="3">
      <x v="49"/>
    </i>
    <i r="3">
      <x v="51"/>
    </i>
    <i r="3">
      <x v="52"/>
    </i>
    <i r="3">
      <x v="55"/>
    </i>
    <i r="3">
      <x v="56"/>
    </i>
    <i r="3">
      <x v="57"/>
    </i>
    <i r="3">
      <x v="60"/>
    </i>
    <i r="3">
      <x v="62"/>
    </i>
    <i r="2">
      <x v="3"/>
      <x v="23"/>
    </i>
    <i r="3">
      <x v="34"/>
    </i>
    <i r="3">
      <x v="47"/>
    </i>
    <i r="3">
      <x v="50"/>
    </i>
    <i r="3">
      <x v="53"/>
    </i>
    <i r="3">
      <x v="54"/>
    </i>
    <i r="3">
      <x v="58"/>
    </i>
    <i r="3">
      <x v="59"/>
    </i>
    <i r="3">
      <x v="61"/>
    </i>
    <i r="3">
      <x v="62"/>
    </i>
    <i r="3">
      <x v="64"/>
    </i>
    <i r="3">
      <x v="66"/>
    </i>
    <i r="3">
      <x v="67"/>
    </i>
    <i r="3">
      <x v="70"/>
    </i>
    <i r="2">
      <x v="4"/>
      <x v="63"/>
    </i>
    <i r="3">
      <x v="65"/>
    </i>
    <i r="3">
      <x v="68"/>
    </i>
    <i r="3">
      <x v="69"/>
    </i>
    <i r="3">
      <x v="71"/>
    </i>
    <i r="3">
      <x v="72"/>
    </i>
    <i r="3">
      <x v="73"/>
    </i>
    <i>
      <x v="1"/>
      <x/>
      <x/>
      <x/>
    </i>
    <i r="3">
      <x v="2"/>
    </i>
    <i r="3">
      <x v="3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2"/>
    </i>
    <i r="3">
      <x v="13"/>
    </i>
    <i r="3">
      <x v="15"/>
    </i>
    <i r="3">
      <x v="17"/>
    </i>
    <i r="3">
      <x v="19"/>
    </i>
    <i r="3">
      <x v="23"/>
    </i>
    <i r="2">
      <x v="1"/>
      <x v="16"/>
    </i>
    <i r="3">
      <x v="21"/>
    </i>
    <i r="3">
      <x v="22"/>
    </i>
    <i r="3">
      <x v="24"/>
    </i>
    <i r="3">
      <x v="25"/>
    </i>
    <i r="3">
      <x v="26"/>
    </i>
    <i r="3">
      <x v="30"/>
    </i>
    <i r="3">
      <x v="36"/>
    </i>
    <i r="3">
      <x v="37"/>
    </i>
    <i r="3">
      <x v="38"/>
    </i>
    <i r="3">
      <x v="50"/>
    </i>
    <i r="2">
      <x v="2"/>
      <x v="23"/>
    </i>
    <i r="3">
      <x v="29"/>
    </i>
    <i r="3">
      <x v="32"/>
    </i>
    <i r="3">
      <x v="41"/>
    </i>
    <i r="3">
      <x v="46"/>
    </i>
    <i r="3">
      <x v="48"/>
    </i>
    <i r="3">
      <x v="49"/>
    </i>
    <i r="3">
      <x v="51"/>
    </i>
    <i r="3">
      <x v="52"/>
    </i>
    <i r="3">
      <x v="56"/>
    </i>
    <i r="3">
      <x v="57"/>
    </i>
    <i r="3">
      <x v="62"/>
    </i>
    <i r="2">
      <x v="3"/>
      <x v="34"/>
    </i>
    <i r="3">
      <x v="47"/>
    </i>
    <i r="3">
      <x v="54"/>
    </i>
    <i r="3">
      <x v="58"/>
    </i>
    <i r="3">
      <x v="62"/>
    </i>
    <i r="3">
      <x v="64"/>
    </i>
    <i r="3">
      <x v="66"/>
    </i>
    <i r="3">
      <x v="70"/>
    </i>
    <i r="2">
      <x v="4"/>
      <x v="63"/>
    </i>
    <i r="3">
      <x v="65"/>
    </i>
    <i r="3">
      <x v="68"/>
    </i>
    <i r="3">
      <x v="69"/>
    </i>
    <i r="3">
      <x v="71"/>
    </i>
    <i r="3">
      <x v="72"/>
    </i>
    <i r="3">
      <x v="73"/>
    </i>
    <i r="1">
      <x v="1"/>
      <x/>
      <x/>
    </i>
    <i r="3">
      <x v="2"/>
    </i>
    <i r="3">
      <x v="3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2"/>
    </i>
    <i r="3">
      <x v="13"/>
    </i>
    <i r="3">
      <x v="15"/>
    </i>
    <i r="3">
      <x v="17"/>
    </i>
    <i r="3">
      <x v="19"/>
    </i>
    <i r="3">
      <x v="23"/>
    </i>
    <i r="2">
      <x v="1"/>
      <x v="16"/>
    </i>
    <i r="3">
      <x v="21"/>
    </i>
    <i r="3">
      <x v="22"/>
    </i>
    <i r="3">
      <x v="24"/>
    </i>
    <i r="3">
      <x v="25"/>
    </i>
    <i r="3">
      <x v="26"/>
    </i>
    <i r="3">
      <x v="30"/>
    </i>
    <i r="3">
      <x v="36"/>
    </i>
    <i r="3">
      <x v="37"/>
    </i>
    <i r="3">
      <x v="38"/>
    </i>
    <i r="3">
      <x v="50"/>
    </i>
    <i r="2">
      <x v="2"/>
      <x v="23"/>
    </i>
    <i r="3">
      <x v="29"/>
    </i>
    <i r="3">
      <x v="32"/>
    </i>
    <i r="3">
      <x v="41"/>
    </i>
    <i r="3">
      <x v="46"/>
    </i>
    <i r="3">
      <x v="48"/>
    </i>
    <i r="3">
      <x v="49"/>
    </i>
    <i r="3">
      <x v="51"/>
    </i>
    <i r="3">
      <x v="52"/>
    </i>
    <i r="3">
      <x v="56"/>
    </i>
    <i r="3">
      <x v="57"/>
    </i>
    <i r="3">
      <x v="62"/>
    </i>
    <i r="2">
      <x v="3"/>
      <x v="34"/>
    </i>
    <i r="3">
      <x v="47"/>
    </i>
    <i r="3">
      <x v="54"/>
    </i>
    <i r="3">
      <x v="58"/>
    </i>
    <i r="3">
      <x v="62"/>
    </i>
    <i r="3">
      <x v="64"/>
    </i>
    <i r="3">
      <x v="66"/>
    </i>
    <i r="3">
      <x v="70"/>
    </i>
    <i r="2">
      <x v="4"/>
      <x v="63"/>
    </i>
    <i r="3">
      <x v="65"/>
    </i>
    <i r="3">
      <x v="68"/>
    </i>
    <i r="3">
      <x v="69"/>
    </i>
    <i r="3">
      <x v="71"/>
    </i>
    <i r="3">
      <x v="72"/>
    </i>
    <i r="3">
      <x v="73"/>
    </i>
    <i r="1">
      <x v="2"/>
      <x/>
      <x/>
    </i>
    <i r="3">
      <x v="2"/>
    </i>
    <i r="3">
      <x v="3"/>
    </i>
    <i r="3">
      <x v="5"/>
    </i>
    <i r="3">
      <x v="7"/>
    </i>
    <i r="3">
      <x v="8"/>
    </i>
    <i r="3">
      <x v="10"/>
    </i>
    <i r="3">
      <x v="11"/>
    </i>
    <i r="3">
      <x v="12"/>
    </i>
    <i r="3">
      <x v="13"/>
    </i>
    <i r="3">
      <x v="15"/>
    </i>
    <i r="3">
      <x v="17"/>
    </i>
    <i r="3">
      <x v="19"/>
    </i>
    <i r="3">
      <x v="23"/>
    </i>
    <i r="2">
      <x v="1"/>
      <x v="16"/>
    </i>
    <i r="3">
      <x v="21"/>
    </i>
    <i r="3">
      <x v="22"/>
    </i>
    <i r="3">
      <x v="24"/>
    </i>
    <i r="3">
      <x v="25"/>
    </i>
    <i r="3">
      <x v="26"/>
    </i>
    <i r="3">
      <x v="30"/>
    </i>
    <i r="3">
      <x v="36"/>
    </i>
    <i r="3">
      <x v="37"/>
    </i>
    <i r="3">
      <x v="38"/>
    </i>
    <i r="3">
      <x v="50"/>
    </i>
    <i r="2">
      <x v="2"/>
      <x v="23"/>
    </i>
    <i r="3">
      <x v="29"/>
    </i>
    <i r="3">
      <x v="32"/>
    </i>
    <i r="3">
      <x v="41"/>
    </i>
    <i r="3">
      <x v="46"/>
    </i>
    <i r="3">
      <x v="48"/>
    </i>
    <i r="3">
      <x v="49"/>
    </i>
    <i r="3">
      <x v="51"/>
    </i>
    <i r="3">
      <x v="52"/>
    </i>
    <i r="3">
      <x v="56"/>
    </i>
    <i r="3">
      <x v="57"/>
    </i>
    <i r="3">
      <x v="62"/>
    </i>
    <i r="2">
      <x v="3"/>
      <x v="34"/>
    </i>
    <i r="3">
      <x v="47"/>
    </i>
    <i r="3">
      <x v="54"/>
    </i>
    <i r="3">
      <x v="58"/>
    </i>
    <i r="3">
      <x v="62"/>
    </i>
    <i r="3">
      <x v="64"/>
    </i>
    <i r="3">
      <x v="66"/>
    </i>
    <i r="3">
      <x v="70"/>
    </i>
    <i r="2">
      <x v="4"/>
      <x v="63"/>
    </i>
    <i r="3">
      <x v="65"/>
    </i>
    <i r="3">
      <x v="68"/>
    </i>
    <i r="3">
      <x v="69"/>
    </i>
    <i r="3">
      <x v="71"/>
    </i>
    <i r="3">
      <x v="72"/>
    </i>
    <i r="3">
      <x v="73"/>
    </i>
    <i r="1">
      <x v="3"/>
      <x/>
      <x/>
    </i>
    <i r="3">
      <x v="2"/>
    </i>
    <i r="3">
      <x v="3"/>
    </i>
    <i r="3">
      <x v="5"/>
    </i>
    <i r="3">
      <x v="7"/>
    </i>
    <i r="3">
      <x v="8"/>
    </i>
    <i r="3">
      <x v="10"/>
    </i>
    <i r="3">
      <x v="11"/>
    </i>
    <i r="3">
      <x v="12"/>
    </i>
    <i r="3">
      <x v="13"/>
    </i>
    <i r="3">
      <x v="15"/>
    </i>
    <i r="3">
      <x v="17"/>
    </i>
    <i r="3">
      <x v="19"/>
    </i>
    <i r="3">
      <x v="23"/>
    </i>
    <i r="2">
      <x v="1"/>
      <x v="16"/>
    </i>
    <i r="3">
      <x v="21"/>
    </i>
    <i r="3">
      <x v="22"/>
    </i>
    <i r="3">
      <x v="24"/>
    </i>
    <i r="3">
      <x v="25"/>
    </i>
    <i r="3">
      <x v="26"/>
    </i>
    <i r="3">
      <x v="30"/>
    </i>
    <i r="3">
      <x v="36"/>
    </i>
    <i r="3">
      <x v="37"/>
    </i>
    <i r="3">
      <x v="38"/>
    </i>
    <i r="3">
      <x v="50"/>
    </i>
    <i r="2">
      <x v="2"/>
      <x v="23"/>
    </i>
    <i r="3">
      <x v="29"/>
    </i>
    <i r="3">
      <x v="32"/>
    </i>
    <i r="3">
      <x v="41"/>
    </i>
    <i r="3">
      <x v="46"/>
    </i>
    <i r="3">
      <x v="48"/>
    </i>
    <i r="3">
      <x v="49"/>
    </i>
    <i r="3">
      <x v="51"/>
    </i>
    <i r="3">
      <x v="52"/>
    </i>
    <i r="3">
      <x v="56"/>
    </i>
    <i r="3">
      <x v="57"/>
    </i>
    <i r="3">
      <x v="62"/>
    </i>
    <i r="2">
      <x v="3"/>
      <x v="34"/>
    </i>
    <i r="3">
      <x v="47"/>
    </i>
    <i r="3">
      <x v="54"/>
    </i>
    <i r="3">
      <x v="58"/>
    </i>
    <i r="3">
      <x v="62"/>
    </i>
    <i r="3">
      <x v="64"/>
    </i>
    <i r="3">
      <x v="66"/>
    </i>
    <i r="3">
      <x v="70"/>
    </i>
    <i r="2">
      <x v="4"/>
      <x v="63"/>
    </i>
    <i r="3">
      <x v="65"/>
    </i>
    <i r="3">
      <x v="68"/>
    </i>
    <i r="3">
      <x v="69"/>
    </i>
    <i r="3">
      <x v="71"/>
    </i>
    <i r="3">
      <x v="72"/>
    </i>
    <i r="3">
      <x v="73"/>
    </i>
    <i r="1">
      <x v="4"/>
      <x/>
      <x/>
    </i>
    <i r="3">
      <x v="2"/>
    </i>
    <i r="3">
      <x v="3"/>
    </i>
    <i r="3">
      <x v="5"/>
    </i>
    <i r="3">
      <x v="7"/>
    </i>
    <i r="3">
      <x v="8"/>
    </i>
    <i r="3">
      <x v="10"/>
    </i>
    <i r="3">
      <x v="11"/>
    </i>
    <i r="3">
      <x v="12"/>
    </i>
    <i r="3">
      <x v="13"/>
    </i>
    <i r="3">
      <x v="15"/>
    </i>
    <i r="3">
      <x v="17"/>
    </i>
    <i r="3">
      <x v="19"/>
    </i>
    <i r="3">
      <x v="23"/>
    </i>
    <i r="2">
      <x v="1"/>
      <x v="16"/>
    </i>
    <i r="3">
      <x v="21"/>
    </i>
    <i r="3">
      <x v="22"/>
    </i>
    <i r="3">
      <x v="24"/>
    </i>
    <i r="3">
      <x v="25"/>
    </i>
    <i r="3">
      <x v="26"/>
    </i>
    <i r="3">
      <x v="30"/>
    </i>
    <i r="3">
      <x v="36"/>
    </i>
    <i r="3">
      <x v="37"/>
    </i>
    <i r="3">
      <x v="38"/>
    </i>
    <i r="3">
      <x v="50"/>
    </i>
    <i r="2">
      <x v="2"/>
      <x v="23"/>
    </i>
    <i r="3">
      <x v="29"/>
    </i>
    <i r="3">
      <x v="32"/>
    </i>
    <i r="3">
      <x v="41"/>
    </i>
    <i r="3">
      <x v="46"/>
    </i>
    <i r="3">
      <x v="48"/>
    </i>
    <i r="3">
      <x v="49"/>
    </i>
    <i r="3">
      <x v="51"/>
    </i>
    <i r="3">
      <x v="52"/>
    </i>
    <i r="3">
      <x v="56"/>
    </i>
    <i r="3">
      <x v="57"/>
    </i>
    <i r="3">
      <x v="62"/>
    </i>
    <i r="2">
      <x v="3"/>
      <x v="34"/>
    </i>
    <i r="3">
      <x v="47"/>
    </i>
    <i r="3">
      <x v="54"/>
    </i>
    <i r="3">
      <x v="58"/>
    </i>
    <i r="3">
      <x v="62"/>
    </i>
    <i r="3">
      <x v="64"/>
    </i>
    <i r="3">
      <x v="66"/>
    </i>
    <i r="3">
      <x v="70"/>
    </i>
    <i r="2">
      <x v="4"/>
      <x v="63"/>
    </i>
    <i r="3">
      <x v="65"/>
    </i>
    <i r="3">
      <x v="68"/>
    </i>
    <i r="3">
      <x v="69"/>
    </i>
    <i r="3">
      <x v="71"/>
    </i>
    <i r="3">
      <x v="72"/>
    </i>
    <i r="3">
      <x v="73"/>
    </i>
  </rowItems>
  <colItems count="1">
    <i/>
  </colItems>
  <dataFields count="1">
    <dataField name="Fit_values" fld="9" subtotal="average" baseField="5" baseItem="7" numFmtId="164"/>
  </dataFields>
  <formats count="52">
    <format dxfId="83">
      <pivotArea field="6" type="button" dataOnly="0" labelOnly="1" outline="0" axis="axisRow" fieldPosition="3"/>
    </format>
    <format dxfId="8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  <reference field="6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9"/>
            <x v="20"/>
            <x v="23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  <reference field="6" count="24">
            <x v="2"/>
            <x v="7"/>
            <x v="15"/>
            <x v="16"/>
            <x v="18"/>
            <x v="21"/>
            <x v="22"/>
            <x v="24"/>
            <x v="25"/>
            <x v="26"/>
            <x v="27"/>
            <x v="28"/>
            <x v="30"/>
            <x v="31"/>
            <x v="33"/>
            <x v="35"/>
            <x v="36"/>
            <x v="37"/>
            <x v="38"/>
            <x v="40"/>
            <x v="43"/>
            <x v="44"/>
            <x v="45"/>
            <x v="50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  <reference field="6" count="18">
            <x v="23"/>
            <x v="29"/>
            <x v="30"/>
            <x v="32"/>
            <x v="33"/>
            <x v="37"/>
            <x v="39"/>
            <x v="41"/>
            <x v="46"/>
            <x v="48"/>
            <x v="49"/>
            <x v="51"/>
            <x v="52"/>
            <x v="55"/>
            <x v="56"/>
            <x v="57"/>
            <x v="60"/>
            <x v="62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  <reference field="6" count="14">
            <x v="23"/>
            <x v="34"/>
            <x v="47"/>
            <x v="50"/>
            <x v="53"/>
            <x v="54"/>
            <x v="58"/>
            <x v="59"/>
            <x v="61"/>
            <x v="62"/>
            <x v="64"/>
            <x v="66"/>
            <x v="67"/>
            <x v="70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  <reference field="6" count="7">
            <x v="63"/>
            <x v="65"/>
            <x v="68"/>
            <x v="69"/>
            <x v="71"/>
            <x v="72"/>
            <x v="73"/>
          </reference>
        </references>
      </pivotArea>
    </format>
    <format dxfId="7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  <reference field="6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9"/>
            <x v="20"/>
            <x v="23"/>
          </reference>
        </references>
      </pivotArea>
    </format>
    <format dxfId="7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6" count="24">
            <x v="2"/>
            <x v="7"/>
            <x v="15"/>
            <x v="16"/>
            <x v="18"/>
            <x v="21"/>
            <x v="22"/>
            <x v="24"/>
            <x v="25"/>
            <x v="26"/>
            <x v="27"/>
            <x v="28"/>
            <x v="30"/>
            <x v="31"/>
            <x v="33"/>
            <x v="35"/>
            <x v="36"/>
            <x v="37"/>
            <x v="38"/>
            <x v="40"/>
            <x v="43"/>
            <x v="44"/>
            <x v="45"/>
            <x v="50"/>
          </reference>
        </references>
      </pivotArea>
    </format>
    <format dxfId="7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6" count="17">
            <x v="23"/>
            <x v="29"/>
            <x v="30"/>
            <x v="32"/>
            <x v="37"/>
            <x v="39"/>
            <x v="41"/>
            <x v="46"/>
            <x v="48"/>
            <x v="49"/>
            <x v="51"/>
            <x v="52"/>
            <x v="55"/>
            <x v="56"/>
            <x v="57"/>
            <x v="60"/>
            <x v="62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6" count="14">
            <x v="23"/>
            <x v="34"/>
            <x v="47"/>
            <x v="50"/>
            <x v="53"/>
            <x v="54"/>
            <x v="58"/>
            <x v="59"/>
            <x v="61"/>
            <x v="62"/>
            <x v="64"/>
            <x v="66"/>
            <x v="67"/>
            <x v="70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6" count="7">
            <x v="63"/>
            <x v="65"/>
            <x v="68"/>
            <x v="69"/>
            <x v="71"/>
            <x v="72"/>
            <x v="73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3" count="1" selected="0">
            <x v="0"/>
          </reference>
          <reference field="6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9"/>
            <x v="20"/>
            <x v="23"/>
          </reference>
        </references>
      </pivotArea>
    </format>
    <format dxfId="7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  <reference field="6" count="24">
            <x v="2"/>
            <x v="7"/>
            <x v="15"/>
            <x v="16"/>
            <x v="18"/>
            <x v="21"/>
            <x v="22"/>
            <x v="24"/>
            <x v="25"/>
            <x v="26"/>
            <x v="27"/>
            <x v="28"/>
            <x v="30"/>
            <x v="31"/>
            <x v="33"/>
            <x v="35"/>
            <x v="36"/>
            <x v="37"/>
            <x v="38"/>
            <x v="40"/>
            <x v="43"/>
            <x v="44"/>
            <x v="45"/>
            <x v="50"/>
          </reference>
        </references>
      </pivotArea>
    </format>
    <format dxfId="7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3" count="1" selected="0">
            <x v="2"/>
          </reference>
          <reference field="6" count="17">
            <x v="23"/>
            <x v="29"/>
            <x v="30"/>
            <x v="32"/>
            <x v="37"/>
            <x v="39"/>
            <x v="41"/>
            <x v="46"/>
            <x v="48"/>
            <x v="49"/>
            <x v="51"/>
            <x v="52"/>
            <x v="55"/>
            <x v="56"/>
            <x v="57"/>
            <x v="60"/>
            <x v="62"/>
          </reference>
        </references>
      </pivotArea>
    </format>
    <format dxfId="6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3" count="1" selected="0">
            <x v="3"/>
          </reference>
          <reference field="6" count="14">
            <x v="23"/>
            <x v="34"/>
            <x v="47"/>
            <x v="50"/>
            <x v="53"/>
            <x v="54"/>
            <x v="58"/>
            <x v="59"/>
            <x v="61"/>
            <x v="62"/>
            <x v="64"/>
            <x v="66"/>
            <x v="67"/>
            <x v="70"/>
          </reference>
        </references>
      </pivotArea>
    </format>
    <format dxfId="6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3" count="1" selected="0">
            <x v="4"/>
          </reference>
          <reference field="6" count="7">
            <x v="63"/>
            <x v="65"/>
            <x v="68"/>
            <x v="69"/>
            <x v="71"/>
            <x v="72"/>
            <x v="73"/>
          </reference>
        </references>
      </pivotArea>
    </format>
    <format dxfId="6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6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9"/>
            <x v="20"/>
            <x v="23"/>
          </reference>
        </references>
      </pivotArea>
    </format>
    <format dxfId="6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  <reference field="6" count="24">
            <x v="2"/>
            <x v="7"/>
            <x v="15"/>
            <x v="16"/>
            <x v="18"/>
            <x v="21"/>
            <x v="22"/>
            <x v="24"/>
            <x v="25"/>
            <x v="26"/>
            <x v="27"/>
            <x v="28"/>
            <x v="30"/>
            <x v="31"/>
            <x v="33"/>
            <x v="35"/>
            <x v="36"/>
            <x v="37"/>
            <x v="38"/>
            <x v="40"/>
            <x v="43"/>
            <x v="44"/>
            <x v="45"/>
            <x v="50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  <reference field="6" count="20">
            <x v="15"/>
            <x v="23"/>
            <x v="29"/>
            <x v="30"/>
            <x v="32"/>
            <x v="33"/>
            <x v="37"/>
            <x v="39"/>
            <x v="41"/>
            <x v="42"/>
            <x v="46"/>
            <x v="48"/>
            <x v="49"/>
            <x v="51"/>
            <x v="52"/>
            <x v="55"/>
            <x v="56"/>
            <x v="57"/>
            <x v="60"/>
            <x v="62"/>
          </reference>
        </references>
      </pivotArea>
    </format>
    <format dxfId="6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6" count="14">
            <x v="23"/>
            <x v="34"/>
            <x v="47"/>
            <x v="50"/>
            <x v="53"/>
            <x v="54"/>
            <x v="58"/>
            <x v="59"/>
            <x v="61"/>
            <x v="62"/>
            <x v="64"/>
            <x v="66"/>
            <x v="67"/>
            <x v="70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  <reference field="6" count="7">
            <x v="63"/>
            <x v="65"/>
            <x v="68"/>
            <x v="69"/>
            <x v="71"/>
            <x v="72"/>
            <x v="73"/>
          </reference>
        </references>
      </pivotArea>
    </format>
    <format dxfId="6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6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9"/>
            <x v="20"/>
            <x v="23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6" count="23">
            <x v="2"/>
            <x v="7"/>
            <x v="15"/>
            <x v="16"/>
            <x v="18"/>
            <x v="21"/>
            <x v="22"/>
            <x v="24"/>
            <x v="25"/>
            <x v="26"/>
            <x v="27"/>
            <x v="28"/>
            <x v="30"/>
            <x v="33"/>
            <x v="35"/>
            <x v="36"/>
            <x v="37"/>
            <x v="38"/>
            <x v="40"/>
            <x v="43"/>
            <x v="44"/>
            <x v="45"/>
            <x v="50"/>
          </reference>
        </references>
      </pivotArea>
    </format>
    <format dxfId="6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6" count="18">
            <x v="23"/>
            <x v="29"/>
            <x v="30"/>
            <x v="32"/>
            <x v="33"/>
            <x v="37"/>
            <x v="39"/>
            <x v="41"/>
            <x v="46"/>
            <x v="48"/>
            <x v="49"/>
            <x v="51"/>
            <x v="52"/>
            <x v="55"/>
            <x v="56"/>
            <x v="57"/>
            <x v="60"/>
            <x v="62"/>
          </reference>
        </references>
      </pivotArea>
    </format>
    <format dxfId="5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6" count="14">
            <x v="23"/>
            <x v="34"/>
            <x v="47"/>
            <x v="50"/>
            <x v="53"/>
            <x v="54"/>
            <x v="58"/>
            <x v="59"/>
            <x v="61"/>
            <x v="62"/>
            <x v="64"/>
            <x v="66"/>
            <x v="67"/>
            <x v="70"/>
          </reference>
        </references>
      </pivotArea>
    </format>
    <format dxfId="5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6" count="7">
            <x v="63"/>
            <x v="65"/>
            <x v="68"/>
            <x v="69"/>
            <x v="71"/>
            <x v="72"/>
            <x v="73"/>
          </reference>
        </references>
      </pivotArea>
    </format>
    <format dxfId="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3" count="1" selected="0">
            <x v="0"/>
          </reference>
          <reference field="6" count="14">
            <x v="0"/>
            <x v="2"/>
            <x v="3"/>
            <x v="5"/>
            <x v="7"/>
            <x v="8"/>
            <x v="10"/>
            <x v="11"/>
            <x v="12"/>
            <x v="13"/>
            <x v="15"/>
            <x v="17"/>
            <x v="19"/>
            <x v="23"/>
          </reference>
        </references>
      </pivotArea>
    </format>
    <format dxfId="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  <reference field="6" count="11">
            <x v="16"/>
            <x v="21"/>
            <x v="22"/>
            <x v="24"/>
            <x v="25"/>
            <x v="26"/>
            <x v="30"/>
            <x v="36"/>
            <x v="37"/>
            <x v="38"/>
            <x v="50"/>
          </reference>
        </references>
      </pivotArea>
    </format>
    <format dxfId="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  <reference field="6" count="12">
            <x v="23"/>
            <x v="29"/>
            <x v="32"/>
            <x v="41"/>
            <x v="46"/>
            <x v="48"/>
            <x v="49"/>
            <x v="51"/>
            <x v="52"/>
            <x v="56"/>
            <x v="57"/>
            <x v="62"/>
          </reference>
        </references>
      </pivotArea>
    </format>
    <format dxfId="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3" count="1" selected="0">
            <x v="3"/>
          </reference>
          <reference field="6" count="8">
            <x v="34"/>
            <x v="47"/>
            <x v="54"/>
            <x v="58"/>
            <x v="62"/>
            <x v="64"/>
            <x v="66"/>
            <x v="70"/>
          </reference>
        </references>
      </pivotArea>
    </format>
    <format dxfId="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3" count="1" selected="0">
            <x v="4"/>
          </reference>
          <reference field="6" count="7">
            <x v="63"/>
            <x v="65"/>
            <x v="68"/>
            <x v="69"/>
            <x v="71"/>
            <x v="72"/>
            <x v="73"/>
          </reference>
        </references>
      </pivotArea>
    </format>
    <format dxfId="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3" count="1" selected="0">
            <x v="0"/>
          </reference>
          <reference field="6" count="14">
            <x v="0"/>
            <x v="2"/>
            <x v="3"/>
            <x v="5"/>
            <x v="7"/>
            <x v="8"/>
            <x v="10"/>
            <x v="11"/>
            <x v="12"/>
            <x v="13"/>
            <x v="15"/>
            <x v="17"/>
            <x v="19"/>
            <x v="23"/>
          </reference>
        </references>
      </pivotArea>
    </format>
    <format dxfId="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3" count="1" selected="0">
            <x v="1"/>
          </reference>
          <reference field="6" count="11">
            <x v="16"/>
            <x v="21"/>
            <x v="22"/>
            <x v="24"/>
            <x v="25"/>
            <x v="26"/>
            <x v="30"/>
            <x v="36"/>
            <x v="37"/>
            <x v="38"/>
            <x v="50"/>
          </reference>
        </references>
      </pivotArea>
    </format>
    <format dxfId="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  <reference field="6" count="12">
            <x v="23"/>
            <x v="29"/>
            <x v="32"/>
            <x v="41"/>
            <x v="46"/>
            <x v="48"/>
            <x v="49"/>
            <x v="51"/>
            <x v="52"/>
            <x v="56"/>
            <x v="57"/>
            <x v="62"/>
          </reference>
        </references>
      </pivotArea>
    </format>
    <format dxfId="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3" count="1" selected="0">
            <x v="3"/>
          </reference>
          <reference field="6" count="8">
            <x v="34"/>
            <x v="47"/>
            <x v="54"/>
            <x v="58"/>
            <x v="62"/>
            <x v="64"/>
            <x v="66"/>
            <x v="70"/>
          </reference>
        </references>
      </pivotArea>
    </format>
    <format dxfId="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3" count="1" selected="0">
            <x v="4"/>
          </reference>
          <reference field="6" count="7">
            <x v="63"/>
            <x v="65"/>
            <x v="68"/>
            <x v="69"/>
            <x v="71"/>
            <x v="72"/>
            <x v="73"/>
          </reference>
        </references>
      </pivotArea>
    </format>
    <format dxfId="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3" count="1" selected="0">
            <x v="0"/>
          </reference>
          <reference field="6" count="14">
            <x v="0"/>
            <x v="2"/>
            <x v="3"/>
            <x v="5"/>
            <x v="7"/>
            <x v="8"/>
            <x v="10"/>
            <x v="11"/>
            <x v="12"/>
            <x v="13"/>
            <x v="15"/>
            <x v="17"/>
            <x v="19"/>
            <x v="23"/>
          </reference>
        </references>
      </pivotArea>
    </format>
    <format dxfId="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3" count="1" selected="0">
            <x v="1"/>
          </reference>
          <reference field="6" count="11">
            <x v="16"/>
            <x v="21"/>
            <x v="22"/>
            <x v="24"/>
            <x v="25"/>
            <x v="26"/>
            <x v="30"/>
            <x v="36"/>
            <x v="37"/>
            <x v="38"/>
            <x v="50"/>
          </reference>
        </references>
      </pivotArea>
    </format>
    <format dxfId="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  <reference field="6" count="12">
            <x v="23"/>
            <x v="29"/>
            <x v="32"/>
            <x v="41"/>
            <x v="46"/>
            <x v="48"/>
            <x v="49"/>
            <x v="51"/>
            <x v="52"/>
            <x v="56"/>
            <x v="57"/>
            <x v="62"/>
          </reference>
        </references>
      </pivotArea>
    </format>
    <format dxfId="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3" count="1" selected="0">
            <x v="3"/>
          </reference>
          <reference field="6" count="8">
            <x v="34"/>
            <x v="47"/>
            <x v="54"/>
            <x v="58"/>
            <x v="62"/>
            <x v="64"/>
            <x v="66"/>
            <x v="70"/>
          </reference>
        </references>
      </pivotArea>
    </format>
    <format dxfId="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3" count="1" selected="0">
            <x v="4"/>
          </reference>
          <reference field="6" count="7">
            <x v="63"/>
            <x v="65"/>
            <x v="68"/>
            <x v="69"/>
            <x v="71"/>
            <x v="72"/>
            <x v="73"/>
          </reference>
        </references>
      </pivotArea>
    </format>
    <format dxfId="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3" count="1" selected="0">
            <x v="0"/>
          </reference>
          <reference field="6" count="15">
            <x v="0"/>
            <x v="2"/>
            <x v="3"/>
            <x v="4"/>
            <x v="5"/>
            <x v="7"/>
            <x v="8"/>
            <x v="10"/>
            <x v="11"/>
            <x v="12"/>
            <x v="13"/>
            <x v="15"/>
            <x v="17"/>
            <x v="19"/>
            <x v="23"/>
          </reference>
        </references>
      </pivotArea>
    </format>
    <format dxfId="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  <reference field="6" count="11">
            <x v="16"/>
            <x v="21"/>
            <x v="22"/>
            <x v="24"/>
            <x v="25"/>
            <x v="26"/>
            <x v="30"/>
            <x v="36"/>
            <x v="37"/>
            <x v="38"/>
            <x v="50"/>
          </reference>
        </references>
      </pivotArea>
    </format>
    <format dxfId="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  <reference field="6" count="12">
            <x v="23"/>
            <x v="29"/>
            <x v="32"/>
            <x v="41"/>
            <x v="46"/>
            <x v="48"/>
            <x v="49"/>
            <x v="51"/>
            <x v="52"/>
            <x v="56"/>
            <x v="57"/>
            <x v="62"/>
          </reference>
        </references>
      </pivotArea>
    </format>
    <format dxfId="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3" count="1" selected="0">
            <x v="3"/>
          </reference>
          <reference field="6" count="8">
            <x v="34"/>
            <x v="47"/>
            <x v="54"/>
            <x v="58"/>
            <x v="62"/>
            <x v="64"/>
            <x v="66"/>
            <x v="70"/>
          </reference>
        </references>
      </pivotArea>
    </format>
    <format dxfId="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3" count="1" selected="0">
            <x v="4"/>
          </reference>
          <reference field="6" count="7">
            <x v="63"/>
            <x v="65"/>
            <x v="68"/>
            <x v="69"/>
            <x v="71"/>
            <x v="72"/>
            <x v="73"/>
          </reference>
        </references>
      </pivotArea>
    </format>
    <format dxfId="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3" count="1" selected="0">
            <x v="0"/>
          </reference>
          <reference field="6" count="15">
            <x v="0"/>
            <x v="2"/>
            <x v="3"/>
            <x v="4"/>
            <x v="5"/>
            <x v="7"/>
            <x v="8"/>
            <x v="10"/>
            <x v="11"/>
            <x v="12"/>
            <x v="13"/>
            <x v="15"/>
            <x v="17"/>
            <x v="19"/>
            <x v="23"/>
          </reference>
        </references>
      </pivotArea>
    </format>
    <format dxfId="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  <reference field="6" count="11">
            <x v="16"/>
            <x v="21"/>
            <x v="22"/>
            <x v="24"/>
            <x v="25"/>
            <x v="26"/>
            <x v="30"/>
            <x v="36"/>
            <x v="37"/>
            <x v="38"/>
            <x v="50"/>
          </reference>
        </references>
      </pivotArea>
    </format>
    <format dxfId="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  <reference field="6" count="12">
            <x v="23"/>
            <x v="29"/>
            <x v="32"/>
            <x v="41"/>
            <x v="46"/>
            <x v="48"/>
            <x v="49"/>
            <x v="51"/>
            <x v="52"/>
            <x v="56"/>
            <x v="57"/>
            <x v="62"/>
          </reference>
        </references>
      </pivotArea>
    </format>
    <format dxfId="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3" count="1" selected="0">
            <x v="3"/>
          </reference>
          <reference field="6" count="8">
            <x v="34"/>
            <x v="47"/>
            <x v="54"/>
            <x v="58"/>
            <x v="62"/>
            <x v="64"/>
            <x v="66"/>
            <x v="70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3" count="1" selected="0">
            <x v="4"/>
          </reference>
          <reference field="6" count="7">
            <x v="63"/>
            <x v="65"/>
            <x v="68"/>
            <x v="69"/>
            <x v="71"/>
            <x v="72"/>
            <x v="73"/>
          </reference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RDF Ranges" cacheId="0" applyNumberFormats="0" applyBorderFormats="0" applyFontFormats="0" applyPatternFormats="0" applyAlignmentFormats="0" applyWidthHeightFormats="1" dataCaption="Values" grandTotalCaption="All Applicators and SSDs" missingCaption="0" updatedVersion="5" minRefreshableVersion="3" showDrill="0" itemPrintTitles="1" createdVersion="4" indent="2" showHeaders="0" compact="0" outline="1" outlineData="1" compactData="0" multipleFieldFilters="0">
  <location ref="M3:Y10" firstHeaderRow="0" firstDataRow="2" firstDataCol="1" rowPageCount="1" colPageCount="1"/>
  <pivotFields count="9">
    <pivotField compact="0" showAll="0" defaultSubtotal="0"/>
    <pivotField axis="axisPage" subtotalCaption="All ? SSD" compact="0" subtotalTop="0" showAll="0">
      <items count="4">
        <item m="1" x="2"/>
        <item x="0"/>
        <item x="1"/>
        <item t="default"/>
      </items>
    </pivotField>
    <pivotField axis="axisCol" compact="0" subtotalTop="0" showAll="0">
      <items count="6">
        <item x="0"/>
        <item x="1"/>
        <item x="2"/>
        <item x="3"/>
        <item x="4"/>
        <item t="default"/>
      </items>
    </pivotField>
    <pivotField axis="axisRow" compact="0" subtotalTop="0" showAll="0">
      <items count="6">
        <item x="0"/>
        <item x="2"/>
        <item x="1"/>
        <item x="4"/>
        <item x="3"/>
        <item t="default"/>
      </items>
    </pivotField>
    <pivotField compact="0" subtotalTop="0" showAll="0"/>
    <pivotField compact="0" subtotalTop="0" showAll="0"/>
    <pivotField compact="0" numFmtId="2" showAll="0" defaultSubtotal="0"/>
    <pivotField compact="0" subtotalTop="0" showAll="0"/>
    <pivotField dataField="1" compact="0" numFmtId="164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1" item="2" hier="-1"/>
  </pageFields>
  <dataFields count="2">
    <dataField name="Min" fld="8" subtotal="min" baseField="1" baseItem="1" numFmtId="164"/>
    <dataField name="Max" fld="8" subtotal="max" baseField="1" baseItem="1" numFmtId="164"/>
  </dataFields>
  <formats count="3">
    <format dxfId="31">
      <pivotArea dataOnly="0" labelOnly="1" grandRow="1" outline="0" fieldPosition="0"/>
    </format>
    <format dxfId="30">
      <pivotArea outline="0" fieldPosition="0">
        <references count="1">
          <reference field="4294967294" count="1">
            <x v="1"/>
          </reference>
        </references>
      </pivotArea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updatedVersion="5" minRefreshableVersion="3" showDrill="0" useAutoFormatting="1" rowGrandTotals="0" colGrandTotals="0" itemPrintTitles="1" createdVersion="4" indent="0" compact="0" compactData="0" multipleFieldFilters="0">
  <location ref="G1:K6" firstHeaderRow="1" firstDataRow="3" firstDataCol="1"/>
  <pivotFields count="9"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m="1"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Fields count="2">
    <field x="1"/>
    <field x="0"/>
  </colFields>
  <colItems count="4">
    <i>
      <x v="1"/>
      <x/>
    </i>
    <i r="1">
      <x v="1"/>
    </i>
    <i>
      <x v="2"/>
      <x/>
    </i>
    <i r="1">
      <x v="1"/>
    </i>
  </colItems>
  <dataFields count="1">
    <dataField name="Count" fld="8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compact="0" compactData="0" multipleFieldFilters="0">
  <location ref="A3:E16" firstHeaderRow="1" firstDataRow="2" firstDataCol="3" rowPageCount="1" colPageCount="1"/>
  <pivotFields count="9">
    <pivotField axis="axisCol" compact="0" outline="0" showAll="0" defaultSubtotal="0">
      <items count="2">
        <item x="1"/>
        <item x="0"/>
      </items>
    </pivotField>
    <pivotField axis="axisPage" compact="0" outline="0" showAll="0" defaultSubtotal="0">
      <items count="3">
        <item m="1" x="2"/>
        <item x="1"/>
        <item x="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5">
        <item x="0"/>
        <item x="2"/>
        <item x="1"/>
        <item x="4"/>
        <item x="3"/>
      </items>
    </pivotField>
    <pivotField compact="0" outline="0" showAll="0" defaultSubtotal="0"/>
    <pivotField compact="0" outline="0" showAll="0" defaultSubtotal="0"/>
    <pivotField compact="0" numFmtId="2" outline="0" showAll="0" defaultSubtotal="0"/>
    <pivotField axis="axisRow" compact="0" numFmtId="165" outline="0" showAll="0" defaultSubtotal="0">
      <items count="7">
        <item sd="0" x="5"/>
        <item x="0"/>
        <item x="4"/>
        <item sd="0" x="6"/>
        <item sd="0" x="1"/>
        <item sd="0" x="2"/>
        <item sd="0" x="3"/>
      </items>
    </pivotField>
    <pivotField dataField="1" compact="0" numFmtId="164" outline="0" showAll="0" defaultSubtotal="0"/>
  </pivotFields>
  <rowFields count="3">
    <field x="2"/>
    <field x="7"/>
    <field x="3"/>
  </rowFields>
  <rowItems count="12">
    <i>
      <x/>
      <x/>
    </i>
    <i r="1">
      <x v="1"/>
      <x/>
    </i>
    <i r="2">
      <x v="1"/>
    </i>
    <i r="2">
      <x v="2"/>
    </i>
    <i r="2">
      <x v="3"/>
    </i>
    <i r="2">
      <x v="4"/>
    </i>
    <i>
      <x v="1"/>
      <x v="3"/>
    </i>
    <i r="1">
      <x v="4"/>
    </i>
    <i>
      <x v="2"/>
      <x v="5"/>
    </i>
    <i>
      <x v="3"/>
      <x v="6"/>
    </i>
    <i>
      <x v="4"/>
      <x v="2"/>
      <x/>
    </i>
    <i r="1">
      <x v="4"/>
    </i>
  </rowItems>
  <colFields count="1">
    <field x="0"/>
  </colFields>
  <colItems count="2">
    <i>
      <x/>
    </i>
    <i>
      <x v="1"/>
    </i>
  </colItems>
  <pageFields count="1">
    <pageField fld="1" item="1" hier="-1"/>
  </pageFields>
  <dataFields count="1">
    <dataField name="# Measurements" fld="8" subtotal="count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4" minRefreshableVersion="3" showDrill="0" useAutoFormatting="1" rowGrandTotals="0" colGrandTotals="0" itemPrintTitles="1" createdVersion="5" indent="0" compact="0" compactData="0" multipleFieldFilters="0">
  <location ref="A3:G16" firstHeaderRow="1" firstDataRow="4" firstDataCol="2" rowPageCount="1" colPageCount="1"/>
  <pivotFields count="12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4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2">
        <item h="1" x="37"/>
        <item x="19"/>
        <item x="40"/>
        <item h="1" x="61"/>
        <item h="1" x="23"/>
        <item h="1" x="27"/>
        <item h="1" x="31"/>
        <item h="1" x="35"/>
        <item h="1" x="38"/>
        <item h="1" x="48"/>
        <item h="1" x="51"/>
        <item h="1" x="52"/>
        <item h="1" x="41"/>
        <item h="1" x="46"/>
        <item h="1" x="49"/>
        <item h="1" x="50"/>
        <item h="1" x="80"/>
        <item h="1" x="64"/>
        <item h="1" x="81"/>
        <item h="1" x="44"/>
        <item h="1" x="54"/>
        <item h="1" x="63"/>
        <item h="1" x="47"/>
        <item h="1" x="62"/>
        <item h="1" x="70"/>
        <item h="1" x="42"/>
        <item h="1" x="45"/>
        <item h="1" x="53"/>
        <item h="1" x="55"/>
        <item x="56"/>
        <item h="1" x="65"/>
        <item h="1" x="72"/>
        <item h="1" x="60"/>
        <item h="1" x="66"/>
        <item h="1" x="71"/>
        <item h="1" x="59"/>
        <item h="1" x="67"/>
        <item x="68"/>
        <item h="1" x="58"/>
        <item h="1" x="73"/>
        <item h="1" x="69"/>
        <item h="1" x="74"/>
        <item x="75"/>
        <item h="1" x="2"/>
        <item h="1" x="0"/>
        <item h="1" x="1"/>
        <item h="1" x="3"/>
        <item h="1" x="4"/>
        <item h="1" x="77"/>
        <item h="1" x="9"/>
        <item h="1" x="5"/>
        <item h="1" x="79"/>
        <item h="1" x="7"/>
        <item h="1" x="13"/>
        <item h="1" x="20"/>
        <item h="1" x="22"/>
        <item h="1" x="6"/>
        <item h="1" x="12"/>
        <item h="1" x="14"/>
        <item h="1" x="10"/>
        <item h="1" x="43"/>
        <item h="1" x="57"/>
        <item h="1" x="11"/>
        <item h="1" x="15"/>
        <item h="1" x="17"/>
        <item h="1" x="8"/>
        <item h="1" x="18"/>
        <item h="1" x="16"/>
        <item h="1" x="25"/>
        <item h="1" x="76"/>
        <item h="1" x="78"/>
        <item h="1" x="29"/>
        <item h="1" x="26"/>
        <item h="1" x="30"/>
        <item h="1" x="21"/>
        <item h="1" x="24"/>
        <item h="1" x="28"/>
        <item h="1" x="34"/>
        <item h="1" x="33"/>
        <item h="1" x="32"/>
        <item h="1" x="36"/>
        <item h="1"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2" outline="0" showAll="0" defaultSubtota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"/>
        <item x="16"/>
        <item x="21"/>
        <item x="17"/>
        <item x="18"/>
        <item x="22"/>
        <item x="23"/>
        <item x="19"/>
        <item x="24"/>
        <item x="25"/>
        <item x="26"/>
        <item x="27"/>
        <item x="28"/>
        <item x="41"/>
        <item x="29"/>
        <item x="30"/>
        <item x="42"/>
        <item x="31"/>
        <item x="55"/>
        <item x="32"/>
        <item x="33"/>
        <item x="34"/>
        <item x="35"/>
        <item x="43"/>
        <item x="36"/>
        <item x="44"/>
        <item x="73"/>
        <item x="37"/>
        <item x="38"/>
        <item x="39"/>
        <item x="45"/>
        <item x="56"/>
        <item x="46"/>
        <item x="47"/>
        <item x="40"/>
        <item x="48"/>
        <item x="49"/>
        <item x="57"/>
        <item x="58"/>
        <item x="50"/>
        <item x="51"/>
        <item x="52"/>
        <item x="59"/>
        <item x="60"/>
        <item x="53"/>
        <item x="61"/>
        <item x="54"/>
        <item x="66"/>
        <item x="62"/>
        <item x="67"/>
        <item x="63"/>
        <item x="64"/>
        <item x="68"/>
        <item x="69"/>
        <item x="65"/>
        <item x="70"/>
        <item x="71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</rowItems>
  <colFields count="3">
    <field x="3"/>
    <field x="6"/>
    <field x="5"/>
  </colFields>
  <colItems count="5">
    <i>
      <x/>
      <x v="23"/>
      <x v="1"/>
    </i>
    <i>
      <x v="1"/>
      <x v="50"/>
      <x v="2"/>
    </i>
    <i>
      <x v="2"/>
      <x v="62"/>
      <x v="29"/>
    </i>
    <i>
      <x v="3"/>
      <x v="70"/>
      <x v="37"/>
    </i>
    <i>
      <x v="4"/>
      <x v="73"/>
      <x v="42"/>
    </i>
  </colItems>
  <pageFields count="1">
    <pageField fld="11" item="0" hier="-1"/>
  </pageFields>
  <dataFields count="1">
    <dataField name="Average of RDF_fit" fld="9" subtotal="average" baseField="0" baseItem="0" numFmtId="164"/>
  </dataFields>
  <formats count="8">
    <format dxfId="20">
      <pivotArea dataOnly="0" labelOnly="1" outline="0" fieldPosition="0">
        <references count="1">
          <reference field="0" count="0"/>
        </references>
      </pivotArea>
    </format>
    <format dxfId="19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18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17">
      <pivotArea dataOnly="0" labelOnly="1" outline="0" fieldPosition="0">
        <references count="3">
          <reference field="3" count="1" selected="0">
            <x v="0"/>
          </reference>
          <reference field="5" count="1">
            <x v="1"/>
          </reference>
          <reference field="6" count="1" selected="0">
            <x v="23"/>
          </reference>
        </references>
      </pivotArea>
    </format>
    <format dxfId="16">
      <pivotArea dataOnly="0" labelOnly="1" outline="0" fieldPosition="0">
        <references count="3">
          <reference field="3" count="1" selected="0">
            <x v="1"/>
          </reference>
          <reference field="5" count="1">
            <x v="2"/>
          </reference>
          <reference field="6" count="1" selected="0">
            <x v="50"/>
          </reference>
        </references>
      </pivotArea>
    </format>
    <format dxfId="15">
      <pivotArea dataOnly="0" labelOnly="1" outline="0" fieldPosition="0">
        <references count="3">
          <reference field="3" count="1" selected="0">
            <x v="2"/>
          </reference>
          <reference field="5" count="1">
            <x v="29"/>
          </reference>
          <reference field="6" count="1" selected="0">
            <x v="62"/>
          </reference>
        </references>
      </pivotArea>
    </format>
    <format dxfId="14">
      <pivotArea dataOnly="0" labelOnly="1" outline="0" fieldPosition="0">
        <references count="3">
          <reference field="3" count="1" selected="0">
            <x v="3"/>
          </reference>
          <reference field="5" count="1">
            <x v="37"/>
          </reference>
          <reference field="6" count="1" selected="0">
            <x v="70"/>
          </reference>
        </references>
      </pivotArea>
    </format>
    <format dxfId="13">
      <pivotArea dataOnly="0" labelOnly="1" outline="0" fieldPosition="0">
        <references count="3">
          <reference field="3" count="1" selected="0">
            <x v="4"/>
          </reference>
          <reference field="5" count="1">
            <x v="42"/>
          </reference>
          <reference field="6" count="1" selected="0">
            <x v="7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showDrill="0" useAutoFormatting="1" rowGrandTotals="0" colGrandTotals="0" itemPrintTitles="1" createdVersion="5" indent="0" compact="0" compactData="0" multipleFieldFilters="0">
  <location ref="I4:N54" firstHeaderRow="1" firstDataRow="1" firstDataCol="5" rowPageCount="1" colPageCount="1"/>
  <pivotFields count="12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4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2">
        <item h="1" x="37"/>
        <item x="19"/>
        <item x="40"/>
        <item h="1" x="61"/>
        <item h="1" x="23"/>
        <item h="1" x="27"/>
        <item h="1" x="31"/>
        <item h="1" x="35"/>
        <item h="1" x="38"/>
        <item h="1" x="48"/>
        <item h="1" x="51"/>
        <item h="1" x="52"/>
        <item h="1" x="41"/>
        <item h="1" x="46"/>
        <item h="1" x="49"/>
        <item h="1" x="50"/>
        <item h="1" x="80"/>
        <item h="1" x="64"/>
        <item h="1" x="81"/>
        <item h="1" x="44"/>
        <item h="1" x="54"/>
        <item h="1" x="63"/>
        <item h="1" x="47"/>
        <item h="1" x="62"/>
        <item h="1" x="70"/>
        <item h="1" x="42"/>
        <item h="1" x="45"/>
        <item h="1" x="53"/>
        <item h="1" x="55"/>
        <item x="56"/>
        <item h="1" x="65"/>
        <item h="1" x="72"/>
        <item h="1" x="60"/>
        <item h="1" x="66"/>
        <item h="1" x="71"/>
        <item h="1" x="59"/>
        <item h="1" x="67"/>
        <item x="68"/>
        <item h="1" x="58"/>
        <item h="1" x="73"/>
        <item h="1" x="69"/>
        <item h="1" x="74"/>
        <item x="75"/>
        <item h="1" x="2"/>
        <item h="1" x="0"/>
        <item h="1" x="1"/>
        <item h="1" x="3"/>
        <item h="1" x="4"/>
        <item h="1" x="77"/>
        <item h="1" x="9"/>
        <item h="1" x="5"/>
        <item h="1" x="79"/>
        <item h="1" x="7"/>
        <item h="1" x="13"/>
        <item h="1" x="20"/>
        <item h="1" x="22"/>
        <item h="1" x="6"/>
        <item h="1" x="12"/>
        <item h="1" x="14"/>
        <item h="1" x="10"/>
        <item h="1" x="43"/>
        <item h="1" x="57"/>
        <item h="1" x="11"/>
        <item h="1" x="15"/>
        <item h="1" x="17"/>
        <item h="1" x="8"/>
        <item h="1" x="18"/>
        <item h="1" x="16"/>
        <item h="1" x="25"/>
        <item h="1" x="76"/>
        <item h="1" x="78"/>
        <item h="1" x="29"/>
        <item h="1" x="26"/>
        <item h="1" x="30"/>
        <item h="1" x="21"/>
        <item h="1" x="24"/>
        <item h="1" x="28"/>
        <item h="1" x="34"/>
        <item h="1" x="33"/>
        <item h="1" x="32"/>
        <item h="1" x="36"/>
        <item h="1"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howAll="0" defaultSubtota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"/>
        <item x="16"/>
        <item x="21"/>
        <item x="17"/>
        <item x="18"/>
        <item x="22"/>
        <item x="23"/>
        <item x="19"/>
        <item x="24"/>
        <item x="25"/>
        <item x="26"/>
        <item x="27"/>
        <item x="28"/>
        <item x="41"/>
        <item x="29"/>
        <item x="30"/>
        <item x="42"/>
        <item x="31"/>
        <item x="55"/>
        <item x="32"/>
        <item x="33"/>
        <item x="34"/>
        <item x="35"/>
        <item x="43"/>
        <item x="36"/>
        <item x="44"/>
        <item x="73"/>
        <item x="37"/>
        <item x="38"/>
        <item x="39"/>
        <item x="45"/>
        <item x="56"/>
        <item x="46"/>
        <item x="47"/>
        <item x="40"/>
        <item x="48"/>
        <item x="49"/>
        <item x="57"/>
        <item x="58"/>
        <item x="50"/>
        <item x="51"/>
        <item x="52"/>
        <item x="59"/>
        <item x="60"/>
        <item x="53"/>
        <item x="61"/>
        <item x="54"/>
        <item x="66"/>
        <item x="62"/>
        <item x="67"/>
        <item x="63"/>
        <item x="64"/>
        <item x="68"/>
        <item x="69"/>
        <item x="65"/>
        <item x="70"/>
        <item x="71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6"/>
    <field x="5"/>
  </rowFields>
  <rowItems count="50">
    <i>
      <x/>
      <x/>
      <x/>
      <x v="23"/>
      <x v="1"/>
    </i>
    <i r="2">
      <x v="1"/>
      <x v="50"/>
      <x v="2"/>
    </i>
    <i r="2">
      <x v="2"/>
      <x v="62"/>
      <x v="29"/>
    </i>
    <i r="2">
      <x v="3"/>
      <x v="70"/>
      <x v="37"/>
    </i>
    <i r="2">
      <x v="4"/>
      <x v="73"/>
      <x v="42"/>
    </i>
    <i r="1">
      <x v="1"/>
      <x/>
      <x v="23"/>
      <x v="1"/>
    </i>
    <i r="2">
      <x v="1"/>
      <x v="50"/>
      <x v="2"/>
    </i>
    <i r="2">
      <x v="2"/>
      <x v="62"/>
      <x v="29"/>
    </i>
    <i r="2">
      <x v="3"/>
      <x v="70"/>
      <x v="37"/>
    </i>
    <i r="2">
      <x v="4"/>
      <x v="73"/>
      <x v="42"/>
    </i>
    <i r="1">
      <x v="2"/>
      <x/>
      <x v="23"/>
      <x v="1"/>
    </i>
    <i r="2">
      <x v="1"/>
      <x v="50"/>
      <x v="2"/>
    </i>
    <i r="2">
      <x v="2"/>
      <x v="62"/>
      <x v="29"/>
    </i>
    <i r="2">
      <x v="3"/>
      <x v="70"/>
      <x v="37"/>
    </i>
    <i r="2">
      <x v="4"/>
      <x v="73"/>
      <x v="42"/>
    </i>
    <i r="1">
      <x v="3"/>
      <x/>
      <x v="23"/>
      <x v="1"/>
    </i>
    <i r="2">
      <x v="1"/>
      <x v="50"/>
      <x v="2"/>
    </i>
    <i r="2">
      <x v="2"/>
      <x v="62"/>
      <x v="29"/>
    </i>
    <i r="2">
      <x v="3"/>
      <x v="70"/>
      <x v="37"/>
    </i>
    <i r="2">
      <x v="4"/>
      <x v="73"/>
      <x v="42"/>
    </i>
    <i r="1">
      <x v="4"/>
      <x/>
      <x v="23"/>
      <x v="1"/>
    </i>
    <i r="2">
      <x v="1"/>
      <x v="50"/>
      <x v="2"/>
    </i>
    <i r="2">
      <x v="2"/>
      <x v="62"/>
      <x v="29"/>
    </i>
    <i r="2">
      <x v="3"/>
      <x v="70"/>
      <x v="37"/>
    </i>
    <i r="2">
      <x v="4"/>
      <x v="73"/>
      <x v="42"/>
    </i>
    <i>
      <x v="1"/>
      <x/>
      <x/>
      <x v="23"/>
      <x v="1"/>
    </i>
    <i r="2">
      <x v="1"/>
      <x v="50"/>
      <x v="2"/>
    </i>
    <i r="2">
      <x v="2"/>
      <x v="62"/>
      <x v="29"/>
    </i>
    <i r="2">
      <x v="3"/>
      <x v="70"/>
      <x v="37"/>
    </i>
    <i r="2">
      <x v="4"/>
      <x v="73"/>
      <x v="42"/>
    </i>
    <i r="1">
      <x v="1"/>
      <x/>
      <x v="23"/>
      <x v="1"/>
    </i>
    <i r="2">
      <x v="1"/>
      <x v="50"/>
      <x v="2"/>
    </i>
    <i r="2">
      <x v="2"/>
      <x v="62"/>
      <x v="29"/>
    </i>
    <i r="2">
      <x v="3"/>
      <x v="70"/>
      <x v="37"/>
    </i>
    <i r="2">
      <x v="4"/>
      <x v="73"/>
      <x v="42"/>
    </i>
    <i r="1">
      <x v="2"/>
      <x/>
      <x v="23"/>
      <x v="1"/>
    </i>
    <i r="2">
      <x v="1"/>
      <x v="50"/>
      <x v="2"/>
    </i>
    <i r="2">
      <x v="2"/>
      <x v="62"/>
      <x v="29"/>
    </i>
    <i r="2">
      <x v="3"/>
      <x v="70"/>
      <x v="37"/>
    </i>
    <i r="2">
      <x v="4"/>
      <x v="73"/>
      <x v="42"/>
    </i>
    <i r="1">
      <x v="3"/>
      <x/>
      <x v="23"/>
      <x v="1"/>
    </i>
    <i r="2">
      <x v="1"/>
      <x v="50"/>
      <x v="2"/>
    </i>
    <i r="2">
      <x v="2"/>
      <x v="62"/>
      <x v="29"/>
    </i>
    <i r="2">
      <x v="3"/>
      <x v="70"/>
      <x v="37"/>
    </i>
    <i r="2">
      <x v="4"/>
      <x v="73"/>
      <x v="42"/>
    </i>
    <i r="1">
      <x v="4"/>
      <x/>
      <x v="23"/>
      <x v="1"/>
    </i>
    <i r="2">
      <x v="1"/>
      <x v="50"/>
      <x v="2"/>
    </i>
    <i r="2">
      <x v="2"/>
      <x v="62"/>
      <x v="29"/>
    </i>
    <i r="2">
      <x v="3"/>
      <x v="70"/>
      <x v="37"/>
    </i>
    <i r="2">
      <x v="4"/>
      <x v="73"/>
      <x v="42"/>
    </i>
  </rowItems>
  <colItems count="1">
    <i/>
  </colItems>
  <pageFields count="1">
    <pageField fld="11" item="0" hier="-1"/>
  </pageFields>
  <dataFields count="1">
    <dataField name="Average of RDF_fit" fld="9" subtotal="average" baseField="0" baseItem="0" numFmtId="164"/>
  </dataFields>
  <formats count="8">
    <format dxfId="5">
      <pivotArea dataOnly="0" labelOnly="1" outline="0" fieldPosition="0">
        <references count="1">
          <reference field="0" count="0"/>
        </references>
      </pivotArea>
    </format>
    <format dxfId="6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7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8">
      <pivotArea dataOnly="0" labelOnly="1" outline="0" fieldPosition="0">
        <references count="3">
          <reference field="3" count="1" selected="0">
            <x v="0"/>
          </reference>
          <reference field="5" count="1">
            <x v="1"/>
          </reference>
          <reference field="6" count="1" selected="0">
            <x v="23"/>
          </reference>
        </references>
      </pivotArea>
    </format>
    <format dxfId="9">
      <pivotArea dataOnly="0" labelOnly="1" outline="0" fieldPosition="0">
        <references count="3">
          <reference field="3" count="1" selected="0">
            <x v="1"/>
          </reference>
          <reference field="5" count="1">
            <x v="2"/>
          </reference>
          <reference field="6" count="1" selected="0">
            <x v="50"/>
          </reference>
        </references>
      </pivotArea>
    </format>
    <format dxfId="10">
      <pivotArea dataOnly="0" labelOnly="1" outline="0" fieldPosition="0">
        <references count="3">
          <reference field="3" count="1" selected="0">
            <x v="2"/>
          </reference>
          <reference field="5" count="1">
            <x v="29"/>
          </reference>
          <reference field="6" count="1" selected="0">
            <x v="62"/>
          </reference>
        </references>
      </pivotArea>
    </format>
    <format dxfId="11">
      <pivotArea dataOnly="0" labelOnly="1" outline="0" fieldPosition="0">
        <references count="3">
          <reference field="3" count="1" selected="0">
            <x v="3"/>
          </reference>
          <reference field="5" count="1">
            <x v="37"/>
          </reference>
          <reference field="6" count="1" selected="0">
            <x v="70"/>
          </reference>
        </references>
      </pivotArea>
    </format>
    <format dxfId="12">
      <pivotArea dataOnly="0" labelOnly="1" outline="0" fieldPosition="0">
        <references count="3">
          <reference field="3" count="1" selected="0">
            <x v="4"/>
          </reference>
          <reference field="5" count="1">
            <x v="42"/>
          </reference>
          <reference field="6" count="1" selected="0">
            <x v="7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showDrill="0" useAutoFormatting="1" rowGrandTotals="0" colGrandTotals="0" itemPrintTitles="1" createdVersion="4" indent="0" compact="0" compactData="0" multipleFieldFilters="0">
  <location ref="A3:G54" firstHeaderRow="1" firstDataRow="2" firstDataCol="5" rowPageCount="1" colPageCount="1"/>
  <pivotFields count="10"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4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2">
        <item h="1" x="45"/>
        <item x="42"/>
        <item h="1" x="33"/>
        <item h="1" x="46"/>
        <item h="1" x="47"/>
        <item h="1" x="48"/>
        <item h="1" x="39"/>
        <item h="1" x="49"/>
        <item h="1" x="35"/>
        <item h="1" x="57"/>
        <item h="1" x="58"/>
        <item h="1" x="24"/>
        <item h="1" x="59"/>
        <item h="1" x="60"/>
        <item h="1" x="34"/>
        <item h="1" x="61"/>
        <item h="1" x="29"/>
        <item h="1" x="23"/>
        <item h="1" x="62"/>
        <item h="1" x="32"/>
        <item h="1" x="66"/>
        <item h="1" x="37"/>
        <item h="1" x="67"/>
        <item h="1" x="20"/>
        <item h="1" x="63"/>
        <item h="1" x="64"/>
        <item h="1" x="30"/>
        <item h="1" x="65"/>
        <item x="26"/>
        <item h="1" x="68"/>
        <item h="1" x="18"/>
        <item h="1" x="69"/>
        <item h="1" x="25"/>
        <item h="1" x="19"/>
        <item h="1" x="70"/>
        <item h="1" x="71"/>
        <item x="22"/>
        <item h="1" x="27"/>
        <item h="1" x="72"/>
        <item h="1" x="73"/>
        <item h="1" x="17"/>
        <item x="16"/>
        <item h="1" x="1"/>
        <item h="1" x="0"/>
        <item h="1" x="74"/>
        <item h="1" x="2"/>
        <item h="1" x="75"/>
        <item h="1" x="5"/>
        <item h="1" x="76"/>
        <item h="1" x="3"/>
        <item h="1" x="14"/>
        <item h="1" x="4"/>
        <item h="1" x="8"/>
        <item h="1" x="50"/>
        <item h="1" x="15"/>
        <item h="1" x="77"/>
        <item h="1" x="9"/>
        <item h="1" x="78"/>
        <item h="1" x="7"/>
        <item h="1" x="44"/>
        <item h="1" x="28"/>
        <item h="1" x="6"/>
        <item h="1" x="10"/>
        <item h="1" x="11"/>
        <item h="1" x="79"/>
        <item h="1" x="80"/>
        <item h="1" x="12"/>
        <item x="13"/>
        <item h="1" x="31"/>
        <item h="1" x="43"/>
        <item h="1" x="81"/>
        <item h="1" x="38"/>
        <item h="1" x="36"/>
        <item h="1" x="51"/>
        <item h="1" x="52"/>
        <item h="1" x="21"/>
        <item h="1" x="53"/>
        <item h="1" x="41"/>
        <item h="1" x="40"/>
        <item h="1" x="54"/>
        <item h="1" x="55"/>
        <item h="1"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multipleItemSelectionAllowed="1" showAll="0" defaultSubtotal="0">
      <items count="74">
        <item h="1" x="0"/>
        <item h="1" x="68"/>
        <item h="1" x="1"/>
        <item h="1" x="2"/>
        <item h="1" x="69"/>
        <item h="1" x="3"/>
        <item h="1" x="71"/>
        <item h="1" x="4"/>
        <item h="1" x="5"/>
        <item h="1" x="70"/>
        <item h="1" x="7"/>
        <item h="1" x="6"/>
        <item h="1" x="9"/>
        <item h="1" x="8"/>
        <item h="1" x="72"/>
        <item h="1" x="10"/>
        <item h="1" x="47"/>
        <item h="1" x="12"/>
        <item h="1" x="49"/>
        <item h="1" x="11"/>
        <item h="1" x="73"/>
        <item h="1" x="14"/>
        <item h="1" x="44"/>
        <item x="13"/>
        <item h="1" x="20"/>
        <item h="1" x="29"/>
        <item h="1" x="34"/>
        <item h="1" x="45"/>
        <item h="1" x="50"/>
        <item h="1" x="23"/>
        <item h="1" x="36"/>
        <item h="1" x="48"/>
        <item h="1" x="58"/>
        <item h="1" x="42"/>
        <item h="1" x="27"/>
        <item h="1" x="51"/>
        <item h="1" x="38"/>
        <item h="1" x="39"/>
        <item h="1" x="37"/>
        <item h="1" x="59"/>
        <item h="1" x="52"/>
        <item h="1" x="56"/>
        <item h="1" x="41"/>
        <item h="1" x="43"/>
        <item h="1" x="46"/>
        <item h="1" x="53"/>
        <item h="1" x="35"/>
        <item h="1" x="26"/>
        <item h="1" x="33"/>
        <item h="1" x="57"/>
        <item x="40"/>
        <item h="1" x="32"/>
        <item h="1" x="54"/>
        <item h="1" x="65"/>
        <item h="1" x="64"/>
        <item h="1" x="55"/>
        <item h="1" x="28"/>
        <item h="1" x="30"/>
        <item h="1" x="31"/>
        <item h="1" x="62"/>
        <item h="1" x="60"/>
        <item h="1" x="61"/>
        <item x="25"/>
        <item h="1" x="22"/>
        <item h="1" x="63"/>
        <item h="1" x="19"/>
        <item h="1" x="24"/>
        <item h="1" x="66"/>
        <item h="1" x="18"/>
        <item h="1" x="17"/>
        <item x="21"/>
        <item h="1" x="67"/>
        <item h="1" x="16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1"/>
    <field x="2"/>
    <field x="3"/>
    <field x="6"/>
    <field x="5"/>
  </rowFields>
  <rowItems count="50">
    <i>
      <x/>
      <x/>
      <x/>
      <x v="23"/>
      <x v="67"/>
    </i>
    <i r="2">
      <x v="1"/>
      <x v="50"/>
      <x v="1"/>
    </i>
    <i r="2">
      <x v="2"/>
      <x v="62"/>
      <x v="28"/>
    </i>
    <i r="2">
      <x v="3"/>
      <x v="70"/>
      <x v="36"/>
    </i>
    <i r="2">
      <x v="4"/>
      <x v="73"/>
      <x v="41"/>
    </i>
    <i r="1">
      <x v="1"/>
      <x/>
      <x v="23"/>
      <x v="67"/>
    </i>
    <i r="2">
      <x v="1"/>
      <x v="50"/>
      <x v="1"/>
    </i>
    <i r="2">
      <x v="2"/>
      <x v="62"/>
      <x v="28"/>
    </i>
    <i r="2">
      <x v="3"/>
      <x v="70"/>
      <x v="36"/>
    </i>
    <i r="2">
      <x v="4"/>
      <x v="73"/>
      <x v="41"/>
    </i>
    <i r="1">
      <x v="2"/>
      <x/>
      <x v="23"/>
      <x v="67"/>
    </i>
    <i r="2">
      <x v="1"/>
      <x v="50"/>
      <x v="1"/>
    </i>
    <i r="2">
      <x v="2"/>
      <x v="62"/>
      <x v="28"/>
    </i>
    <i r="2">
      <x v="3"/>
      <x v="70"/>
      <x v="36"/>
    </i>
    <i r="2">
      <x v="4"/>
      <x v="73"/>
      <x v="41"/>
    </i>
    <i r="1">
      <x v="3"/>
      <x/>
      <x v="23"/>
      <x v="67"/>
    </i>
    <i r="2">
      <x v="1"/>
      <x v="50"/>
      <x v="1"/>
    </i>
    <i r="2">
      <x v="2"/>
      <x v="62"/>
      <x v="28"/>
    </i>
    <i r="2">
      <x v="3"/>
      <x v="70"/>
      <x v="36"/>
    </i>
    <i r="2">
      <x v="4"/>
      <x v="73"/>
      <x v="41"/>
    </i>
    <i r="1">
      <x v="4"/>
      <x/>
      <x v="23"/>
      <x v="67"/>
    </i>
    <i r="2">
      <x v="1"/>
      <x v="50"/>
      <x v="1"/>
    </i>
    <i r="2">
      <x v="2"/>
      <x v="62"/>
      <x v="28"/>
    </i>
    <i r="2">
      <x v="3"/>
      <x v="70"/>
      <x v="36"/>
    </i>
    <i r="2">
      <x v="4"/>
      <x v="73"/>
      <x v="41"/>
    </i>
    <i>
      <x v="1"/>
      <x/>
      <x/>
      <x v="23"/>
      <x v="67"/>
    </i>
    <i r="2">
      <x v="1"/>
      <x v="50"/>
      <x v="1"/>
    </i>
    <i r="2">
      <x v="2"/>
      <x v="62"/>
      <x v="28"/>
    </i>
    <i r="2">
      <x v="3"/>
      <x v="70"/>
      <x v="36"/>
    </i>
    <i r="2">
      <x v="4"/>
      <x v="73"/>
      <x v="41"/>
    </i>
    <i r="1">
      <x v="1"/>
      <x/>
      <x v="23"/>
      <x v="67"/>
    </i>
    <i r="2">
      <x v="1"/>
      <x v="50"/>
      <x v="1"/>
    </i>
    <i r="2">
      <x v="2"/>
      <x v="62"/>
      <x v="28"/>
    </i>
    <i r="2">
      <x v="3"/>
      <x v="70"/>
      <x v="36"/>
    </i>
    <i r="2">
      <x v="4"/>
      <x v="73"/>
      <x v="41"/>
    </i>
    <i r="1">
      <x v="2"/>
      <x/>
      <x v="23"/>
      <x v="67"/>
    </i>
    <i r="2">
      <x v="1"/>
      <x v="50"/>
      <x v="1"/>
    </i>
    <i r="2">
      <x v="2"/>
      <x v="62"/>
      <x v="28"/>
    </i>
    <i r="2">
      <x v="3"/>
      <x v="70"/>
      <x v="36"/>
    </i>
    <i r="2">
      <x v="4"/>
      <x v="73"/>
      <x v="41"/>
    </i>
    <i r="1">
      <x v="3"/>
      <x/>
      <x v="23"/>
      <x v="67"/>
    </i>
    <i r="2">
      <x v="1"/>
      <x v="50"/>
      <x v="1"/>
    </i>
    <i r="2">
      <x v="2"/>
      <x v="62"/>
      <x v="28"/>
    </i>
    <i r="2">
      <x v="3"/>
      <x v="70"/>
      <x v="36"/>
    </i>
    <i r="2">
      <x v="4"/>
      <x v="73"/>
      <x v="41"/>
    </i>
    <i r="1">
      <x v="4"/>
      <x/>
      <x v="23"/>
      <x v="67"/>
    </i>
    <i r="2">
      <x v="1"/>
      <x v="50"/>
      <x v="1"/>
    </i>
    <i r="2">
      <x v="2"/>
      <x v="62"/>
      <x v="28"/>
    </i>
    <i r="2">
      <x v="3"/>
      <x v="70"/>
      <x v="36"/>
    </i>
    <i r="2">
      <x v="4"/>
      <x v="73"/>
      <x v="41"/>
    </i>
  </rowItems>
  <colFields count="1">
    <field x="0"/>
  </colFields>
  <colItems count="2">
    <i>
      <x/>
    </i>
    <i>
      <x v="1"/>
    </i>
  </colItems>
  <pageFields count="1">
    <pageField fld="9" item="0" hier="-1"/>
  </pageFields>
  <dataFields count="1">
    <dataField name="Average of Measured RDF" fld="8" subtotal="average" baseField="5" baseItem="4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9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30" firstHeaderRow="0" firstDataRow="1" firstDataCol="1"/>
  <pivotFields count="12"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numFmtId="165" showAll="0"/>
    <pivotField numFmtId="164" showAll="0"/>
    <pivotField numFmtId="164" showAll="0"/>
    <pivotField dataField="1" numFmtId="164" showAll="0"/>
    <pivotField showAll="0"/>
  </pivotFields>
  <rowFields count="4">
    <field x="2"/>
    <field x="0"/>
    <field x="3"/>
    <field x="1"/>
  </rowFields>
  <rowItems count="127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>
      <x v="1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siduals" fld="10" subtotal="average" baseField="0" baseItem="1" numFmtId="167"/>
    <dataField name="Max of residuals" fld="10" subtotal="max" baseField="0" baseItem="1" numFmtId="167"/>
    <dataField name="Min of residuals" fld="10" subtotal="min" baseField="0" baseItem="1" numFmtId="167"/>
    <dataField name="StdDevp of residuals" fld="10" subtotal="stdDevp" baseField="0" baseItem="1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M13:R15" totalsRowShown="0">
  <tableColumns count="6">
    <tableColumn id="1" name="Range"/>
    <tableColumn id="2" name="6x6" dataDxfId="28"/>
    <tableColumn id="3" name="10x10" dataDxfId="27"/>
    <tableColumn id="4" name="15x15" dataDxfId="26"/>
    <tableColumn id="5" name="20x20" dataDxfId="25"/>
    <tableColumn id="6" name="25x25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M17:O22" totalsRowShown="0">
  <tableColumns count="3">
    <tableColumn id="1" name="Applicator" dataDxfId="23"/>
    <tableColumn id="2" name="Min Y" dataDxfId="22"/>
    <tableColumn id="3" name="Max X" dataDxfId="2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4:Y54" totalsRowShown="0">
  <sortState ref="P5:Y54">
    <sortCondition ref="Y5:Y54"/>
    <sortCondition ref="X5:X54"/>
  </sortState>
  <tableColumns count="10">
    <tableColumn id="1" name="SSD"/>
    <tableColumn id="2" name="Energy"/>
    <tableColumn id="3" name="Applicator"/>
    <tableColumn id="4" name="EquivSquare"/>
    <tableColumn id="5" name="FieldSize"/>
    <tableColumn id="6" name="TR2" dataDxfId="4">
      <calculatedColumnFormula>GETPIVOTDATA("Measured RDF",$A$3,"Linac",U$4,"SSD",$P5,"Energy",$Q5,"Applicator",$R5,"FieldSize",$T5,"EquivSquare",$S5)</calculatedColumnFormula>
    </tableColumn>
    <tableColumn id="7" name="TR3" dataDxfId="3">
      <calculatedColumnFormula>GETPIVOTDATA("Measured RDF",$A$3,"Linac",V$4,"SSD",$P5,"Energy",$Q5,"Applicator",$R5,"FieldSize",$T5,"EquivSquare",$S5)</calculatedColumnFormula>
    </tableColumn>
    <tableColumn id="8" name="Fit" dataDxfId="2">
      <calculatedColumnFormula>GETPIVOTDATA("RDF_Fit",$I$4,"SSD",$P5,"Energy",$Q5,"Applicator",$R5,"FieldSize",$T5,"EquivSquare",$S5)</calculatedColumnFormula>
    </tableColumn>
    <tableColumn id="9" name="TR2 dif" dataDxfId="1" dataCellStyle="Percent">
      <calculatedColumnFormula>(W5-U5)/U5</calculatedColumnFormula>
    </tableColumn>
    <tableColumn id="10" name="TR3 dif" dataDxfId="0" dataCellStyle="Percent">
      <calculatedColumnFormula>(W5-V5)/V5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07"/>
  <sheetViews>
    <sheetView topLeftCell="O1" workbookViewId="0">
      <selection activeCell="AF9" sqref="AF9"/>
    </sheetView>
  </sheetViews>
  <sheetFormatPr defaultRowHeight="15" x14ac:dyDescent="0.25"/>
  <cols>
    <col min="1" max="1" width="7" bestFit="1" customWidth="1"/>
    <col min="2" max="2" width="7.5703125" bestFit="1" customWidth="1"/>
    <col min="3" max="3" width="10.140625" bestFit="1" customWidth="1"/>
    <col min="4" max="4" width="9.28515625" bestFit="1" customWidth="1"/>
    <col min="5" max="5" width="7" bestFit="1" customWidth="1"/>
    <col min="6" max="6" width="3.140625" style="151" customWidth="1"/>
    <col min="7" max="7" width="12.7109375" style="163" bestFit="1" customWidth="1"/>
    <col min="8" max="8" width="7" style="157" bestFit="1" customWidth="1"/>
    <col min="9" max="9" width="7" style="151" bestFit="1" customWidth="1"/>
    <col min="10" max="10" width="5.7109375" style="151" bestFit="1" customWidth="1"/>
    <col min="11" max="11" width="9.28515625" style="151" bestFit="1" customWidth="1"/>
    <col min="12" max="12" width="7" style="151" bestFit="1" customWidth="1"/>
    <col min="13" max="13" width="5.7109375" style="151" bestFit="1" customWidth="1"/>
    <col min="14" max="14" width="9.28515625" style="151" bestFit="1" customWidth="1"/>
    <col min="15" max="15" width="13.140625" style="151" customWidth="1"/>
    <col min="16" max="16" width="8.85546875" style="151" customWidth="1"/>
    <col min="17" max="17" width="12.7109375" style="163" bestFit="1" customWidth="1"/>
    <col min="18" max="18" width="7" style="157" bestFit="1" customWidth="1"/>
    <col min="19" max="19" width="13.140625" style="151" customWidth="1"/>
    <col min="20" max="20" width="8.85546875" style="151" customWidth="1"/>
    <col min="21" max="21" width="14.140625" style="151" customWidth="1"/>
    <col min="22" max="22" width="12.7109375" style="151" customWidth="1"/>
    <col min="23" max="24" width="11.28515625" style="151" customWidth="1"/>
    <col min="25" max="26" width="12.7109375" style="151" customWidth="1"/>
    <col min="27" max="27" width="5.5703125" style="151" customWidth="1"/>
    <col min="28" max="28" width="8.85546875" style="151" customWidth="1"/>
    <col min="29" max="29" width="14.42578125" bestFit="1" customWidth="1"/>
    <col min="30" max="30" width="12.140625" bestFit="1" customWidth="1"/>
    <col min="32" max="32" width="14.28515625" style="41" customWidth="1"/>
    <col min="33" max="33" width="10" customWidth="1"/>
    <col min="34" max="16384" width="9.140625" style="151"/>
  </cols>
  <sheetData>
    <row r="1" spans="1:33" ht="15.75" thickBot="1" x14ac:dyDescent="0.3">
      <c r="A1" s="154" t="s">
        <v>10</v>
      </c>
      <c r="B1" s="155" t="s">
        <v>5</v>
      </c>
      <c r="C1" s="155" t="s">
        <v>0</v>
      </c>
      <c r="D1" s="155" t="s">
        <v>29</v>
      </c>
      <c r="E1" s="156" t="s">
        <v>148</v>
      </c>
      <c r="G1" s="157"/>
      <c r="H1" s="168"/>
      <c r="I1" s="188" t="s">
        <v>147</v>
      </c>
      <c r="J1" s="188" t="s">
        <v>147</v>
      </c>
      <c r="K1" s="188" t="s">
        <v>147</v>
      </c>
      <c r="L1" s="188" t="s">
        <v>146</v>
      </c>
      <c r="M1" s="188" t="s">
        <v>146</v>
      </c>
      <c r="N1" s="188" t="s">
        <v>146</v>
      </c>
      <c r="Q1" s="157"/>
      <c r="R1" s="168"/>
    </row>
    <row r="2" spans="1:33" x14ac:dyDescent="0.25">
      <c r="A2" s="185" t="s">
        <v>142</v>
      </c>
      <c r="B2" s="158" t="s">
        <v>11</v>
      </c>
      <c r="C2" s="159">
        <v>6</v>
      </c>
      <c r="D2" s="159" t="s">
        <v>35</v>
      </c>
      <c r="E2" s="182" t="s">
        <v>147</v>
      </c>
      <c r="G2" s="171" t="s">
        <v>153</v>
      </c>
      <c r="H2" s="168" t="s">
        <v>154</v>
      </c>
      <c r="I2" s="189" t="s">
        <v>37</v>
      </c>
      <c r="J2" s="190" t="s">
        <v>35</v>
      </c>
      <c r="K2" s="189" t="s">
        <v>40</v>
      </c>
      <c r="L2" s="189" t="s">
        <v>37</v>
      </c>
      <c r="M2" s="189" t="s">
        <v>35</v>
      </c>
      <c r="N2" s="189" t="s">
        <v>40</v>
      </c>
      <c r="O2" s="192" t="s">
        <v>167</v>
      </c>
      <c r="Q2" s="171" t="s">
        <v>153</v>
      </c>
      <c r="R2" s="168" t="s">
        <v>154</v>
      </c>
      <c r="S2" s="192" t="s">
        <v>167</v>
      </c>
      <c r="U2" s="179" t="s">
        <v>145</v>
      </c>
      <c r="V2" s="179" t="s">
        <v>10</v>
      </c>
      <c r="W2" s="179" t="s">
        <v>5</v>
      </c>
      <c r="X2" s="179" t="s">
        <v>0</v>
      </c>
      <c r="Y2" s="179" t="s">
        <v>29</v>
      </c>
      <c r="Z2" s="179" t="s">
        <v>118</v>
      </c>
      <c r="AA2" t="s">
        <v>26</v>
      </c>
      <c r="AB2"/>
      <c r="AC2" s="179" t="s">
        <v>10</v>
      </c>
      <c r="AD2" s="179" t="s">
        <v>5</v>
      </c>
      <c r="AE2" s="179" t="s">
        <v>0</v>
      </c>
      <c r="AF2" s="191" t="s">
        <v>140</v>
      </c>
      <c r="AG2" t="s">
        <v>168</v>
      </c>
    </row>
    <row r="3" spans="1:33" x14ac:dyDescent="0.25">
      <c r="A3" s="186" t="s">
        <v>141</v>
      </c>
      <c r="B3" s="161" t="s">
        <v>14</v>
      </c>
      <c r="C3" s="162">
        <v>10</v>
      </c>
      <c r="D3" s="162" t="s">
        <v>37</v>
      </c>
      <c r="E3" s="183" t="s">
        <v>146</v>
      </c>
      <c r="G3" s="177" t="s">
        <v>131</v>
      </c>
      <c r="H3" s="168">
        <v>2.8359999999999999</v>
      </c>
      <c r="I3" s="188" t="e">
        <f t="shared" ref="I3:N12" si="0">IFERROR(IF(GETPIVOTDATA("Measured RDF",$U$2,"Linac",I$1,"SSD",$B$11,"Energy",$B$9,"Applicator",$D$11,"Shape",I$2,"FieldSize",$G3)=0,NA(),GETPIVOTDATA("Measured RDF",$U$2,"Linac",I$1,"SSD",$B$11,"Energy",$B$9,"Applicator",$D$11,"Shape",I$2,"FieldSize",$G3)),NA())</f>
        <v>#N/A</v>
      </c>
      <c r="J3" s="188" t="e">
        <f t="shared" si="0"/>
        <v>#N/A</v>
      </c>
      <c r="K3" s="188" t="e">
        <f t="shared" si="0"/>
        <v>#N/A</v>
      </c>
      <c r="L3" s="188" t="e">
        <f t="shared" si="0"/>
        <v>#N/A</v>
      </c>
      <c r="M3" s="188" t="e">
        <f t="shared" si="0"/>
        <v>#N/A</v>
      </c>
      <c r="N3" s="188" t="e">
        <f t="shared" si="0"/>
        <v>#N/A</v>
      </c>
      <c r="O3" s="188" t="e">
        <f t="shared" ref="O3:O34" si="1">IFERROR(IF(GETPIVOTDATA("RDF_fit",$AC$2,"SSD",$B$11,"Energy",$B$9,"Applicator",$D$11,"EquivSquare",$H5)=0,NA(),GETPIVOTDATA("RDF_fit",$AC$2,"SSD",$B$11,"Energy",$B$9,"Applicator",$D$11,"EquivSquare",$H5)),NA())</f>
        <v>#N/A</v>
      </c>
      <c r="Q3" s="177" t="s">
        <v>131</v>
      </c>
      <c r="R3" s="168">
        <v>2.8359999999999999</v>
      </c>
      <c r="S3" s="188" t="e">
        <f>IFERROR(IF(GETPIVOTDATA("RDF_fit",$AC$2,"SSD",$B$11,"Energy",$B$9,"Applicator",$D$11,"EquivSquare",$R3)=0,NA(),GETPIVOTDATA("RDF_fit",$AC$2,"SSD",$B$11,"Energy",$B$9,"Applicator",$D$11,"EquivSquare",$R3)),NA())</f>
        <v>#N/A</v>
      </c>
      <c r="U3" t="s">
        <v>147</v>
      </c>
      <c r="V3" t="s">
        <v>141</v>
      </c>
      <c r="W3" t="s">
        <v>11</v>
      </c>
      <c r="X3">
        <v>6</v>
      </c>
      <c r="Y3" t="s">
        <v>37</v>
      </c>
      <c r="Z3" t="s">
        <v>45</v>
      </c>
      <c r="AA3" s="43">
        <v>0.73327651609661915</v>
      </c>
      <c r="AB3"/>
      <c r="AC3" t="s">
        <v>142</v>
      </c>
      <c r="AD3" t="s">
        <v>11</v>
      </c>
      <c r="AE3">
        <v>6</v>
      </c>
      <c r="AF3" s="41">
        <v>2.8359999999999999</v>
      </c>
      <c r="AG3" s="43">
        <v>0.87455042643503555</v>
      </c>
    </row>
    <row r="4" spans="1:33" x14ac:dyDescent="0.25">
      <c r="A4" s="164"/>
      <c r="B4" s="165" t="s">
        <v>15</v>
      </c>
      <c r="C4" s="166">
        <v>15</v>
      </c>
      <c r="D4" s="166" t="s">
        <v>40</v>
      </c>
      <c r="E4" s="167"/>
      <c r="G4" s="177" t="s">
        <v>97</v>
      </c>
      <c r="H4" s="168">
        <v>2.88</v>
      </c>
      <c r="I4" s="188" t="e">
        <f t="shared" si="0"/>
        <v>#N/A</v>
      </c>
      <c r="J4" s="188" t="e">
        <f t="shared" si="0"/>
        <v>#N/A</v>
      </c>
      <c r="K4" s="188" t="e">
        <f t="shared" si="0"/>
        <v>#N/A</v>
      </c>
      <c r="L4" s="188" t="e">
        <f t="shared" si="0"/>
        <v>#N/A</v>
      </c>
      <c r="M4" s="188" t="e">
        <f t="shared" si="0"/>
        <v>#N/A</v>
      </c>
      <c r="N4" s="188" t="e">
        <f t="shared" si="0"/>
        <v>#N/A</v>
      </c>
      <c r="O4" s="188" t="e">
        <f t="shared" si="1"/>
        <v>#N/A</v>
      </c>
      <c r="Q4" s="177" t="s">
        <v>97</v>
      </c>
      <c r="R4" s="168">
        <v>2.88</v>
      </c>
      <c r="S4" s="188" t="e">
        <f t="shared" ref="S4:S67" si="2">IFERROR(IF(GETPIVOTDATA("RDF_fit",$AC$2,"SSD",$B$11,"Energy",$B$9,"Applicator",$D$11,"EquivSquare",$R4)=0,NA(),GETPIVOTDATA("RDF_fit",$AC$2,"SSD",$B$11,"Energy",$B$9,"Applicator",$D$11,"EquivSquare",$R4)),NA())</f>
        <v>#N/A</v>
      </c>
      <c r="U4" t="s">
        <v>147</v>
      </c>
      <c r="V4" t="s">
        <v>141</v>
      </c>
      <c r="W4" t="s">
        <v>11</v>
      </c>
      <c r="X4">
        <v>6</v>
      </c>
      <c r="Y4" t="s">
        <v>37</v>
      </c>
      <c r="Z4" t="s">
        <v>99</v>
      </c>
      <c r="AA4" s="43">
        <v>0.81132742081643749</v>
      </c>
      <c r="AB4"/>
      <c r="AC4" t="s">
        <v>142</v>
      </c>
      <c r="AD4" t="s">
        <v>11</v>
      </c>
      <c r="AE4">
        <v>6</v>
      </c>
      <c r="AF4" s="41">
        <v>2.88</v>
      </c>
      <c r="AG4" s="43">
        <v>0.87918481027765261</v>
      </c>
    </row>
    <row r="5" spans="1:33" x14ac:dyDescent="0.25">
      <c r="A5" s="160"/>
      <c r="B5" s="161" t="s">
        <v>16</v>
      </c>
      <c r="C5" s="162">
        <v>20</v>
      </c>
      <c r="D5" s="169"/>
      <c r="E5" s="170"/>
      <c r="G5" s="177" t="s">
        <v>45</v>
      </c>
      <c r="H5" s="168">
        <v>3</v>
      </c>
      <c r="I5" s="188" t="e">
        <f t="shared" si="0"/>
        <v>#N/A</v>
      </c>
      <c r="J5" s="188" t="e">
        <f t="shared" si="0"/>
        <v>#N/A</v>
      </c>
      <c r="K5" s="188" t="e">
        <f t="shared" si="0"/>
        <v>#N/A</v>
      </c>
      <c r="L5" s="188" t="e">
        <f t="shared" si="0"/>
        <v>#N/A</v>
      </c>
      <c r="M5" s="188" t="e">
        <f t="shared" si="0"/>
        <v>#N/A</v>
      </c>
      <c r="N5" s="188" t="e">
        <f t="shared" si="0"/>
        <v>#N/A</v>
      </c>
      <c r="O5" s="188" t="e">
        <f t="shared" si="1"/>
        <v>#N/A</v>
      </c>
      <c r="Q5" s="177" t="s">
        <v>45</v>
      </c>
      <c r="R5" s="168">
        <v>3</v>
      </c>
      <c r="S5" s="188" t="e">
        <f t="shared" si="2"/>
        <v>#N/A</v>
      </c>
      <c r="U5" t="s">
        <v>147</v>
      </c>
      <c r="V5" t="s">
        <v>141</v>
      </c>
      <c r="W5" t="s">
        <v>11</v>
      </c>
      <c r="X5">
        <v>6</v>
      </c>
      <c r="Y5" t="s">
        <v>37</v>
      </c>
      <c r="Z5" t="s">
        <v>46</v>
      </c>
      <c r="AA5" s="43">
        <v>0.84679617205666224</v>
      </c>
      <c r="AB5"/>
      <c r="AC5" t="s">
        <v>142</v>
      </c>
      <c r="AD5" t="s">
        <v>11</v>
      </c>
      <c r="AE5">
        <v>6</v>
      </c>
      <c r="AF5" s="41">
        <v>3</v>
      </c>
      <c r="AG5" s="43">
        <v>0.8908994270394629</v>
      </c>
    </row>
    <row r="6" spans="1:33" ht="15.75" thickBot="1" x14ac:dyDescent="0.3">
      <c r="A6" s="172"/>
      <c r="B6" s="173" t="s">
        <v>18</v>
      </c>
      <c r="C6" s="174">
        <v>25</v>
      </c>
      <c r="D6" s="175"/>
      <c r="E6" s="176"/>
      <c r="G6" s="177" t="s">
        <v>98</v>
      </c>
      <c r="H6" s="168">
        <v>3.1019999999999999</v>
      </c>
      <c r="I6" s="188" t="e">
        <f t="shared" si="0"/>
        <v>#N/A</v>
      </c>
      <c r="J6" s="188" t="e">
        <f t="shared" si="0"/>
        <v>#N/A</v>
      </c>
      <c r="K6" s="188" t="e">
        <f t="shared" si="0"/>
        <v>#N/A</v>
      </c>
      <c r="L6" s="188" t="e">
        <f t="shared" si="0"/>
        <v>#N/A</v>
      </c>
      <c r="M6" s="188" t="e">
        <f t="shared" si="0"/>
        <v>#N/A</v>
      </c>
      <c r="N6" s="188" t="e">
        <f t="shared" si="0"/>
        <v>#N/A</v>
      </c>
      <c r="O6" s="188" t="e">
        <f t="shared" si="1"/>
        <v>#N/A</v>
      </c>
      <c r="Q6" s="177" t="s">
        <v>98</v>
      </c>
      <c r="R6" s="168">
        <v>3.1019999999999999</v>
      </c>
      <c r="S6" s="188" t="e">
        <f t="shared" si="2"/>
        <v>#N/A</v>
      </c>
      <c r="U6" t="s">
        <v>147</v>
      </c>
      <c r="V6" t="s">
        <v>141</v>
      </c>
      <c r="W6" t="s">
        <v>11</v>
      </c>
      <c r="X6">
        <v>6</v>
      </c>
      <c r="Y6" t="s">
        <v>37</v>
      </c>
      <c r="Z6" t="s">
        <v>104</v>
      </c>
      <c r="AA6" s="43">
        <v>0.88624824354899934</v>
      </c>
      <c r="AB6"/>
      <c r="AC6" t="s">
        <v>142</v>
      </c>
      <c r="AD6" t="s">
        <v>11</v>
      </c>
      <c r="AE6">
        <v>6</v>
      </c>
      <c r="AF6" s="41">
        <v>3.1019999999999999</v>
      </c>
      <c r="AG6" s="43">
        <v>0.89979298381440465</v>
      </c>
    </row>
    <row r="7" spans="1:33" ht="15.75" thickBot="1" x14ac:dyDescent="0.3">
      <c r="G7" s="177" t="s">
        <v>99</v>
      </c>
      <c r="H7" s="168">
        <v>3.5</v>
      </c>
      <c r="I7" s="188" t="e">
        <f t="shared" si="0"/>
        <v>#N/A</v>
      </c>
      <c r="J7" s="188" t="e">
        <f t="shared" si="0"/>
        <v>#N/A</v>
      </c>
      <c r="K7" s="188" t="e">
        <f t="shared" si="0"/>
        <v>#N/A</v>
      </c>
      <c r="L7" s="188" t="e">
        <f t="shared" si="0"/>
        <v>#N/A</v>
      </c>
      <c r="M7" s="188" t="e">
        <f t="shared" si="0"/>
        <v>#N/A</v>
      </c>
      <c r="N7" s="188" t="e">
        <f t="shared" si="0"/>
        <v>#N/A</v>
      </c>
      <c r="O7" s="188" t="e">
        <f t="shared" si="1"/>
        <v>#N/A</v>
      </c>
      <c r="Q7" s="177" t="s">
        <v>99</v>
      </c>
      <c r="R7" s="168">
        <v>3.5</v>
      </c>
      <c r="S7" s="188" t="e">
        <f t="shared" si="2"/>
        <v>#N/A</v>
      </c>
      <c r="U7" t="s">
        <v>147</v>
      </c>
      <c r="V7" t="s">
        <v>141</v>
      </c>
      <c r="W7" t="s">
        <v>11</v>
      </c>
      <c r="X7">
        <v>6</v>
      </c>
      <c r="Y7" t="s">
        <v>37</v>
      </c>
      <c r="Z7" t="s">
        <v>79</v>
      </c>
      <c r="AA7" s="43">
        <v>0.90993352833111785</v>
      </c>
      <c r="AB7"/>
      <c r="AC7" t="s">
        <v>142</v>
      </c>
      <c r="AD7" t="s">
        <v>11</v>
      </c>
      <c r="AE7">
        <v>6</v>
      </c>
      <c r="AF7" s="41">
        <v>3.5</v>
      </c>
      <c r="AG7" s="43">
        <v>0.92514581349820069</v>
      </c>
    </row>
    <row r="8" spans="1:33" x14ac:dyDescent="0.25">
      <c r="A8" s="199" t="s">
        <v>5</v>
      </c>
      <c r="B8" s="200"/>
      <c r="C8" s="199" t="s">
        <v>148</v>
      </c>
      <c r="D8" s="200"/>
      <c r="G8" s="177" t="s">
        <v>101</v>
      </c>
      <c r="H8" s="168">
        <v>3.5449999999999999</v>
      </c>
      <c r="I8" s="188" t="e">
        <f t="shared" si="0"/>
        <v>#N/A</v>
      </c>
      <c r="J8" s="188" t="e">
        <f t="shared" si="0"/>
        <v>#N/A</v>
      </c>
      <c r="K8" s="188" t="e">
        <f t="shared" si="0"/>
        <v>#N/A</v>
      </c>
      <c r="L8" s="188" t="e">
        <f t="shared" si="0"/>
        <v>#N/A</v>
      </c>
      <c r="M8" s="188" t="e">
        <f t="shared" si="0"/>
        <v>#N/A</v>
      </c>
      <c r="N8" s="188" t="e">
        <f t="shared" si="0"/>
        <v>#N/A</v>
      </c>
      <c r="O8" s="188" t="e">
        <f t="shared" si="1"/>
        <v>#N/A</v>
      </c>
      <c r="Q8" s="177" t="s">
        <v>101</v>
      </c>
      <c r="R8" s="168">
        <v>3.5449999999999999</v>
      </c>
      <c r="S8" s="188" t="e">
        <f t="shared" si="2"/>
        <v>#N/A</v>
      </c>
      <c r="U8" t="s">
        <v>147</v>
      </c>
      <c r="V8" t="s">
        <v>141</v>
      </c>
      <c r="W8" t="s">
        <v>11</v>
      </c>
      <c r="X8">
        <v>15</v>
      </c>
      <c r="Y8" t="s">
        <v>37</v>
      </c>
      <c r="Z8" t="s">
        <v>63</v>
      </c>
      <c r="AA8" s="43">
        <v>1.0091289034197377</v>
      </c>
      <c r="AB8"/>
      <c r="AC8" t="s">
        <v>142</v>
      </c>
      <c r="AD8" t="s">
        <v>11</v>
      </c>
      <c r="AE8">
        <v>6</v>
      </c>
      <c r="AF8" s="41">
        <v>3.5449999999999999</v>
      </c>
      <c r="AG8" s="43">
        <v>0.92707574707804508</v>
      </c>
    </row>
    <row r="9" spans="1:33" ht="15.75" thickBot="1" x14ac:dyDescent="0.3">
      <c r="A9" s="152">
        <v>5</v>
      </c>
      <c r="B9" s="153" t="str">
        <f>INDEX('RDF Lookup'!$B$2:$B$6,A9)</f>
        <v>20 MeV</v>
      </c>
      <c r="C9" s="152">
        <v>1</v>
      </c>
      <c r="D9" s="153" t="str">
        <f>INDEX('RDF Lookup'!$E$2:$E$6,C9)</f>
        <v>TR2</v>
      </c>
      <c r="G9" s="177" t="s">
        <v>103</v>
      </c>
      <c r="H9" s="168">
        <v>3.988</v>
      </c>
      <c r="I9" s="188" t="e">
        <f t="shared" si="0"/>
        <v>#N/A</v>
      </c>
      <c r="J9" s="188" t="e">
        <f t="shared" si="0"/>
        <v>#N/A</v>
      </c>
      <c r="K9" s="188" t="e">
        <f t="shared" si="0"/>
        <v>#N/A</v>
      </c>
      <c r="L9" s="188" t="e">
        <f t="shared" si="0"/>
        <v>#N/A</v>
      </c>
      <c r="M9" s="188" t="e">
        <f t="shared" si="0"/>
        <v>#N/A</v>
      </c>
      <c r="N9" s="188" t="e">
        <f t="shared" si="0"/>
        <v>#N/A</v>
      </c>
      <c r="O9" s="188" t="e">
        <f t="shared" si="1"/>
        <v>#N/A</v>
      </c>
      <c r="Q9" s="177" t="s">
        <v>103</v>
      </c>
      <c r="R9" s="168">
        <v>3.988</v>
      </c>
      <c r="S9" s="188" t="e">
        <f t="shared" si="2"/>
        <v>#N/A</v>
      </c>
      <c r="U9" t="s">
        <v>147</v>
      </c>
      <c r="V9" t="s">
        <v>141</v>
      </c>
      <c r="W9" t="s">
        <v>11</v>
      </c>
      <c r="X9">
        <v>15</v>
      </c>
      <c r="Y9" t="s">
        <v>37</v>
      </c>
      <c r="Z9" t="s">
        <v>69</v>
      </c>
      <c r="AA9" s="43">
        <v>1.007239356433437</v>
      </c>
      <c r="AB9"/>
      <c r="AC9" t="s">
        <v>142</v>
      </c>
      <c r="AD9" t="s">
        <v>11</v>
      </c>
      <c r="AE9">
        <v>6</v>
      </c>
      <c r="AF9" s="41">
        <v>3.988</v>
      </c>
      <c r="AG9" s="43">
        <v>0.9362228572193837</v>
      </c>
    </row>
    <row r="10" spans="1:33" x14ac:dyDescent="0.25">
      <c r="A10" s="199" t="s">
        <v>10</v>
      </c>
      <c r="B10" s="200"/>
      <c r="C10" s="199" t="s">
        <v>0</v>
      </c>
      <c r="D10" s="200"/>
      <c r="E10" s="157"/>
      <c r="G10" s="177" t="s">
        <v>46</v>
      </c>
      <c r="H10" s="168">
        <v>4</v>
      </c>
      <c r="I10" s="188" t="e">
        <f t="shared" si="0"/>
        <v>#N/A</v>
      </c>
      <c r="J10" s="188" t="e">
        <f t="shared" si="0"/>
        <v>#N/A</v>
      </c>
      <c r="K10" s="188" t="e">
        <f t="shared" si="0"/>
        <v>#N/A</v>
      </c>
      <c r="L10" s="188" t="e">
        <f t="shared" si="0"/>
        <v>#N/A</v>
      </c>
      <c r="M10" s="188" t="e">
        <f t="shared" si="0"/>
        <v>#N/A</v>
      </c>
      <c r="N10" s="188" t="e">
        <f t="shared" si="0"/>
        <v>#N/A</v>
      </c>
      <c r="O10" s="188" t="e">
        <f t="shared" si="1"/>
        <v>#N/A</v>
      </c>
      <c r="Q10" s="177" t="s">
        <v>46</v>
      </c>
      <c r="R10" s="168">
        <v>4</v>
      </c>
      <c r="S10" s="188" t="e">
        <f t="shared" si="2"/>
        <v>#N/A</v>
      </c>
      <c r="U10" t="s">
        <v>147</v>
      </c>
      <c r="V10" t="s">
        <v>141</v>
      </c>
      <c r="W10" t="s">
        <v>11</v>
      </c>
      <c r="X10">
        <v>15</v>
      </c>
      <c r="Y10" t="s">
        <v>37</v>
      </c>
      <c r="Z10" t="s">
        <v>76</v>
      </c>
      <c r="AA10" s="43">
        <v>1.0057108013497906</v>
      </c>
      <c r="AB10"/>
      <c r="AC10" t="s">
        <v>142</v>
      </c>
      <c r="AD10" t="s">
        <v>11</v>
      </c>
      <c r="AE10">
        <v>6</v>
      </c>
      <c r="AF10" s="41">
        <v>4</v>
      </c>
      <c r="AG10" s="43">
        <v>0.93630344225290818</v>
      </c>
    </row>
    <row r="11" spans="1:33" ht="15.75" thickBot="1" x14ac:dyDescent="0.3">
      <c r="A11" s="152">
        <v>1</v>
      </c>
      <c r="B11" s="153" t="str">
        <f>INDEX('RDF Lookup'!$A$2:$A$6,A11)</f>
        <v>100 cm</v>
      </c>
      <c r="C11" s="152">
        <v>4</v>
      </c>
      <c r="D11" s="153">
        <f>INDEX('RDF Lookup'!$C$2:$C$6,C11)</f>
        <v>20</v>
      </c>
      <c r="E11" s="157"/>
      <c r="G11" s="177" t="s">
        <v>109</v>
      </c>
      <c r="H11" s="168">
        <v>4.2779999999999996</v>
      </c>
      <c r="I11" s="188" t="e">
        <f t="shared" si="0"/>
        <v>#N/A</v>
      </c>
      <c r="J11" s="188" t="e">
        <f t="shared" si="0"/>
        <v>#N/A</v>
      </c>
      <c r="K11" s="188" t="e">
        <f t="shared" si="0"/>
        <v>#N/A</v>
      </c>
      <c r="L11" s="188" t="e">
        <f t="shared" si="0"/>
        <v>#N/A</v>
      </c>
      <c r="M11" s="188" t="e">
        <f t="shared" si="0"/>
        <v>#N/A</v>
      </c>
      <c r="N11" s="188" t="e">
        <f t="shared" si="0"/>
        <v>#N/A</v>
      </c>
      <c r="O11" s="188" t="e">
        <f t="shared" si="1"/>
        <v>#N/A</v>
      </c>
      <c r="Q11" s="177" t="s">
        <v>109</v>
      </c>
      <c r="R11" s="168">
        <v>4.2779999999999996</v>
      </c>
      <c r="S11" s="188" t="e">
        <f t="shared" si="2"/>
        <v>#N/A</v>
      </c>
      <c r="U11" t="s">
        <v>147</v>
      </c>
      <c r="V11" t="s">
        <v>141</v>
      </c>
      <c r="W11" t="s">
        <v>11</v>
      </c>
      <c r="X11">
        <v>15</v>
      </c>
      <c r="Y11" t="s">
        <v>40</v>
      </c>
      <c r="Z11" t="s">
        <v>66</v>
      </c>
      <c r="AA11" s="43">
        <v>1.0048677672614803</v>
      </c>
      <c r="AB11"/>
      <c r="AC11" t="s">
        <v>142</v>
      </c>
      <c r="AD11" t="s">
        <v>11</v>
      </c>
      <c r="AE11">
        <v>6</v>
      </c>
      <c r="AF11" s="41">
        <v>4.2779999999999996</v>
      </c>
      <c r="AG11" s="43">
        <v>0.93817032886289287</v>
      </c>
    </row>
    <row r="12" spans="1:33" x14ac:dyDescent="0.25">
      <c r="A12" s="199" t="s">
        <v>29</v>
      </c>
      <c r="B12" s="200"/>
      <c r="C12" s="151"/>
      <c r="D12" s="151"/>
      <c r="E12" s="151"/>
      <c r="G12" s="177" t="s">
        <v>132</v>
      </c>
      <c r="H12" s="168">
        <v>4.2779999999999996</v>
      </c>
      <c r="I12" s="188" t="e">
        <f t="shared" si="0"/>
        <v>#N/A</v>
      </c>
      <c r="J12" s="188" t="e">
        <f t="shared" si="0"/>
        <v>#N/A</v>
      </c>
      <c r="K12" s="188" t="e">
        <f t="shared" si="0"/>
        <v>#N/A</v>
      </c>
      <c r="L12" s="188" t="e">
        <f t="shared" si="0"/>
        <v>#N/A</v>
      </c>
      <c r="M12" s="188" t="e">
        <f t="shared" si="0"/>
        <v>#N/A</v>
      </c>
      <c r="N12" s="188" t="e">
        <f t="shared" si="0"/>
        <v>#N/A</v>
      </c>
      <c r="O12" s="188" t="e">
        <f t="shared" si="1"/>
        <v>#N/A</v>
      </c>
      <c r="Q12" s="177" t="s">
        <v>132</v>
      </c>
      <c r="R12" s="168">
        <v>4.2779999999999996</v>
      </c>
      <c r="S12" s="188" t="e">
        <f t="shared" si="2"/>
        <v>#N/A</v>
      </c>
      <c r="U12" t="s">
        <v>147</v>
      </c>
      <c r="V12" t="s">
        <v>141</v>
      </c>
      <c r="W12" t="s">
        <v>11</v>
      </c>
      <c r="X12">
        <v>15</v>
      </c>
      <c r="Y12" t="s">
        <v>40</v>
      </c>
      <c r="Z12" t="s">
        <v>67</v>
      </c>
      <c r="AA12" s="43">
        <v>1.0101302219623909</v>
      </c>
      <c r="AB12"/>
      <c r="AC12" t="s">
        <v>142</v>
      </c>
      <c r="AD12" t="s">
        <v>11</v>
      </c>
      <c r="AE12">
        <v>6</v>
      </c>
      <c r="AF12" s="41">
        <v>4.4210000000000003</v>
      </c>
      <c r="AG12" s="43">
        <v>0.9391306338457267</v>
      </c>
    </row>
    <row r="13" spans="1:33" ht="15.75" thickBot="1" x14ac:dyDescent="0.3">
      <c r="A13" s="152">
        <v>1</v>
      </c>
      <c r="B13" s="153" t="str">
        <f>INDEX('RDF Lookup'!$D$2:$D$6,A13)</f>
        <v>circle</v>
      </c>
      <c r="G13" s="177" t="s">
        <v>100</v>
      </c>
      <c r="H13" s="168">
        <v>4.4210000000000003</v>
      </c>
      <c r="I13" s="188" t="e">
        <f t="shared" ref="I13:N22" si="3">IFERROR(IF(GETPIVOTDATA("Measured RDF",$U$2,"Linac",I$1,"SSD",$B$11,"Energy",$B$9,"Applicator",$D$11,"Shape",I$2,"FieldSize",$G13)=0,NA(),GETPIVOTDATA("Measured RDF",$U$2,"Linac",I$1,"SSD",$B$11,"Energy",$B$9,"Applicator",$D$11,"Shape",I$2,"FieldSize",$G13)),NA())</f>
        <v>#N/A</v>
      </c>
      <c r="J13" s="188" t="e">
        <f t="shared" si="3"/>
        <v>#N/A</v>
      </c>
      <c r="K13" s="188" t="e">
        <f t="shared" si="3"/>
        <v>#N/A</v>
      </c>
      <c r="L13" s="188" t="e">
        <f t="shared" si="3"/>
        <v>#N/A</v>
      </c>
      <c r="M13" s="188" t="e">
        <f t="shared" si="3"/>
        <v>#N/A</v>
      </c>
      <c r="N13" s="188" t="e">
        <f t="shared" si="3"/>
        <v>#N/A</v>
      </c>
      <c r="O13" s="188" t="e">
        <f t="shared" si="1"/>
        <v>#N/A</v>
      </c>
      <c r="Q13" s="177" t="s">
        <v>100</v>
      </c>
      <c r="R13" s="168">
        <v>4.4210000000000003</v>
      </c>
      <c r="S13" s="188" t="e">
        <f t="shared" si="2"/>
        <v>#N/A</v>
      </c>
      <c r="U13" t="s">
        <v>147</v>
      </c>
      <c r="V13" t="s">
        <v>141</v>
      </c>
      <c r="W13" t="s">
        <v>11</v>
      </c>
      <c r="X13">
        <v>15</v>
      </c>
      <c r="Y13" t="s">
        <v>40</v>
      </c>
      <c r="Z13" t="s">
        <v>72</v>
      </c>
      <c r="AA13" s="43">
        <v>0.97245003889992199</v>
      </c>
      <c r="AB13"/>
      <c r="AC13" t="s">
        <v>142</v>
      </c>
      <c r="AD13" t="s">
        <v>11</v>
      </c>
      <c r="AE13">
        <v>6</v>
      </c>
      <c r="AF13" s="41">
        <v>4.431</v>
      </c>
      <c r="AG13" s="43">
        <v>0.93919778804033038</v>
      </c>
    </row>
    <row r="14" spans="1:33" x14ac:dyDescent="0.25">
      <c r="G14" s="177" t="s">
        <v>106</v>
      </c>
      <c r="H14" s="168">
        <v>4.431</v>
      </c>
      <c r="I14" s="188" t="e">
        <f t="shared" si="3"/>
        <v>#N/A</v>
      </c>
      <c r="J14" s="188" t="e">
        <f t="shared" si="3"/>
        <v>#N/A</v>
      </c>
      <c r="K14" s="188" t="e">
        <f t="shared" si="3"/>
        <v>#N/A</v>
      </c>
      <c r="L14" s="188" t="e">
        <f t="shared" si="3"/>
        <v>#N/A</v>
      </c>
      <c r="M14" s="188" t="e">
        <f t="shared" si="3"/>
        <v>#N/A</v>
      </c>
      <c r="N14" s="188" t="e">
        <f t="shared" si="3"/>
        <v>#N/A</v>
      </c>
      <c r="O14" s="188" t="e">
        <f t="shared" si="1"/>
        <v>#N/A</v>
      </c>
      <c r="Q14" s="177" t="s">
        <v>106</v>
      </c>
      <c r="R14" s="168">
        <v>4.431</v>
      </c>
      <c r="S14" s="188" t="e">
        <f t="shared" si="2"/>
        <v>#N/A</v>
      </c>
      <c r="U14" t="s">
        <v>147</v>
      </c>
      <c r="V14" t="s">
        <v>141</v>
      </c>
      <c r="W14" t="s">
        <v>11</v>
      </c>
      <c r="X14">
        <v>10</v>
      </c>
      <c r="Y14" t="s">
        <v>37</v>
      </c>
      <c r="Z14" t="s">
        <v>36</v>
      </c>
      <c r="AA14" s="43">
        <v>0.99990580374314342</v>
      </c>
      <c r="AB14"/>
      <c r="AC14" t="s">
        <v>142</v>
      </c>
      <c r="AD14" t="s">
        <v>11</v>
      </c>
      <c r="AE14">
        <v>6</v>
      </c>
      <c r="AF14" s="41">
        <v>4.444</v>
      </c>
      <c r="AG14" s="43">
        <v>0.93928508849331538</v>
      </c>
    </row>
    <row r="15" spans="1:33" x14ac:dyDescent="0.25">
      <c r="G15" s="177" t="s">
        <v>107</v>
      </c>
      <c r="H15" s="168">
        <v>4.444</v>
      </c>
      <c r="I15" s="188" t="e">
        <f t="shared" si="3"/>
        <v>#N/A</v>
      </c>
      <c r="J15" s="188" t="e">
        <f t="shared" si="3"/>
        <v>#N/A</v>
      </c>
      <c r="K15" s="188" t="e">
        <f t="shared" si="3"/>
        <v>#N/A</v>
      </c>
      <c r="L15" s="188" t="e">
        <f t="shared" si="3"/>
        <v>#N/A</v>
      </c>
      <c r="M15" s="188" t="e">
        <f t="shared" si="3"/>
        <v>#N/A</v>
      </c>
      <c r="N15" s="188" t="e">
        <f t="shared" si="3"/>
        <v>#N/A</v>
      </c>
      <c r="O15" s="188" t="e">
        <f t="shared" si="1"/>
        <v>#N/A</v>
      </c>
      <c r="Q15" s="177" t="s">
        <v>107</v>
      </c>
      <c r="R15" s="168">
        <v>4.444</v>
      </c>
      <c r="S15" s="188" t="e">
        <f t="shared" si="2"/>
        <v>#N/A</v>
      </c>
      <c r="U15" t="s">
        <v>147</v>
      </c>
      <c r="V15" t="s">
        <v>141</v>
      </c>
      <c r="W15" t="s">
        <v>11</v>
      </c>
      <c r="X15">
        <v>10</v>
      </c>
      <c r="Y15" t="s">
        <v>37</v>
      </c>
      <c r="Z15" t="s">
        <v>51</v>
      </c>
      <c r="AA15" s="43">
        <v>0.99513655081082442</v>
      </c>
      <c r="AB15"/>
      <c r="AC15" t="s">
        <v>142</v>
      </c>
      <c r="AD15" t="s">
        <v>11</v>
      </c>
      <c r="AE15">
        <v>6</v>
      </c>
      <c r="AF15" s="41">
        <v>4.5</v>
      </c>
      <c r="AG15" s="43">
        <v>0.93966115198309641</v>
      </c>
    </row>
    <row r="16" spans="1:33" x14ac:dyDescent="0.25">
      <c r="G16" s="177" t="s">
        <v>104</v>
      </c>
      <c r="H16" s="168">
        <v>4.5</v>
      </c>
      <c r="I16" s="188" t="e">
        <f t="shared" si="3"/>
        <v>#N/A</v>
      </c>
      <c r="J16" s="188" t="e">
        <f t="shared" si="3"/>
        <v>#N/A</v>
      </c>
      <c r="K16" s="188" t="e">
        <f t="shared" si="3"/>
        <v>#N/A</v>
      </c>
      <c r="L16" s="188" t="e">
        <f t="shared" si="3"/>
        <v>#N/A</v>
      </c>
      <c r="M16" s="188" t="e">
        <f t="shared" si="3"/>
        <v>#N/A</v>
      </c>
      <c r="N16" s="188" t="e">
        <f t="shared" si="3"/>
        <v>#N/A</v>
      </c>
      <c r="O16" s="188" t="e">
        <f t="shared" si="1"/>
        <v>#N/A</v>
      </c>
      <c r="Q16" s="177" t="s">
        <v>104</v>
      </c>
      <c r="R16" s="168">
        <v>4.5</v>
      </c>
      <c r="S16" s="188" t="e">
        <f t="shared" si="2"/>
        <v>#N/A</v>
      </c>
      <c r="U16" t="s">
        <v>147</v>
      </c>
      <c r="V16" t="s">
        <v>141</v>
      </c>
      <c r="W16" t="s">
        <v>11</v>
      </c>
      <c r="X16">
        <v>10</v>
      </c>
      <c r="Y16" t="s">
        <v>40</v>
      </c>
      <c r="Z16" t="s">
        <v>39</v>
      </c>
      <c r="AA16" s="43">
        <v>0.94262944791677239</v>
      </c>
      <c r="AB16"/>
      <c r="AC16" t="s">
        <v>142</v>
      </c>
      <c r="AD16" t="s">
        <v>11</v>
      </c>
      <c r="AE16">
        <v>6</v>
      </c>
      <c r="AF16" s="41">
        <v>4.8</v>
      </c>
      <c r="AG16" s="43">
        <v>0.94167577782120937</v>
      </c>
    </row>
    <row r="17" spans="7:34" x14ac:dyDescent="0.25">
      <c r="G17" s="177" t="s">
        <v>102</v>
      </c>
      <c r="H17" s="168">
        <v>4.8</v>
      </c>
      <c r="I17" s="188" t="e">
        <f t="shared" si="3"/>
        <v>#N/A</v>
      </c>
      <c r="J17" s="188" t="e">
        <f t="shared" si="3"/>
        <v>#N/A</v>
      </c>
      <c r="K17" s="188" t="e">
        <f t="shared" si="3"/>
        <v>#N/A</v>
      </c>
      <c r="L17" s="188" t="e">
        <f t="shared" si="3"/>
        <v>#N/A</v>
      </c>
      <c r="M17" s="188" t="e">
        <f t="shared" si="3"/>
        <v>#N/A</v>
      </c>
      <c r="N17" s="188" t="e">
        <f t="shared" si="3"/>
        <v>#N/A</v>
      </c>
      <c r="O17" s="188" t="e">
        <f t="shared" si="1"/>
        <v>#N/A</v>
      </c>
      <c r="Q17" s="177" t="s">
        <v>102</v>
      </c>
      <c r="R17" s="168">
        <v>4.8</v>
      </c>
      <c r="S17" s="188" t="e">
        <f t="shared" si="2"/>
        <v>#N/A</v>
      </c>
      <c r="U17" t="s">
        <v>147</v>
      </c>
      <c r="V17" t="s">
        <v>141</v>
      </c>
      <c r="W17" t="s">
        <v>11</v>
      </c>
      <c r="X17">
        <v>10</v>
      </c>
      <c r="Y17" t="s">
        <v>40</v>
      </c>
      <c r="Z17" t="s">
        <v>143</v>
      </c>
      <c r="AA17" s="43">
        <v>0.93459631751065064</v>
      </c>
      <c r="AB17"/>
      <c r="AC17" t="s">
        <v>142</v>
      </c>
      <c r="AD17" t="s">
        <v>11</v>
      </c>
      <c r="AE17">
        <v>6</v>
      </c>
      <c r="AF17" s="41">
        <v>4.95</v>
      </c>
      <c r="AG17" s="43">
        <v>0.94268309074026579</v>
      </c>
    </row>
    <row r="18" spans="7:34" x14ac:dyDescent="0.25">
      <c r="G18" s="177" t="s">
        <v>105</v>
      </c>
      <c r="H18" s="168">
        <v>4.95</v>
      </c>
      <c r="I18" s="188" t="e">
        <f t="shared" si="3"/>
        <v>#N/A</v>
      </c>
      <c r="J18" s="188" t="e">
        <f t="shared" si="3"/>
        <v>#N/A</v>
      </c>
      <c r="K18" s="188" t="e">
        <f t="shared" si="3"/>
        <v>#N/A</v>
      </c>
      <c r="L18" s="188" t="e">
        <f t="shared" si="3"/>
        <v>#N/A</v>
      </c>
      <c r="M18" s="188" t="e">
        <f t="shared" si="3"/>
        <v>#N/A</v>
      </c>
      <c r="N18" s="188" t="e">
        <f t="shared" si="3"/>
        <v>#N/A</v>
      </c>
      <c r="O18" s="188" t="e">
        <f t="shared" si="1"/>
        <v>#N/A</v>
      </c>
      <c r="Q18" s="177" t="s">
        <v>105</v>
      </c>
      <c r="R18" s="168">
        <v>4.95</v>
      </c>
      <c r="S18" s="188" t="e">
        <f t="shared" si="2"/>
        <v>#N/A</v>
      </c>
      <c r="U18" t="s">
        <v>147</v>
      </c>
      <c r="V18" t="s">
        <v>141</v>
      </c>
      <c r="W18" t="s">
        <v>11</v>
      </c>
      <c r="X18">
        <v>25</v>
      </c>
      <c r="Y18" t="s">
        <v>37</v>
      </c>
      <c r="Z18" t="s">
        <v>93</v>
      </c>
      <c r="AA18" s="43">
        <v>1.0815891131268209</v>
      </c>
      <c r="AB18"/>
      <c r="AC18" t="s">
        <v>142</v>
      </c>
      <c r="AD18" t="s">
        <v>11</v>
      </c>
      <c r="AE18">
        <v>6</v>
      </c>
      <c r="AF18" s="41">
        <v>5</v>
      </c>
      <c r="AG18" s="43">
        <v>0.94301886171328464</v>
      </c>
    </row>
    <row r="19" spans="7:34" x14ac:dyDescent="0.25">
      <c r="G19" s="177" t="s">
        <v>50</v>
      </c>
      <c r="H19" s="168">
        <v>5</v>
      </c>
      <c r="I19" s="188" t="e">
        <f t="shared" si="3"/>
        <v>#N/A</v>
      </c>
      <c r="J19" s="188" t="e">
        <f t="shared" si="3"/>
        <v>#N/A</v>
      </c>
      <c r="K19" s="188" t="e">
        <f t="shared" si="3"/>
        <v>#N/A</v>
      </c>
      <c r="L19" s="188" t="e">
        <f t="shared" si="3"/>
        <v>#N/A</v>
      </c>
      <c r="M19" s="188" t="e">
        <f t="shared" si="3"/>
        <v>#N/A</v>
      </c>
      <c r="N19" s="188" t="e">
        <f t="shared" si="3"/>
        <v>#N/A</v>
      </c>
      <c r="O19" s="188" t="e">
        <f t="shared" si="1"/>
        <v>#N/A</v>
      </c>
      <c r="Q19" s="177" t="s">
        <v>50</v>
      </c>
      <c r="R19" s="168">
        <v>5</v>
      </c>
      <c r="S19" s="188" t="e">
        <f t="shared" si="2"/>
        <v>#N/A</v>
      </c>
      <c r="U19" t="s">
        <v>147</v>
      </c>
      <c r="V19" t="s">
        <v>141</v>
      </c>
      <c r="W19" t="s">
        <v>11</v>
      </c>
      <c r="X19">
        <v>25</v>
      </c>
      <c r="Y19" t="s">
        <v>37</v>
      </c>
      <c r="Z19" t="s">
        <v>96</v>
      </c>
      <c r="AA19" s="43">
        <v>1.0788819397166118</v>
      </c>
      <c r="AB19"/>
      <c r="AC19" t="s">
        <v>142</v>
      </c>
      <c r="AD19" t="s">
        <v>11</v>
      </c>
      <c r="AE19">
        <v>6</v>
      </c>
      <c r="AF19" s="41">
        <v>5.3170000000000002</v>
      </c>
      <c r="AG19" s="43">
        <v>0.94514764968222398</v>
      </c>
    </row>
    <row r="20" spans="7:34" x14ac:dyDescent="0.25">
      <c r="G20" s="177" t="s">
        <v>47</v>
      </c>
      <c r="H20" s="168">
        <v>5.0910000000000002</v>
      </c>
      <c r="I20" s="188" t="e">
        <f t="shared" si="3"/>
        <v>#N/A</v>
      </c>
      <c r="J20" s="188" t="e">
        <f t="shared" si="3"/>
        <v>#N/A</v>
      </c>
      <c r="K20" s="188" t="e">
        <f t="shared" si="3"/>
        <v>#N/A</v>
      </c>
      <c r="L20" s="188" t="e">
        <f t="shared" si="3"/>
        <v>#N/A</v>
      </c>
      <c r="M20" s="188" t="e">
        <f t="shared" si="3"/>
        <v>#N/A</v>
      </c>
      <c r="N20" s="188" t="e">
        <f t="shared" si="3"/>
        <v>#N/A</v>
      </c>
      <c r="O20" s="188" t="e">
        <f t="shared" si="1"/>
        <v>#N/A</v>
      </c>
      <c r="Q20" s="177" t="s">
        <v>47</v>
      </c>
      <c r="R20" s="168">
        <v>5.0910000000000002</v>
      </c>
      <c r="S20" s="188" t="e">
        <f t="shared" si="2"/>
        <v>#N/A</v>
      </c>
      <c r="U20" t="s">
        <v>147</v>
      </c>
      <c r="V20" t="s">
        <v>141</v>
      </c>
      <c r="W20" t="s">
        <v>11</v>
      </c>
      <c r="X20">
        <v>25</v>
      </c>
      <c r="Y20" t="s">
        <v>40</v>
      </c>
      <c r="Z20" t="s">
        <v>135</v>
      </c>
      <c r="AA20" s="43">
        <v>1.0827993057153844</v>
      </c>
      <c r="AB20"/>
      <c r="AC20" t="s">
        <v>142</v>
      </c>
      <c r="AD20" t="s">
        <v>11</v>
      </c>
      <c r="AE20">
        <v>6</v>
      </c>
      <c r="AF20" s="41">
        <v>5.4550000000000001</v>
      </c>
      <c r="AG20" s="43">
        <v>0.94607437756775592</v>
      </c>
      <c r="AH20"/>
    </row>
    <row r="21" spans="7:34" x14ac:dyDescent="0.25">
      <c r="G21" s="177" t="s">
        <v>143</v>
      </c>
      <c r="H21" s="168">
        <v>5.0910000000000002</v>
      </c>
      <c r="I21" s="188" t="e">
        <f t="shared" si="3"/>
        <v>#N/A</v>
      </c>
      <c r="J21" s="188" t="e">
        <f t="shared" si="3"/>
        <v>#N/A</v>
      </c>
      <c r="K21" s="188" t="e">
        <f t="shared" si="3"/>
        <v>#N/A</v>
      </c>
      <c r="L21" s="188" t="e">
        <f t="shared" si="3"/>
        <v>#N/A</v>
      </c>
      <c r="M21" s="188" t="e">
        <f t="shared" si="3"/>
        <v>#N/A</v>
      </c>
      <c r="N21" s="188" t="e">
        <f t="shared" si="3"/>
        <v>#N/A</v>
      </c>
      <c r="O21" s="188" t="e">
        <f t="shared" si="1"/>
        <v>#N/A</v>
      </c>
      <c r="Q21" s="177" t="s">
        <v>143</v>
      </c>
      <c r="R21" s="168">
        <v>5.0910000000000002</v>
      </c>
      <c r="S21" s="188" t="e">
        <f t="shared" si="2"/>
        <v>#N/A</v>
      </c>
      <c r="U21" t="s">
        <v>147</v>
      </c>
      <c r="V21" t="s">
        <v>141</v>
      </c>
      <c r="W21" t="s">
        <v>11</v>
      </c>
      <c r="X21">
        <v>25</v>
      </c>
      <c r="Y21" t="s">
        <v>40</v>
      </c>
      <c r="Z21" t="s">
        <v>91</v>
      </c>
      <c r="AA21" s="43">
        <v>1.0828938888808755</v>
      </c>
      <c r="AB21"/>
      <c r="AC21" t="s">
        <v>142</v>
      </c>
      <c r="AD21" t="s">
        <v>11</v>
      </c>
      <c r="AE21">
        <v>6</v>
      </c>
      <c r="AF21" s="41">
        <v>5.5</v>
      </c>
      <c r="AG21" s="43">
        <v>0.94637657144347287</v>
      </c>
      <c r="AH21"/>
    </row>
    <row r="22" spans="7:34" x14ac:dyDescent="0.25">
      <c r="G22" s="177" t="s">
        <v>111</v>
      </c>
      <c r="H22" s="168">
        <v>5.3170000000000002</v>
      </c>
      <c r="I22" s="188" t="e">
        <f t="shared" si="3"/>
        <v>#N/A</v>
      </c>
      <c r="J22" s="188" t="e">
        <f t="shared" si="3"/>
        <v>#N/A</v>
      </c>
      <c r="K22" s="188" t="e">
        <f t="shared" si="3"/>
        <v>#N/A</v>
      </c>
      <c r="L22" s="188" t="e">
        <f t="shared" si="3"/>
        <v>#N/A</v>
      </c>
      <c r="M22" s="188" t="e">
        <f t="shared" si="3"/>
        <v>#N/A</v>
      </c>
      <c r="N22" s="188" t="e">
        <f t="shared" si="3"/>
        <v>#N/A</v>
      </c>
      <c r="O22" s="188" t="e">
        <f t="shared" si="1"/>
        <v>#N/A</v>
      </c>
      <c r="Q22" s="177" t="s">
        <v>111</v>
      </c>
      <c r="R22" s="168">
        <v>5.3170000000000002</v>
      </c>
      <c r="S22" s="188" t="e">
        <f t="shared" si="2"/>
        <v>#N/A</v>
      </c>
      <c r="U22" t="s">
        <v>147</v>
      </c>
      <c r="V22" t="s">
        <v>141</v>
      </c>
      <c r="W22" t="s">
        <v>11</v>
      </c>
      <c r="X22">
        <v>20</v>
      </c>
      <c r="Y22" t="s">
        <v>37</v>
      </c>
      <c r="Z22" t="s">
        <v>83</v>
      </c>
      <c r="AA22" s="43">
        <v>1.0595485203899657</v>
      </c>
      <c r="AB22"/>
      <c r="AC22" t="s">
        <v>142</v>
      </c>
      <c r="AD22" t="s">
        <v>11</v>
      </c>
      <c r="AE22">
        <v>6</v>
      </c>
      <c r="AF22" s="41">
        <v>6</v>
      </c>
      <c r="AG22" s="43">
        <v>0.9497342811736611</v>
      </c>
      <c r="AH22"/>
    </row>
    <row r="23" spans="7:34" x14ac:dyDescent="0.25">
      <c r="G23" s="177" t="s">
        <v>54</v>
      </c>
      <c r="H23" s="168">
        <v>5.3330000000000002</v>
      </c>
      <c r="I23" s="188" t="e">
        <f t="shared" ref="I23:N32" si="4">IFERROR(IF(GETPIVOTDATA("Measured RDF",$U$2,"Linac",I$1,"SSD",$B$11,"Energy",$B$9,"Applicator",$D$11,"Shape",I$2,"FieldSize",$G23)=0,NA(),GETPIVOTDATA("Measured RDF",$U$2,"Linac",I$1,"SSD",$B$11,"Energy",$B$9,"Applicator",$D$11,"Shape",I$2,"FieldSize",$G23)),NA())</f>
        <v>#N/A</v>
      </c>
      <c r="J23" s="188" t="e">
        <f t="shared" si="4"/>
        <v>#N/A</v>
      </c>
      <c r="K23" s="188" t="e">
        <f t="shared" si="4"/>
        <v>#N/A</v>
      </c>
      <c r="L23" s="188" t="e">
        <f t="shared" si="4"/>
        <v>#N/A</v>
      </c>
      <c r="M23" s="188" t="e">
        <f t="shared" si="4"/>
        <v>#N/A</v>
      </c>
      <c r="N23" s="188" t="e">
        <f t="shared" si="4"/>
        <v>#N/A</v>
      </c>
      <c r="O23" s="188" t="e">
        <f t="shared" si="1"/>
        <v>#N/A</v>
      </c>
      <c r="Q23" s="177" t="s">
        <v>54</v>
      </c>
      <c r="R23" s="168">
        <v>5.3330000000000002</v>
      </c>
      <c r="S23" s="188" t="e">
        <f t="shared" si="2"/>
        <v>#N/A</v>
      </c>
      <c r="U23" t="s">
        <v>147</v>
      </c>
      <c r="V23" t="s">
        <v>141</v>
      </c>
      <c r="W23" t="s">
        <v>11</v>
      </c>
      <c r="X23">
        <v>20</v>
      </c>
      <c r="Y23" t="s">
        <v>37</v>
      </c>
      <c r="Z23" t="s">
        <v>88</v>
      </c>
      <c r="AA23" s="43">
        <v>1.0568692642286135</v>
      </c>
      <c r="AB23"/>
      <c r="AC23" t="s">
        <v>142</v>
      </c>
      <c r="AD23" t="s">
        <v>11</v>
      </c>
      <c r="AE23">
        <v>10</v>
      </c>
      <c r="AF23" s="41">
        <v>3</v>
      </c>
      <c r="AG23" s="43">
        <v>0.93837625278221348</v>
      </c>
      <c r="AH23"/>
    </row>
    <row r="24" spans="7:34" x14ac:dyDescent="0.25">
      <c r="G24" s="177" t="s">
        <v>108</v>
      </c>
      <c r="H24" s="168">
        <v>5.4550000000000001</v>
      </c>
      <c r="I24" s="188" t="e">
        <f t="shared" si="4"/>
        <v>#N/A</v>
      </c>
      <c r="J24" s="188" t="e">
        <f t="shared" si="4"/>
        <v>#N/A</v>
      </c>
      <c r="K24" s="188" t="e">
        <f t="shared" si="4"/>
        <v>#N/A</v>
      </c>
      <c r="L24" s="188" t="e">
        <f t="shared" si="4"/>
        <v>#N/A</v>
      </c>
      <c r="M24" s="188" t="e">
        <f t="shared" si="4"/>
        <v>#N/A</v>
      </c>
      <c r="N24" s="188" t="e">
        <f t="shared" si="4"/>
        <v>#N/A</v>
      </c>
      <c r="O24" s="188" t="e">
        <f t="shared" si="1"/>
        <v>#N/A</v>
      </c>
      <c r="Q24" s="177" t="s">
        <v>108</v>
      </c>
      <c r="R24" s="168">
        <v>5.4550000000000001</v>
      </c>
      <c r="S24" s="188" t="e">
        <f t="shared" si="2"/>
        <v>#N/A</v>
      </c>
      <c r="U24" t="s">
        <v>147</v>
      </c>
      <c r="V24" t="s">
        <v>141</v>
      </c>
      <c r="W24" t="s">
        <v>11</v>
      </c>
      <c r="X24">
        <v>20</v>
      </c>
      <c r="Y24" t="s">
        <v>40</v>
      </c>
      <c r="Z24" t="s">
        <v>90</v>
      </c>
      <c r="AA24" s="43">
        <v>1.0139293861957517</v>
      </c>
      <c r="AB24"/>
      <c r="AC24" t="s">
        <v>142</v>
      </c>
      <c r="AD24" t="s">
        <v>11</v>
      </c>
      <c r="AE24">
        <v>10</v>
      </c>
      <c r="AF24" s="41">
        <v>4</v>
      </c>
      <c r="AG24" s="43">
        <v>0.98875774888539603</v>
      </c>
      <c r="AH24"/>
    </row>
    <row r="25" spans="7:34" x14ac:dyDescent="0.25">
      <c r="G25" s="177" t="s">
        <v>110</v>
      </c>
      <c r="H25" s="168">
        <v>5.5</v>
      </c>
      <c r="I25" s="188" t="e">
        <f t="shared" si="4"/>
        <v>#N/A</v>
      </c>
      <c r="J25" s="188" t="e">
        <f t="shared" si="4"/>
        <v>#N/A</v>
      </c>
      <c r="K25" s="188" t="e">
        <f t="shared" si="4"/>
        <v>#N/A</v>
      </c>
      <c r="L25" s="188" t="e">
        <f t="shared" si="4"/>
        <v>#N/A</v>
      </c>
      <c r="M25" s="188" t="e">
        <f t="shared" si="4"/>
        <v>#N/A</v>
      </c>
      <c r="N25" s="188" t="e">
        <f t="shared" si="4"/>
        <v>#N/A</v>
      </c>
      <c r="O25" s="188" t="e">
        <f t="shared" si="1"/>
        <v>#N/A</v>
      </c>
      <c r="Q25" s="177" t="s">
        <v>110</v>
      </c>
      <c r="R25" s="168">
        <v>5.5</v>
      </c>
      <c r="S25" s="188" t="e">
        <f t="shared" si="2"/>
        <v>#N/A</v>
      </c>
      <c r="U25" t="s">
        <v>147</v>
      </c>
      <c r="V25" t="s">
        <v>141</v>
      </c>
      <c r="W25" t="s">
        <v>11</v>
      </c>
      <c r="X25">
        <v>20</v>
      </c>
      <c r="Y25" t="s">
        <v>40</v>
      </c>
      <c r="Z25" t="s">
        <v>80</v>
      </c>
      <c r="AA25" s="43">
        <v>1.0570789912986569</v>
      </c>
      <c r="AB25"/>
      <c r="AC25" t="s">
        <v>142</v>
      </c>
      <c r="AD25" t="s">
        <v>11</v>
      </c>
      <c r="AE25">
        <v>10</v>
      </c>
      <c r="AF25" s="41">
        <v>5</v>
      </c>
      <c r="AG25" s="43">
        <v>1.0001998166660739</v>
      </c>
      <c r="AH25"/>
    </row>
    <row r="26" spans="7:34" x14ac:dyDescent="0.25">
      <c r="G26" s="177" t="s">
        <v>48</v>
      </c>
      <c r="H26" s="168">
        <v>5.5380000000000003</v>
      </c>
      <c r="I26" s="188" t="e">
        <f t="shared" si="4"/>
        <v>#N/A</v>
      </c>
      <c r="J26" s="188" t="e">
        <f t="shared" si="4"/>
        <v>#N/A</v>
      </c>
      <c r="K26" s="188" t="e">
        <f t="shared" si="4"/>
        <v>#N/A</v>
      </c>
      <c r="L26" s="188" t="e">
        <f t="shared" si="4"/>
        <v>#N/A</v>
      </c>
      <c r="M26" s="188" t="e">
        <f t="shared" si="4"/>
        <v>#N/A</v>
      </c>
      <c r="N26" s="188" t="e">
        <f t="shared" si="4"/>
        <v>#N/A</v>
      </c>
      <c r="O26" s="188">
        <f t="shared" si="1"/>
        <v>0.97909709361870145</v>
      </c>
      <c r="Q26" s="177" t="s">
        <v>48</v>
      </c>
      <c r="R26" s="168">
        <v>5.5380000000000003</v>
      </c>
      <c r="S26" s="188" t="e">
        <f t="shared" si="2"/>
        <v>#N/A</v>
      </c>
      <c r="U26" t="s">
        <v>147</v>
      </c>
      <c r="V26" t="s">
        <v>141</v>
      </c>
      <c r="W26" t="s">
        <v>11</v>
      </c>
      <c r="X26">
        <v>20</v>
      </c>
      <c r="Y26" t="s">
        <v>40</v>
      </c>
      <c r="Z26" t="s">
        <v>84</v>
      </c>
      <c r="AA26" s="43">
        <v>1.0602920155672459</v>
      </c>
      <c r="AB26"/>
      <c r="AC26" t="s">
        <v>142</v>
      </c>
      <c r="AD26" t="s">
        <v>11</v>
      </c>
      <c r="AE26">
        <v>10</v>
      </c>
      <c r="AF26" s="41">
        <v>5.0910000000000002</v>
      </c>
      <c r="AG26" s="43">
        <v>1.0002073122117214</v>
      </c>
      <c r="AH26"/>
    </row>
    <row r="27" spans="7:34" x14ac:dyDescent="0.25">
      <c r="G27" s="177" t="s">
        <v>39</v>
      </c>
      <c r="H27" s="168">
        <v>5.7140000000000004</v>
      </c>
      <c r="I27" s="188" t="e">
        <f t="shared" si="4"/>
        <v>#N/A</v>
      </c>
      <c r="J27" s="188" t="e">
        <f t="shared" si="4"/>
        <v>#N/A</v>
      </c>
      <c r="K27" s="188" t="e">
        <f t="shared" si="4"/>
        <v>#N/A</v>
      </c>
      <c r="L27" s="188" t="e">
        <f t="shared" si="4"/>
        <v>#N/A</v>
      </c>
      <c r="M27" s="188" t="e">
        <f t="shared" si="4"/>
        <v>#N/A</v>
      </c>
      <c r="N27" s="188" t="e">
        <f t="shared" si="4"/>
        <v>#N/A</v>
      </c>
      <c r="O27" s="188">
        <f t="shared" si="1"/>
        <v>0.97909709361870145</v>
      </c>
      <c r="Q27" s="177" t="s">
        <v>39</v>
      </c>
      <c r="R27" s="168">
        <v>5.7140000000000004</v>
      </c>
      <c r="S27" s="188" t="e">
        <f t="shared" si="2"/>
        <v>#N/A</v>
      </c>
      <c r="U27" t="s">
        <v>147</v>
      </c>
      <c r="V27" t="s">
        <v>141</v>
      </c>
      <c r="W27" t="s">
        <v>14</v>
      </c>
      <c r="X27">
        <v>6</v>
      </c>
      <c r="Y27" t="s">
        <v>37</v>
      </c>
      <c r="Z27" t="s">
        <v>45</v>
      </c>
      <c r="AA27" s="43">
        <v>0.80713023327152966</v>
      </c>
      <c r="AB27"/>
      <c r="AC27" t="s">
        <v>142</v>
      </c>
      <c r="AD27" t="s">
        <v>11</v>
      </c>
      <c r="AE27">
        <v>10</v>
      </c>
      <c r="AF27" s="41">
        <v>5.3330000000000002</v>
      </c>
      <c r="AG27" s="43">
        <v>1.0002272454210255</v>
      </c>
    </row>
    <row r="28" spans="7:34" x14ac:dyDescent="0.25">
      <c r="G28" s="177" t="s">
        <v>79</v>
      </c>
      <c r="H28" s="168">
        <v>6</v>
      </c>
      <c r="I28" s="188">
        <f t="shared" si="4"/>
        <v>0.98429043433604968</v>
      </c>
      <c r="J28" s="188" t="e">
        <f t="shared" si="4"/>
        <v>#N/A</v>
      </c>
      <c r="K28" s="188" t="e">
        <f t="shared" si="4"/>
        <v>#N/A</v>
      </c>
      <c r="L28" s="188" t="e">
        <f t="shared" si="4"/>
        <v>#N/A</v>
      </c>
      <c r="M28" s="188" t="e">
        <f t="shared" si="4"/>
        <v>#N/A</v>
      </c>
      <c r="N28" s="188" t="e">
        <f t="shared" si="4"/>
        <v>#N/A</v>
      </c>
      <c r="O28" s="188" t="e">
        <f t="shared" si="1"/>
        <v>#N/A</v>
      </c>
      <c r="Q28" s="177" t="s">
        <v>79</v>
      </c>
      <c r="R28" s="168">
        <v>6</v>
      </c>
      <c r="S28" s="188">
        <f t="shared" si="2"/>
        <v>0.97909709361870145</v>
      </c>
      <c r="U28" t="s">
        <v>147</v>
      </c>
      <c r="V28" t="s">
        <v>141</v>
      </c>
      <c r="W28" t="s">
        <v>14</v>
      </c>
      <c r="X28">
        <v>6</v>
      </c>
      <c r="Y28" t="s">
        <v>37</v>
      </c>
      <c r="Z28" t="s">
        <v>99</v>
      </c>
      <c r="AA28" s="43">
        <v>0.87450032841480219</v>
      </c>
      <c r="AB28"/>
      <c r="AC28" t="s">
        <v>142</v>
      </c>
      <c r="AD28" t="s">
        <v>11</v>
      </c>
      <c r="AE28">
        <v>10</v>
      </c>
      <c r="AF28" s="41">
        <v>5.5380000000000003</v>
      </c>
      <c r="AG28" s="43">
        <v>1.0002441309908905</v>
      </c>
    </row>
    <row r="29" spans="7:34" x14ac:dyDescent="0.25">
      <c r="G29" s="177" t="s">
        <v>133</v>
      </c>
      <c r="H29" s="168">
        <v>6</v>
      </c>
      <c r="I29" s="188" t="e">
        <f t="shared" si="4"/>
        <v>#N/A</v>
      </c>
      <c r="J29" s="188" t="e">
        <f t="shared" si="4"/>
        <v>#N/A</v>
      </c>
      <c r="K29" s="188" t="e">
        <f t="shared" si="4"/>
        <v>#N/A</v>
      </c>
      <c r="L29" s="188" t="e">
        <f t="shared" si="4"/>
        <v>#N/A</v>
      </c>
      <c r="M29" s="188" t="e">
        <f t="shared" si="4"/>
        <v>#N/A</v>
      </c>
      <c r="N29" s="188" t="e">
        <f t="shared" si="4"/>
        <v>#N/A</v>
      </c>
      <c r="O29" s="188" t="e">
        <f t="shared" si="1"/>
        <v>#N/A</v>
      </c>
      <c r="Q29" s="177" t="s">
        <v>133</v>
      </c>
      <c r="R29" s="168">
        <v>6</v>
      </c>
      <c r="S29" s="188">
        <f t="shared" si="2"/>
        <v>0.97909709361870145</v>
      </c>
      <c r="U29" t="s">
        <v>147</v>
      </c>
      <c r="V29" t="s">
        <v>141</v>
      </c>
      <c r="W29" t="s">
        <v>14</v>
      </c>
      <c r="X29">
        <v>6</v>
      </c>
      <c r="Y29" t="s">
        <v>37</v>
      </c>
      <c r="Z29" t="s">
        <v>46</v>
      </c>
      <c r="AA29" s="43">
        <v>0.90508131857550067</v>
      </c>
      <c r="AB29"/>
      <c r="AC29" t="s">
        <v>142</v>
      </c>
      <c r="AD29" t="s">
        <v>11</v>
      </c>
      <c r="AE29">
        <v>10</v>
      </c>
      <c r="AF29" s="41">
        <v>5.7140000000000004</v>
      </c>
      <c r="AG29" s="43">
        <v>1.0002586278703844</v>
      </c>
    </row>
    <row r="30" spans="7:34" x14ac:dyDescent="0.25">
      <c r="G30" s="177" t="s">
        <v>55</v>
      </c>
      <c r="H30" s="168">
        <v>6.1539999999999999</v>
      </c>
      <c r="I30" s="188" t="e">
        <f t="shared" si="4"/>
        <v>#N/A</v>
      </c>
      <c r="J30" s="188" t="e">
        <f t="shared" si="4"/>
        <v>#N/A</v>
      </c>
      <c r="K30" s="188" t="e">
        <f t="shared" si="4"/>
        <v>#N/A</v>
      </c>
      <c r="L30" s="188" t="e">
        <f t="shared" si="4"/>
        <v>#N/A</v>
      </c>
      <c r="M30" s="188" t="e">
        <f t="shared" si="4"/>
        <v>#N/A</v>
      </c>
      <c r="N30" s="188" t="e">
        <f t="shared" si="4"/>
        <v>#N/A</v>
      </c>
      <c r="O30" s="188" t="e">
        <f t="shared" si="1"/>
        <v>#N/A</v>
      </c>
      <c r="Q30" s="177" t="s">
        <v>55</v>
      </c>
      <c r="R30" s="168">
        <v>6.1539999999999999</v>
      </c>
      <c r="S30" s="188" t="e">
        <f t="shared" si="2"/>
        <v>#N/A</v>
      </c>
      <c r="U30" t="s">
        <v>147</v>
      </c>
      <c r="V30" t="s">
        <v>141</v>
      </c>
      <c r="W30" t="s">
        <v>14</v>
      </c>
      <c r="X30">
        <v>6</v>
      </c>
      <c r="Y30" t="s">
        <v>37</v>
      </c>
      <c r="Z30" t="s">
        <v>79</v>
      </c>
      <c r="AA30" s="43">
        <v>0.96866544243264996</v>
      </c>
      <c r="AB30"/>
      <c r="AC30" t="s">
        <v>142</v>
      </c>
      <c r="AD30" t="s">
        <v>11</v>
      </c>
      <c r="AE30">
        <v>10</v>
      </c>
      <c r="AF30" s="41">
        <v>6.1539999999999999</v>
      </c>
      <c r="AG30" s="43">
        <v>1.0002948700691192</v>
      </c>
    </row>
    <row r="31" spans="7:34" x14ac:dyDescent="0.25">
      <c r="G31" s="177" t="s">
        <v>137</v>
      </c>
      <c r="H31" s="168">
        <v>6.2039999999999997</v>
      </c>
      <c r="I31" s="188" t="e">
        <f t="shared" si="4"/>
        <v>#N/A</v>
      </c>
      <c r="J31" s="188" t="e">
        <f t="shared" si="4"/>
        <v>#N/A</v>
      </c>
      <c r="K31" s="188" t="e">
        <f t="shared" si="4"/>
        <v>#N/A</v>
      </c>
      <c r="L31" s="188" t="e">
        <f t="shared" si="4"/>
        <v>#N/A</v>
      </c>
      <c r="M31" s="188" t="e">
        <f t="shared" si="4"/>
        <v>#N/A</v>
      </c>
      <c r="N31" s="188" t="e">
        <f t="shared" si="4"/>
        <v>#N/A</v>
      </c>
      <c r="O31" s="188" t="e">
        <f t="shared" si="1"/>
        <v>#N/A</v>
      </c>
      <c r="Q31" s="177" t="s">
        <v>137</v>
      </c>
      <c r="R31" s="168">
        <v>6.2039999999999997</v>
      </c>
      <c r="S31" s="188" t="e">
        <f t="shared" si="2"/>
        <v>#N/A</v>
      </c>
      <c r="U31" t="s">
        <v>147</v>
      </c>
      <c r="V31" t="s">
        <v>141</v>
      </c>
      <c r="W31" t="s">
        <v>14</v>
      </c>
      <c r="X31">
        <v>15</v>
      </c>
      <c r="Y31" t="s">
        <v>37</v>
      </c>
      <c r="Z31" t="s">
        <v>63</v>
      </c>
      <c r="AA31" s="43">
        <v>1.0028629997122349</v>
      </c>
      <c r="AB31"/>
      <c r="AC31" t="s">
        <v>142</v>
      </c>
      <c r="AD31" t="s">
        <v>11</v>
      </c>
      <c r="AE31">
        <v>10</v>
      </c>
      <c r="AF31" s="41">
        <v>6.2039999999999997</v>
      </c>
      <c r="AG31" s="43">
        <v>1.0002989885007936</v>
      </c>
    </row>
    <row r="32" spans="7:34" x14ac:dyDescent="0.25">
      <c r="G32" s="177" t="s">
        <v>52</v>
      </c>
      <c r="H32" s="168">
        <v>6.6470000000000002</v>
      </c>
      <c r="I32" s="188" t="e">
        <f t="shared" si="4"/>
        <v>#N/A</v>
      </c>
      <c r="J32" s="188" t="e">
        <f t="shared" si="4"/>
        <v>#N/A</v>
      </c>
      <c r="K32" s="188" t="e">
        <f t="shared" si="4"/>
        <v>#N/A</v>
      </c>
      <c r="L32" s="188" t="e">
        <f t="shared" si="4"/>
        <v>#N/A</v>
      </c>
      <c r="M32" s="188" t="e">
        <f t="shared" si="4"/>
        <v>#N/A</v>
      </c>
      <c r="N32" s="188" t="e">
        <f t="shared" si="4"/>
        <v>#N/A</v>
      </c>
      <c r="O32" s="188" t="e">
        <f t="shared" si="1"/>
        <v>#N/A</v>
      </c>
      <c r="Q32" s="177" t="s">
        <v>52</v>
      </c>
      <c r="R32" s="168">
        <v>6.6470000000000002</v>
      </c>
      <c r="S32" s="188" t="e">
        <f t="shared" si="2"/>
        <v>#N/A</v>
      </c>
      <c r="U32" t="s">
        <v>147</v>
      </c>
      <c r="V32" t="s">
        <v>141</v>
      </c>
      <c r="W32" t="s">
        <v>14</v>
      </c>
      <c r="X32">
        <v>15</v>
      </c>
      <c r="Y32" t="s">
        <v>37</v>
      </c>
      <c r="Z32" t="s">
        <v>69</v>
      </c>
      <c r="AA32" s="43">
        <v>1.0019334641984616</v>
      </c>
      <c r="AB32"/>
      <c r="AC32" t="s">
        <v>142</v>
      </c>
      <c r="AD32" t="s">
        <v>11</v>
      </c>
      <c r="AE32">
        <v>10</v>
      </c>
      <c r="AF32" s="41">
        <v>6.6470000000000002</v>
      </c>
      <c r="AG32" s="43">
        <v>1.000335477805429</v>
      </c>
    </row>
    <row r="33" spans="7:33" x14ac:dyDescent="0.25">
      <c r="G33" s="177" t="s">
        <v>41</v>
      </c>
      <c r="H33" s="168">
        <v>6.6669999999999998</v>
      </c>
      <c r="I33" s="188" t="e">
        <f t="shared" ref="I33:N42" si="5">IFERROR(IF(GETPIVOTDATA("Measured RDF",$U$2,"Linac",I$1,"SSD",$B$11,"Energy",$B$9,"Applicator",$D$11,"Shape",I$2,"FieldSize",$G33)=0,NA(),GETPIVOTDATA("Measured RDF",$U$2,"Linac",I$1,"SSD",$B$11,"Energy",$B$9,"Applicator",$D$11,"Shape",I$2,"FieldSize",$G33)),NA())</f>
        <v>#N/A</v>
      </c>
      <c r="J33" s="188" t="e">
        <f t="shared" si="5"/>
        <v>#N/A</v>
      </c>
      <c r="K33" s="188" t="e">
        <f t="shared" si="5"/>
        <v>#N/A</v>
      </c>
      <c r="L33" s="188" t="e">
        <f t="shared" si="5"/>
        <v>#N/A</v>
      </c>
      <c r="M33" s="188" t="e">
        <f t="shared" si="5"/>
        <v>#N/A</v>
      </c>
      <c r="N33" s="188" t="e">
        <f t="shared" si="5"/>
        <v>#N/A</v>
      </c>
      <c r="O33" s="188" t="e">
        <f t="shared" si="1"/>
        <v>#N/A</v>
      </c>
      <c r="Q33" s="177" t="s">
        <v>41</v>
      </c>
      <c r="R33" s="168">
        <v>6.6669999999999998</v>
      </c>
      <c r="S33" s="188" t="e">
        <f t="shared" si="2"/>
        <v>#N/A</v>
      </c>
      <c r="U33" t="s">
        <v>147</v>
      </c>
      <c r="V33" t="s">
        <v>141</v>
      </c>
      <c r="W33" t="s">
        <v>14</v>
      </c>
      <c r="X33">
        <v>15</v>
      </c>
      <c r="Y33" t="s">
        <v>37</v>
      </c>
      <c r="Z33" t="s">
        <v>76</v>
      </c>
      <c r="AA33" s="43">
        <v>0.99954479686258912</v>
      </c>
      <c r="AB33"/>
      <c r="AC33" t="s">
        <v>142</v>
      </c>
      <c r="AD33" t="s">
        <v>11</v>
      </c>
      <c r="AE33">
        <v>10</v>
      </c>
      <c r="AF33" s="41">
        <v>6.6669999999999998</v>
      </c>
      <c r="AG33" s="43">
        <v>1.0003371251780986</v>
      </c>
    </row>
    <row r="34" spans="7:33" x14ac:dyDescent="0.25">
      <c r="G34" s="177" t="s">
        <v>56</v>
      </c>
      <c r="H34" s="168">
        <v>6.8570000000000002</v>
      </c>
      <c r="I34" s="188" t="e">
        <f t="shared" si="5"/>
        <v>#N/A</v>
      </c>
      <c r="J34" s="188" t="e">
        <f t="shared" si="5"/>
        <v>#N/A</v>
      </c>
      <c r="K34" s="188" t="e">
        <f t="shared" si="5"/>
        <v>#N/A</v>
      </c>
      <c r="L34" s="188" t="e">
        <f t="shared" si="5"/>
        <v>#N/A</v>
      </c>
      <c r="M34" s="188" t="e">
        <f t="shared" si="5"/>
        <v>#N/A</v>
      </c>
      <c r="N34" s="188" t="e">
        <f t="shared" si="5"/>
        <v>#N/A</v>
      </c>
      <c r="O34" s="188" t="e">
        <f t="shared" si="1"/>
        <v>#N/A</v>
      </c>
      <c r="Q34" s="177" t="s">
        <v>56</v>
      </c>
      <c r="R34" s="168">
        <v>6.8570000000000002</v>
      </c>
      <c r="S34" s="188" t="e">
        <f t="shared" si="2"/>
        <v>#N/A</v>
      </c>
      <c r="U34" t="s">
        <v>147</v>
      </c>
      <c r="V34" t="s">
        <v>141</v>
      </c>
      <c r="W34" t="s">
        <v>14</v>
      </c>
      <c r="X34">
        <v>15</v>
      </c>
      <c r="Y34" t="s">
        <v>40</v>
      </c>
      <c r="Z34" t="s">
        <v>66</v>
      </c>
      <c r="AA34" s="43">
        <v>0.99834827747721144</v>
      </c>
      <c r="AB34"/>
      <c r="AC34" t="s">
        <v>142</v>
      </c>
      <c r="AD34" t="s">
        <v>11</v>
      </c>
      <c r="AE34">
        <v>10</v>
      </c>
      <c r="AF34" s="41">
        <v>6.8570000000000002</v>
      </c>
      <c r="AG34" s="43">
        <v>1.0003527752184613</v>
      </c>
    </row>
    <row r="35" spans="7:33" x14ac:dyDescent="0.25">
      <c r="G35" s="177" t="s">
        <v>65</v>
      </c>
      <c r="H35" s="168">
        <v>6.875</v>
      </c>
      <c r="I35" s="188" t="e">
        <f t="shared" si="5"/>
        <v>#N/A</v>
      </c>
      <c r="J35" s="188" t="e">
        <f t="shared" si="5"/>
        <v>#N/A</v>
      </c>
      <c r="K35" s="188" t="e">
        <f t="shared" si="5"/>
        <v>#N/A</v>
      </c>
      <c r="L35" s="188" t="e">
        <f t="shared" si="5"/>
        <v>#N/A</v>
      </c>
      <c r="M35" s="188" t="e">
        <f t="shared" si="5"/>
        <v>#N/A</v>
      </c>
      <c r="N35" s="188" t="e">
        <f t="shared" si="5"/>
        <v>#N/A</v>
      </c>
      <c r="O35" s="188" t="e">
        <f t="shared" ref="O35:O66" si="6">IFERROR(IF(GETPIVOTDATA("RDF_fit",$AC$2,"SSD",$B$11,"Energy",$B$9,"Applicator",$D$11,"EquivSquare",$H37)=0,NA(),GETPIVOTDATA("RDF_fit",$AC$2,"SSD",$B$11,"Energy",$B$9,"Applicator",$D$11,"EquivSquare",$H37)),NA())</f>
        <v>#N/A</v>
      </c>
      <c r="Q35" s="177" t="s">
        <v>65</v>
      </c>
      <c r="R35" s="168">
        <v>6.875</v>
      </c>
      <c r="S35" s="188" t="e">
        <f t="shared" si="2"/>
        <v>#N/A</v>
      </c>
      <c r="U35" t="s">
        <v>147</v>
      </c>
      <c r="V35" t="s">
        <v>141</v>
      </c>
      <c r="W35" t="s">
        <v>14</v>
      </c>
      <c r="X35">
        <v>15</v>
      </c>
      <c r="Y35" t="s">
        <v>40</v>
      </c>
      <c r="Z35" t="s">
        <v>67</v>
      </c>
      <c r="AA35" s="43">
        <v>1.0028216324964359</v>
      </c>
      <c r="AB35"/>
      <c r="AC35" t="s">
        <v>142</v>
      </c>
      <c r="AD35" t="s">
        <v>11</v>
      </c>
      <c r="AE35">
        <v>10</v>
      </c>
      <c r="AF35" s="41">
        <v>7</v>
      </c>
      <c r="AG35" s="43">
        <v>1.0003645539330501</v>
      </c>
    </row>
    <row r="36" spans="7:33" x14ac:dyDescent="0.25">
      <c r="G36" s="177" t="s">
        <v>51</v>
      </c>
      <c r="H36" s="168">
        <v>7</v>
      </c>
      <c r="I36" s="188" t="e">
        <f t="shared" si="5"/>
        <v>#N/A</v>
      </c>
      <c r="J36" s="188" t="e">
        <f t="shared" si="5"/>
        <v>#N/A</v>
      </c>
      <c r="K36" s="188" t="e">
        <f t="shared" si="5"/>
        <v>#N/A</v>
      </c>
      <c r="L36" s="188" t="e">
        <f t="shared" si="5"/>
        <v>#N/A</v>
      </c>
      <c r="M36" s="188" t="e">
        <f t="shared" si="5"/>
        <v>#N/A</v>
      </c>
      <c r="N36" s="188" t="e">
        <f t="shared" si="5"/>
        <v>#N/A</v>
      </c>
      <c r="O36" s="188" t="e">
        <f t="shared" si="6"/>
        <v>#N/A</v>
      </c>
      <c r="Q36" s="177" t="s">
        <v>51</v>
      </c>
      <c r="R36" s="168">
        <v>7</v>
      </c>
      <c r="S36" s="188" t="e">
        <f t="shared" si="2"/>
        <v>#N/A</v>
      </c>
      <c r="U36" t="s">
        <v>147</v>
      </c>
      <c r="V36" t="s">
        <v>141</v>
      </c>
      <c r="W36" t="s">
        <v>14</v>
      </c>
      <c r="X36">
        <v>15</v>
      </c>
      <c r="Y36" t="s">
        <v>40</v>
      </c>
      <c r="Z36" t="s">
        <v>72</v>
      </c>
      <c r="AA36" s="43">
        <v>0.97555163779591825</v>
      </c>
      <c r="AB36"/>
      <c r="AC36" t="s">
        <v>142</v>
      </c>
      <c r="AD36" t="s">
        <v>11</v>
      </c>
      <c r="AE36">
        <v>10</v>
      </c>
      <c r="AF36" s="41">
        <v>7.09</v>
      </c>
      <c r="AG36" s="43">
        <v>1.0003719671100642</v>
      </c>
    </row>
    <row r="37" spans="7:33" x14ac:dyDescent="0.25">
      <c r="G37" s="177" t="s">
        <v>53</v>
      </c>
      <c r="H37" s="168">
        <v>7.09</v>
      </c>
      <c r="I37" s="188" t="e">
        <f t="shared" si="5"/>
        <v>#N/A</v>
      </c>
      <c r="J37" s="188" t="e">
        <f t="shared" si="5"/>
        <v>#N/A</v>
      </c>
      <c r="K37" s="188" t="e">
        <f t="shared" si="5"/>
        <v>#N/A</v>
      </c>
      <c r="L37" s="188" t="e">
        <f t="shared" si="5"/>
        <v>#N/A</v>
      </c>
      <c r="M37" s="188" t="e">
        <f t="shared" si="5"/>
        <v>#N/A</v>
      </c>
      <c r="N37" s="188" t="e">
        <f t="shared" si="5"/>
        <v>#N/A</v>
      </c>
      <c r="O37" s="188" t="e">
        <f t="shared" si="6"/>
        <v>#N/A</v>
      </c>
      <c r="Q37" s="177" t="s">
        <v>53</v>
      </c>
      <c r="R37" s="168">
        <v>7.09</v>
      </c>
      <c r="S37" s="188" t="e">
        <f t="shared" si="2"/>
        <v>#N/A</v>
      </c>
      <c r="U37" t="s">
        <v>147</v>
      </c>
      <c r="V37" t="s">
        <v>141</v>
      </c>
      <c r="W37" t="s">
        <v>14</v>
      </c>
      <c r="X37">
        <v>10</v>
      </c>
      <c r="Y37" t="s">
        <v>37</v>
      </c>
      <c r="Z37" t="s">
        <v>36</v>
      </c>
      <c r="AA37" s="43">
        <v>1</v>
      </c>
      <c r="AB37"/>
      <c r="AC37" t="s">
        <v>142</v>
      </c>
      <c r="AD37" t="s">
        <v>11</v>
      </c>
      <c r="AE37">
        <v>10</v>
      </c>
      <c r="AF37" s="41">
        <v>7.5</v>
      </c>
      <c r="AG37" s="43">
        <v>1.0004057382497942</v>
      </c>
    </row>
    <row r="38" spans="7:33" x14ac:dyDescent="0.25">
      <c r="G38" s="177" t="s">
        <v>72</v>
      </c>
      <c r="H38" s="168">
        <v>7.3680000000000003</v>
      </c>
      <c r="I38" s="188" t="e">
        <f t="shared" si="5"/>
        <v>#N/A</v>
      </c>
      <c r="J38" s="188" t="e">
        <f t="shared" si="5"/>
        <v>#N/A</v>
      </c>
      <c r="K38" s="188" t="e">
        <f t="shared" si="5"/>
        <v>#N/A</v>
      </c>
      <c r="L38" s="188" t="e">
        <f t="shared" si="5"/>
        <v>#N/A</v>
      </c>
      <c r="M38" s="188" t="e">
        <f t="shared" si="5"/>
        <v>#N/A</v>
      </c>
      <c r="N38" s="188" t="e">
        <f t="shared" si="5"/>
        <v>#N/A</v>
      </c>
      <c r="O38" s="188" t="e">
        <f t="shared" si="6"/>
        <v>#N/A</v>
      </c>
      <c r="Q38" s="177" t="s">
        <v>72</v>
      </c>
      <c r="R38" s="168">
        <v>7.3680000000000003</v>
      </c>
      <c r="S38" s="188" t="e">
        <f t="shared" si="2"/>
        <v>#N/A</v>
      </c>
      <c r="U38" t="s">
        <v>147</v>
      </c>
      <c r="V38" t="s">
        <v>141</v>
      </c>
      <c r="W38" t="s">
        <v>14</v>
      </c>
      <c r="X38">
        <v>10</v>
      </c>
      <c r="Y38" t="s">
        <v>37</v>
      </c>
      <c r="Z38" t="s">
        <v>51</v>
      </c>
      <c r="AA38" s="43">
        <v>0.99579060226387051</v>
      </c>
      <c r="AB38"/>
      <c r="AC38" t="s">
        <v>142</v>
      </c>
      <c r="AD38" t="s">
        <v>11</v>
      </c>
      <c r="AE38">
        <v>10</v>
      </c>
      <c r="AF38" s="41">
        <v>7.875</v>
      </c>
      <c r="AG38" s="43">
        <v>1.0004366264873523</v>
      </c>
    </row>
    <row r="39" spans="7:33" x14ac:dyDescent="0.25">
      <c r="G39" s="177" t="s">
        <v>42</v>
      </c>
      <c r="H39" s="168">
        <v>7.5</v>
      </c>
      <c r="I39" s="188" t="e">
        <f t="shared" si="5"/>
        <v>#N/A</v>
      </c>
      <c r="J39" s="188" t="e">
        <f t="shared" si="5"/>
        <v>#N/A</v>
      </c>
      <c r="K39" s="188" t="e">
        <f t="shared" si="5"/>
        <v>#N/A</v>
      </c>
      <c r="L39" s="188" t="e">
        <f t="shared" si="5"/>
        <v>#N/A</v>
      </c>
      <c r="M39" s="188" t="e">
        <f t="shared" si="5"/>
        <v>#N/A</v>
      </c>
      <c r="N39" s="188" t="e">
        <f t="shared" si="5"/>
        <v>#N/A</v>
      </c>
      <c r="O39" s="188">
        <f t="shared" si="6"/>
        <v>0.98246773492296335</v>
      </c>
      <c r="Q39" s="177" t="s">
        <v>42</v>
      </c>
      <c r="R39" s="168">
        <v>7.5</v>
      </c>
      <c r="S39" s="188" t="e">
        <f t="shared" si="2"/>
        <v>#N/A</v>
      </c>
      <c r="U39" t="s">
        <v>147</v>
      </c>
      <c r="V39" t="s">
        <v>141</v>
      </c>
      <c r="W39" t="s">
        <v>14</v>
      </c>
      <c r="X39">
        <v>10</v>
      </c>
      <c r="Y39" t="s">
        <v>40</v>
      </c>
      <c r="Z39" t="s">
        <v>39</v>
      </c>
      <c r="AA39" s="43">
        <v>0.95731804456920822</v>
      </c>
      <c r="AB39"/>
      <c r="AC39" t="s">
        <v>142</v>
      </c>
      <c r="AD39" t="s">
        <v>11</v>
      </c>
      <c r="AE39">
        <v>10</v>
      </c>
      <c r="AF39" s="41">
        <v>7.976</v>
      </c>
      <c r="AG39" s="43">
        <v>1.0004449457193345</v>
      </c>
    </row>
    <row r="40" spans="7:33" x14ac:dyDescent="0.25">
      <c r="G40" s="177" t="s">
        <v>77</v>
      </c>
      <c r="H40" s="168">
        <v>7.5</v>
      </c>
      <c r="I40" s="188" t="e">
        <f t="shared" si="5"/>
        <v>#N/A</v>
      </c>
      <c r="J40" s="188" t="e">
        <f t="shared" si="5"/>
        <v>#N/A</v>
      </c>
      <c r="K40" s="188" t="e">
        <f t="shared" si="5"/>
        <v>#N/A</v>
      </c>
      <c r="L40" s="188" t="e">
        <f t="shared" si="5"/>
        <v>#N/A</v>
      </c>
      <c r="M40" s="188" t="e">
        <f t="shared" si="5"/>
        <v>#N/A</v>
      </c>
      <c r="N40" s="188" t="e">
        <f t="shared" si="5"/>
        <v>#N/A</v>
      </c>
      <c r="O40" s="188" t="e">
        <f t="shared" si="6"/>
        <v>#N/A</v>
      </c>
      <c r="Q40" s="177" t="s">
        <v>77</v>
      </c>
      <c r="R40" s="168">
        <v>7.5</v>
      </c>
      <c r="S40" s="188" t="e">
        <f t="shared" si="2"/>
        <v>#N/A</v>
      </c>
      <c r="U40" t="s">
        <v>147</v>
      </c>
      <c r="V40" t="s">
        <v>141</v>
      </c>
      <c r="W40" t="s">
        <v>14</v>
      </c>
      <c r="X40">
        <v>10</v>
      </c>
      <c r="Y40" t="s">
        <v>40</v>
      </c>
      <c r="Z40" t="s">
        <v>143</v>
      </c>
      <c r="AA40" s="43">
        <v>0.95208376184958843</v>
      </c>
      <c r="AB40"/>
      <c r="AC40" t="s">
        <v>142</v>
      </c>
      <c r="AD40" t="s">
        <v>11</v>
      </c>
      <c r="AE40">
        <v>10</v>
      </c>
      <c r="AF40" s="41">
        <v>8</v>
      </c>
      <c r="AG40" s="43">
        <v>1.0004469225665382</v>
      </c>
    </row>
    <row r="41" spans="7:33" x14ac:dyDescent="0.25">
      <c r="G41" s="177" t="s">
        <v>90</v>
      </c>
      <c r="H41" s="168">
        <v>7.8259999999999996</v>
      </c>
      <c r="I41" s="188" t="e">
        <f t="shared" si="5"/>
        <v>#N/A</v>
      </c>
      <c r="J41" s="188" t="e">
        <f t="shared" si="5"/>
        <v>#N/A</v>
      </c>
      <c r="K41" s="188">
        <f t="shared" si="5"/>
        <v>0.98106490015025238</v>
      </c>
      <c r="L41" s="188" t="e">
        <f t="shared" si="5"/>
        <v>#N/A</v>
      </c>
      <c r="M41" s="188" t="e">
        <f t="shared" si="5"/>
        <v>#N/A</v>
      </c>
      <c r="N41" s="188">
        <f t="shared" si="5"/>
        <v>0.98162561572491458</v>
      </c>
      <c r="O41" s="188" t="e">
        <f t="shared" si="6"/>
        <v>#N/A</v>
      </c>
      <c r="Q41" s="177" t="s">
        <v>90</v>
      </c>
      <c r="R41" s="168">
        <v>7.8259999999999996</v>
      </c>
      <c r="S41" s="188">
        <f t="shared" si="2"/>
        <v>0.98246773492296335</v>
      </c>
      <c r="U41" t="s">
        <v>147</v>
      </c>
      <c r="V41" t="s">
        <v>141</v>
      </c>
      <c r="W41" t="s">
        <v>14</v>
      </c>
      <c r="X41">
        <v>25</v>
      </c>
      <c r="Y41" t="s">
        <v>37</v>
      </c>
      <c r="Z41" t="s">
        <v>93</v>
      </c>
      <c r="AA41" s="43">
        <v>1.0175954108214902</v>
      </c>
      <c r="AB41"/>
      <c r="AC41" t="s">
        <v>142</v>
      </c>
      <c r="AD41" t="s">
        <v>11</v>
      </c>
      <c r="AE41">
        <v>10</v>
      </c>
      <c r="AF41" s="41">
        <v>8.2349999999999994</v>
      </c>
      <c r="AG41" s="43">
        <v>1.000466279195408</v>
      </c>
    </row>
    <row r="42" spans="7:33" x14ac:dyDescent="0.25">
      <c r="G42" s="177" t="s">
        <v>59</v>
      </c>
      <c r="H42" s="168">
        <v>7.875</v>
      </c>
      <c r="I42" s="188" t="e">
        <f t="shared" si="5"/>
        <v>#N/A</v>
      </c>
      <c r="J42" s="188" t="e">
        <f t="shared" si="5"/>
        <v>#N/A</v>
      </c>
      <c r="K42" s="188" t="e">
        <f t="shared" si="5"/>
        <v>#N/A</v>
      </c>
      <c r="L42" s="188" t="e">
        <f t="shared" si="5"/>
        <v>#N/A</v>
      </c>
      <c r="M42" s="188" t="e">
        <f t="shared" si="5"/>
        <v>#N/A</v>
      </c>
      <c r="N42" s="188" t="e">
        <f t="shared" si="5"/>
        <v>#N/A</v>
      </c>
      <c r="O42" s="188" t="e">
        <f t="shared" si="6"/>
        <v>#N/A</v>
      </c>
      <c r="Q42" s="177" t="s">
        <v>59</v>
      </c>
      <c r="R42" s="168">
        <v>7.875</v>
      </c>
      <c r="S42" s="188" t="e">
        <f t="shared" si="2"/>
        <v>#N/A</v>
      </c>
      <c r="U42" t="s">
        <v>147</v>
      </c>
      <c r="V42" t="s">
        <v>141</v>
      </c>
      <c r="W42" t="s">
        <v>14</v>
      </c>
      <c r="X42">
        <v>25</v>
      </c>
      <c r="Y42" t="s">
        <v>37</v>
      </c>
      <c r="Z42" t="s">
        <v>96</v>
      </c>
      <c r="AA42" s="43">
        <v>1.0145982798157835</v>
      </c>
      <c r="AB42"/>
      <c r="AC42" t="s">
        <v>142</v>
      </c>
      <c r="AD42" t="s">
        <v>11</v>
      </c>
      <c r="AE42">
        <v>10</v>
      </c>
      <c r="AF42" s="41">
        <v>8.4710000000000001</v>
      </c>
      <c r="AG42" s="43">
        <v>1.0004857181929112</v>
      </c>
    </row>
    <row r="43" spans="7:33" x14ac:dyDescent="0.25">
      <c r="G43" s="177" t="s">
        <v>58</v>
      </c>
      <c r="H43" s="168">
        <v>7.976</v>
      </c>
      <c r="I43" s="188" t="e">
        <f t="shared" ref="I43:N52" si="7">IFERROR(IF(GETPIVOTDATA("Measured RDF",$U$2,"Linac",I$1,"SSD",$B$11,"Energy",$B$9,"Applicator",$D$11,"Shape",I$2,"FieldSize",$G43)=0,NA(),GETPIVOTDATA("Measured RDF",$U$2,"Linac",I$1,"SSD",$B$11,"Energy",$B$9,"Applicator",$D$11,"Shape",I$2,"FieldSize",$G43)),NA())</f>
        <v>#N/A</v>
      </c>
      <c r="J43" s="188" t="e">
        <f t="shared" si="7"/>
        <v>#N/A</v>
      </c>
      <c r="K43" s="188" t="e">
        <f t="shared" si="7"/>
        <v>#N/A</v>
      </c>
      <c r="L43" s="188" t="e">
        <f t="shared" si="7"/>
        <v>#N/A</v>
      </c>
      <c r="M43" s="188" t="e">
        <f t="shared" si="7"/>
        <v>#N/A</v>
      </c>
      <c r="N43" s="188" t="e">
        <f t="shared" si="7"/>
        <v>#N/A</v>
      </c>
      <c r="O43" s="188" t="e">
        <f t="shared" si="6"/>
        <v>#N/A</v>
      </c>
      <c r="Q43" s="177" t="s">
        <v>58</v>
      </c>
      <c r="R43" s="168">
        <v>7.976</v>
      </c>
      <c r="S43" s="188" t="e">
        <f t="shared" si="2"/>
        <v>#N/A</v>
      </c>
      <c r="U43" t="s">
        <v>147</v>
      </c>
      <c r="V43" t="s">
        <v>141</v>
      </c>
      <c r="W43" t="s">
        <v>14</v>
      </c>
      <c r="X43">
        <v>25</v>
      </c>
      <c r="Y43" t="s">
        <v>40</v>
      </c>
      <c r="Z43" t="s">
        <v>135</v>
      </c>
      <c r="AA43" s="43">
        <v>1.0191362592593112</v>
      </c>
      <c r="AB43"/>
      <c r="AC43" t="s">
        <v>142</v>
      </c>
      <c r="AD43" t="s">
        <v>11</v>
      </c>
      <c r="AE43">
        <v>10</v>
      </c>
      <c r="AF43" s="41">
        <v>8.8620000000000001</v>
      </c>
      <c r="AG43" s="43">
        <v>1.0005179243286049</v>
      </c>
    </row>
    <row r="44" spans="7:33" x14ac:dyDescent="0.25">
      <c r="G44" s="177" t="s">
        <v>70</v>
      </c>
      <c r="H44" s="168">
        <v>8</v>
      </c>
      <c r="I44" s="188" t="e">
        <f t="shared" si="7"/>
        <v>#N/A</v>
      </c>
      <c r="J44" s="188" t="e">
        <f t="shared" si="7"/>
        <v>#N/A</v>
      </c>
      <c r="K44" s="188" t="e">
        <f t="shared" si="7"/>
        <v>#N/A</v>
      </c>
      <c r="L44" s="188" t="e">
        <f t="shared" si="7"/>
        <v>#N/A</v>
      </c>
      <c r="M44" s="188" t="e">
        <f t="shared" si="7"/>
        <v>#N/A</v>
      </c>
      <c r="N44" s="188" t="e">
        <f t="shared" si="7"/>
        <v>#N/A</v>
      </c>
      <c r="O44" s="188" t="e">
        <f t="shared" si="6"/>
        <v>#N/A</v>
      </c>
      <c r="Q44" s="177" t="s">
        <v>70</v>
      </c>
      <c r="R44" s="168">
        <v>8</v>
      </c>
      <c r="S44" s="188" t="e">
        <f t="shared" si="2"/>
        <v>#N/A</v>
      </c>
      <c r="U44" t="s">
        <v>147</v>
      </c>
      <c r="V44" t="s">
        <v>141</v>
      </c>
      <c r="W44" t="s">
        <v>14</v>
      </c>
      <c r="X44">
        <v>25</v>
      </c>
      <c r="Y44" t="s">
        <v>40</v>
      </c>
      <c r="Z44" t="s">
        <v>91</v>
      </c>
      <c r="AA44" s="43">
        <v>1.0171943327163693</v>
      </c>
      <c r="AB44"/>
      <c r="AC44" t="s">
        <v>142</v>
      </c>
      <c r="AD44" t="s">
        <v>11</v>
      </c>
      <c r="AE44">
        <v>10</v>
      </c>
      <c r="AF44" s="41">
        <v>8.8889999999999993</v>
      </c>
      <c r="AG44" s="43">
        <v>1.0005201482817092</v>
      </c>
    </row>
    <row r="45" spans="7:33" x14ac:dyDescent="0.25">
      <c r="G45" s="177" t="s">
        <v>57</v>
      </c>
      <c r="H45" s="168">
        <v>8</v>
      </c>
      <c r="I45" s="188" t="e">
        <f t="shared" si="7"/>
        <v>#N/A</v>
      </c>
      <c r="J45" s="188" t="e">
        <f t="shared" si="7"/>
        <v>#N/A</v>
      </c>
      <c r="K45" s="188" t="e">
        <f t="shared" si="7"/>
        <v>#N/A</v>
      </c>
      <c r="L45" s="188" t="e">
        <f t="shared" si="7"/>
        <v>#N/A</v>
      </c>
      <c r="M45" s="188" t="e">
        <f t="shared" si="7"/>
        <v>#N/A</v>
      </c>
      <c r="N45" s="188" t="e">
        <f t="shared" si="7"/>
        <v>#N/A</v>
      </c>
      <c r="O45" s="188" t="e">
        <f t="shared" si="6"/>
        <v>#N/A</v>
      </c>
      <c r="Q45" s="177" t="s">
        <v>57</v>
      </c>
      <c r="R45" s="168">
        <v>8</v>
      </c>
      <c r="S45" s="188" t="e">
        <f t="shared" si="2"/>
        <v>#N/A</v>
      </c>
      <c r="U45" t="s">
        <v>147</v>
      </c>
      <c r="V45" t="s">
        <v>141</v>
      </c>
      <c r="W45" t="s">
        <v>14</v>
      </c>
      <c r="X45">
        <v>20</v>
      </c>
      <c r="Y45" t="s">
        <v>37</v>
      </c>
      <c r="Z45" t="s">
        <v>83</v>
      </c>
      <c r="AA45" s="43">
        <v>1.0172438596386399</v>
      </c>
      <c r="AB45"/>
      <c r="AC45" t="s">
        <v>142</v>
      </c>
      <c r="AD45" t="s">
        <v>11</v>
      </c>
      <c r="AE45">
        <v>10</v>
      </c>
      <c r="AF45" s="41">
        <v>9</v>
      </c>
      <c r="AG45" s="43">
        <v>1.0005292912000263</v>
      </c>
    </row>
    <row r="46" spans="7:33" x14ac:dyDescent="0.25">
      <c r="G46" s="177" t="s">
        <v>43</v>
      </c>
      <c r="H46" s="168">
        <v>8.2349999999999994</v>
      </c>
      <c r="I46" s="188" t="e">
        <f t="shared" si="7"/>
        <v>#N/A</v>
      </c>
      <c r="J46" s="188" t="e">
        <f t="shared" si="7"/>
        <v>#N/A</v>
      </c>
      <c r="K46" s="188" t="e">
        <f t="shared" si="7"/>
        <v>#N/A</v>
      </c>
      <c r="L46" s="188" t="e">
        <f t="shared" si="7"/>
        <v>#N/A</v>
      </c>
      <c r="M46" s="188" t="e">
        <f t="shared" si="7"/>
        <v>#N/A</v>
      </c>
      <c r="N46" s="188" t="e">
        <f t="shared" si="7"/>
        <v>#N/A</v>
      </c>
      <c r="O46" s="188" t="e">
        <f t="shared" si="6"/>
        <v>#N/A</v>
      </c>
      <c r="Q46" s="177" t="s">
        <v>43</v>
      </c>
      <c r="R46" s="168">
        <v>8.2349999999999994</v>
      </c>
      <c r="S46" s="188" t="e">
        <f t="shared" si="2"/>
        <v>#N/A</v>
      </c>
      <c r="U46" t="s">
        <v>147</v>
      </c>
      <c r="V46" t="s">
        <v>141</v>
      </c>
      <c r="W46" t="s">
        <v>14</v>
      </c>
      <c r="X46">
        <v>20</v>
      </c>
      <c r="Y46" t="s">
        <v>37</v>
      </c>
      <c r="Z46" t="s">
        <v>88</v>
      </c>
      <c r="AA46" s="43">
        <v>1.0141469912038996</v>
      </c>
      <c r="AB46"/>
      <c r="AC46" t="s">
        <v>142</v>
      </c>
      <c r="AD46" t="s">
        <v>11</v>
      </c>
      <c r="AE46">
        <v>10</v>
      </c>
      <c r="AF46" s="41">
        <v>10</v>
      </c>
      <c r="AG46" s="43">
        <v>1.0006116598335144</v>
      </c>
    </row>
    <row r="47" spans="7:33" x14ac:dyDescent="0.25">
      <c r="G47" s="177" t="s">
        <v>73</v>
      </c>
      <c r="H47" s="168">
        <v>8.4</v>
      </c>
      <c r="I47" s="188" t="e">
        <f t="shared" si="7"/>
        <v>#N/A</v>
      </c>
      <c r="J47" s="188" t="e">
        <f t="shared" si="7"/>
        <v>#N/A</v>
      </c>
      <c r="K47" s="188" t="e">
        <f t="shared" si="7"/>
        <v>#N/A</v>
      </c>
      <c r="L47" s="188" t="e">
        <f t="shared" si="7"/>
        <v>#N/A</v>
      </c>
      <c r="M47" s="188" t="e">
        <f t="shared" si="7"/>
        <v>#N/A</v>
      </c>
      <c r="N47" s="188" t="e">
        <f t="shared" si="7"/>
        <v>#N/A</v>
      </c>
      <c r="O47" s="188" t="e">
        <f t="shared" si="6"/>
        <v>#N/A</v>
      </c>
      <c r="Q47" s="177" t="s">
        <v>73</v>
      </c>
      <c r="R47" s="168">
        <v>8.4</v>
      </c>
      <c r="S47" s="188" t="e">
        <f t="shared" si="2"/>
        <v>#N/A</v>
      </c>
      <c r="U47" t="s">
        <v>147</v>
      </c>
      <c r="V47" t="s">
        <v>141</v>
      </c>
      <c r="W47" t="s">
        <v>14</v>
      </c>
      <c r="X47">
        <v>20</v>
      </c>
      <c r="Y47" t="s">
        <v>40</v>
      </c>
      <c r="Z47" t="s">
        <v>90</v>
      </c>
      <c r="AA47" s="43">
        <v>0.9852034642336881</v>
      </c>
      <c r="AB47"/>
      <c r="AC47" t="s">
        <v>142</v>
      </c>
      <c r="AD47" t="s">
        <v>11</v>
      </c>
      <c r="AE47">
        <v>15</v>
      </c>
      <c r="AF47" s="41">
        <v>5</v>
      </c>
      <c r="AG47" s="43">
        <v>0.99959263848020863</v>
      </c>
    </row>
    <row r="48" spans="7:33" x14ac:dyDescent="0.25">
      <c r="G48" s="177" t="s">
        <v>60</v>
      </c>
      <c r="H48" s="168">
        <v>8.4710000000000001</v>
      </c>
      <c r="I48" s="188" t="e">
        <f t="shared" si="7"/>
        <v>#N/A</v>
      </c>
      <c r="J48" s="188" t="e">
        <f t="shared" si="7"/>
        <v>#N/A</v>
      </c>
      <c r="K48" s="188" t="e">
        <f t="shared" si="7"/>
        <v>#N/A</v>
      </c>
      <c r="L48" s="188" t="e">
        <f t="shared" si="7"/>
        <v>#N/A</v>
      </c>
      <c r="M48" s="188" t="e">
        <f t="shared" si="7"/>
        <v>#N/A</v>
      </c>
      <c r="N48" s="188" t="e">
        <f t="shared" si="7"/>
        <v>#N/A</v>
      </c>
      <c r="O48" s="188" t="e">
        <f t="shared" si="6"/>
        <v>#N/A</v>
      </c>
      <c r="Q48" s="177" t="s">
        <v>60</v>
      </c>
      <c r="R48" s="168">
        <v>8.4710000000000001</v>
      </c>
      <c r="S48" s="188" t="e">
        <f t="shared" si="2"/>
        <v>#N/A</v>
      </c>
      <c r="U48" t="s">
        <v>147</v>
      </c>
      <c r="V48" t="s">
        <v>141</v>
      </c>
      <c r="W48" t="s">
        <v>14</v>
      </c>
      <c r="X48">
        <v>20</v>
      </c>
      <c r="Y48" t="s">
        <v>40</v>
      </c>
      <c r="Z48" t="s">
        <v>80</v>
      </c>
      <c r="AA48" s="43">
        <v>1.0147211371921316</v>
      </c>
      <c r="AB48"/>
      <c r="AC48" t="s">
        <v>142</v>
      </c>
      <c r="AD48" t="s">
        <v>11</v>
      </c>
      <c r="AE48">
        <v>15</v>
      </c>
      <c r="AF48" s="41">
        <v>6</v>
      </c>
      <c r="AG48" s="43">
        <v>1.0013751854735882</v>
      </c>
    </row>
    <row r="49" spans="7:33" x14ac:dyDescent="0.25">
      <c r="G49" s="177" t="s">
        <v>66</v>
      </c>
      <c r="H49" s="168">
        <v>8.5559999999999992</v>
      </c>
      <c r="I49" s="188" t="e">
        <f t="shared" si="7"/>
        <v>#N/A</v>
      </c>
      <c r="J49" s="188" t="e">
        <f t="shared" si="7"/>
        <v>#N/A</v>
      </c>
      <c r="K49" s="188" t="e">
        <f t="shared" si="7"/>
        <v>#N/A</v>
      </c>
      <c r="L49" s="188" t="e">
        <f t="shared" si="7"/>
        <v>#N/A</v>
      </c>
      <c r="M49" s="188" t="e">
        <f t="shared" si="7"/>
        <v>#N/A</v>
      </c>
      <c r="N49" s="188" t="e">
        <f t="shared" si="7"/>
        <v>#N/A</v>
      </c>
      <c r="O49" s="188" t="e">
        <f t="shared" si="6"/>
        <v>#N/A</v>
      </c>
      <c r="Q49" s="177" t="s">
        <v>66</v>
      </c>
      <c r="R49" s="168">
        <v>8.5559999999999992</v>
      </c>
      <c r="S49" s="188" t="e">
        <f t="shared" si="2"/>
        <v>#N/A</v>
      </c>
      <c r="U49" t="s">
        <v>147</v>
      </c>
      <c r="V49" t="s">
        <v>141</v>
      </c>
      <c r="W49" t="s">
        <v>14</v>
      </c>
      <c r="X49">
        <v>20</v>
      </c>
      <c r="Y49" t="s">
        <v>40</v>
      </c>
      <c r="Z49" t="s">
        <v>84</v>
      </c>
      <c r="AA49" s="43">
        <v>1.0169480162205351</v>
      </c>
      <c r="AB49"/>
      <c r="AC49" t="s">
        <v>142</v>
      </c>
      <c r="AD49" t="s">
        <v>11</v>
      </c>
      <c r="AE49">
        <v>15</v>
      </c>
      <c r="AF49" s="41">
        <v>6.875</v>
      </c>
      <c r="AG49" s="43">
        <v>1.0025058753145717</v>
      </c>
    </row>
    <row r="50" spans="7:33" x14ac:dyDescent="0.25">
      <c r="G50" s="177" t="s">
        <v>139</v>
      </c>
      <c r="H50" s="168">
        <v>8.8420000000000005</v>
      </c>
      <c r="I50" s="188" t="e">
        <f t="shared" si="7"/>
        <v>#N/A</v>
      </c>
      <c r="J50" s="188" t="e">
        <f t="shared" si="7"/>
        <v>#N/A</v>
      </c>
      <c r="K50" s="188" t="e">
        <f t="shared" si="7"/>
        <v>#N/A</v>
      </c>
      <c r="L50" s="188" t="e">
        <f t="shared" si="7"/>
        <v>#N/A</v>
      </c>
      <c r="M50" s="188" t="e">
        <f t="shared" si="7"/>
        <v>#N/A</v>
      </c>
      <c r="N50" s="188" t="e">
        <f t="shared" si="7"/>
        <v>#N/A</v>
      </c>
      <c r="O50" s="188" t="e">
        <f t="shared" si="6"/>
        <v>#N/A</v>
      </c>
      <c r="Q50" s="177" t="s">
        <v>139</v>
      </c>
      <c r="R50" s="168">
        <v>8.8420000000000005</v>
      </c>
      <c r="S50" s="188" t="e">
        <f t="shared" si="2"/>
        <v>#N/A</v>
      </c>
      <c r="U50" t="s">
        <v>147</v>
      </c>
      <c r="V50" t="s">
        <v>141</v>
      </c>
      <c r="W50" t="s">
        <v>15</v>
      </c>
      <c r="X50">
        <v>6</v>
      </c>
      <c r="Y50" t="s">
        <v>37</v>
      </c>
      <c r="Z50" t="s">
        <v>45</v>
      </c>
      <c r="AA50" s="43">
        <v>0.81979056844543363</v>
      </c>
      <c r="AB50"/>
      <c r="AC50" t="s">
        <v>142</v>
      </c>
      <c r="AD50" t="s">
        <v>11</v>
      </c>
      <c r="AE50">
        <v>15</v>
      </c>
      <c r="AF50" s="41">
        <v>7</v>
      </c>
      <c r="AG50" s="43">
        <v>1.0026347137658953</v>
      </c>
    </row>
    <row r="51" spans="7:33" x14ac:dyDescent="0.25">
      <c r="G51" s="177" t="s">
        <v>33</v>
      </c>
      <c r="H51" s="168">
        <v>8.8620000000000001</v>
      </c>
      <c r="I51" s="188" t="e">
        <f t="shared" si="7"/>
        <v>#N/A</v>
      </c>
      <c r="J51" s="188" t="e">
        <f t="shared" si="7"/>
        <v>#N/A</v>
      </c>
      <c r="K51" s="188" t="e">
        <f t="shared" si="7"/>
        <v>#N/A</v>
      </c>
      <c r="L51" s="188" t="e">
        <f t="shared" si="7"/>
        <v>#N/A</v>
      </c>
      <c r="M51" s="188" t="e">
        <f t="shared" si="7"/>
        <v>#N/A</v>
      </c>
      <c r="N51" s="188" t="e">
        <f t="shared" si="7"/>
        <v>#N/A</v>
      </c>
      <c r="O51" s="188" t="e">
        <f t="shared" si="6"/>
        <v>#N/A</v>
      </c>
      <c r="Q51" s="177" t="s">
        <v>33</v>
      </c>
      <c r="R51" s="168">
        <v>8.8620000000000001</v>
      </c>
      <c r="S51" s="188" t="e">
        <f t="shared" si="2"/>
        <v>#N/A</v>
      </c>
      <c r="U51" t="s">
        <v>147</v>
      </c>
      <c r="V51" t="s">
        <v>141</v>
      </c>
      <c r="W51" t="s">
        <v>15</v>
      </c>
      <c r="X51">
        <v>6</v>
      </c>
      <c r="Y51" t="s">
        <v>37</v>
      </c>
      <c r="Z51" t="s">
        <v>46</v>
      </c>
      <c r="AA51" s="43">
        <v>0.89308807887874941</v>
      </c>
      <c r="AB51"/>
      <c r="AC51" t="s">
        <v>142</v>
      </c>
      <c r="AD51" t="s">
        <v>11</v>
      </c>
      <c r="AE51">
        <v>15</v>
      </c>
      <c r="AF51" s="41">
        <v>7.3680000000000003</v>
      </c>
      <c r="AG51" s="43">
        <v>1.0029665700941799</v>
      </c>
    </row>
    <row r="52" spans="7:33" x14ac:dyDescent="0.25">
      <c r="G52" s="177" t="s">
        <v>44</v>
      </c>
      <c r="H52" s="168">
        <v>8.8889999999999993</v>
      </c>
      <c r="I52" s="188" t="e">
        <f t="shared" si="7"/>
        <v>#N/A</v>
      </c>
      <c r="J52" s="188" t="e">
        <f t="shared" si="7"/>
        <v>#N/A</v>
      </c>
      <c r="K52" s="188" t="e">
        <f t="shared" si="7"/>
        <v>#N/A</v>
      </c>
      <c r="L52" s="188" t="e">
        <f t="shared" si="7"/>
        <v>#N/A</v>
      </c>
      <c r="M52" s="188" t="e">
        <f t="shared" si="7"/>
        <v>#N/A</v>
      </c>
      <c r="N52" s="188" t="e">
        <f t="shared" si="7"/>
        <v>#N/A</v>
      </c>
      <c r="O52" s="188" t="e">
        <f t="shared" si="6"/>
        <v>#N/A</v>
      </c>
      <c r="Q52" s="177" t="s">
        <v>44</v>
      </c>
      <c r="R52" s="168">
        <v>8.8889999999999993</v>
      </c>
      <c r="S52" s="188" t="e">
        <f t="shared" si="2"/>
        <v>#N/A</v>
      </c>
      <c r="U52" t="s">
        <v>147</v>
      </c>
      <c r="V52" t="s">
        <v>141</v>
      </c>
      <c r="W52" t="s">
        <v>15</v>
      </c>
      <c r="X52">
        <v>6</v>
      </c>
      <c r="Y52" t="s">
        <v>37</v>
      </c>
      <c r="Z52" t="s">
        <v>79</v>
      </c>
      <c r="AA52" s="43">
        <v>0.94924711947937845</v>
      </c>
      <c r="AB52"/>
      <c r="AC52" t="s">
        <v>142</v>
      </c>
      <c r="AD52" t="s">
        <v>11</v>
      </c>
      <c r="AE52">
        <v>15</v>
      </c>
      <c r="AF52" s="41">
        <v>7.5</v>
      </c>
      <c r="AG52" s="43">
        <v>1.0030683458991465</v>
      </c>
    </row>
    <row r="53" spans="7:33" x14ac:dyDescent="0.25">
      <c r="G53" s="177" t="s">
        <v>61</v>
      </c>
      <c r="H53" s="168">
        <v>9</v>
      </c>
      <c r="I53" s="188" t="e">
        <f t="shared" ref="I53:N62" si="8">IFERROR(IF(GETPIVOTDATA("Measured RDF",$U$2,"Linac",I$1,"SSD",$B$11,"Energy",$B$9,"Applicator",$D$11,"Shape",I$2,"FieldSize",$G53)=0,NA(),GETPIVOTDATA("Measured RDF",$U$2,"Linac",I$1,"SSD",$B$11,"Energy",$B$9,"Applicator",$D$11,"Shape",I$2,"FieldSize",$G53)),NA())</f>
        <v>#N/A</v>
      </c>
      <c r="J53" s="188" t="e">
        <f t="shared" si="8"/>
        <v>#N/A</v>
      </c>
      <c r="K53" s="188" t="e">
        <f t="shared" si="8"/>
        <v>#N/A</v>
      </c>
      <c r="L53" s="188" t="e">
        <f t="shared" si="8"/>
        <v>#N/A</v>
      </c>
      <c r="M53" s="188" t="e">
        <f t="shared" si="8"/>
        <v>#N/A</v>
      </c>
      <c r="N53" s="188" t="e">
        <f t="shared" si="8"/>
        <v>#N/A</v>
      </c>
      <c r="O53" s="188">
        <f t="shared" si="6"/>
        <v>0.98415059132642735</v>
      </c>
      <c r="Q53" s="177" t="s">
        <v>61</v>
      </c>
      <c r="R53" s="168">
        <v>9</v>
      </c>
      <c r="S53" s="188" t="e">
        <f t="shared" si="2"/>
        <v>#N/A</v>
      </c>
      <c r="U53" t="s">
        <v>147</v>
      </c>
      <c r="V53" t="s">
        <v>141</v>
      </c>
      <c r="W53" t="s">
        <v>15</v>
      </c>
      <c r="X53">
        <v>15</v>
      </c>
      <c r="Y53" t="s">
        <v>37</v>
      </c>
      <c r="Z53" t="s">
        <v>63</v>
      </c>
      <c r="AA53" s="43">
        <v>1.0136758732351907</v>
      </c>
      <c r="AB53"/>
      <c r="AC53" t="s">
        <v>142</v>
      </c>
      <c r="AD53" t="s">
        <v>11</v>
      </c>
      <c r="AE53">
        <v>15</v>
      </c>
      <c r="AF53" s="41">
        <v>8</v>
      </c>
      <c r="AG53" s="43">
        <v>1.0033712233571299</v>
      </c>
    </row>
    <row r="54" spans="7:33" x14ac:dyDescent="0.25">
      <c r="G54" s="177" t="s">
        <v>138</v>
      </c>
      <c r="H54" s="168">
        <v>9.1</v>
      </c>
      <c r="I54" s="188" t="e">
        <f t="shared" si="8"/>
        <v>#N/A</v>
      </c>
      <c r="J54" s="188" t="e">
        <f t="shared" si="8"/>
        <v>#N/A</v>
      </c>
      <c r="K54" s="188" t="e">
        <f t="shared" si="8"/>
        <v>#N/A</v>
      </c>
      <c r="L54" s="188" t="e">
        <f t="shared" si="8"/>
        <v>#N/A</v>
      </c>
      <c r="M54" s="188" t="e">
        <f t="shared" si="8"/>
        <v>#N/A</v>
      </c>
      <c r="N54" s="188" t="e">
        <f t="shared" si="8"/>
        <v>#N/A</v>
      </c>
      <c r="O54" s="188" t="e">
        <f t="shared" si="6"/>
        <v>#N/A</v>
      </c>
      <c r="Q54" s="177" t="s">
        <v>138</v>
      </c>
      <c r="R54" s="168">
        <v>9.1</v>
      </c>
      <c r="S54" s="188" t="e">
        <f t="shared" si="2"/>
        <v>#N/A</v>
      </c>
      <c r="U54" t="s">
        <v>147</v>
      </c>
      <c r="V54" t="s">
        <v>141</v>
      </c>
      <c r="W54" t="s">
        <v>15</v>
      </c>
      <c r="X54">
        <v>15</v>
      </c>
      <c r="Y54" t="s">
        <v>37</v>
      </c>
      <c r="Z54" t="s">
        <v>69</v>
      </c>
      <c r="AA54" s="43">
        <v>1.0136537972456219</v>
      </c>
      <c r="AB54"/>
      <c r="AC54" t="s">
        <v>142</v>
      </c>
      <c r="AD54" t="s">
        <v>11</v>
      </c>
      <c r="AE54">
        <v>15</v>
      </c>
      <c r="AF54" s="41">
        <v>8.4</v>
      </c>
      <c r="AG54" s="43">
        <v>1.0035193819573234</v>
      </c>
    </row>
    <row r="55" spans="7:33" x14ac:dyDescent="0.25">
      <c r="G55" s="177" t="s">
        <v>89</v>
      </c>
      <c r="H55" s="168">
        <v>9.2309999999999999</v>
      </c>
      <c r="I55" s="188" t="e">
        <f t="shared" si="8"/>
        <v>#N/A</v>
      </c>
      <c r="J55" s="188" t="e">
        <f t="shared" si="8"/>
        <v>#N/A</v>
      </c>
      <c r="K55" s="188">
        <f t="shared" si="8"/>
        <v>0.97976487474882523</v>
      </c>
      <c r="L55" s="188" t="e">
        <f t="shared" si="8"/>
        <v>#N/A</v>
      </c>
      <c r="M55" s="188" t="e">
        <f t="shared" si="8"/>
        <v>#N/A</v>
      </c>
      <c r="N55" s="188">
        <f t="shared" si="8"/>
        <v>0.98096952215590194</v>
      </c>
      <c r="O55" s="188" t="e">
        <f t="shared" si="6"/>
        <v>#N/A</v>
      </c>
      <c r="Q55" s="177" t="s">
        <v>89</v>
      </c>
      <c r="R55" s="168">
        <v>9.2309999999999999</v>
      </c>
      <c r="S55" s="188">
        <f t="shared" si="2"/>
        <v>0.98415059132642735</v>
      </c>
      <c r="U55" t="s">
        <v>147</v>
      </c>
      <c r="V55" t="s">
        <v>141</v>
      </c>
      <c r="W55" t="s">
        <v>15</v>
      </c>
      <c r="X55">
        <v>15</v>
      </c>
      <c r="Y55" t="s">
        <v>37</v>
      </c>
      <c r="Z55" t="s">
        <v>76</v>
      </c>
      <c r="AA55" s="43">
        <v>1.0106642093384781</v>
      </c>
      <c r="AB55"/>
      <c r="AC55" t="s">
        <v>142</v>
      </c>
      <c r="AD55" t="s">
        <v>11</v>
      </c>
      <c r="AE55">
        <v>15</v>
      </c>
      <c r="AF55" s="41">
        <v>8.5559999999999992</v>
      </c>
      <c r="AG55" s="43">
        <v>1.0035544815363708</v>
      </c>
    </row>
    <row r="56" spans="7:33" x14ac:dyDescent="0.25">
      <c r="G56" s="177" t="s">
        <v>62</v>
      </c>
      <c r="H56" s="168">
        <v>9.7479999999999993</v>
      </c>
      <c r="I56" s="188" t="e">
        <f t="shared" si="8"/>
        <v>#N/A</v>
      </c>
      <c r="J56" s="188" t="e">
        <f t="shared" si="8"/>
        <v>#N/A</v>
      </c>
      <c r="K56" s="188" t="e">
        <f t="shared" si="8"/>
        <v>#N/A</v>
      </c>
      <c r="L56" s="188" t="e">
        <f t="shared" si="8"/>
        <v>#N/A</v>
      </c>
      <c r="M56" s="188" t="e">
        <f t="shared" si="8"/>
        <v>#N/A</v>
      </c>
      <c r="N56" s="188" t="e">
        <f t="shared" si="8"/>
        <v>#N/A</v>
      </c>
      <c r="O56" s="188">
        <f t="shared" si="6"/>
        <v>0.98473629915065752</v>
      </c>
      <c r="Q56" s="177" t="s">
        <v>62</v>
      </c>
      <c r="R56" s="168">
        <v>9.7479999999999993</v>
      </c>
      <c r="S56" s="188" t="e">
        <f t="shared" si="2"/>
        <v>#N/A</v>
      </c>
      <c r="U56" t="s">
        <v>147</v>
      </c>
      <c r="V56" t="s">
        <v>141</v>
      </c>
      <c r="W56" t="s">
        <v>15</v>
      </c>
      <c r="X56">
        <v>15</v>
      </c>
      <c r="Y56" t="s">
        <v>40</v>
      </c>
      <c r="Z56" t="s">
        <v>66</v>
      </c>
      <c r="AA56" s="43">
        <v>1.0074853206902734</v>
      </c>
      <c r="AB56"/>
      <c r="AC56" t="s">
        <v>142</v>
      </c>
      <c r="AD56" t="s">
        <v>11</v>
      </c>
      <c r="AE56">
        <v>15</v>
      </c>
      <c r="AF56" s="41">
        <v>8.8420000000000005</v>
      </c>
      <c r="AG56" s="43">
        <v>1.0035857728446045</v>
      </c>
    </row>
    <row r="57" spans="7:33" x14ac:dyDescent="0.25">
      <c r="G57" s="177" t="s">
        <v>67</v>
      </c>
      <c r="H57" s="168">
        <v>9.9</v>
      </c>
      <c r="I57" s="188" t="e">
        <f t="shared" si="8"/>
        <v>#N/A</v>
      </c>
      <c r="J57" s="188" t="e">
        <f t="shared" si="8"/>
        <v>#N/A</v>
      </c>
      <c r="K57" s="188" t="e">
        <f t="shared" si="8"/>
        <v>#N/A</v>
      </c>
      <c r="L57" s="188" t="e">
        <f t="shared" si="8"/>
        <v>#N/A</v>
      </c>
      <c r="M57" s="188" t="e">
        <f t="shared" si="8"/>
        <v>#N/A</v>
      </c>
      <c r="N57" s="188" t="e">
        <f t="shared" si="8"/>
        <v>#N/A</v>
      </c>
      <c r="O57" s="188" t="e">
        <f t="shared" si="6"/>
        <v>#N/A</v>
      </c>
      <c r="Q57" s="177" t="s">
        <v>67</v>
      </c>
      <c r="R57" s="168">
        <v>9.9</v>
      </c>
      <c r="S57" s="188" t="e">
        <f t="shared" si="2"/>
        <v>#N/A</v>
      </c>
      <c r="U57" t="s">
        <v>147</v>
      </c>
      <c r="V57" t="s">
        <v>141</v>
      </c>
      <c r="W57" t="s">
        <v>15</v>
      </c>
      <c r="X57">
        <v>15</v>
      </c>
      <c r="Y57" t="s">
        <v>40</v>
      </c>
      <c r="Z57" t="s">
        <v>67</v>
      </c>
      <c r="AA57" s="43">
        <v>1.013393545775277</v>
      </c>
      <c r="AB57"/>
      <c r="AC57" t="s">
        <v>142</v>
      </c>
      <c r="AD57" t="s">
        <v>11</v>
      </c>
      <c r="AE57">
        <v>15</v>
      </c>
      <c r="AF57" s="41">
        <v>9.1</v>
      </c>
      <c r="AG57" s="43">
        <v>1.0035772973077492</v>
      </c>
    </row>
    <row r="58" spans="7:33" x14ac:dyDescent="0.25">
      <c r="G58" s="177" t="s">
        <v>36</v>
      </c>
      <c r="H58" s="168">
        <v>10</v>
      </c>
      <c r="I58" s="188">
        <f t="shared" si="8"/>
        <v>0.99168059857887525</v>
      </c>
      <c r="J58" s="188" t="e">
        <f t="shared" si="8"/>
        <v>#N/A</v>
      </c>
      <c r="K58" s="188" t="e">
        <f t="shared" si="8"/>
        <v>#N/A</v>
      </c>
      <c r="L58" s="188" t="e">
        <f t="shared" si="8"/>
        <v>#N/A</v>
      </c>
      <c r="M58" s="188" t="e">
        <f t="shared" si="8"/>
        <v>#N/A</v>
      </c>
      <c r="N58" s="188" t="e">
        <f t="shared" si="8"/>
        <v>#N/A</v>
      </c>
      <c r="O58" s="188" t="e">
        <f t="shared" si="6"/>
        <v>#N/A</v>
      </c>
      <c r="Q58" s="177" t="s">
        <v>36</v>
      </c>
      <c r="R58" s="168">
        <v>10</v>
      </c>
      <c r="S58" s="188">
        <f t="shared" si="2"/>
        <v>0.98473629915065752</v>
      </c>
      <c r="U58" t="s">
        <v>147</v>
      </c>
      <c r="V58" t="s">
        <v>141</v>
      </c>
      <c r="W58" t="s">
        <v>15</v>
      </c>
      <c r="X58">
        <v>15</v>
      </c>
      <c r="Y58" t="s">
        <v>40</v>
      </c>
      <c r="Z58" t="s">
        <v>72</v>
      </c>
      <c r="AA58" s="43">
        <v>0.98694735615186624</v>
      </c>
      <c r="AB58"/>
      <c r="AC58" t="s">
        <v>142</v>
      </c>
      <c r="AD58" t="s">
        <v>11</v>
      </c>
      <c r="AE58">
        <v>15</v>
      </c>
      <c r="AF58" s="41">
        <v>9.7479999999999993</v>
      </c>
      <c r="AG58" s="43">
        <v>1.00340248091127</v>
      </c>
    </row>
    <row r="59" spans="7:33" x14ac:dyDescent="0.25">
      <c r="G59" s="177" t="s">
        <v>68</v>
      </c>
      <c r="H59" s="168">
        <v>10.635</v>
      </c>
      <c r="I59" s="188" t="e">
        <f t="shared" si="8"/>
        <v>#N/A</v>
      </c>
      <c r="J59" s="188" t="e">
        <f t="shared" si="8"/>
        <v>#N/A</v>
      </c>
      <c r="K59" s="188" t="e">
        <f t="shared" si="8"/>
        <v>#N/A</v>
      </c>
      <c r="L59" s="188" t="e">
        <f t="shared" si="8"/>
        <v>#N/A</v>
      </c>
      <c r="M59" s="188" t="e">
        <f t="shared" si="8"/>
        <v>#N/A</v>
      </c>
      <c r="N59" s="188" t="e">
        <f t="shared" si="8"/>
        <v>#N/A</v>
      </c>
      <c r="O59" s="188">
        <f t="shared" si="6"/>
        <v>0.98515776479225325</v>
      </c>
      <c r="Q59" s="177" t="s">
        <v>68</v>
      </c>
      <c r="R59" s="168">
        <v>10.635</v>
      </c>
      <c r="S59" s="188" t="e">
        <f t="shared" si="2"/>
        <v>#N/A</v>
      </c>
      <c r="U59" t="s">
        <v>147</v>
      </c>
      <c r="V59" t="s">
        <v>141</v>
      </c>
      <c r="W59" t="s">
        <v>15</v>
      </c>
      <c r="X59">
        <v>10</v>
      </c>
      <c r="Y59" t="s">
        <v>37</v>
      </c>
      <c r="Z59" t="s">
        <v>36</v>
      </c>
      <c r="AA59" s="43">
        <v>1</v>
      </c>
      <c r="AB59"/>
      <c r="AC59" t="s">
        <v>142</v>
      </c>
      <c r="AD59" t="s">
        <v>11</v>
      </c>
      <c r="AE59">
        <v>15</v>
      </c>
      <c r="AF59" s="41">
        <v>9.9</v>
      </c>
      <c r="AG59" s="43">
        <v>1.0033296750590213</v>
      </c>
    </row>
    <row r="60" spans="7:33" x14ac:dyDescent="0.25">
      <c r="G60" s="157" t="s">
        <v>63</v>
      </c>
      <c r="H60" s="151">
        <v>11</v>
      </c>
      <c r="I60" s="188" t="e">
        <f t="shared" si="8"/>
        <v>#N/A</v>
      </c>
      <c r="J60" s="188" t="e">
        <f t="shared" si="8"/>
        <v>#N/A</v>
      </c>
      <c r="K60" s="188" t="e">
        <f t="shared" si="8"/>
        <v>#N/A</v>
      </c>
      <c r="L60" s="188" t="e">
        <f t="shared" si="8"/>
        <v>#N/A</v>
      </c>
      <c r="M60" s="188" t="e">
        <f t="shared" si="8"/>
        <v>#N/A</v>
      </c>
      <c r="N60" s="188" t="e">
        <f t="shared" si="8"/>
        <v>#N/A</v>
      </c>
      <c r="O60" s="188">
        <f t="shared" si="6"/>
        <v>0.9851960463534527</v>
      </c>
      <c r="Q60" s="157" t="s">
        <v>63</v>
      </c>
      <c r="R60" s="151">
        <v>11</v>
      </c>
      <c r="S60" s="188" t="e">
        <f t="shared" si="2"/>
        <v>#N/A</v>
      </c>
      <c r="U60" t="s">
        <v>147</v>
      </c>
      <c r="V60" t="s">
        <v>141</v>
      </c>
      <c r="W60" t="s">
        <v>15</v>
      </c>
      <c r="X60">
        <v>10</v>
      </c>
      <c r="Y60" t="s">
        <v>37</v>
      </c>
      <c r="Z60" t="s">
        <v>51</v>
      </c>
      <c r="AA60" s="43">
        <v>0.99568038260575575</v>
      </c>
      <c r="AB60"/>
      <c r="AC60" t="s">
        <v>142</v>
      </c>
      <c r="AD60" t="s">
        <v>11</v>
      </c>
      <c r="AE60">
        <v>15</v>
      </c>
      <c r="AF60" s="41">
        <v>10.635</v>
      </c>
      <c r="AG60" s="43">
        <v>1.0028071307309936</v>
      </c>
    </row>
    <row r="61" spans="7:33" x14ac:dyDescent="0.25">
      <c r="G61" s="177" t="s">
        <v>86</v>
      </c>
      <c r="H61" s="168">
        <v>11.077</v>
      </c>
      <c r="I61" s="188" t="e">
        <f t="shared" si="8"/>
        <v>#N/A</v>
      </c>
      <c r="J61" s="188" t="e">
        <f t="shared" si="8"/>
        <v>#N/A</v>
      </c>
      <c r="K61" s="188">
        <f t="shared" si="8"/>
        <v>0.98796862473968849</v>
      </c>
      <c r="L61" s="188" t="e">
        <f t="shared" si="8"/>
        <v>#N/A</v>
      </c>
      <c r="M61" s="188" t="e">
        <f t="shared" si="8"/>
        <v>#N/A</v>
      </c>
      <c r="N61" s="188" t="e">
        <f t="shared" si="8"/>
        <v>#N/A</v>
      </c>
      <c r="O61" s="188" t="e">
        <f t="shared" si="6"/>
        <v>#N/A</v>
      </c>
      <c r="Q61" s="177" t="s">
        <v>86</v>
      </c>
      <c r="R61" s="168">
        <v>11.077</v>
      </c>
      <c r="S61" s="188">
        <f t="shared" si="2"/>
        <v>0.98515776479225325</v>
      </c>
      <c r="U61" t="s">
        <v>147</v>
      </c>
      <c r="V61" t="s">
        <v>141</v>
      </c>
      <c r="W61" t="s">
        <v>15</v>
      </c>
      <c r="X61">
        <v>10</v>
      </c>
      <c r="Y61" t="s">
        <v>40</v>
      </c>
      <c r="Z61" t="s">
        <v>39</v>
      </c>
      <c r="AA61" s="43">
        <v>0.96198948612358604</v>
      </c>
      <c r="AB61"/>
      <c r="AC61" t="s">
        <v>142</v>
      </c>
      <c r="AD61" t="s">
        <v>11</v>
      </c>
      <c r="AE61">
        <v>15</v>
      </c>
      <c r="AF61" s="41">
        <v>11</v>
      </c>
      <c r="AG61" s="43">
        <v>1.0024426399243993</v>
      </c>
    </row>
    <row r="62" spans="7:33" x14ac:dyDescent="0.25">
      <c r="G62" s="177" t="s">
        <v>84</v>
      </c>
      <c r="H62" s="168">
        <v>11.52</v>
      </c>
      <c r="I62" s="188" t="e">
        <f t="shared" si="8"/>
        <v>#N/A</v>
      </c>
      <c r="J62" s="188" t="e">
        <f t="shared" si="8"/>
        <v>#N/A</v>
      </c>
      <c r="K62" s="188">
        <f t="shared" si="8"/>
        <v>0.98681724493181988</v>
      </c>
      <c r="L62" s="188" t="e">
        <f t="shared" si="8"/>
        <v>#N/A</v>
      </c>
      <c r="M62" s="188" t="e">
        <f t="shared" si="8"/>
        <v>#N/A</v>
      </c>
      <c r="N62" s="188" t="e">
        <f t="shared" si="8"/>
        <v>#N/A</v>
      </c>
      <c r="O62" s="188" t="e">
        <f t="shared" si="6"/>
        <v>#N/A</v>
      </c>
      <c r="Q62" s="177" t="s">
        <v>84</v>
      </c>
      <c r="R62" s="168">
        <v>11.52</v>
      </c>
      <c r="S62" s="188">
        <f t="shared" si="2"/>
        <v>0.9851960463534527</v>
      </c>
      <c r="U62" t="s">
        <v>147</v>
      </c>
      <c r="V62" t="s">
        <v>141</v>
      </c>
      <c r="W62" t="s">
        <v>15</v>
      </c>
      <c r="X62">
        <v>10</v>
      </c>
      <c r="Y62" t="s">
        <v>40</v>
      </c>
      <c r="Z62" t="s">
        <v>143</v>
      </c>
      <c r="AA62" s="43">
        <v>0.95747588128645411</v>
      </c>
      <c r="AB62"/>
      <c r="AC62" t="s">
        <v>142</v>
      </c>
      <c r="AD62" t="s">
        <v>11</v>
      </c>
      <c r="AE62">
        <v>15</v>
      </c>
      <c r="AF62" s="41">
        <v>11.917</v>
      </c>
      <c r="AG62" s="43">
        <v>1.0013629496515202</v>
      </c>
    </row>
    <row r="63" spans="7:33" x14ac:dyDescent="0.25">
      <c r="G63" s="177" t="s">
        <v>64</v>
      </c>
      <c r="H63" s="168">
        <v>11.917</v>
      </c>
      <c r="I63" s="188" t="e">
        <f t="shared" ref="I63:N72" si="9">IFERROR(IF(GETPIVOTDATA("Measured RDF",$U$2,"Linac",I$1,"SSD",$B$11,"Energy",$B$9,"Applicator",$D$11,"Shape",I$2,"FieldSize",$G63)=0,NA(),GETPIVOTDATA("Measured RDF",$U$2,"Linac",I$1,"SSD",$B$11,"Energy",$B$9,"Applicator",$D$11,"Shape",I$2,"FieldSize",$G63)),NA())</f>
        <v>#N/A</v>
      </c>
      <c r="J63" s="188" t="e">
        <f t="shared" si="9"/>
        <v>#N/A</v>
      </c>
      <c r="K63" s="188" t="e">
        <f t="shared" si="9"/>
        <v>#N/A</v>
      </c>
      <c r="L63" s="188" t="e">
        <f t="shared" si="9"/>
        <v>#N/A</v>
      </c>
      <c r="M63" s="188" t="e">
        <f t="shared" si="9"/>
        <v>#N/A</v>
      </c>
      <c r="N63" s="188" t="e">
        <f t="shared" si="9"/>
        <v>#N/A</v>
      </c>
      <c r="O63" s="188" t="e">
        <f t="shared" si="6"/>
        <v>#N/A</v>
      </c>
      <c r="Q63" s="177" t="s">
        <v>64</v>
      </c>
      <c r="R63" s="168">
        <v>11.917</v>
      </c>
      <c r="S63" s="188" t="e">
        <f t="shared" si="2"/>
        <v>#N/A</v>
      </c>
      <c r="U63" t="s">
        <v>147</v>
      </c>
      <c r="V63" t="s">
        <v>141</v>
      </c>
      <c r="W63" t="s">
        <v>15</v>
      </c>
      <c r="X63">
        <v>25</v>
      </c>
      <c r="Y63" t="s">
        <v>37</v>
      </c>
      <c r="Z63" t="s">
        <v>93</v>
      </c>
      <c r="AA63" s="43">
        <v>1.005195862562501</v>
      </c>
      <c r="AB63"/>
      <c r="AC63" t="s">
        <v>142</v>
      </c>
      <c r="AD63" t="s">
        <v>11</v>
      </c>
      <c r="AE63">
        <v>15</v>
      </c>
      <c r="AF63" s="41">
        <v>12</v>
      </c>
      <c r="AG63" s="43">
        <v>1.0012644881340571</v>
      </c>
    </row>
    <row r="64" spans="7:33" x14ac:dyDescent="0.25">
      <c r="G64" s="157" t="s">
        <v>69</v>
      </c>
      <c r="H64" s="151">
        <v>12</v>
      </c>
      <c r="I64" s="188" t="e">
        <f t="shared" si="9"/>
        <v>#N/A</v>
      </c>
      <c r="J64" s="188" t="e">
        <f t="shared" si="9"/>
        <v>#N/A</v>
      </c>
      <c r="K64" s="188" t="e">
        <f t="shared" si="9"/>
        <v>#N/A</v>
      </c>
      <c r="L64" s="188" t="e">
        <f t="shared" si="9"/>
        <v>#N/A</v>
      </c>
      <c r="M64" s="188" t="e">
        <f t="shared" si="9"/>
        <v>#N/A</v>
      </c>
      <c r="N64" s="188" t="e">
        <f t="shared" si="9"/>
        <v>#N/A</v>
      </c>
      <c r="O64" s="188" t="e">
        <f t="shared" si="6"/>
        <v>#N/A</v>
      </c>
      <c r="Q64" s="157" t="s">
        <v>69</v>
      </c>
      <c r="R64" s="151">
        <v>12</v>
      </c>
      <c r="S64" s="188" t="e">
        <f t="shared" si="2"/>
        <v>#N/A</v>
      </c>
      <c r="U64" t="s">
        <v>147</v>
      </c>
      <c r="V64" t="s">
        <v>141</v>
      </c>
      <c r="W64" t="s">
        <v>15</v>
      </c>
      <c r="X64">
        <v>25</v>
      </c>
      <c r="Y64" t="s">
        <v>37</v>
      </c>
      <c r="Z64" t="s">
        <v>96</v>
      </c>
      <c r="AA64" s="43">
        <v>1.0021208896962213</v>
      </c>
      <c r="AB64"/>
      <c r="AC64" t="s">
        <v>142</v>
      </c>
      <c r="AD64" t="s">
        <v>11</v>
      </c>
      <c r="AE64">
        <v>15</v>
      </c>
      <c r="AF64" s="41">
        <v>13</v>
      </c>
      <c r="AG64" s="43">
        <v>1.0000782047911285</v>
      </c>
    </row>
    <row r="65" spans="7:33" x14ac:dyDescent="0.25">
      <c r="G65" s="177" t="s">
        <v>74</v>
      </c>
      <c r="H65" s="168">
        <v>12</v>
      </c>
      <c r="I65" s="188" t="e">
        <f t="shared" si="9"/>
        <v>#N/A</v>
      </c>
      <c r="J65" s="188" t="e">
        <f t="shared" si="9"/>
        <v>#N/A</v>
      </c>
      <c r="K65" s="188" t="e">
        <f t="shared" si="9"/>
        <v>#N/A</v>
      </c>
      <c r="L65" s="188" t="e">
        <f t="shared" si="9"/>
        <v>#N/A</v>
      </c>
      <c r="M65" s="188" t="e">
        <f t="shared" si="9"/>
        <v>#N/A</v>
      </c>
      <c r="N65" s="188" t="e">
        <f t="shared" si="9"/>
        <v>#N/A</v>
      </c>
      <c r="O65" s="188">
        <f t="shared" si="6"/>
        <v>0.98468947037681098</v>
      </c>
      <c r="Q65" s="177" t="s">
        <v>74</v>
      </c>
      <c r="R65" s="168">
        <v>12</v>
      </c>
      <c r="S65" s="188" t="e">
        <f t="shared" si="2"/>
        <v>#N/A</v>
      </c>
      <c r="U65" t="s">
        <v>147</v>
      </c>
      <c r="V65" t="s">
        <v>141</v>
      </c>
      <c r="W65" t="s">
        <v>15</v>
      </c>
      <c r="X65">
        <v>25</v>
      </c>
      <c r="Y65" t="s">
        <v>40</v>
      </c>
      <c r="Z65" t="s">
        <v>135</v>
      </c>
      <c r="AA65" s="43">
        <v>1.0083344623895782</v>
      </c>
      <c r="AB65"/>
      <c r="AC65" t="s">
        <v>142</v>
      </c>
      <c r="AD65" t="s">
        <v>11</v>
      </c>
      <c r="AE65">
        <v>15</v>
      </c>
      <c r="AF65" s="41">
        <v>14.483000000000001</v>
      </c>
      <c r="AG65" s="43">
        <v>0.99831894659356546</v>
      </c>
    </row>
    <row r="66" spans="7:33" x14ac:dyDescent="0.25">
      <c r="G66" s="157" t="s">
        <v>71</v>
      </c>
      <c r="H66" s="151">
        <v>13</v>
      </c>
      <c r="I66" s="188" t="e">
        <f t="shared" si="9"/>
        <v>#N/A</v>
      </c>
      <c r="J66" s="188" t="e">
        <f t="shared" si="9"/>
        <v>#N/A</v>
      </c>
      <c r="K66" s="188" t="e">
        <f t="shared" si="9"/>
        <v>#N/A</v>
      </c>
      <c r="L66" s="188" t="e">
        <f t="shared" si="9"/>
        <v>#N/A</v>
      </c>
      <c r="M66" s="188" t="e">
        <f t="shared" si="9"/>
        <v>#N/A</v>
      </c>
      <c r="N66" s="188" t="e">
        <f t="shared" si="9"/>
        <v>#N/A</v>
      </c>
      <c r="O66" s="188">
        <f t="shared" si="6"/>
        <v>0.98395616486816617</v>
      </c>
      <c r="Q66" s="157" t="s">
        <v>71</v>
      </c>
      <c r="R66" s="151">
        <v>13</v>
      </c>
      <c r="S66" s="188" t="e">
        <f t="shared" si="2"/>
        <v>#N/A</v>
      </c>
      <c r="U66" t="s">
        <v>147</v>
      </c>
      <c r="V66" t="s">
        <v>141</v>
      </c>
      <c r="W66" t="s">
        <v>15</v>
      </c>
      <c r="X66">
        <v>25</v>
      </c>
      <c r="Y66" t="s">
        <v>40</v>
      </c>
      <c r="Z66" t="s">
        <v>91</v>
      </c>
      <c r="AA66" s="43">
        <v>1.0059256631669107</v>
      </c>
      <c r="AB66"/>
      <c r="AC66" t="s">
        <v>142</v>
      </c>
      <c r="AD66" t="s">
        <v>11</v>
      </c>
      <c r="AE66">
        <v>15</v>
      </c>
      <c r="AF66" s="41">
        <v>15</v>
      </c>
      <c r="AG66" s="43">
        <v>0.99770563810527146</v>
      </c>
    </row>
    <row r="67" spans="7:33" x14ac:dyDescent="0.25">
      <c r="G67" s="157" t="s">
        <v>80</v>
      </c>
      <c r="H67" s="151">
        <v>13.103</v>
      </c>
      <c r="I67" s="188" t="e">
        <f t="shared" si="9"/>
        <v>#N/A</v>
      </c>
      <c r="J67" s="188" t="e">
        <f t="shared" si="9"/>
        <v>#N/A</v>
      </c>
      <c r="K67" s="188">
        <f t="shared" si="9"/>
        <v>0.98532746012865347</v>
      </c>
      <c r="L67" s="188" t="e">
        <f t="shared" si="9"/>
        <v>#N/A</v>
      </c>
      <c r="M67" s="188" t="e">
        <f t="shared" si="9"/>
        <v>#N/A</v>
      </c>
      <c r="N67" s="188">
        <f t="shared" si="9"/>
        <v>0.98671453655843411</v>
      </c>
      <c r="O67" s="188" t="e">
        <f t="shared" ref="O67:O84" si="10">IFERROR(IF(GETPIVOTDATA("RDF_fit",$AC$2,"SSD",$B$11,"Energy",$B$9,"Applicator",$D$11,"EquivSquare",$H69)=0,NA(),GETPIVOTDATA("RDF_fit",$AC$2,"SSD",$B$11,"Energy",$B$9,"Applicator",$D$11,"EquivSquare",$H69)),NA())</f>
        <v>#N/A</v>
      </c>
      <c r="Q67" s="157" t="s">
        <v>80</v>
      </c>
      <c r="R67" s="151">
        <v>13.103</v>
      </c>
      <c r="S67" s="188">
        <f t="shared" si="2"/>
        <v>0.98468947037681098</v>
      </c>
      <c r="U67" t="s">
        <v>147</v>
      </c>
      <c r="V67" t="s">
        <v>141</v>
      </c>
      <c r="W67" t="s">
        <v>15</v>
      </c>
      <c r="X67">
        <v>20</v>
      </c>
      <c r="Y67" t="s">
        <v>37</v>
      </c>
      <c r="Z67" t="s">
        <v>83</v>
      </c>
      <c r="AA67" s="43">
        <v>1.0153344117384837</v>
      </c>
      <c r="AB67"/>
      <c r="AC67" t="s">
        <v>142</v>
      </c>
      <c r="AD67" t="s">
        <v>11</v>
      </c>
      <c r="AE67">
        <v>20</v>
      </c>
      <c r="AF67" s="41">
        <v>6</v>
      </c>
      <c r="AG67" s="43">
        <v>1.0393858320881693</v>
      </c>
    </row>
    <row r="68" spans="7:33" x14ac:dyDescent="0.25">
      <c r="G68" s="157" t="s">
        <v>82</v>
      </c>
      <c r="H68" s="151">
        <v>14</v>
      </c>
      <c r="I68" s="188">
        <f t="shared" si="9"/>
        <v>0.98296283336159118</v>
      </c>
      <c r="J68" s="188" t="e">
        <f t="shared" si="9"/>
        <v>#N/A</v>
      </c>
      <c r="K68" s="188" t="e">
        <f t="shared" si="9"/>
        <v>#N/A</v>
      </c>
      <c r="L68" s="188" t="e">
        <f t="shared" si="9"/>
        <v>#N/A</v>
      </c>
      <c r="M68" s="188" t="e">
        <f t="shared" si="9"/>
        <v>#N/A</v>
      </c>
      <c r="N68" s="188" t="e">
        <f t="shared" si="9"/>
        <v>#N/A</v>
      </c>
      <c r="O68" s="188">
        <f t="shared" si="10"/>
        <v>0.98311725072947698</v>
      </c>
      <c r="Q68" s="157" t="s">
        <v>82</v>
      </c>
      <c r="R68" s="151">
        <v>14</v>
      </c>
      <c r="S68" s="188">
        <f t="shared" ref="S68:S84" si="11">IFERROR(IF(GETPIVOTDATA("RDF_fit",$AC$2,"SSD",$B$11,"Energy",$B$9,"Applicator",$D$11,"EquivSquare",$R68)=0,NA(),GETPIVOTDATA("RDF_fit",$AC$2,"SSD",$B$11,"Energy",$B$9,"Applicator",$D$11,"EquivSquare",$R68)),NA())</f>
        <v>0.98395616486816617</v>
      </c>
      <c r="U68" t="s">
        <v>147</v>
      </c>
      <c r="V68" t="s">
        <v>141</v>
      </c>
      <c r="W68" t="s">
        <v>15</v>
      </c>
      <c r="X68">
        <v>20</v>
      </c>
      <c r="Y68" t="s">
        <v>37</v>
      </c>
      <c r="Z68" t="s">
        <v>88</v>
      </c>
      <c r="AA68" s="43">
        <v>1.0127757325631559</v>
      </c>
      <c r="AB68"/>
      <c r="AC68" t="s">
        <v>142</v>
      </c>
      <c r="AD68" t="s">
        <v>11</v>
      </c>
      <c r="AE68">
        <v>20</v>
      </c>
      <c r="AF68" s="41">
        <v>7.8259999999999996</v>
      </c>
      <c r="AG68" s="43">
        <v>1.0431261001107797</v>
      </c>
    </row>
    <row r="69" spans="7:33" x14ac:dyDescent="0.25">
      <c r="G69" s="157" t="s">
        <v>75</v>
      </c>
      <c r="H69" s="151">
        <v>14.483000000000001</v>
      </c>
      <c r="I69" s="188" t="e">
        <f t="shared" si="9"/>
        <v>#N/A</v>
      </c>
      <c r="J69" s="188" t="e">
        <f t="shared" si="9"/>
        <v>#N/A</v>
      </c>
      <c r="K69" s="188" t="e">
        <f t="shared" si="9"/>
        <v>#N/A</v>
      </c>
      <c r="L69" s="188" t="e">
        <f t="shared" si="9"/>
        <v>#N/A</v>
      </c>
      <c r="M69" s="188" t="e">
        <f t="shared" si="9"/>
        <v>#N/A</v>
      </c>
      <c r="N69" s="188" t="e">
        <f t="shared" si="9"/>
        <v>#N/A</v>
      </c>
      <c r="O69" s="188">
        <f t="shared" si="10"/>
        <v>0.98275810945153597</v>
      </c>
      <c r="Q69" s="157" t="s">
        <v>75</v>
      </c>
      <c r="R69" s="151">
        <v>14.483000000000001</v>
      </c>
      <c r="S69" s="188" t="e">
        <f t="shared" si="11"/>
        <v>#N/A</v>
      </c>
      <c r="U69" t="s">
        <v>147</v>
      </c>
      <c r="V69" t="s">
        <v>141</v>
      </c>
      <c r="W69" t="s">
        <v>15</v>
      </c>
      <c r="X69">
        <v>20</v>
      </c>
      <c r="Y69" t="s">
        <v>40</v>
      </c>
      <c r="Z69" t="s">
        <v>90</v>
      </c>
      <c r="AA69" s="43">
        <v>0.98443603999848039</v>
      </c>
      <c r="AB69"/>
      <c r="AC69" t="s">
        <v>142</v>
      </c>
      <c r="AD69" t="s">
        <v>11</v>
      </c>
      <c r="AE69">
        <v>20</v>
      </c>
      <c r="AF69" s="41">
        <v>9.2309999999999999</v>
      </c>
      <c r="AG69" s="43">
        <v>1.0449302799515707</v>
      </c>
    </row>
    <row r="70" spans="7:33" x14ac:dyDescent="0.25">
      <c r="G70" s="157" t="s">
        <v>81</v>
      </c>
      <c r="H70" s="151">
        <v>14.733000000000001</v>
      </c>
      <c r="I70" s="188" t="e">
        <f t="shared" si="9"/>
        <v>#N/A</v>
      </c>
      <c r="J70" s="188" t="e">
        <f t="shared" si="9"/>
        <v>#N/A</v>
      </c>
      <c r="K70" s="188">
        <f t="shared" si="9"/>
        <v>0.98166804736975499</v>
      </c>
      <c r="L70" s="188" t="e">
        <f t="shared" si="9"/>
        <v>#N/A</v>
      </c>
      <c r="M70" s="188" t="e">
        <f t="shared" si="9"/>
        <v>#N/A</v>
      </c>
      <c r="N70" s="188" t="e">
        <f t="shared" si="9"/>
        <v>#N/A</v>
      </c>
      <c r="O70" s="188">
        <f t="shared" si="10"/>
        <v>0.98275810945153597</v>
      </c>
      <c r="Q70" s="157" t="s">
        <v>81</v>
      </c>
      <c r="R70" s="151">
        <v>14.733000000000001</v>
      </c>
      <c r="S70" s="188">
        <f t="shared" si="11"/>
        <v>0.98311725072947698</v>
      </c>
      <c r="U70" t="s">
        <v>147</v>
      </c>
      <c r="V70" t="s">
        <v>141</v>
      </c>
      <c r="W70" t="s">
        <v>15</v>
      </c>
      <c r="X70">
        <v>20</v>
      </c>
      <c r="Y70" t="s">
        <v>40</v>
      </c>
      <c r="Z70" t="s">
        <v>80</v>
      </c>
      <c r="AA70" s="43">
        <v>1.0129802289641787</v>
      </c>
      <c r="AB70"/>
      <c r="AC70" t="s">
        <v>142</v>
      </c>
      <c r="AD70" t="s">
        <v>11</v>
      </c>
      <c r="AE70">
        <v>20</v>
      </c>
      <c r="AF70" s="41">
        <v>10</v>
      </c>
      <c r="AG70" s="43">
        <v>1.0455223325319329</v>
      </c>
    </row>
    <row r="71" spans="7:33" x14ac:dyDescent="0.25">
      <c r="G71" s="157" t="s">
        <v>76</v>
      </c>
      <c r="H71" s="151">
        <v>15</v>
      </c>
      <c r="I71" s="188" t="e">
        <f t="shared" si="9"/>
        <v>#N/A</v>
      </c>
      <c r="J71" s="188" t="e">
        <f t="shared" si="9"/>
        <v>#N/A</v>
      </c>
      <c r="K71" s="188" t="e">
        <f t="shared" si="9"/>
        <v>#N/A</v>
      </c>
      <c r="L71" s="188" t="e">
        <f t="shared" si="9"/>
        <v>#N/A</v>
      </c>
      <c r="M71" s="188" t="e">
        <f t="shared" si="9"/>
        <v>#N/A</v>
      </c>
      <c r="N71" s="188" t="e">
        <f t="shared" si="9"/>
        <v>#N/A</v>
      </c>
      <c r="O71" s="188" t="e">
        <f t="shared" si="10"/>
        <v>#N/A</v>
      </c>
      <c r="Q71" s="157" t="s">
        <v>76</v>
      </c>
      <c r="R71" s="151">
        <v>15</v>
      </c>
      <c r="S71" s="188">
        <f t="shared" si="11"/>
        <v>0.98275810945153597</v>
      </c>
      <c r="U71" t="s">
        <v>147</v>
      </c>
      <c r="V71" t="s">
        <v>141</v>
      </c>
      <c r="W71" t="s">
        <v>15</v>
      </c>
      <c r="X71">
        <v>20</v>
      </c>
      <c r="Y71" t="s">
        <v>40</v>
      </c>
      <c r="Z71" t="s">
        <v>84</v>
      </c>
      <c r="AA71" s="43">
        <v>1.0149214248917888</v>
      </c>
      <c r="AB71"/>
      <c r="AC71" t="s">
        <v>142</v>
      </c>
      <c r="AD71" t="s">
        <v>11</v>
      </c>
      <c r="AE71">
        <v>20</v>
      </c>
      <c r="AF71" s="41">
        <v>11.077</v>
      </c>
      <c r="AG71" s="43">
        <v>1.0458812605034367</v>
      </c>
    </row>
    <row r="72" spans="7:33" x14ac:dyDescent="0.25">
      <c r="G72" s="157" t="s">
        <v>136</v>
      </c>
      <c r="H72" s="151">
        <v>15</v>
      </c>
      <c r="I72" s="188" t="e">
        <f t="shared" si="9"/>
        <v>#N/A</v>
      </c>
      <c r="J72" s="188" t="e">
        <f t="shared" si="9"/>
        <v>#N/A</v>
      </c>
      <c r="K72" s="188" t="e">
        <f t="shared" si="9"/>
        <v>#N/A</v>
      </c>
      <c r="L72" s="188" t="e">
        <f t="shared" si="9"/>
        <v>#N/A</v>
      </c>
      <c r="M72" s="188" t="e">
        <f t="shared" si="9"/>
        <v>#N/A</v>
      </c>
      <c r="N72" s="188">
        <f t="shared" si="9"/>
        <v>0.98209004150972101</v>
      </c>
      <c r="O72" s="188" t="e">
        <f t="shared" si="10"/>
        <v>#N/A</v>
      </c>
      <c r="Q72" s="157" t="s">
        <v>136</v>
      </c>
      <c r="R72" s="151">
        <v>15</v>
      </c>
      <c r="S72" s="188">
        <f t="shared" si="11"/>
        <v>0.98275810945153597</v>
      </c>
      <c r="U72" t="s">
        <v>147</v>
      </c>
      <c r="V72" t="s">
        <v>141</v>
      </c>
      <c r="W72" t="s">
        <v>16</v>
      </c>
      <c r="X72">
        <v>6</v>
      </c>
      <c r="Y72" t="s">
        <v>37</v>
      </c>
      <c r="Z72" t="s">
        <v>45</v>
      </c>
      <c r="AA72" s="43">
        <v>0.90564842301750392</v>
      </c>
      <c r="AB72"/>
      <c r="AC72" t="s">
        <v>142</v>
      </c>
      <c r="AD72" t="s">
        <v>11</v>
      </c>
      <c r="AE72">
        <v>20</v>
      </c>
      <c r="AF72" s="41">
        <v>11.52</v>
      </c>
      <c r="AG72" s="43">
        <v>1.0458696282528688</v>
      </c>
    </row>
    <row r="73" spans="7:33" x14ac:dyDescent="0.25">
      <c r="G73" s="157" t="s">
        <v>135</v>
      </c>
      <c r="H73" s="151">
        <v>15.529</v>
      </c>
      <c r="I73" s="188" t="e">
        <f t="shared" ref="I73:N84" si="12">IFERROR(IF(GETPIVOTDATA("Measured RDF",$U$2,"Linac",I$1,"SSD",$B$11,"Energy",$B$9,"Applicator",$D$11,"Shape",I$2,"FieldSize",$G73)=0,NA(),GETPIVOTDATA("Measured RDF",$U$2,"Linac",I$1,"SSD",$B$11,"Energy",$B$9,"Applicator",$D$11,"Shape",I$2,"FieldSize",$G73)),NA())</f>
        <v>#N/A</v>
      </c>
      <c r="J73" s="188" t="e">
        <f t="shared" si="12"/>
        <v>#N/A</v>
      </c>
      <c r="K73" s="188" t="e">
        <f t="shared" si="12"/>
        <v>#N/A</v>
      </c>
      <c r="L73" s="188" t="e">
        <f t="shared" si="12"/>
        <v>#N/A</v>
      </c>
      <c r="M73" s="188" t="e">
        <f t="shared" si="12"/>
        <v>#N/A</v>
      </c>
      <c r="N73" s="188" t="e">
        <f t="shared" si="12"/>
        <v>#N/A</v>
      </c>
      <c r="O73" s="188">
        <f t="shared" si="10"/>
        <v>0.98115884529650277</v>
      </c>
      <c r="Q73" s="157" t="s">
        <v>135</v>
      </c>
      <c r="R73" s="151">
        <v>15.529</v>
      </c>
      <c r="S73" s="188" t="e">
        <f t="shared" si="11"/>
        <v>#N/A</v>
      </c>
      <c r="U73" t="s">
        <v>147</v>
      </c>
      <c r="V73" t="s">
        <v>141</v>
      </c>
      <c r="W73" t="s">
        <v>16</v>
      </c>
      <c r="X73">
        <v>6</v>
      </c>
      <c r="Y73" t="s">
        <v>37</v>
      </c>
      <c r="Z73" t="s">
        <v>46</v>
      </c>
      <c r="AA73" s="43">
        <v>0.94324127368815047</v>
      </c>
      <c r="AB73"/>
      <c r="AC73" t="s">
        <v>142</v>
      </c>
      <c r="AD73" t="s">
        <v>11</v>
      </c>
      <c r="AE73">
        <v>20</v>
      </c>
      <c r="AF73" s="41">
        <v>13.103</v>
      </c>
      <c r="AG73" s="43">
        <v>1.0450694755361483</v>
      </c>
    </row>
    <row r="74" spans="7:33" x14ac:dyDescent="0.25">
      <c r="G74" s="157" t="s">
        <v>94</v>
      </c>
      <c r="H74" s="151">
        <v>15.529</v>
      </c>
      <c r="I74" s="188" t="e">
        <f t="shared" si="12"/>
        <v>#N/A</v>
      </c>
      <c r="J74" s="188" t="e">
        <f t="shared" si="12"/>
        <v>#N/A</v>
      </c>
      <c r="K74" s="188" t="e">
        <f t="shared" si="12"/>
        <v>#N/A</v>
      </c>
      <c r="L74" s="188" t="e">
        <f t="shared" si="12"/>
        <v>#N/A</v>
      </c>
      <c r="M74" s="188" t="e">
        <f t="shared" si="12"/>
        <v>#N/A</v>
      </c>
      <c r="N74" s="188" t="e">
        <f t="shared" si="12"/>
        <v>#N/A</v>
      </c>
      <c r="O74" s="188" t="e">
        <f t="shared" si="10"/>
        <v>#N/A</v>
      </c>
      <c r="Q74" s="157" t="s">
        <v>94</v>
      </c>
      <c r="R74" s="151">
        <v>15.529</v>
      </c>
      <c r="S74" s="188" t="e">
        <f t="shared" si="11"/>
        <v>#N/A</v>
      </c>
      <c r="U74" t="s">
        <v>147</v>
      </c>
      <c r="V74" t="s">
        <v>141</v>
      </c>
      <c r="W74" t="s">
        <v>16</v>
      </c>
      <c r="X74">
        <v>6</v>
      </c>
      <c r="Y74" t="s">
        <v>37</v>
      </c>
      <c r="Z74" t="s">
        <v>79</v>
      </c>
      <c r="AA74" s="43">
        <v>0.97244076765105092</v>
      </c>
      <c r="AB74"/>
      <c r="AC74" t="s">
        <v>142</v>
      </c>
      <c r="AD74" t="s">
        <v>11</v>
      </c>
      <c r="AE74">
        <v>20</v>
      </c>
      <c r="AF74" s="41">
        <v>14</v>
      </c>
      <c r="AG74" s="43">
        <v>1.0440898991553518</v>
      </c>
    </row>
    <row r="75" spans="7:33" x14ac:dyDescent="0.25">
      <c r="G75" s="157" t="s">
        <v>83</v>
      </c>
      <c r="H75" s="151">
        <v>16</v>
      </c>
      <c r="I75" s="188">
        <f t="shared" si="12"/>
        <v>0.98223602864607418</v>
      </c>
      <c r="J75" s="188" t="e">
        <f t="shared" si="12"/>
        <v>#N/A</v>
      </c>
      <c r="K75" s="188" t="e">
        <f t="shared" si="12"/>
        <v>#N/A</v>
      </c>
      <c r="L75" s="188" t="e">
        <f t="shared" si="12"/>
        <v>#N/A</v>
      </c>
      <c r="M75" s="188" t="e">
        <f t="shared" si="12"/>
        <v>#N/A</v>
      </c>
      <c r="N75" s="188" t="e">
        <f t="shared" si="12"/>
        <v>#N/A</v>
      </c>
      <c r="O75" s="188">
        <f t="shared" si="10"/>
        <v>0.97915837240306658</v>
      </c>
      <c r="Q75" s="157" t="s">
        <v>83</v>
      </c>
      <c r="R75" s="151">
        <v>16</v>
      </c>
      <c r="S75" s="188">
        <f t="shared" si="11"/>
        <v>0.98115884529650277</v>
      </c>
      <c r="U75" t="s">
        <v>147</v>
      </c>
      <c r="V75" t="s">
        <v>141</v>
      </c>
      <c r="W75" t="s">
        <v>16</v>
      </c>
      <c r="X75">
        <v>15</v>
      </c>
      <c r="Y75" t="s">
        <v>37</v>
      </c>
      <c r="Z75" t="s">
        <v>63</v>
      </c>
      <c r="AA75" s="43">
        <v>1.0023210421586131</v>
      </c>
      <c r="AB75"/>
      <c r="AC75" t="s">
        <v>142</v>
      </c>
      <c r="AD75" t="s">
        <v>11</v>
      </c>
      <c r="AE75">
        <v>20</v>
      </c>
      <c r="AF75" s="41">
        <v>14.733000000000001</v>
      </c>
      <c r="AG75" s="43">
        <v>1.0430974357306286</v>
      </c>
    </row>
    <row r="76" spans="7:33" x14ac:dyDescent="0.25">
      <c r="G76" s="157" t="s">
        <v>91</v>
      </c>
      <c r="H76" s="151">
        <v>16.8</v>
      </c>
      <c r="I76" s="188" t="e">
        <f t="shared" si="12"/>
        <v>#N/A</v>
      </c>
      <c r="J76" s="188" t="e">
        <f t="shared" si="12"/>
        <v>#N/A</v>
      </c>
      <c r="K76" s="188" t="e">
        <f t="shared" si="12"/>
        <v>#N/A</v>
      </c>
      <c r="L76" s="188" t="e">
        <f t="shared" si="12"/>
        <v>#N/A</v>
      </c>
      <c r="M76" s="188" t="e">
        <f t="shared" si="12"/>
        <v>#N/A</v>
      </c>
      <c r="N76" s="188" t="e">
        <f t="shared" si="12"/>
        <v>#N/A</v>
      </c>
      <c r="O76" s="188">
        <f t="shared" si="10"/>
        <v>0.97428479771049004</v>
      </c>
      <c r="Q76" s="157" t="s">
        <v>91</v>
      </c>
      <c r="R76" s="151">
        <v>16.8</v>
      </c>
      <c r="S76" s="188" t="e">
        <f t="shared" si="11"/>
        <v>#N/A</v>
      </c>
      <c r="U76" t="s">
        <v>147</v>
      </c>
      <c r="V76" t="s">
        <v>141</v>
      </c>
      <c r="W76" t="s">
        <v>16</v>
      </c>
      <c r="X76">
        <v>15</v>
      </c>
      <c r="Y76" t="s">
        <v>37</v>
      </c>
      <c r="Z76" t="s">
        <v>69</v>
      </c>
      <c r="AA76" s="43">
        <v>1.0020640692445588</v>
      </c>
      <c r="AB76"/>
      <c r="AC76" t="s">
        <v>142</v>
      </c>
      <c r="AD76" t="s">
        <v>11</v>
      </c>
      <c r="AE76">
        <v>20</v>
      </c>
      <c r="AF76" s="41">
        <v>15</v>
      </c>
      <c r="AG76" s="43">
        <v>1.0427348040802638</v>
      </c>
    </row>
    <row r="77" spans="7:33" x14ac:dyDescent="0.25">
      <c r="G77" s="157" t="s">
        <v>85</v>
      </c>
      <c r="H77" s="151">
        <v>17</v>
      </c>
      <c r="I77" s="188">
        <f t="shared" si="12"/>
        <v>0.9794614316802015</v>
      </c>
      <c r="J77" s="188" t="e">
        <f t="shared" si="12"/>
        <v>#N/A</v>
      </c>
      <c r="K77" s="188" t="e">
        <f t="shared" si="12"/>
        <v>#N/A</v>
      </c>
      <c r="L77" s="188">
        <f t="shared" si="12"/>
        <v>0.9795735783920454</v>
      </c>
      <c r="M77" s="188" t="e">
        <f t="shared" si="12"/>
        <v>#N/A</v>
      </c>
      <c r="N77" s="188" t="e">
        <f t="shared" si="12"/>
        <v>#N/A</v>
      </c>
      <c r="O77" s="188" t="e">
        <f t="shared" si="10"/>
        <v>#N/A</v>
      </c>
      <c r="Q77" s="157" t="s">
        <v>85</v>
      </c>
      <c r="R77" s="151">
        <v>17</v>
      </c>
      <c r="S77" s="188">
        <f t="shared" si="11"/>
        <v>0.97915837240306658</v>
      </c>
      <c r="U77" t="s">
        <v>147</v>
      </c>
      <c r="V77" t="s">
        <v>141</v>
      </c>
      <c r="W77" t="s">
        <v>16</v>
      </c>
      <c r="X77">
        <v>15</v>
      </c>
      <c r="Y77" t="s">
        <v>37</v>
      </c>
      <c r="Z77" t="s">
        <v>76</v>
      </c>
      <c r="AA77" s="43">
        <v>0.99927373265430008</v>
      </c>
      <c r="AB77"/>
      <c r="AC77" t="s">
        <v>142</v>
      </c>
      <c r="AD77" t="s">
        <v>11</v>
      </c>
      <c r="AE77">
        <v>20</v>
      </c>
      <c r="AF77" s="41">
        <v>16</v>
      </c>
      <c r="AG77" s="43">
        <v>1.0413766331051144</v>
      </c>
    </row>
    <row r="78" spans="7:33" x14ac:dyDescent="0.25">
      <c r="G78" s="157" t="s">
        <v>87</v>
      </c>
      <c r="H78" s="151">
        <v>18.946999999999999</v>
      </c>
      <c r="I78" s="188" t="e">
        <f t="shared" si="12"/>
        <v>#N/A</v>
      </c>
      <c r="J78" s="188" t="e">
        <f t="shared" si="12"/>
        <v>#N/A</v>
      </c>
      <c r="K78" s="188">
        <f t="shared" si="12"/>
        <v>0.97136587806919028</v>
      </c>
      <c r="L78" s="188" t="e">
        <f t="shared" si="12"/>
        <v>#N/A</v>
      </c>
      <c r="M78" s="188" t="e">
        <f t="shared" si="12"/>
        <v>#N/A</v>
      </c>
      <c r="N78" s="188" t="e">
        <f t="shared" si="12"/>
        <v>#N/A</v>
      </c>
      <c r="O78" s="188" t="e">
        <f t="shared" si="10"/>
        <v>#N/A</v>
      </c>
      <c r="Q78" s="157" t="s">
        <v>87</v>
      </c>
      <c r="R78" s="151">
        <v>18.946999999999999</v>
      </c>
      <c r="S78" s="188">
        <f t="shared" si="11"/>
        <v>0.97428479771049004</v>
      </c>
      <c r="U78" t="s">
        <v>147</v>
      </c>
      <c r="V78" t="s">
        <v>141</v>
      </c>
      <c r="W78" t="s">
        <v>16</v>
      </c>
      <c r="X78">
        <v>15</v>
      </c>
      <c r="Y78" t="s">
        <v>40</v>
      </c>
      <c r="Z78" t="s">
        <v>66</v>
      </c>
      <c r="AA78" s="43">
        <v>0.99643336112905645</v>
      </c>
      <c r="AB78"/>
      <c r="AC78" t="s">
        <v>142</v>
      </c>
      <c r="AD78" t="s">
        <v>11</v>
      </c>
      <c r="AE78">
        <v>20</v>
      </c>
      <c r="AF78" s="41">
        <v>17</v>
      </c>
      <c r="AG78" s="43">
        <v>1.0400184621299653</v>
      </c>
    </row>
    <row r="79" spans="7:33" x14ac:dyDescent="0.25">
      <c r="G79" s="157" t="s">
        <v>134</v>
      </c>
      <c r="H79" s="151">
        <v>19.178999999999998</v>
      </c>
      <c r="I79" s="188" t="e">
        <f t="shared" si="12"/>
        <v>#N/A</v>
      </c>
      <c r="J79" s="188" t="e">
        <f t="shared" si="12"/>
        <v>#N/A</v>
      </c>
      <c r="K79" s="188" t="e">
        <f t="shared" si="12"/>
        <v>#N/A</v>
      </c>
      <c r="L79" s="188" t="e">
        <f t="shared" si="12"/>
        <v>#N/A</v>
      </c>
      <c r="M79" s="188" t="e">
        <f t="shared" si="12"/>
        <v>#N/A</v>
      </c>
      <c r="N79" s="188" t="e">
        <f t="shared" si="12"/>
        <v>#N/A</v>
      </c>
      <c r="O79" s="188">
        <f t="shared" si="10"/>
        <v>0.97153613022898622</v>
      </c>
      <c r="Q79" s="157" t="s">
        <v>134</v>
      </c>
      <c r="R79" s="151">
        <v>19.178999999999998</v>
      </c>
      <c r="S79" s="188" t="e">
        <f t="shared" si="11"/>
        <v>#N/A</v>
      </c>
      <c r="U79" t="s">
        <v>147</v>
      </c>
      <c r="V79" t="s">
        <v>141</v>
      </c>
      <c r="W79" t="s">
        <v>16</v>
      </c>
      <c r="X79">
        <v>15</v>
      </c>
      <c r="Y79" t="s">
        <v>40</v>
      </c>
      <c r="Z79" t="s">
        <v>67</v>
      </c>
      <c r="AA79" s="43">
        <v>1.0019308868855419</v>
      </c>
      <c r="AB79"/>
      <c r="AC79" t="s">
        <v>142</v>
      </c>
      <c r="AD79" t="s">
        <v>11</v>
      </c>
      <c r="AE79">
        <v>20</v>
      </c>
      <c r="AF79" s="41">
        <v>18.946999999999999</v>
      </c>
      <c r="AG79" s="43">
        <v>1.0373741032413497</v>
      </c>
    </row>
    <row r="80" spans="7:33" x14ac:dyDescent="0.25">
      <c r="G80" s="157" t="s">
        <v>92</v>
      </c>
      <c r="H80" s="151">
        <v>19.512</v>
      </c>
      <c r="I80" s="188" t="e">
        <f t="shared" si="12"/>
        <v>#N/A</v>
      </c>
      <c r="J80" s="188" t="e">
        <f t="shared" si="12"/>
        <v>#N/A</v>
      </c>
      <c r="K80" s="188" t="e">
        <f t="shared" si="12"/>
        <v>#N/A</v>
      </c>
      <c r="L80" s="188" t="e">
        <f t="shared" si="12"/>
        <v>#N/A</v>
      </c>
      <c r="M80" s="188" t="e">
        <f t="shared" si="12"/>
        <v>#N/A</v>
      </c>
      <c r="N80" s="188" t="e">
        <f t="shared" si="12"/>
        <v>#N/A</v>
      </c>
      <c r="O80" s="188" t="e">
        <f t="shared" si="10"/>
        <v>#N/A</v>
      </c>
      <c r="Q80" s="157" t="s">
        <v>92</v>
      </c>
      <c r="R80" s="151">
        <v>19.512</v>
      </c>
      <c r="S80" s="188" t="e">
        <f t="shared" si="11"/>
        <v>#N/A</v>
      </c>
      <c r="U80" t="s">
        <v>147</v>
      </c>
      <c r="V80" t="s">
        <v>141</v>
      </c>
      <c r="W80" t="s">
        <v>16</v>
      </c>
      <c r="X80">
        <v>15</v>
      </c>
      <c r="Y80" t="s">
        <v>40</v>
      </c>
      <c r="Z80" t="s">
        <v>72</v>
      </c>
      <c r="AA80" s="43">
        <v>0.98306204609135517</v>
      </c>
      <c r="AB80"/>
      <c r="AC80" t="s">
        <v>142</v>
      </c>
      <c r="AD80" t="s">
        <v>11</v>
      </c>
      <c r="AE80">
        <v>20</v>
      </c>
      <c r="AF80" s="41">
        <v>20</v>
      </c>
      <c r="AG80" s="43">
        <v>1.0359439492045175</v>
      </c>
    </row>
    <row r="81" spans="7:33" x14ac:dyDescent="0.25">
      <c r="G81" s="157" t="s">
        <v>88</v>
      </c>
      <c r="H81" s="151">
        <v>20</v>
      </c>
      <c r="I81" s="188">
        <f t="shared" si="12"/>
        <v>0.9719221819936239</v>
      </c>
      <c r="J81" s="188" t="e">
        <f t="shared" si="12"/>
        <v>#N/A</v>
      </c>
      <c r="K81" s="188" t="e">
        <f t="shared" si="12"/>
        <v>#N/A</v>
      </c>
      <c r="L81" s="188">
        <f t="shared" si="12"/>
        <v>0.97251653369910196</v>
      </c>
      <c r="M81" s="188" t="e">
        <f t="shared" si="12"/>
        <v>#N/A</v>
      </c>
      <c r="N81" s="188" t="e">
        <f t="shared" si="12"/>
        <v>#N/A</v>
      </c>
      <c r="O81" s="188" t="e">
        <f t="shared" si="10"/>
        <v>#N/A</v>
      </c>
      <c r="Q81" s="157" t="s">
        <v>88</v>
      </c>
      <c r="R81" s="151">
        <v>20</v>
      </c>
      <c r="S81" s="188">
        <f t="shared" si="11"/>
        <v>0.97153613022898622</v>
      </c>
      <c r="U81" t="s">
        <v>147</v>
      </c>
      <c r="V81" t="s">
        <v>141</v>
      </c>
      <c r="W81" t="s">
        <v>16</v>
      </c>
      <c r="X81">
        <v>10</v>
      </c>
      <c r="Y81" t="s">
        <v>37</v>
      </c>
      <c r="Z81" t="s">
        <v>36</v>
      </c>
      <c r="AA81" s="43">
        <v>1</v>
      </c>
      <c r="AB81"/>
      <c r="AC81" t="s">
        <v>142</v>
      </c>
      <c r="AD81" t="s">
        <v>11</v>
      </c>
      <c r="AE81">
        <v>25</v>
      </c>
      <c r="AF81" s="41">
        <v>15.529</v>
      </c>
      <c r="AG81" s="43">
        <v>1.0617514700731627</v>
      </c>
    </row>
    <row r="82" spans="7:33" x14ac:dyDescent="0.25">
      <c r="G82" s="157" t="s">
        <v>93</v>
      </c>
      <c r="H82" s="151">
        <v>21</v>
      </c>
      <c r="I82" s="188" t="e">
        <f t="shared" si="12"/>
        <v>#N/A</v>
      </c>
      <c r="J82" s="188" t="e">
        <f t="shared" si="12"/>
        <v>#N/A</v>
      </c>
      <c r="K82" s="188" t="e">
        <f t="shared" si="12"/>
        <v>#N/A</v>
      </c>
      <c r="L82" s="188" t="e">
        <f t="shared" si="12"/>
        <v>#N/A</v>
      </c>
      <c r="M82" s="188" t="e">
        <f t="shared" si="12"/>
        <v>#N/A</v>
      </c>
      <c r="N82" s="188" t="e">
        <f t="shared" si="12"/>
        <v>#N/A</v>
      </c>
      <c r="O82" s="188" t="e">
        <f t="shared" si="10"/>
        <v>#N/A</v>
      </c>
      <c r="Q82" s="157" t="s">
        <v>93</v>
      </c>
      <c r="R82" s="151">
        <v>21</v>
      </c>
      <c r="S82" s="188" t="e">
        <f t="shared" si="11"/>
        <v>#N/A</v>
      </c>
      <c r="U82" t="s">
        <v>147</v>
      </c>
      <c r="V82" t="s">
        <v>141</v>
      </c>
      <c r="W82" t="s">
        <v>16</v>
      </c>
      <c r="X82">
        <v>10</v>
      </c>
      <c r="Y82" t="s">
        <v>37</v>
      </c>
      <c r="Z82" t="s">
        <v>51</v>
      </c>
      <c r="AA82" s="43">
        <v>0.99544765182765149</v>
      </c>
      <c r="AB82"/>
      <c r="AC82" t="s">
        <v>142</v>
      </c>
      <c r="AD82" t="s">
        <v>11</v>
      </c>
      <c r="AE82">
        <v>25</v>
      </c>
      <c r="AF82" s="41">
        <v>16.8</v>
      </c>
      <c r="AG82" s="43">
        <v>1.056844672482502</v>
      </c>
    </row>
    <row r="83" spans="7:33" x14ac:dyDescent="0.25">
      <c r="G83" s="157" t="s">
        <v>95</v>
      </c>
      <c r="H83" s="151">
        <v>23</v>
      </c>
      <c r="I83" s="188" t="e">
        <f t="shared" si="12"/>
        <v>#N/A</v>
      </c>
      <c r="J83" s="188" t="e">
        <f t="shared" si="12"/>
        <v>#N/A</v>
      </c>
      <c r="K83" s="188" t="e">
        <f t="shared" si="12"/>
        <v>#N/A</v>
      </c>
      <c r="L83" s="188" t="e">
        <f t="shared" si="12"/>
        <v>#N/A</v>
      </c>
      <c r="M83" s="188" t="e">
        <f t="shared" si="12"/>
        <v>#N/A</v>
      </c>
      <c r="N83" s="188" t="e">
        <f t="shared" si="12"/>
        <v>#N/A</v>
      </c>
      <c r="O83" s="188" t="e">
        <f t="shared" si="10"/>
        <v>#N/A</v>
      </c>
      <c r="Q83" s="157" t="s">
        <v>95</v>
      </c>
      <c r="R83" s="151">
        <v>23</v>
      </c>
      <c r="S83" s="188" t="e">
        <f t="shared" si="11"/>
        <v>#N/A</v>
      </c>
      <c r="U83" t="s">
        <v>147</v>
      </c>
      <c r="V83" t="s">
        <v>141</v>
      </c>
      <c r="W83" t="s">
        <v>16</v>
      </c>
      <c r="X83">
        <v>10</v>
      </c>
      <c r="Y83" t="s">
        <v>40</v>
      </c>
      <c r="Z83" t="s">
        <v>39</v>
      </c>
      <c r="AA83" s="43">
        <v>0.97661030263542481</v>
      </c>
      <c r="AB83"/>
      <c r="AC83" t="s">
        <v>142</v>
      </c>
      <c r="AD83" t="s">
        <v>11</v>
      </c>
      <c r="AE83">
        <v>25</v>
      </c>
      <c r="AF83" s="41">
        <v>19.178999999999998</v>
      </c>
      <c r="AG83" s="43">
        <v>1.055805022138443</v>
      </c>
    </row>
    <row r="84" spans="7:33" x14ac:dyDescent="0.25">
      <c r="G84" s="157" t="s">
        <v>96</v>
      </c>
      <c r="H84" s="151">
        <v>25</v>
      </c>
      <c r="I84" s="188" t="e">
        <f t="shared" si="12"/>
        <v>#N/A</v>
      </c>
      <c r="J84" s="188" t="e">
        <f t="shared" si="12"/>
        <v>#N/A</v>
      </c>
      <c r="K84" s="188" t="e">
        <f t="shared" si="12"/>
        <v>#N/A</v>
      </c>
      <c r="L84" s="188" t="e">
        <f t="shared" si="12"/>
        <v>#N/A</v>
      </c>
      <c r="M84" s="188" t="e">
        <f t="shared" si="12"/>
        <v>#N/A</v>
      </c>
      <c r="N84" s="188" t="e">
        <f t="shared" si="12"/>
        <v>#N/A</v>
      </c>
      <c r="O84" s="188" t="e">
        <f t="shared" si="10"/>
        <v>#N/A</v>
      </c>
      <c r="Q84" s="157" t="s">
        <v>96</v>
      </c>
      <c r="R84" s="151">
        <v>25</v>
      </c>
      <c r="S84" s="188" t="e">
        <f t="shared" si="11"/>
        <v>#N/A</v>
      </c>
      <c r="U84" t="s">
        <v>147</v>
      </c>
      <c r="V84" t="s">
        <v>141</v>
      </c>
      <c r="W84" t="s">
        <v>16</v>
      </c>
      <c r="X84">
        <v>10</v>
      </c>
      <c r="Y84" t="s">
        <v>40</v>
      </c>
      <c r="Z84" t="s">
        <v>143</v>
      </c>
      <c r="AA84" s="43">
        <v>0.97467537231382251</v>
      </c>
      <c r="AB84"/>
      <c r="AC84" t="s">
        <v>142</v>
      </c>
      <c r="AD84" t="s">
        <v>11</v>
      </c>
      <c r="AE84">
        <v>25</v>
      </c>
      <c r="AF84" s="41">
        <v>19.512</v>
      </c>
      <c r="AG84" s="43">
        <v>1.0556617261894004</v>
      </c>
    </row>
    <row r="85" spans="7:33" x14ac:dyDescent="0.25">
      <c r="J85" s="168"/>
      <c r="K85" s="168"/>
      <c r="L85" s="168"/>
      <c r="M85" s="168"/>
      <c r="N85" s="168"/>
      <c r="U85" t="s">
        <v>147</v>
      </c>
      <c r="V85" t="s">
        <v>141</v>
      </c>
      <c r="W85" t="s">
        <v>16</v>
      </c>
      <c r="X85">
        <v>25</v>
      </c>
      <c r="Y85" t="s">
        <v>37</v>
      </c>
      <c r="Z85" t="s">
        <v>93</v>
      </c>
      <c r="AA85" s="43">
        <v>0.9902250743656198</v>
      </c>
      <c r="AB85"/>
      <c r="AC85" t="s">
        <v>142</v>
      </c>
      <c r="AD85" t="s">
        <v>11</v>
      </c>
      <c r="AE85">
        <v>25</v>
      </c>
      <c r="AF85" s="41">
        <v>21</v>
      </c>
      <c r="AG85" s="43">
        <v>1.0550214127594448</v>
      </c>
    </row>
    <row r="86" spans="7:33" x14ac:dyDescent="0.25">
      <c r="J86" s="168"/>
      <c r="K86" s="168"/>
      <c r="L86" s="168"/>
      <c r="M86" s="168"/>
      <c r="N86" s="168"/>
      <c r="U86" t="s">
        <v>147</v>
      </c>
      <c r="V86" t="s">
        <v>141</v>
      </c>
      <c r="W86" t="s">
        <v>16</v>
      </c>
      <c r="X86">
        <v>25</v>
      </c>
      <c r="Y86" t="s">
        <v>37</v>
      </c>
      <c r="Z86" t="s">
        <v>96</v>
      </c>
      <c r="AA86" s="43">
        <v>0.98578547824840512</v>
      </c>
      <c r="AB86"/>
      <c r="AC86" t="s">
        <v>142</v>
      </c>
      <c r="AD86" t="s">
        <v>11</v>
      </c>
      <c r="AE86">
        <v>25</v>
      </c>
      <c r="AF86" s="41">
        <v>23</v>
      </c>
      <c r="AG86" s="43">
        <v>1.0541607764288596</v>
      </c>
    </row>
    <row r="87" spans="7:33" x14ac:dyDescent="0.25">
      <c r="J87" s="168"/>
      <c r="K87" s="168"/>
      <c r="L87" s="168"/>
      <c r="M87" s="168"/>
      <c r="N87" s="168"/>
      <c r="U87" t="s">
        <v>147</v>
      </c>
      <c r="V87" t="s">
        <v>141</v>
      </c>
      <c r="W87" t="s">
        <v>16</v>
      </c>
      <c r="X87">
        <v>25</v>
      </c>
      <c r="Y87" t="s">
        <v>40</v>
      </c>
      <c r="Z87" t="s">
        <v>135</v>
      </c>
      <c r="AA87" s="43">
        <v>0.9943669003233514</v>
      </c>
      <c r="AB87"/>
      <c r="AC87" t="s">
        <v>142</v>
      </c>
      <c r="AD87" t="s">
        <v>11</v>
      </c>
      <c r="AE87">
        <v>25</v>
      </c>
      <c r="AF87" s="41">
        <v>25</v>
      </c>
      <c r="AG87" s="43">
        <v>1.0533001400982742</v>
      </c>
    </row>
    <row r="88" spans="7:33" x14ac:dyDescent="0.25">
      <c r="J88" s="168"/>
      <c r="K88" s="168"/>
      <c r="L88" s="168"/>
      <c r="M88" s="168"/>
      <c r="N88" s="168"/>
      <c r="U88" t="s">
        <v>147</v>
      </c>
      <c r="V88" t="s">
        <v>141</v>
      </c>
      <c r="W88" t="s">
        <v>16</v>
      </c>
      <c r="X88">
        <v>25</v>
      </c>
      <c r="Y88" t="s">
        <v>40</v>
      </c>
      <c r="Z88" t="s">
        <v>91</v>
      </c>
      <c r="AA88" s="43">
        <v>0.99142643297506827</v>
      </c>
      <c r="AB88"/>
      <c r="AC88" t="s">
        <v>142</v>
      </c>
      <c r="AD88" t="s">
        <v>14</v>
      </c>
      <c r="AE88">
        <v>6</v>
      </c>
      <c r="AF88" s="41">
        <v>2.8359999999999999</v>
      </c>
      <c r="AG88" s="43">
        <v>0.86701858020825318</v>
      </c>
    </row>
    <row r="89" spans="7:33" x14ac:dyDescent="0.25">
      <c r="J89" s="168"/>
      <c r="K89" s="168"/>
      <c r="L89" s="168"/>
      <c r="M89" s="168"/>
      <c r="N89" s="168"/>
      <c r="U89" t="s">
        <v>147</v>
      </c>
      <c r="V89" t="s">
        <v>141</v>
      </c>
      <c r="W89" t="s">
        <v>16</v>
      </c>
      <c r="X89">
        <v>20</v>
      </c>
      <c r="Y89" t="s">
        <v>37</v>
      </c>
      <c r="Z89" t="s">
        <v>83</v>
      </c>
      <c r="AA89" s="43">
        <v>1.0032330762479473</v>
      </c>
      <c r="AB89"/>
      <c r="AC89" t="s">
        <v>142</v>
      </c>
      <c r="AD89" t="s">
        <v>14</v>
      </c>
      <c r="AE89">
        <v>6</v>
      </c>
      <c r="AF89" s="41">
        <v>2.88</v>
      </c>
      <c r="AG89" s="43">
        <v>0.87210465833972328</v>
      </c>
    </row>
    <row r="90" spans="7:33" x14ac:dyDescent="0.25">
      <c r="J90" s="168"/>
      <c r="K90" s="168"/>
      <c r="L90" s="168"/>
      <c r="M90" s="168"/>
      <c r="N90" s="168"/>
      <c r="U90" t="s">
        <v>147</v>
      </c>
      <c r="V90" t="s">
        <v>141</v>
      </c>
      <c r="W90" t="s">
        <v>16</v>
      </c>
      <c r="X90">
        <v>20</v>
      </c>
      <c r="Y90" t="s">
        <v>37</v>
      </c>
      <c r="Z90" t="s">
        <v>88</v>
      </c>
      <c r="AA90" s="43">
        <v>0.99710611982783515</v>
      </c>
      <c r="AB90"/>
      <c r="AC90" t="s">
        <v>142</v>
      </c>
      <c r="AD90" t="s">
        <v>14</v>
      </c>
      <c r="AE90">
        <v>6</v>
      </c>
      <c r="AF90" s="41">
        <v>3</v>
      </c>
      <c r="AG90" s="43">
        <v>0.88522805478474453</v>
      </c>
    </row>
    <row r="91" spans="7:33" x14ac:dyDescent="0.25">
      <c r="J91" s="168"/>
      <c r="K91" s="168"/>
      <c r="L91" s="168"/>
      <c r="M91" s="168"/>
      <c r="N91" s="168"/>
      <c r="U91" t="s">
        <v>147</v>
      </c>
      <c r="V91" t="s">
        <v>141</v>
      </c>
      <c r="W91" t="s">
        <v>16</v>
      </c>
      <c r="X91">
        <v>20</v>
      </c>
      <c r="Y91" t="s">
        <v>40</v>
      </c>
      <c r="Z91" t="s">
        <v>90</v>
      </c>
      <c r="AA91" s="43">
        <v>0.98136984081110357</v>
      </c>
      <c r="AB91"/>
      <c r="AC91" t="s">
        <v>142</v>
      </c>
      <c r="AD91" t="s">
        <v>14</v>
      </c>
      <c r="AE91">
        <v>6</v>
      </c>
      <c r="AF91" s="41">
        <v>3.1019999999999999</v>
      </c>
      <c r="AG91" s="43">
        <v>0.8955226012412153</v>
      </c>
    </row>
    <row r="92" spans="7:33" x14ac:dyDescent="0.25">
      <c r="J92" s="168"/>
      <c r="K92" s="168"/>
      <c r="L92" s="168"/>
      <c r="M92" s="168"/>
      <c r="N92" s="168"/>
      <c r="O92" s="168"/>
      <c r="S92" s="168"/>
      <c r="U92" t="s">
        <v>147</v>
      </c>
      <c r="V92" t="s">
        <v>141</v>
      </c>
      <c r="W92" t="s">
        <v>16</v>
      </c>
      <c r="X92">
        <v>20</v>
      </c>
      <c r="Y92" t="s">
        <v>40</v>
      </c>
      <c r="Z92" t="s">
        <v>80</v>
      </c>
      <c r="AA92" s="43">
        <v>0.99804465132437614</v>
      </c>
      <c r="AB92"/>
      <c r="AC92" t="s">
        <v>142</v>
      </c>
      <c r="AD92" t="s">
        <v>14</v>
      </c>
      <c r="AE92">
        <v>6</v>
      </c>
      <c r="AF92" s="41">
        <v>3.5</v>
      </c>
      <c r="AG92" s="43">
        <v>0.92813067326339993</v>
      </c>
    </row>
    <row r="93" spans="7:33" x14ac:dyDescent="0.25">
      <c r="J93" s="168"/>
      <c r="K93" s="168"/>
      <c r="L93" s="168"/>
      <c r="M93" s="168"/>
      <c r="N93" s="168"/>
      <c r="O93" s="168"/>
      <c r="P93" s="3"/>
      <c r="S93" s="168"/>
      <c r="T93" s="3"/>
      <c r="U93" t="s">
        <v>147</v>
      </c>
      <c r="V93" t="s">
        <v>141</v>
      </c>
      <c r="W93" t="s">
        <v>16</v>
      </c>
      <c r="X93">
        <v>20</v>
      </c>
      <c r="Y93" t="s">
        <v>40</v>
      </c>
      <c r="Z93" t="s">
        <v>84</v>
      </c>
      <c r="AA93" s="43">
        <v>0.9985957397756059</v>
      </c>
      <c r="AB93"/>
      <c r="AC93" t="s">
        <v>142</v>
      </c>
      <c r="AD93" t="s">
        <v>14</v>
      </c>
      <c r="AE93">
        <v>6</v>
      </c>
      <c r="AF93" s="41">
        <v>3.5449999999999999</v>
      </c>
      <c r="AG93" s="43">
        <v>0.93106010132636097</v>
      </c>
    </row>
    <row r="94" spans="7:33" x14ac:dyDescent="0.25">
      <c r="J94" s="168"/>
      <c r="K94" s="168"/>
      <c r="L94" s="168"/>
      <c r="M94" s="168"/>
      <c r="N94" s="168"/>
      <c r="O94" s="168"/>
      <c r="P94" s="3"/>
      <c r="S94" s="168"/>
      <c r="T94" s="3"/>
      <c r="U94" t="s">
        <v>147</v>
      </c>
      <c r="V94" t="s">
        <v>141</v>
      </c>
      <c r="W94" t="s">
        <v>18</v>
      </c>
      <c r="X94">
        <v>6</v>
      </c>
      <c r="Y94" t="s">
        <v>37</v>
      </c>
      <c r="Z94" t="s">
        <v>45</v>
      </c>
      <c r="AA94" s="43">
        <v>0.96150704049365554</v>
      </c>
      <c r="AB94"/>
      <c r="AC94" t="s">
        <v>142</v>
      </c>
      <c r="AD94" t="s">
        <v>14</v>
      </c>
      <c r="AE94">
        <v>6</v>
      </c>
      <c r="AF94" s="41">
        <v>3.988</v>
      </c>
      <c r="AG94" s="43">
        <v>0.95168495637863737</v>
      </c>
    </row>
    <row r="95" spans="7:33" x14ac:dyDescent="0.25">
      <c r="J95" s="168"/>
      <c r="K95" s="168"/>
      <c r="L95" s="168"/>
      <c r="M95" s="168"/>
      <c r="N95" s="168"/>
      <c r="O95" s="168"/>
      <c r="P95" s="3"/>
      <c r="S95" s="168"/>
      <c r="T95" s="3"/>
      <c r="U95" t="s">
        <v>147</v>
      </c>
      <c r="V95" t="s">
        <v>141</v>
      </c>
      <c r="W95" t="s">
        <v>18</v>
      </c>
      <c r="X95">
        <v>6</v>
      </c>
      <c r="Y95" t="s">
        <v>37</v>
      </c>
      <c r="Z95" t="s">
        <v>46</v>
      </c>
      <c r="AA95" s="43">
        <v>0.97624110038397682</v>
      </c>
      <c r="AB95"/>
      <c r="AC95" t="s">
        <v>142</v>
      </c>
      <c r="AD95" t="s">
        <v>14</v>
      </c>
      <c r="AE95">
        <v>6</v>
      </c>
      <c r="AF95" s="41">
        <v>4</v>
      </c>
      <c r="AG95" s="43">
        <v>0.95203619489969049</v>
      </c>
    </row>
    <row r="96" spans="7:33" x14ac:dyDescent="0.25">
      <c r="J96" s="168"/>
      <c r="K96" s="168"/>
      <c r="L96" s="168"/>
      <c r="M96" s="168"/>
      <c r="N96" s="168"/>
      <c r="O96" s="168"/>
      <c r="P96" s="3"/>
      <c r="S96" s="168"/>
      <c r="T96" s="3"/>
      <c r="U96" t="s">
        <v>147</v>
      </c>
      <c r="V96" t="s">
        <v>141</v>
      </c>
      <c r="W96" t="s">
        <v>18</v>
      </c>
      <c r="X96">
        <v>6</v>
      </c>
      <c r="Y96" t="s">
        <v>37</v>
      </c>
      <c r="Z96" t="s">
        <v>79</v>
      </c>
      <c r="AA96" s="43">
        <v>0.98489608718947153</v>
      </c>
      <c r="AB96"/>
      <c r="AC96" t="s">
        <v>142</v>
      </c>
      <c r="AD96" t="s">
        <v>14</v>
      </c>
      <c r="AE96">
        <v>6</v>
      </c>
      <c r="AF96" s="41">
        <v>4.2779999999999996</v>
      </c>
      <c r="AG96" s="43">
        <v>0.95797481856791766</v>
      </c>
    </row>
    <row r="97" spans="10:33" x14ac:dyDescent="0.25">
      <c r="J97" s="168"/>
      <c r="K97" s="168"/>
      <c r="L97" s="168"/>
      <c r="M97" s="168"/>
      <c r="N97" s="168"/>
      <c r="O97" s="168"/>
      <c r="P97" s="3"/>
      <c r="S97" s="168"/>
      <c r="T97" s="3"/>
      <c r="U97" t="s">
        <v>147</v>
      </c>
      <c r="V97" t="s">
        <v>141</v>
      </c>
      <c r="W97" t="s">
        <v>18</v>
      </c>
      <c r="X97">
        <v>15</v>
      </c>
      <c r="Y97" t="s">
        <v>37</v>
      </c>
      <c r="Z97" t="s">
        <v>63</v>
      </c>
      <c r="AA97" s="43">
        <v>0.99583565821455222</v>
      </c>
      <c r="AB97"/>
      <c r="AC97" t="s">
        <v>142</v>
      </c>
      <c r="AD97" t="s">
        <v>14</v>
      </c>
      <c r="AE97">
        <v>6</v>
      </c>
      <c r="AF97" s="41">
        <v>4.4210000000000003</v>
      </c>
      <c r="AG97" s="43">
        <v>0.9607136569099014</v>
      </c>
    </row>
    <row r="98" spans="10:33" x14ac:dyDescent="0.25">
      <c r="J98" s="168"/>
      <c r="K98" s="168"/>
      <c r="L98" s="168"/>
      <c r="M98" s="168"/>
      <c r="N98" s="168"/>
      <c r="O98" s="168"/>
      <c r="P98" s="3"/>
      <c r="S98" s="168"/>
      <c r="T98" s="3"/>
      <c r="U98" t="s">
        <v>147</v>
      </c>
      <c r="V98" t="s">
        <v>141</v>
      </c>
      <c r="W98" t="s">
        <v>18</v>
      </c>
      <c r="X98">
        <v>15</v>
      </c>
      <c r="Y98" t="s">
        <v>37</v>
      </c>
      <c r="Z98" t="s">
        <v>69</v>
      </c>
      <c r="AA98" s="43">
        <v>0.99630731430940767</v>
      </c>
      <c r="AB98"/>
      <c r="AC98" t="s">
        <v>142</v>
      </c>
      <c r="AD98" t="s">
        <v>14</v>
      </c>
      <c r="AE98">
        <v>6</v>
      </c>
      <c r="AF98" s="41">
        <v>4.431</v>
      </c>
      <c r="AG98" s="43">
        <v>0.96090518406668346</v>
      </c>
    </row>
    <row r="99" spans="10:33" x14ac:dyDescent="0.25">
      <c r="J99" s="168"/>
      <c r="K99" s="168"/>
      <c r="L99" s="168"/>
      <c r="M99" s="168"/>
      <c r="N99" s="168"/>
      <c r="O99" s="168"/>
      <c r="P99" s="3"/>
      <c r="S99" s="168"/>
      <c r="T99" s="3"/>
      <c r="U99" t="s">
        <v>147</v>
      </c>
      <c r="V99" t="s">
        <v>141</v>
      </c>
      <c r="W99" t="s">
        <v>18</v>
      </c>
      <c r="X99">
        <v>15</v>
      </c>
      <c r="Y99" t="s">
        <v>37</v>
      </c>
      <c r="Z99" t="s">
        <v>76</v>
      </c>
      <c r="AA99" s="43">
        <v>0.99321158533388143</v>
      </c>
      <c r="AB99"/>
      <c r="AC99" t="s">
        <v>142</v>
      </c>
      <c r="AD99" t="s">
        <v>14</v>
      </c>
      <c r="AE99">
        <v>6</v>
      </c>
      <c r="AF99" s="41">
        <v>4.444</v>
      </c>
      <c r="AG99" s="43">
        <v>0.96115416937050024</v>
      </c>
    </row>
    <row r="100" spans="10:33" x14ac:dyDescent="0.25">
      <c r="J100" s="168"/>
      <c r="K100" s="168"/>
      <c r="L100" s="168"/>
      <c r="M100" s="168"/>
      <c r="N100" s="168"/>
      <c r="O100" s="168"/>
      <c r="P100" s="3"/>
      <c r="S100" s="168"/>
      <c r="T100" s="3"/>
      <c r="U100" t="s">
        <v>147</v>
      </c>
      <c r="V100" t="s">
        <v>141</v>
      </c>
      <c r="W100" t="s">
        <v>18</v>
      </c>
      <c r="X100">
        <v>15</v>
      </c>
      <c r="Y100" t="s">
        <v>40</v>
      </c>
      <c r="Z100" t="s">
        <v>66</v>
      </c>
      <c r="AA100" s="43">
        <v>0.99222488890263016</v>
      </c>
      <c r="AB100"/>
      <c r="AC100" t="s">
        <v>142</v>
      </c>
      <c r="AD100" t="s">
        <v>14</v>
      </c>
      <c r="AE100">
        <v>6</v>
      </c>
      <c r="AF100" s="41">
        <v>4.5</v>
      </c>
      <c r="AG100" s="43">
        <v>0.96222672144847987</v>
      </c>
    </row>
    <row r="101" spans="10:33" x14ac:dyDescent="0.25">
      <c r="J101" s="168"/>
      <c r="K101" s="168"/>
      <c r="L101" s="168"/>
      <c r="M101" s="168"/>
      <c r="N101" s="168"/>
      <c r="O101" s="168"/>
      <c r="P101" s="3"/>
      <c r="S101" s="168"/>
      <c r="T101" s="3"/>
      <c r="U101" t="s">
        <v>147</v>
      </c>
      <c r="V101" t="s">
        <v>141</v>
      </c>
      <c r="W101" t="s">
        <v>18</v>
      </c>
      <c r="X101">
        <v>15</v>
      </c>
      <c r="Y101" t="s">
        <v>40</v>
      </c>
      <c r="Z101" t="s">
        <v>67</v>
      </c>
      <c r="AA101" s="43">
        <v>0.99689079710316109</v>
      </c>
      <c r="AB101"/>
      <c r="AC101" t="s">
        <v>142</v>
      </c>
      <c r="AD101" t="s">
        <v>14</v>
      </c>
      <c r="AE101">
        <v>6</v>
      </c>
      <c r="AF101" s="41">
        <v>4.8</v>
      </c>
      <c r="AG101" s="43">
        <v>0.96797253615194223</v>
      </c>
    </row>
    <row r="102" spans="10:33" x14ac:dyDescent="0.25">
      <c r="J102" s="168"/>
      <c r="K102" s="168"/>
      <c r="L102" s="168"/>
      <c r="M102" s="168"/>
      <c r="N102" s="168"/>
      <c r="O102" s="168"/>
      <c r="P102" s="3"/>
      <c r="S102" s="168"/>
      <c r="T102" s="3"/>
      <c r="U102" t="s">
        <v>147</v>
      </c>
      <c r="V102" t="s">
        <v>141</v>
      </c>
      <c r="W102" t="s">
        <v>18</v>
      </c>
      <c r="X102">
        <v>15</v>
      </c>
      <c r="Y102" t="s">
        <v>40</v>
      </c>
      <c r="Z102" t="s">
        <v>72</v>
      </c>
      <c r="AA102" s="43">
        <v>0.98355022609141185</v>
      </c>
      <c r="AB102"/>
      <c r="AC102" t="s">
        <v>142</v>
      </c>
      <c r="AD102" t="s">
        <v>14</v>
      </c>
      <c r="AE102">
        <v>6</v>
      </c>
      <c r="AF102" s="41">
        <v>4.95</v>
      </c>
      <c r="AG102" s="43">
        <v>0.97084544350367341</v>
      </c>
    </row>
    <row r="103" spans="10:33" x14ac:dyDescent="0.25">
      <c r="J103" s="168"/>
      <c r="K103" s="168"/>
      <c r="L103" s="168"/>
      <c r="M103" s="168"/>
      <c r="N103" s="168"/>
      <c r="O103" s="168"/>
      <c r="P103" s="3"/>
      <c r="S103" s="168"/>
      <c r="T103" s="3"/>
      <c r="U103" t="s">
        <v>147</v>
      </c>
      <c r="V103" t="s">
        <v>141</v>
      </c>
      <c r="W103" t="s">
        <v>18</v>
      </c>
      <c r="X103">
        <v>10</v>
      </c>
      <c r="Y103" t="s">
        <v>37</v>
      </c>
      <c r="Z103" t="s">
        <v>36</v>
      </c>
      <c r="AA103" s="43">
        <v>1</v>
      </c>
      <c r="AB103"/>
      <c r="AC103" t="s">
        <v>142</v>
      </c>
      <c r="AD103" t="s">
        <v>14</v>
      </c>
      <c r="AE103">
        <v>6</v>
      </c>
      <c r="AF103" s="41">
        <v>5</v>
      </c>
      <c r="AG103" s="43">
        <v>0.9718030792875838</v>
      </c>
    </row>
    <row r="104" spans="10:33" x14ac:dyDescent="0.25">
      <c r="J104" s="168"/>
      <c r="K104" s="168"/>
      <c r="L104" s="168"/>
      <c r="M104" s="168"/>
      <c r="N104" s="168"/>
      <c r="O104" s="168"/>
      <c r="P104" s="3"/>
      <c r="S104" s="168"/>
      <c r="T104" s="3"/>
      <c r="U104" t="s">
        <v>147</v>
      </c>
      <c r="V104" t="s">
        <v>141</v>
      </c>
      <c r="W104" t="s">
        <v>18</v>
      </c>
      <c r="X104">
        <v>10</v>
      </c>
      <c r="Y104" t="s">
        <v>37</v>
      </c>
      <c r="Z104" t="s">
        <v>51</v>
      </c>
      <c r="AA104" s="43">
        <v>0.99972728701927382</v>
      </c>
      <c r="AB104"/>
      <c r="AC104" t="s">
        <v>142</v>
      </c>
      <c r="AD104" t="s">
        <v>14</v>
      </c>
      <c r="AE104">
        <v>6</v>
      </c>
      <c r="AF104" s="41">
        <v>5.3170000000000002</v>
      </c>
      <c r="AG104" s="43">
        <v>0.97787449015757577</v>
      </c>
    </row>
    <row r="105" spans="10:33" x14ac:dyDescent="0.25">
      <c r="J105" s="168"/>
      <c r="K105" s="168"/>
      <c r="L105" s="168"/>
      <c r="M105" s="168"/>
      <c r="N105" s="168"/>
      <c r="O105" s="168"/>
      <c r="P105" s="3"/>
      <c r="S105" s="168"/>
      <c r="T105" s="3"/>
      <c r="U105" t="s">
        <v>147</v>
      </c>
      <c r="V105" t="s">
        <v>141</v>
      </c>
      <c r="W105" t="s">
        <v>18</v>
      </c>
      <c r="X105">
        <v>10</v>
      </c>
      <c r="Y105" t="s">
        <v>40</v>
      </c>
      <c r="Z105" t="s">
        <v>39</v>
      </c>
      <c r="AA105" s="43">
        <v>0.98868363100582812</v>
      </c>
      <c r="AB105"/>
      <c r="AC105" t="s">
        <v>142</v>
      </c>
      <c r="AD105" t="s">
        <v>14</v>
      </c>
      <c r="AE105">
        <v>6</v>
      </c>
      <c r="AF105" s="41">
        <v>5.4550000000000001</v>
      </c>
      <c r="AG105" s="43">
        <v>0.98051756492116848</v>
      </c>
    </row>
    <row r="106" spans="10:33" x14ac:dyDescent="0.25">
      <c r="J106" s="168"/>
      <c r="K106" s="168"/>
      <c r="L106" s="168"/>
      <c r="M106" s="168"/>
      <c r="N106" s="168"/>
      <c r="O106" s="168"/>
      <c r="P106" s="3"/>
      <c r="S106" s="168"/>
      <c r="T106" s="3"/>
      <c r="U106" t="s">
        <v>147</v>
      </c>
      <c r="V106" t="s">
        <v>141</v>
      </c>
      <c r="W106" t="s">
        <v>18</v>
      </c>
      <c r="X106">
        <v>10</v>
      </c>
      <c r="Y106" t="s">
        <v>40</v>
      </c>
      <c r="Z106" t="s">
        <v>143</v>
      </c>
      <c r="AA106" s="43">
        <v>0.98834982992503317</v>
      </c>
      <c r="AB106"/>
      <c r="AC106" t="s">
        <v>142</v>
      </c>
      <c r="AD106" t="s">
        <v>14</v>
      </c>
      <c r="AE106">
        <v>6</v>
      </c>
      <c r="AF106" s="41">
        <v>5.5</v>
      </c>
      <c r="AG106" s="43">
        <v>0.98137943712668785</v>
      </c>
    </row>
    <row r="107" spans="10:33" x14ac:dyDescent="0.25">
      <c r="J107" s="168"/>
      <c r="K107" s="168"/>
      <c r="L107" s="168"/>
      <c r="M107" s="168"/>
      <c r="N107" s="168"/>
      <c r="O107" s="168"/>
      <c r="P107" s="3"/>
      <c r="S107" s="168"/>
      <c r="T107" s="3"/>
      <c r="U107" t="s">
        <v>147</v>
      </c>
      <c r="V107" t="s">
        <v>141</v>
      </c>
      <c r="W107" t="s">
        <v>18</v>
      </c>
      <c r="X107">
        <v>25</v>
      </c>
      <c r="Y107" t="s">
        <v>37</v>
      </c>
      <c r="Z107" t="s">
        <v>93</v>
      </c>
      <c r="AA107" s="43">
        <v>0.98294032641156304</v>
      </c>
      <c r="AB107"/>
      <c r="AC107" t="s">
        <v>142</v>
      </c>
      <c r="AD107" t="s">
        <v>14</v>
      </c>
      <c r="AE107">
        <v>6</v>
      </c>
      <c r="AF107" s="41">
        <v>6</v>
      </c>
      <c r="AG107" s="43">
        <v>0.99095579496579178</v>
      </c>
    </row>
    <row r="108" spans="10:33" x14ac:dyDescent="0.25">
      <c r="J108" s="168"/>
      <c r="K108" s="168"/>
      <c r="L108" s="168"/>
      <c r="M108" s="168"/>
      <c r="N108" s="168"/>
      <c r="O108" s="168"/>
      <c r="P108" s="3"/>
      <c r="S108" s="168"/>
      <c r="T108" s="3"/>
      <c r="U108" t="s">
        <v>147</v>
      </c>
      <c r="V108" t="s">
        <v>141</v>
      </c>
      <c r="W108" t="s">
        <v>18</v>
      </c>
      <c r="X108">
        <v>25</v>
      </c>
      <c r="Y108" t="s">
        <v>37</v>
      </c>
      <c r="Z108" t="s">
        <v>96</v>
      </c>
      <c r="AA108" s="43">
        <v>0.97729378416600809</v>
      </c>
      <c r="AB108"/>
      <c r="AC108" t="s">
        <v>142</v>
      </c>
      <c r="AD108" t="s">
        <v>14</v>
      </c>
      <c r="AE108">
        <v>10</v>
      </c>
      <c r="AF108" s="41">
        <v>3</v>
      </c>
      <c r="AG108" s="43">
        <v>0.91011184126321032</v>
      </c>
    </row>
    <row r="109" spans="10:33" x14ac:dyDescent="0.25">
      <c r="J109" s="168"/>
      <c r="K109" s="168"/>
      <c r="L109" s="168"/>
      <c r="M109" s="168"/>
      <c r="N109" s="168"/>
      <c r="O109" s="168"/>
      <c r="P109" s="3"/>
      <c r="S109" s="168"/>
      <c r="T109" s="3"/>
      <c r="U109" t="s">
        <v>147</v>
      </c>
      <c r="V109" t="s">
        <v>141</v>
      </c>
      <c r="W109" t="s">
        <v>18</v>
      </c>
      <c r="X109">
        <v>25</v>
      </c>
      <c r="Y109" t="s">
        <v>40</v>
      </c>
      <c r="Z109" t="s">
        <v>135</v>
      </c>
      <c r="AA109" s="43">
        <v>0.98782559966168582</v>
      </c>
      <c r="AB109"/>
      <c r="AC109" t="s">
        <v>142</v>
      </c>
      <c r="AD109" t="s">
        <v>14</v>
      </c>
      <c r="AE109">
        <v>10</v>
      </c>
      <c r="AF109" s="41">
        <v>4</v>
      </c>
      <c r="AG109" s="43">
        <v>0.94875863755654088</v>
      </c>
    </row>
    <row r="110" spans="10:33" x14ac:dyDescent="0.25">
      <c r="J110" s="168"/>
      <c r="K110" s="168"/>
      <c r="L110" s="168"/>
      <c r="M110" s="168"/>
      <c r="N110" s="168"/>
      <c r="O110" s="168"/>
      <c r="P110" s="3"/>
      <c r="S110" s="168"/>
      <c r="T110" s="3"/>
      <c r="U110" t="s">
        <v>147</v>
      </c>
      <c r="V110" t="s">
        <v>141</v>
      </c>
      <c r="W110" t="s">
        <v>18</v>
      </c>
      <c r="X110">
        <v>25</v>
      </c>
      <c r="Y110" t="s">
        <v>40</v>
      </c>
      <c r="Z110" t="s">
        <v>91</v>
      </c>
      <c r="AA110" s="43">
        <v>0.98518960507446529</v>
      </c>
      <c r="AB110"/>
      <c r="AC110" t="s">
        <v>142</v>
      </c>
      <c r="AD110" t="s">
        <v>14</v>
      </c>
      <c r="AE110">
        <v>10</v>
      </c>
      <c r="AF110" s="41">
        <v>5</v>
      </c>
      <c r="AG110" s="43">
        <v>0.97672054902115291</v>
      </c>
    </row>
    <row r="111" spans="10:33" x14ac:dyDescent="0.25">
      <c r="J111" s="168"/>
      <c r="K111" s="168"/>
      <c r="L111" s="168"/>
      <c r="M111" s="168"/>
      <c r="N111" s="168"/>
      <c r="O111" s="168"/>
      <c r="P111" s="3"/>
      <c r="S111" s="168"/>
      <c r="T111" s="3"/>
      <c r="U111" t="s">
        <v>147</v>
      </c>
      <c r="V111" t="s">
        <v>141</v>
      </c>
      <c r="W111" t="s">
        <v>18</v>
      </c>
      <c r="X111">
        <v>20</v>
      </c>
      <c r="Y111" t="s">
        <v>37</v>
      </c>
      <c r="Z111" t="s">
        <v>83</v>
      </c>
      <c r="AA111" s="43">
        <v>0.99757499616451628</v>
      </c>
      <c r="AB111"/>
      <c r="AC111" t="s">
        <v>142</v>
      </c>
      <c r="AD111" t="s">
        <v>14</v>
      </c>
      <c r="AE111">
        <v>10</v>
      </c>
      <c r="AF111" s="41">
        <v>5.0910000000000002</v>
      </c>
      <c r="AG111" s="43">
        <v>0.97873467993909258</v>
      </c>
    </row>
    <row r="112" spans="10:33" x14ac:dyDescent="0.25">
      <c r="J112" s="168"/>
      <c r="K112" s="168"/>
      <c r="L112" s="168"/>
      <c r="M112" s="168"/>
      <c r="N112" s="168"/>
      <c r="O112" s="168"/>
      <c r="P112" s="3"/>
      <c r="S112" s="168"/>
      <c r="T112" s="3"/>
      <c r="U112" t="s">
        <v>147</v>
      </c>
      <c r="V112" t="s">
        <v>141</v>
      </c>
      <c r="W112" t="s">
        <v>18</v>
      </c>
      <c r="X112">
        <v>20</v>
      </c>
      <c r="Y112" t="s">
        <v>37</v>
      </c>
      <c r="Z112" t="s">
        <v>88</v>
      </c>
      <c r="AA112" s="43">
        <v>0.98967723040937206</v>
      </c>
      <c r="AB112"/>
      <c r="AC112" t="s">
        <v>142</v>
      </c>
      <c r="AD112" t="s">
        <v>14</v>
      </c>
      <c r="AE112">
        <v>10</v>
      </c>
      <c r="AF112" s="41">
        <v>5.3330000000000002</v>
      </c>
      <c r="AG112" s="43">
        <v>0.98366041411800109</v>
      </c>
    </row>
    <row r="113" spans="8:33" x14ac:dyDescent="0.25">
      <c r="J113" s="168"/>
      <c r="K113" s="168"/>
      <c r="L113" s="168"/>
      <c r="M113" s="168"/>
      <c r="N113" s="168"/>
      <c r="O113" s="168"/>
      <c r="P113" s="3"/>
      <c r="S113" s="168"/>
      <c r="T113" s="3"/>
      <c r="U113" t="s">
        <v>147</v>
      </c>
      <c r="V113" t="s">
        <v>141</v>
      </c>
      <c r="W113" t="s">
        <v>18</v>
      </c>
      <c r="X113">
        <v>20</v>
      </c>
      <c r="Y113" t="s">
        <v>40</v>
      </c>
      <c r="Z113" t="s">
        <v>90</v>
      </c>
      <c r="AA113" s="43">
        <v>0.98497460580907703</v>
      </c>
      <c r="AB113"/>
      <c r="AC113" t="s">
        <v>142</v>
      </c>
      <c r="AD113" t="s">
        <v>14</v>
      </c>
      <c r="AE113">
        <v>10</v>
      </c>
      <c r="AF113" s="41">
        <v>5.5380000000000003</v>
      </c>
      <c r="AG113" s="43">
        <v>0.98734348546800699</v>
      </c>
    </row>
    <row r="114" spans="8:33" x14ac:dyDescent="0.25">
      <c r="J114" s="168"/>
      <c r="K114" s="168"/>
      <c r="L114" s="168"/>
      <c r="M114" s="168"/>
      <c r="N114" s="168"/>
      <c r="O114" s="168"/>
      <c r="P114" s="3"/>
      <c r="S114" s="168"/>
      <c r="T114" s="3"/>
      <c r="U114" t="s">
        <v>147</v>
      </c>
      <c r="V114" t="s">
        <v>141</v>
      </c>
      <c r="W114" t="s">
        <v>18</v>
      </c>
      <c r="X114">
        <v>20</v>
      </c>
      <c r="Y114" t="s">
        <v>40</v>
      </c>
      <c r="Z114" t="s">
        <v>80</v>
      </c>
      <c r="AA114" s="43">
        <v>0.99191220201515118</v>
      </c>
      <c r="AB114"/>
      <c r="AC114" t="s">
        <v>142</v>
      </c>
      <c r="AD114" t="s">
        <v>14</v>
      </c>
      <c r="AE114">
        <v>10</v>
      </c>
      <c r="AF114" s="41">
        <v>5.7140000000000004</v>
      </c>
      <c r="AG114" s="43">
        <v>0.99014729414996261</v>
      </c>
    </row>
    <row r="115" spans="8:33" x14ac:dyDescent="0.25">
      <c r="J115" s="168"/>
      <c r="K115" s="168"/>
      <c r="L115" s="168"/>
      <c r="M115" s="168"/>
      <c r="N115" s="168"/>
      <c r="O115" s="168"/>
      <c r="P115" s="3"/>
      <c r="S115" s="168"/>
      <c r="T115" s="3"/>
      <c r="U115" t="s">
        <v>147</v>
      </c>
      <c r="V115" t="s">
        <v>141</v>
      </c>
      <c r="W115" t="s">
        <v>18</v>
      </c>
      <c r="X115">
        <v>20</v>
      </c>
      <c r="Y115" t="s">
        <v>40</v>
      </c>
      <c r="Z115" t="s">
        <v>84</v>
      </c>
      <c r="AA115" s="43">
        <v>0.9906730288295208</v>
      </c>
      <c r="AB115"/>
      <c r="AC115" t="s">
        <v>142</v>
      </c>
      <c r="AD115" t="s">
        <v>14</v>
      </c>
      <c r="AE115">
        <v>10</v>
      </c>
      <c r="AF115" s="41">
        <v>6.1539999999999999</v>
      </c>
      <c r="AG115" s="43">
        <v>0.99570880026286357</v>
      </c>
    </row>
    <row r="116" spans="8:33" x14ac:dyDescent="0.25">
      <c r="J116" s="168"/>
      <c r="K116" s="168"/>
      <c r="L116" s="168"/>
      <c r="M116" s="168"/>
      <c r="N116" s="168"/>
      <c r="O116" s="168"/>
      <c r="P116" s="3"/>
      <c r="S116" s="168"/>
      <c r="T116" s="3"/>
      <c r="U116" t="s">
        <v>147</v>
      </c>
      <c r="V116" t="s">
        <v>142</v>
      </c>
      <c r="W116" t="s">
        <v>11</v>
      </c>
      <c r="X116">
        <v>6</v>
      </c>
      <c r="Y116" t="s">
        <v>37</v>
      </c>
      <c r="Z116" t="s">
        <v>45</v>
      </c>
      <c r="AA116" s="43">
        <v>0.90712126541232807</v>
      </c>
      <c r="AB116"/>
      <c r="AC116" t="s">
        <v>142</v>
      </c>
      <c r="AD116" t="s">
        <v>14</v>
      </c>
      <c r="AE116">
        <v>10</v>
      </c>
      <c r="AF116" s="41">
        <v>6.2039999999999997</v>
      </c>
      <c r="AG116" s="43">
        <v>0.99620989975472318</v>
      </c>
    </row>
    <row r="117" spans="8:33" x14ac:dyDescent="0.25">
      <c r="J117" s="168"/>
      <c r="K117" s="168"/>
      <c r="L117" s="168"/>
      <c r="M117" s="168"/>
      <c r="N117" s="168"/>
      <c r="O117" s="168"/>
      <c r="P117" s="3"/>
      <c r="S117" s="168"/>
      <c r="T117" s="3"/>
      <c r="U117" t="s">
        <v>147</v>
      </c>
      <c r="V117" t="s">
        <v>142</v>
      </c>
      <c r="W117" t="s">
        <v>11</v>
      </c>
      <c r="X117">
        <v>6</v>
      </c>
      <c r="Y117" t="s">
        <v>37</v>
      </c>
      <c r="Z117" t="s">
        <v>99</v>
      </c>
      <c r="AA117" s="43">
        <v>0.93282531825901638</v>
      </c>
      <c r="AB117"/>
      <c r="AC117" t="s">
        <v>142</v>
      </c>
      <c r="AD117" t="s">
        <v>14</v>
      </c>
      <c r="AE117">
        <v>10</v>
      </c>
      <c r="AF117" s="41">
        <v>6.6470000000000002</v>
      </c>
      <c r="AG117" s="43">
        <v>0.99948285717174623</v>
      </c>
    </row>
    <row r="118" spans="8:33" x14ac:dyDescent="0.25">
      <c r="J118" s="168"/>
      <c r="K118" s="168"/>
      <c r="L118" s="168"/>
      <c r="M118" s="168"/>
      <c r="N118" s="168"/>
      <c r="O118" s="168"/>
      <c r="P118" s="3"/>
      <c r="S118" s="168"/>
      <c r="T118" s="3"/>
      <c r="U118" t="s">
        <v>147</v>
      </c>
      <c r="V118" t="s">
        <v>142</v>
      </c>
      <c r="W118" t="s">
        <v>11</v>
      </c>
      <c r="X118">
        <v>6</v>
      </c>
      <c r="Y118" t="s">
        <v>37</v>
      </c>
      <c r="Z118" t="s">
        <v>46</v>
      </c>
      <c r="AA118" s="43">
        <v>0.93981517592216568</v>
      </c>
      <c r="AB118"/>
      <c r="AC118" t="s">
        <v>142</v>
      </c>
      <c r="AD118" t="s">
        <v>14</v>
      </c>
      <c r="AE118">
        <v>10</v>
      </c>
      <c r="AF118" s="41">
        <v>6.6669999999999998</v>
      </c>
      <c r="AG118" s="43">
        <v>0.99958114946952759</v>
      </c>
    </row>
    <row r="119" spans="8:33" x14ac:dyDescent="0.25">
      <c r="H119" s="177"/>
      <c r="I119" s="168"/>
      <c r="J119" s="168"/>
      <c r="K119" s="168"/>
      <c r="L119" s="168"/>
      <c r="M119" s="168"/>
      <c r="N119" s="168"/>
      <c r="O119" s="168"/>
      <c r="P119" s="3"/>
      <c r="R119" s="177"/>
      <c r="S119" s="168"/>
      <c r="T119" s="3"/>
      <c r="U119" t="s">
        <v>147</v>
      </c>
      <c r="V119" t="s">
        <v>142</v>
      </c>
      <c r="W119" t="s">
        <v>11</v>
      </c>
      <c r="X119">
        <v>6</v>
      </c>
      <c r="Y119" t="s">
        <v>37</v>
      </c>
      <c r="Z119" t="s">
        <v>104</v>
      </c>
      <c r="AA119" s="43">
        <v>0.94728681690195249</v>
      </c>
      <c r="AB119"/>
      <c r="AC119" t="s">
        <v>142</v>
      </c>
      <c r="AD119" t="s">
        <v>14</v>
      </c>
      <c r="AE119">
        <v>10</v>
      </c>
      <c r="AF119" s="41">
        <v>6.8570000000000002</v>
      </c>
      <c r="AG119" s="43">
        <v>1.0003017628461173</v>
      </c>
    </row>
    <row r="120" spans="8:33" x14ac:dyDescent="0.25">
      <c r="H120" s="177"/>
      <c r="I120" s="168"/>
      <c r="J120" s="168"/>
      <c r="K120" s="168"/>
      <c r="L120" s="168"/>
      <c r="M120" s="168"/>
      <c r="N120" s="168"/>
      <c r="O120" s="168"/>
      <c r="P120" s="3"/>
      <c r="R120" s="177"/>
      <c r="S120" s="168"/>
      <c r="T120" s="3"/>
      <c r="U120" t="s">
        <v>147</v>
      </c>
      <c r="V120" t="s">
        <v>142</v>
      </c>
      <c r="W120" t="s">
        <v>11</v>
      </c>
      <c r="X120">
        <v>6</v>
      </c>
      <c r="Y120" t="s">
        <v>37</v>
      </c>
      <c r="Z120" t="s">
        <v>50</v>
      </c>
      <c r="AA120" s="43">
        <v>0.94674105579734891</v>
      </c>
      <c r="AB120"/>
      <c r="AC120" t="s">
        <v>142</v>
      </c>
      <c r="AD120" t="s">
        <v>14</v>
      </c>
      <c r="AE120">
        <v>10</v>
      </c>
      <c r="AF120" s="41">
        <v>7</v>
      </c>
      <c r="AG120" s="43">
        <v>1.0005897174642211</v>
      </c>
    </row>
    <row r="121" spans="8:33" x14ac:dyDescent="0.25">
      <c r="H121" s="177"/>
      <c r="I121" s="168"/>
      <c r="J121" s="168"/>
      <c r="K121" s="168"/>
      <c r="L121" s="168"/>
      <c r="M121" s="168"/>
      <c r="N121" s="168"/>
      <c r="O121" s="168"/>
      <c r="P121" s="3"/>
      <c r="R121" s="177"/>
      <c r="S121" s="168"/>
      <c r="T121" s="3"/>
      <c r="U121" t="s">
        <v>147</v>
      </c>
      <c r="V121" t="s">
        <v>142</v>
      </c>
      <c r="W121" t="s">
        <v>11</v>
      </c>
      <c r="X121">
        <v>6</v>
      </c>
      <c r="Y121" t="s">
        <v>37</v>
      </c>
      <c r="Z121" t="s">
        <v>110</v>
      </c>
      <c r="AA121" s="43">
        <v>0.9496550813741137</v>
      </c>
      <c r="AB121"/>
      <c r="AC121" t="s">
        <v>142</v>
      </c>
      <c r="AD121" t="s">
        <v>14</v>
      </c>
      <c r="AE121">
        <v>10</v>
      </c>
      <c r="AF121" s="41">
        <v>7.5</v>
      </c>
      <c r="AG121" s="43">
        <v>1.0005798267899664</v>
      </c>
    </row>
    <row r="122" spans="8:33" x14ac:dyDescent="0.25">
      <c r="H122" s="177"/>
      <c r="I122" s="168"/>
      <c r="J122" s="168"/>
      <c r="K122" s="168"/>
      <c r="L122" s="168"/>
      <c r="M122" s="168"/>
      <c r="N122" s="168"/>
      <c r="O122" s="168"/>
      <c r="P122" s="3"/>
      <c r="R122" s="177"/>
      <c r="S122" s="168"/>
      <c r="T122" s="3"/>
      <c r="U122" t="s">
        <v>147</v>
      </c>
      <c r="V122" t="s">
        <v>142</v>
      </c>
      <c r="W122" t="s">
        <v>11</v>
      </c>
      <c r="X122">
        <v>6</v>
      </c>
      <c r="Y122" t="s">
        <v>37</v>
      </c>
      <c r="Z122" t="s">
        <v>79</v>
      </c>
      <c r="AA122" s="43">
        <v>0.94899981780432685</v>
      </c>
      <c r="AB122"/>
      <c r="AC122" t="s">
        <v>142</v>
      </c>
      <c r="AD122" t="s">
        <v>14</v>
      </c>
      <c r="AE122">
        <v>10</v>
      </c>
      <c r="AF122" s="41">
        <v>7.875</v>
      </c>
      <c r="AG122" s="43">
        <v>1.0004963240983908</v>
      </c>
    </row>
    <row r="123" spans="8:33" x14ac:dyDescent="0.25">
      <c r="H123" s="177"/>
      <c r="I123" s="168"/>
      <c r="J123" s="168"/>
      <c r="K123" s="168"/>
      <c r="L123" s="168"/>
      <c r="M123" s="168"/>
      <c r="N123" s="168"/>
      <c r="O123" s="168"/>
      <c r="P123" s="3"/>
      <c r="R123" s="177"/>
      <c r="S123" s="168"/>
      <c r="T123" s="3"/>
      <c r="U123" t="s">
        <v>147</v>
      </c>
      <c r="V123" t="s">
        <v>142</v>
      </c>
      <c r="W123" t="s">
        <v>11</v>
      </c>
      <c r="X123">
        <v>6</v>
      </c>
      <c r="Y123" t="s">
        <v>35</v>
      </c>
      <c r="Z123" t="s">
        <v>97</v>
      </c>
      <c r="AA123" s="43">
        <v>0.89956651674863397</v>
      </c>
      <c r="AB123"/>
      <c r="AC123" t="s">
        <v>142</v>
      </c>
      <c r="AD123" t="s">
        <v>14</v>
      </c>
      <c r="AE123">
        <v>10</v>
      </c>
      <c r="AF123" s="41">
        <v>7.976</v>
      </c>
      <c r="AG123" s="43">
        <v>1.0004738340401267</v>
      </c>
    </row>
    <row r="124" spans="8:33" x14ac:dyDescent="0.25">
      <c r="H124" s="177"/>
      <c r="I124" s="168"/>
      <c r="J124" s="168"/>
      <c r="K124" s="168"/>
      <c r="L124" s="168"/>
      <c r="M124" s="168"/>
      <c r="N124" s="168"/>
      <c r="O124" s="168"/>
      <c r="P124" s="3"/>
      <c r="R124" s="177"/>
      <c r="S124" s="168"/>
      <c r="T124" s="3"/>
      <c r="U124" t="s">
        <v>147</v>
      </c>
      <c r="V124" t="s">
        <v>142</v>
      </c>
      <c r="W124" t="s">
        <v>11</v>
      </c>
      <c r="X124">
        <v>6</v>
      </c>
      <c r="Y124" t="s">
        <v>35</v>
      </c>
      <c r="Z124" t="s">
        <v>98</v>
      </c>
      <c r="AA124" s="43">
        <v>0.915146699146825</v>
      </c>
      <c r="AB124"/>
      <c r="AC124" t="s">
        <v>142</v>
      </c>
      <c r="AD124" t="s">
        <v>14</v>
      </c>
      <c r="AE124">
        <v>10</v>
      </c>
      <c r="AF124" s="41">
        <v>8</v>
      </c>
      <c r="AG124" s="43">
        <v>1.0004684898678657</v>
      </c>
    </row>
    <row r="125" spans="8:33" x14ac:dyDescent="0.25">
      <c r="H125" s="177"/>
      <c r="I125" s="168"/>
      <c r="J125" s="168"/>
      <c r="K125" s="168"/>
      <c r="L125" s="168"/>
      <c r="M125" s="168"/>
      <c r="N125" s="168"/>
      <c r="O125" s="168"/>
      <c r="P125" s="3"/>
      <c r="R125" s="177"/>
      <c r="S125" s="168"/>
      <c r="T125" s="3"/>
      <c r="U125" t="s">
        <v>147</v>
      </c>
      <c r="V125" t="s">
        <v>142</v>
      </c>
      <c r="W125" t="s">
        <v>11</v>
      </c>
      <c r="X125">
        <v>6</v>
      </c>
      <c r="Y125" t="s">
        <v>35</v>
      </c>
      <c r="Z125" t="s">
        <v>101</v>
      </c>
      <c r="AA125" s="43">
        <v>0.93417490981128737</v>
      </c>
      <c r="AB125"/>
      <c r="AC125" t="s">
        <v>142</v>
      </c>
      <c r="AD125" t="s">
        <v>14</v>
      </c>
      <c r="AE125">
        <v>10</v>
      </c>
      <c r="AF125" s="41">
        <v>8.2349999999999994</v>
      </c>
      <c r="AG125" s="43">
        <v>1.0004161615144784</v>
      </c>
    </row>
    <row r="126" spans="8:33" x14ac:dyDescent="0.25">
      <c r="H126" s="177"/>
      <c r="I126" s="168"/>
      <c r="J126" s="168"/>
      <c r="K126" s="168"/>
      <c r="L126" s="168"/>
      <c r="M126" s="168"/>
      <c r="N126" s="168"/>
      <c r="O126" s="168"/>
      <c r="P126" s="3"/>
      <c r="R126" s="177"/>
      <c r="S126" s="168"/>
      <c r="T126" s="3"/>
      <c r="U126" t="s">
        <v>147</v>
      </c>
      <c r="V126" t="s">
        <v>142</v>
      </c>
      <c r="W126" t="s">
        <v>11</v>
      </c>
      <c r="X126">
        <v>6</v>
      </c>
      <c r="Y126" t="s">
        <v>35</v>
      </c>
      <c r="Z126" t="s">
        <v>103</v>
      </c>
      <c r="AA126" s="43">
        <v>0.94013932890522156</v>
      </c>
      <c r="AB126"/>
      <c r="AC126" t="s">
        <v>142</v>
      </c>
      <c r="AD126" t="s">
        <v>14</v>
      </c>
      <c r="AE126">
        <v>10</v>
      </c>
      <c r="AF126" s="41">
        <v>8.4710000000000001</v>
      </c>
      <c r="AG126" s="43">
        <v>1.0003636104872469</v>
      </c>
    </row>
    <row r="127" spans="8:33" x14ac:dyDescent="0.25">
      <c r="H127" s="177"/>
      <c r="I127" s="168"/>
      <c r="J127" s="168"/>
      <c r="K127" s="168"/>
      <c r="L127" s="168"/>
      <c r="M127" s="168"/>
      <c r="N127" s="168"/>
      <c r="O127" s="168"/>
      <c r="P127" s="3"/>
      <c r="R127" s="177"/>
      <c r="S127" s="168"/>
      <c r="T127" s="3"/>
      <c r="U127" t="s">
        <v>147</v>
      </c>
      <c r="V127" t="s">
        <v>142</v>
      </c>
      <c r="W127" t="s">
        <v>11</v>
      </c>
      <c r="X127">
        <v>6</v>
      </c>
      <c r="Y127" t="s">
        <v>35</v>
      </c>
      <c r="Z127" t="s">
        <v>106</v>
      </c>
      <c r="AA127" s="43">
        <v>0.94759573828191668</v>
      </c>
      <c r="AB127"/>
      <c r="AC127" t="s">
        <v>142</v>
      </c>
      <c r="AD127" t="s">
        <v>14</v>
      </c>
      <c r="AE127">
        <v>10</v>
      </c>
      <c r="AF127" s="41">
        <v>8.8620000000000001</v>
      </c>
      <c r="AG127" s="43">
        <v>1.0002765450141642</v>
      </c>
    </row>
    <row r="128" spans="8:33" x14ac:dyDescent="0.25">
      <c r="H128" s="177"/>
      <c r="I128" s="168"/>
      <c r="J128" s="168"/>
      <c r="K128" s="168"/>
      <c r="L128" s="168"/>
      <c r="M128" s="168"/>
      <c r="N128" s="168"/>
      <c r="O128" s="168"/>
      <c r="P128" s="3"/>
      <c r="R128" s="177"/>
      <c r="S128" s="168"/>
      <c r="T128" s="3"/>
      <c r="U128" t="s">
        <v>147</v>
      </c>
      <c r="V128" t="s">
        <v>142</v>
      </c>
      <c r="W128" t="s">
        <v>11</v>
      </c>
      <c r="X128">
        <v>6</v>
      </c>
      <c r="Y128" t="s">
        <v>35</v>
      </c>
      <c r="Z128" t="s">
        <v>111</v>
      </c>
      <c r="AA128" s="43">
        <v>0.94715668998436431</v>
      </c>
      <c r="AB128"/>
      <c r="AC128" t="s">
        <v>142</v>
      </c>
      <c r="AD128" t="s">
        <v>14</v>
      </c>
      <c r="AE128">
        <v>10</v>
      </c>
      <c r="AF128" s="41">
        <v>8.8889999999999993</v>
      </c>
      <c r="AG128" s="43">
        <v>1.0002705328203707</v>
      </c>
    </row>
    <row r="129" spans="8:33" x14ac:dyDescent="0.25">
      <c r="H129" s="177"/>
      <c r="I129" s="168"/>
      <c r="J129" s="168"/>
      <c r="K129" s="168"/>
      <c r="L129" s="168"/>
      <c r="M129" s="168"/>
      <c r="N129" s="168"/>
      <c r="O129" s="168"/>
      <c r="P129" s="3"/>
      <c r="R129" s="177"/>
      <c r="S129" s="168"/>
      <c r="T129" s="3"/>
      <c r="U129" t="s">
        <v>147</v>
      </c>
      <c r="V129" t="s">
        <v>142</v>
      </c>
      <c r="W129" t="s">
        <v>11</v>
      </c>
      <c r="X129">
        <v>6</v>
      </c>
      <c r="Y129" t="s">
        <v>40</v>
      </c>
      <c r="Z129" t="s">
        <v>107</v>
      </c>
      <c r="AA129" s="43">
        <v>0.94354886820438399</v>
      </c>
      <c r="AB129"/>
      <c r="AC129" t="s">
        <v>142</v>
      </c>
      <c r="AD129" t="s">
        <v>14</v>
      </c>
      <c r="AE129">
        <v>10</v>
      </c>
      <c r="AF129" s="41">
        <v>9</v>
      </c>
      <c r="AG129" s="43">
        <v>1.0002458160236642</v>
      </c>
    </row>
    <row r="130" spans="8:33" x14ac:dyDescent="0.25">
      <c r="H130" s="177"/>
      <c r="I130" s="168"/>
      <c r="J130" s="168"/>
      <c r="K130" s="168"/>
      <c r="L130" s="168"/>
      <c r="M130" s="168"/>
      <c r="N130" s="168"/>
      <c r="O130" s="168"/>
      <c r="P130" s="3"/>
      <c r="R130" s="177"/>
      <c r="S130" s="168"/>
      <c r="T130" s="3"/>
      <c r="U130" t="s">
        <v>147</v>
      </c>
      <c r="V130" t="s">
        <v>142</v>
      </c>
      <c r="W130" t="s">
        <v>11</v>
      </c>
      <c r="X130">
        <v>6</v>
      </c>
      <c r="Y130" t="s">
        <v>40</v>
      </c>
      <c r="Z130" t="s">
        <v>109</v>
      </c>
      <c r="AA130" s="43">
        <v>0.93863571566324655</v>
      </c>
      <c r="AB130"/>
      <c r="AC130" t="s">
        <v>142</v>
      </c>
      <c r="AD130" t="s">
        <v>14</v>
      </c>
      <c r="AE130">
        <v>10</v>
      </c>
      <c r="AF130" s="41">
        <v>10</v>
      </c>
      <c r="AG130" s="43">
        <v>1.000023142179463</v>
      </c>
    </row>
    <row r="131" spans="8:33" x14ac:dyDescent="0.25">
      <c r="H131" s="177"/>
      <c r="I131" s="168"/>
      <c r="J131" s="168"/>
      <c r="K131" s="168"/>
      <c r="L131" s="168"/>
      <c r="M131" s="168"/>
      <c r="N131" s="168"/>
      <c r="O131" s="168"/>
      <c r="P131" s="3"/>
      <c r="R131" s="177"/>
      <c r="S131" s="168"/>
      <c r="T131" s="3"/>
      <c r="U131" t="s">
        <v>147</v>
      </c>
      <c r="V131" t="s">
        <v>142</v>
      </c>
      <c r="W131" t="s">
        <v>11</v>
      </c>
      <c r="X131">
        <v>6</v>
      </c>
      <c r="Y131" t="s">
        <v>40</v>
      </c>
      <c r="Z131" t="s">
        <v>100</v>
      </c>
      <c r="AA131" s="43">
        <v>0.93939902433352973</v>
      </c>
      <c r="AB131"/>
      <c r="AC131" t="s">
        <v>142</v>
      </c>
      <c r="AD131" t="s">
        <v>14</v>
      </c>
      <c r="AE131">
        <v>15</v>
      </c>
      <c r="AF131" s="41">
        <v>6</v>
      </c>
      <c r="AG131" s="43">
        <v>0.97940480273111774</v>
      </c>
    </row>
    <row r="132" spans="8:33" x14ac:dyDescent="0.25">
      <c r="H132" s="177"/>
      <c r="I132" s="168"/>
      <c r="J132" s="168"/>
      <c r="K132" s="168"/>
      <c r="L132" s="168"/>
      <c r="M132" s="168"/>
      <c r="N132" s="168"/>
      <c r="O132" s="168"/>
      <c r="P132" s="3"/>
      <c r="R132" s="177"/>
      <c r="S132" s="168"/>
      <c r="T132" s="3"/>
      <c r="U132" t="s">
        <v>147</v>
      </c>
      <c r="V132" t="s">
        <v>142</v>
      </c>
      <c r="W132" t="s">
        <v>11</v>
      </c>
      <c r="X132">
        <v>6</v>
      </c>
      <c r="Y132" t="s">
        <v>40</v>
      </c>
      <c r="Z132" t="s">
        <v>102</v>
      </c>
      <c r="AA132" s="43">
        <v>0.94768847639300124</v>
      </c>
      <c r="AB132"/>
      <c r="AC132" t="s">
        <v>142</v>
      </c>
      <c r="AD132" t="s">
        <v>14</v>
      </c>
      <c r="AE132">
        <v>15</v>
      </c>
      <c r="AF132" s="41">
        <v>6.875</v>
      </c>
      <c r="AG132" s="43">
        <v>0.99290547549163632</v>
      </c>
    </row>
    <row r="133" spans="8:33" x14ac:dyDescent="0.25">
      <c r="H133" s="177"/>
      <c r="I133" s="168"/>
      <c r="J133" s="168"/>
      <c r="K133" s="168"/>
      <c r="L133" s="168"/>
      <c r="M133" s="168"/>
      <c r="N133" s="168"/>
      <c r="O133" s="168"/>
      <c r="P133" s="3"/>
      <c r="R133" s="177"/>
      <c r="S133" s="168"/>
      <c r="T133" s="3"/>
      <c r="U133" t="s">
        <v>147</v>
      </c>
      <c r="V133" t="s">
        <v>142</v>
      </c>
      <c r="W133" t="s">
        <v>11</v>
      </c>
      <c r="X133">
        <v>6</v>
      </c>
      <c r="Y133" t="s">
        <v>40</v>
      </c>
      <c r="Z133" t="s">
        <v>105</v>
      </c>
      <c r="AA133" s="43">
        <v>0.94700823903213593</v>
      </c>
      <c r="AB133"/>
      <c r="AC133" t="s">
        <v>142</v>
      </c>
      <c r="AD133" t="s">
        <v>14</v>
      </c>
      <c r="AE133">
        <v>15</v>
      </c>
      <c r="AF133" s="41">
        <v>7</v>
      </c>
      <c r="AG133" s="43">
        <v>0.99435571915356158</v>
      </c>
    </row>
    <row r="134" spans="8:33" x14ac:dyDescent="0.25">
      <c r="H134" s="177"/>
      <c r="I134" s="168"/>
      <c r="J134" s="168"/>
      <c r="K134" s="168"/>
      <c r="L134" s="168"/>
      <c r="M134" s="168"/>
      <c r="N134" s="168"/>
      <c r="O134" s="168"/>
      <c r="P134" s="3"/>
      <c r="R134" s="177"/>
      <c r="S134" s="168"/>
      <c r="T134" s="3"/>
      <c r="U134" t="s">
        <v>147</v>
      </c>
      <c r="V134" t="s">
        <v>142</v>
      </c>
      <c r="W134" t="s">
        <v>11</v>
      </c>
      <c r="X134">
        <v>6</v>
      </c>
      <c r="Y134" t="s">
        <v>40</v>
      </c>
      <c r="Z134" t="s">
        <v>108</v>
      </c>
      <c r="AA134" s="43">
        <v>0.94716718431776881</v>
      </c>
      <c r="AB134"/>
      <c r="AC134" t="s">
        <v>142</v>
      </c>
      <c r="AD134" t="s">
        <v>14</v>
      </c>
      <c r="AE134">
        <v>15</v>
      </c>
      <c r="AF134" s="41">
        <v>7.3680000000000003</v>
      </c>
      <c r="AG134" s="43">
        <v>0.99793085590906205</v>
      </c>
    </row>
    <row r="135" spans="8:33" x14ac:dyDescent="0.25">
      <c r="H135" s="177"/>
      <c r="I135" s="168"/>
      <c r="J135" s="168"/>
      <c r="K135" s="168"/>
      <c r="L135" s="168"/>
      <c r="M135" s="168"/>
      <c r="N135" s="168"/>
      <c r="O135" s="168"/>
      <c r="P135" s="3"/>
      <c r="R135" s="177"/>
      <c r="S135" s="168"/>
      <c r="T135" s="3"/>
      <c r="U135" t="s">
        <v>147</v>
      </c>
      <c r="V135" t="s">
        <v>142</v>
      </c>
      <c r="W135" t="s">
        <v>11</v>
      </c>
      <c r="X135">
        <v>15</v>
      </c>
      <c r="Y135" t="s">
        <v>37</v>
      </c>
      <c r="Z135" t="s">
        <v>63</v>
      </c>
      <c r="AA135" s="43">
        <v>1.0023024383586803</v>
      </c>
      <c r="AB135"/>
      <c r="AC135" t="s">
        <v>142</v>
      </c>
      <c r="AD135" t="s">
        <v>14</v>
      </c>
      <c r="AE135">
        <v>15</v>
      </c>
      <c r="AF135" s="41">
        <v>7.5</v>
      </c>
      <c r="AG135" s="43">
        <v>0.99896063411303315</v>
      </c>
    </row>
    <row r="136" spans="8:33" x14ac:dyDescent="0.25">
      <c r="H136" s="177"/>
      <c r="I136" s="168"/>
      <c r="J136" s="168"/>
      <c r="K136" s="168"/>
      <c r="L136" s="168"/>
      <c r="M136" s="168"/>
      <c r="N136" s="168"/>
      <c r="O136" s="168"/>
      <c r="P136" s="3"/>
      <c r="R136" s="177"/>
      <c r="S136" s="168"/>
      <c r="T136" s="3"/>
      <c r="U136" t="s">
        <v>147</v>
      </c>
      <c r="V136" t="s">
        <v>142</v>
      </c>
      <c r="W136" t="s">
        <v>11</v>
      </c>
      <c r="X136">
        <v>15</v>
      </c>
      <c r="Y136" t="s">
        <v>37</v>
      </c>
      <c r="Z136" t="s">
        <v>69</v>
      </c>
      <c r="AA136" s="43">
        <v>1.0004774628590201</v>
      </c>
      <c r="AB136"/>
      <c r="AC136" t="s">
        <v>142</v>
      </c>
      <c r="AD136" t="s">
        <v>14</v>
      </c>
      <c r="AE136">
        <v>15</v>
      </c>
      <c r="AF136" s="41">
        <v>8</v>
      </c>
      <c r="AG136" s="43">
        <v>1.0016518535713377</v>
      </c>
    </row>
    <row r="137" spans="8:33" x14ac:dyDescent="0.25">
      <c r="H137" s="177"/>
      <c r="I137" s="168"/>
      <c r="J137" s="168"/>
      <c r="K137" s="168"/>
      <c r="L137" s="168"/>
      <c r="M137" s="168"/>
      <c r="N137" s="168"/>
      <c r="O137" s="168"/>
      <c r="P137" s="3"/>
      <c r="R137" s="177"/>
      <c r="S137" s="168"/>
      <c r="T137" s="3"/>
      <c r="U137" t="s">
        <v>147</v>
      </c>
      <c r="V137" t="s">
        <v>142</v>
      </c>
      <c r="W137" t="s">
        <v>11</v>
      </c>
      <c r="X137">
        <v>15</v>
      </c>
      <c r="Y137" t="s">
        <v>37</v>
      </c>
      <c r="Z137" t="s">
        <v>71</v>
      </c>
      <c r="AA137" s="43">
        <v>0.99883188933497657</v>
      </c>
      <c r="AB137"/>
      <c r="AC137" t="s">
        <v>142</v>
      </c>
      <c r="AD137" t="s">
        <v>14</v>
      </c>
      <c r="AE137">
        <v>15</v>
      </c>
      <c r="AF137" s="41">
        <v>8.4</v>
      </c>
      <c r="AG137" s="43">
        <v>1.0024269683771412</v>
      </c>
    </row>
    <row r="138" spans="8:33" x14ac:dyDescent="0.25">
      <c r="H138" s="178"/>
      <c r="I138" s="168"/>
      <c r="J138" s="168"/>
      <c r="K138" s="168"/>
      <c r="L138" s="168"/>
      <c r="M138" s="168"/>
      <c r="N138" s="168"/>
      <c r="O138" s="168"/>
      <c r="P138" s="3"/>
      <c r="R138" s="178"/>
      <c r="S138" s="168"/>
      <c r="T138" s="3"/>
      <c r="U138" t="s">
        <v>147</v>
      </c>
      <c r="V138" t="s">
        <v>142</v>
      </c>
      <c r="W138" t="s">
        <v>11</v>
      </c>
      <c r="X138">
        <v>15</v>
      </c>
      <c r="Y138" t="s">
        <v>37</v>
      </c>
      <c r="Z138" t="s">
        <v>76</v>
      </c>
      <c r="AA138" s="43">
        <v>0.9961375476336225</v>
      </c>
      <c r="AB138"/>
      <c r="AC138" t="s">
        <v>142</v>
      </c>
      <c r="AD138" t="s">
        <v>14</v>
      </c>
      <c r="AE138">
        <v>15</v>
      </c>
      <c r="AF138" s="41">
        <v>8.5559999999999992</v>
      </c>
      <c r="AG138" s="43">
        <v>1.0023972905654261</v>
      </c>
    </row>
    <row r="139" spans="8:33" x14ac:dyDescent="0.25">
      <c r="J139" s="168"/>
      <c r="K139" s="168"/>
      <c r="L139" s="168"/>
      <c r="M139" s="168"/>
      <c r="N139" s="168"/>
      <c r="O139" s="168"/>
      <c r="P139" s="3"/>
      <c r="S139" s="168"/>
      <c r="T139" s="3"/>
      <c r="U139" t="s">
        <v>147</v>
      </c>
      <c r="V139" t="s">
        <v>142</v>
      </c>
      <c r="W139" t="s">
        <v>11</v>
      </c>
      <c r="X139">
        <v>15</v>
      </c>
      <c r="Y139" t="s">
        <v>37</v>
      </c>
      <c r="Z139" t="s">
        <v>50</v>
      </c>
      <c r="AA139" s="43">
        <v>1.0030296217756509</v>
      </c>
      <c r="AB139"/>
      <c r="AC139" t="s">
        <v>142</v>
      </c>
      <c r="AD139" t="s">
        <v>14</v>
      </c>
      <c r="AE139">
        <v>15</v>
      </c>
      <c r="AF139" s="41">
        <v>9.1</v>
      </c>
      <c r="AG139" s="43">
        <v>1.0017629864072943</v>
      </c>
    </row>
    <row r="140" spans="8:33" x14ac:dyDescent="0.25">
      <c r="J140" s="168"/>
      <c r="K140" s="168"/>
      <c r="L140" s="168"/>
      <c r="M140" s="168"/>
      <c r="N140" s="168"/>
      <c r="O140" s="168"/>
      <c r="P140" s="3"/>
      <c r="S140" s="168"/>
      <c r="T140" s="3"/>
      <c r="U140" t="s">
        <v>147</v>
      </c>
      <c r="V140" t="s">
        <v>142</v>
      </c>
      <c r="W140" t="s">
        <v>11</v>
      </c>
      <c r="X140">
        <v>15</v>
      </c>
      <c r="Y140" t="s">
        <v>37</v>
      </c>
      <c r="Z140" t="s">
        <v>79</v>
      </c>
      <c r="AA140" s="43">
        <v>1.00635819550816</v>
      </c>
      <c r="AB140"/>
      <c r="AC140" t="s">
        <v>142</v>
      </c>
      <c r="AD140" t="s">
        <v>14</v>
      </c>
      <c r="AE140">
        <v>15</v>
      </c>
      <c r="AF140" s="41">
        <v>9.7479999999999993</v>
      </c>
      <c r="AG140" s="43">
        <v>1.0009951136481126</v>
      </c>
    </row>
    <row r="141" spans="8:33" x14ac:dyDescent="0.25">
      <c r="J141" s="168"/>
      <c r="K141" s="168"/>
      <c r="L141" s="168"/>
      <c r="M141" s="168"/>
      <c r="N141" s="168"/>
      <c r="O141" s="168"/>
      <c r="P141" s="3"/>
      <c r="S141" s="168"/>
      <c r="T141" s="3"/>
      <c r="U141" t="s">
        <v>147</v>
      </c>
      <c r="V141" t="s">
        <v>142</v>
      </c>
      <c r="W141" t="s">
        <v>11</v>
      </c>
      <c r="X141">
        <v>15</v>
      </c>
      <c r="Y141" t="s">
        <v>37</v>
      </c>
      <c r="Z141" t="s">
        <v>51</v>
      </c>
      <c r="AA141" s="43">
        <v>1.0068090914828596</v>
      </c>
      <c r="AB141"/>
      <c r="AC141" t="s">
        <v>142</v>
      </c>
      <c r="AD141" t="s">
        <v>14</v>
      </c>
      <c r="AE141">
        <v>15</v>
      </c>
      <c r="AF141" s="41">
        <v>9.9</v>
      </c>
      <c r="AG141" s="43">
        <v>1.0008149953465761</v>
      </c>
    </row>
    <row r="142" spans="8:33" x14ac:dyDescent="0.25">
      <c r="J142" s="168"/>
      <c r="K142" s="168"/>
      <c r="L142" s="168"/>
      <c r="M142" s="168"/>
      <c r="N142" s="168"/>
      <c r="O142" s="168"/>
      <c r="P142" s="3"/>
      <c r="S142" s="168"/>
      <c r="T142" s="3"/>
      <c r="U142" t="s">
        <v>147</v>
      </c>
      <c r="V142" t="s">
        <v>142</v>
      </c>
      <c r="W142" t="s">
        <v>11</v>
      </c>
      <c r="X142">
        <v>15</v>
      </c>
      <c r="Y142" t="s">
        <v>37</v>
      </c>
      <c r="Z142" t="s">
        <v>57</v>
      </c>
      <c r="AA142" s="43">
        <v>1.0043723278446381</v>
      </c>
      <c r="AB142"/>
      <c r="AC142" t="s">
        <v>142</v>
      </c>
      <c r="AD142" t="s">
        <v>14</v>
      </c>
      <c r="AE142">
        <v>15</v>
      </c>
      <c r="AF142" s="41">
        <v>10.635</v>
      </c>
      <c r="AG142" s="43">
        <v>0.99994402855954156</v>
      </c>
    </row>
    <row r="143" spans="8:33" x14ac:dyDescent="0.25">
      <c r="J143" s="168"/>
      <c r="K143" s="168"/>
      <c r="L143" s="168"/>
      <c r="M143" s="168"/>
      <c r="N143" s="168"/>
      <c r="O143" s="168"/>
      <c r="P143" s="3"/>
      <c r="S143" s="168"/>
      <c r="T143" s="3"/>
      <c r="U143" t="s">
        <v>147</v>
      </c>
      <c r="V143" t="s">
        <v>142</v>
      </c>
      <c r="W143" t="s">
        <v>11</v>
      </c>
      <c r="X143">
        <v>15</v>
      </c>
      <c r="Y143" t="s">
        <v>35</v>
      </c>
      <c r="Z143" t="s">
        <v>62</v>
      </c>
      <c r="AA143" s="43">
        <v>1.0018916052720868</v>
      </c>
      <c r="AB143"/>
      <c r="AC143" t="s">
        <v>142</v>
      </c>
      <c r="AD143" t="s">
        <v>14</v>
      </c>
      <c r="AE143">
        <v>15</v>
      </c>
      <c r="AF143" s="41">
        <v>11</v>
      </c>
      <c r="AG143" s="43">
        <v>0.99951150763808894</v>
      </c>
    </row>
    <row r="144" spans="8:33" x14ac:dyDescent="0.25">
      <c r="J144" s="168"/>
      <c r="K144" s="168"/>
      <c r="L144" s="168"/>
      <c r="M144" s="168"/>
      <c r="N144" s="168"/>
      <c r="O144" s="168"/>
      <c r="P144" s="3"/>
      <c r="S144" s="168"/>
      <c r="T144" s="3"/>
      <c r="U144" t="s">
        <v>147</v>
      </c>
      <c r="V144" t="s">
        <v>142</v>
      </c>
      <c r="W144" t="s">
        <v>11</v>
      </c>
      <c r="X144">
        <v>15</v>
      </c>
      <c r="Y144" t="s">
        <v>35</v>
      </c>
      <c r="Z144" t="s">
        <v>68</v>
      </c>
      <c r="AA144" s="43">
        <v>1.0009163359855839</v>
      </c>
      <c r="AB144"/>
      <c r="AC144" t="s">
        <v>142</v>
      </c>
      <c r="AD144" t="s">
        <v>14</v>
      </c>
      <c r="AE144">
        <v>15</v>
      </c>
      <c r="AF144" s="41">
        <v>11.917</v>
      </c>
      <c r="AG144" s="43">
        <v>0.9984248728847408</v>
      </c>
    </row>
    <row r="145" spans="10:33" x14ac:dyDescent="0.25">
      <c r="J145" s="168"/>
      <c r="K145" s="168"/>
      <c r="L145" s="168"/>
      <c r="M145" s="168"/>
      <c r="N145" s="168"/>
      <c r="O145" s="168"/>
      <c r="P145" s="3"/>
      <c r="S145" s="168"/>
      <c r="T145" s="3"/>
      <c r="U145" t="s">
        <v>147</v>
      </c>
      <c r="V145" t="s">
        <v>142</v>
      </c>
      <c r="W145" t="s">
        <v>11</v>
      </c>
      <c r="X145">
        <v>15</v>
      </c>
      <c r="Y145" t="s">
        <v>40</v>
      </c>
      <c r="Z145" t="s">
        <v>65</v>
      </c>
      <c r="AA145" s="43">
        <v>1.0109504324179315</v>
      </c>
      <c r="AB145"/>
      <c r="AC145" t="s">
        <v>142</v>
      </c>
      <c r="AD145" t="s">
        <v>14</v>
      </c>
      <c r="AE145">
        <v>15</v>
      </c>
      <c r="AF145" s="41">
        <v>12</v>
      </c>
      <c r="AG145" s="43">
        <v>0.99832651881219137</v>
      </c>
    </row>
    <row r="146" spans="10:33" x14ac:dyDescent="0.25">
      <c r="J146" s="168"/>
      <c r="K146" s="168"/>
      <c r="L146" s="168"/>
      <c r="M146" s="168"/>
      <c r="N146" s="168"/>
      <c r="O146" s="168"/>
      <c r="P146" s="3"/>
      <c r="S146" s="168"/>
      <c r="T146" s="3"/>
      <c r="U146" t="s">
        <v>147</v>
      </c>
      <c r="V146" t="s">
        <v>142</v>
      </c>
      <c r="W146" t="s">
        <v>11</v>
      </c>
      <c r="X146">
        <v>15</v>
      </c>
      <c r="Y146" t="s">
        <v>40</v>
      </c>
      <c r="Z146" t="s">
        <v>70</v>
      </c>
      <c r="AA146" s="43">
        <v>1.0058729317406812</v>
      </c>
      <c r="AB146"/>
      <c r="AC146" t="s">
        <v>142</v>
      </c>
      <c r="AD146" t="s">
        <v>14</v>
      </c>
      <c r="AE146">
        <v>15</v>
      </c>
      <c r="AF146" s="41">
        <v>13</v>
      </c>
      <c r="AG146" s="43">
        <v>0.9971415299862938</v>
      </c>
    </row>
    <row r="147" spans="10:33" x14ac:dyDescent="0.25">
      <c r="J147" s="168"/>
      <c r="K147" s="168"/>
      <c r="L147" s="168"/>
      <c r="M147" s="168"/>
      <c r="N147" s="168"/>
      <c r="O147" s="168"/>
      <c r="P147" s="3"/>
      <c r="S147" s="168"/>
      <c r="T147" s="3"/>
      <c r="U147" t="s">
        <v>147</v>
      </c>
      <c r="V147" t="s">
        <v>142</v>
      </c>
      <c r="W147" t="s">
        <v>11</v>
      </c>
      <c r="X147">
        <v>15</v>
      </c>
      <c r="Y147" t="s">
        <v>40</v>
      </c>
      <c r="Z147" t="s">
        <v>73</v>
      </c>
      <c r="AA147" s="43">
        <v>1.0038592111840308</v>
      </c>
      <c r="AB147"/>
      <c r="AC147" t="s">
        <v>142</v>
      </c>
      <c r="AD147" t="s">
        <v>14</v>
      </c>
      <c r="AE147">
        <v>15</v>
      </c>
      <c r="AF147" s="41">
        <v>14.483000000000001</v>
      </c>
      <c r="AG147" s="43">
        <v>0.9953841915574877</v>
      </c>
    </row>
    <row r="148" spans="10:33" x14ac:dyDescent="0.25">
      <c r="J148" s="168"/>
      <c r="K148" s="168"/>
      <c r="L148" s="168"/>
      <c r="M148" s="168"/>
      <c r="N148" s="168"/>
      <c r="O148" s="168"/>
      <c r="P148" s="3"/>
      <c r="S148" s="168"/>
      <c r="T148" s="3"/>
      <c r="U148" t="s">
        <v>147</v>
      </c>
      <c r="V148" t="s">
        <v>142</v>
      </c>
      <c r="W148" t="s">
        <v>11</v>
      </c>
      <c r="X148">
        <v>15</v>
      </c>
      <c r="Y148" t="s">
        <v>40</v>
      </c>
      <c r="Z148" t="s">
        <v>74</v>
      </c>
      <c r="AA148" s="43">
        <v>1.0025189198572306</v>
      </c>
      <c r="AB148"/>
      <c r="AC148" t="s">
        <v>142</v>
      </c>
      <c r="AD148" t="s">
        <v>14</v>
      </c>
      <c r="AE148">
        <v>15</v>
      </c>
      <c r="AF148" s="41">
        <v>15</v>
      </c>
      <c r="AG148" s="43">
        <v>0.99477155233449865</v>
      </c>
    </row>
    <row r="149" spans="10:33" x14ac:dyDescent="0.25">
      <c r="J149" s="168"/>
      <c r="K149" s="168"/>
      <c r="L149" s="168"/>
      <c r="M149" s="168"/>
      <c r="N149" s="168"/>
      <c r="O149" s="168"/>
      <c r="P149" s="3"/>
      <c r="S149" s="168"/>
      <c r="T149" s="3"/>
      <c r="U149" t="s">
        <v>147</v>
      </c>
      <c r="V149" t="s">
        <v>142</v>
      </c>
      <c r="W149" t="s">
        <v>11</v>
      </c>
      <c r="X149">
        <v>15</v>
      </c>
      <c r="Y149" t="s">
        <v>40</v>
      </c>
      <c r="Z149" t="s">
        <v>75</v>
      </c>
      <c r="AA149" s="43">
        <v>0.99842935050344317</v>
      </c>
      <c r="AB149"/>
      <c r="AC149" t="s">
        <v>142</v>
      </c>
      <c r="AD149" t="s">
        <v>14</v>
      </c>
      <c r="AE149">
        <v>20</v>
      </c>
      <c r="AF149" s="41">
        <v>6</v>
      </c>
      <c r="AG149" s="43">
        <v>1.0008962330974007</v>
      </c>
    </row>
    <row r="150" spans="10:33" x14ac:dyDescent="0.25">
      <c r="J150" s="168"/>
      <c r="K150" s="168"/>
      <c r="L150" s="168"/>
      <c r="M150" s="168"/>
      <c r="N150" s="168"/>
      <c r="O150" s="168"/>
      <c r="P150" s="3"/>
      <c r="S150" s="168"/>
      <c r="T150" s="3"/>
      <c r="U150" t="s">
        <v>147</v>
      </c>
      <c r="V150" t="s">
        <v>142</v>
      </c>
      <c r="W150" t="s">
        <v>11</v>
      </c>
      <c r="X150">
        <v>15</v>
      </c>
      <c r="Y150" t="s">
        <v>40</v>
      </c>
      <c r="Z150" t="s">
        <v>64</v>
      </c>
      <c r="AA150" s="43">
        <v>1.0024688641635491</v>
      </c>
      <c r="AB150"/>
      <c r="AC150" t="s">
        <v>142</v>
      </c>
      <c r="AD150" t="s">
        <v>14</v>
      </c>
      <c r="AE150">
        <v>20</v>
      </c>
      <c r="AF150" s="41">
        <v>7.8259999999999996</v>
      </c>
      <c r="AG150" s="43">
        <v>1.0065420064207971</v>
      </c>
    </row>
    <row r="151" spans="10:33" x14ac:dyDescent="0.25">
      <c r="J151" s="168"/>
      <c r="K151" s="168"/>
      <c r="L151" s="168"/>
      <c r="M151" s="168"/>
      <c r="N151" s="168"/>
      <c r="O151" s="168"/>
      <c r="P151" s="3"/>
      <c r="S151" s="168"/>
      <c r="T151" s="3"/>
      <c r="U151" t="s">
        <v>147</v>
      </c>
      <c r="V151" t="s">
        <v>142</v>
      </c>
      <c r="W151" t="s">
        <v>11</v>
      </c>
      <c r="X151">
        <v>15</v>
      </c>
      <c r="Y151" t="s">
        <v>40</v>
      </c>
      <c r="Z151" t="s">
        <v>77</v>
      </c>
      <c r="AA151" s="43">
        <v>0.995582796220147</v>
      </c>
      <c r="AB151"/>
      <c r="AC151" t="s">
        <v>142</v>
      </c>
      <c r="AD151" t="s">
        <v>14</v>
      </c>
      <c r="AE151">
        <v>20</v>
      </c>
      <c r="AF151" s="41">
        <v>9.2309999999999999</v>
      </c>
      <c r="AG151" s="43">
        <v>1.0097026249071495</v>
      </c>
    </row>
    <row r="152" spans="10:33" x14ac:dyDescent="0.25">
      <c r="J152" s="168"/>
      <c r="K152" s="168"/>
      <c r="L152" s="168"/>
      <c r="M152" s="168"/>
      <c r="N152" s="168"/>
      <c r="O152" s="168"/>
      <c r="P152" s="3"/>
      <c r="S152" s="168"/>
      <c r="T152" s="3"/>
      <c r="U152" t="s">
        <v>147</v>
      </c>
      <c r="V152" t="s">
        <v>142</v>
      </c>
      <c r="W152" t="s">
        <v>11</v>
      </c>
      <c r="X152">
        <v>15</v>
      </c>
      <c r="Y152" t="s">
        <v>40</v>
      </c>
      <c r="Z152" t="s">
        <v>66</v>
      </c>
      <c r="AA152" s="43">
        <v>1.0108253545039305</v>
      </c>
      <c r="AB152"/>
      <c r="AC152" t="s">
        <v>142</v>
      </c>
      <c r="AD152" t="s">
        <v>14</v>
      </c>
      <c r="AE152">
        <v>20</v>
      </c>
      <c r="AF152" s="41">
        <v>10</v>
      </c>
      <c r="AG152" s="43">
        <v>1.0109966852868724</v>
      </c>
    </row>
    <row r="153" spans="10:33" x14ac:dyDescent="0.25">
      <c r="J153" s="168"/>
      <c r="K153" s="168"/>
      <c r="L153" s="168"/>
      <c r="M153" s="168"/>
      <c r="N153" s="168"/>
      <c r="O153" s="168"/>
      <c r="P153" s="3"/>
      <c r="S153" s="168"/>
      <c r="T153" s="3"/>
      <c r="U153" t="s">
        <v>147</v>
      </c>
      <c r="V153" t="s">
        <v>142</v>
      </c>
      <c r="W153" t="s">
        <v>11</v>
      </c>
      <c r="X153">
        <v>15</v>
      </c>
      <c r="Y153" t="s">
        <v>40</v>
      </c>
      <c r="Z153" t="s">
        <v>67</v>
      </c>
      <c r="AA153" s="43">
        <v>1.008594777053307</v>
      </c>
      <c r="AB153"/>
      <c r="AC153" t="s">
        <v>142</v>
      </c>
      <c r="AD153" t="s">
        <v>14</v>
      </c>
      <c r="AE153">
        <v>20</v>
      </c>
      <c r="AF153" s="41">
        <v>11.077</v>
      </c>
      <c r="AG153" s="43">
        <v>1.0122907293782242</v>
      </c>
    </row>
    <row r="154" spans="10:33" x14ac:dyDescent="0.25">
      <c r="J154" s="168"/>
      <c r="K154" s="168"/>
      <c r="L154" s="168"/>
      <c r="M154" s="168"/>
      <c r="N154" s="168"/>
      <c r="O154" s="168"/>
      <c r="P154" s="3"/>
      <c r="S154" s="168"/>
      <c r="T154" s="3"/>
      <c r="U154" t="s">
        <v>147</v>
      </c>
      <c r="V154" t="s">
        <v>142</v>
      </c>
      <c r="W154" t="s">
        <v>11</v>
      </c>
      <c r="X154">
        <v>15</v>
      </c>
      <c r="Y154" t="s">
        <v>40</v>
      </c>
      <c r="Z154" t="s">
        <v>72</v>
      </c>
      <c r="AA154" s="43">
        <v>1.0066716034249241</v>
      </c>
      <c r="AB154"/>
      <c r="AC154" t="s">
        <v>142</v>
      </c>
      <c r="AD154" t="s">
        <v>14</v>
      </c>
      <c r="AE154">
        <v>20</v>
      </c>
      <c r="AF154" s="41">
        <v>11.52</v>
      </c>
      <c r="AG154" s="43">
        <v>1.0126474590154892</v>
      </c>
    </row>
    <row r="155" spans="10:33" x14ac:dyDescent="0.25">
      <c r="J155" s="168"/>
      <c r="K155" s="168"/>
      <c r="L155" s="168"/>
      <c r="M155" s="168"/>
      <c r="N155" s="168"/>
      <c r="O155" s="168"/>
      <c r="P155" s="3"/>
      <c r="S155" s="168"/>
      <c r="T155" s="3"/>
      <c r="U155" t="s">
        <v>147</v>
      </c>
      <c r="V155" t="s">
        <v>142</v>
      </c>
      <c r="W155" t="s">
        <v>11</v>
      </c>
      <c r="X155">
        <v>10</v>
      </c>
      <c r="Y155" t="s">
        <v>37</v>
      </c>
      <c r="Z155" t="s">
        <v>36</v>
      </c>
      <c r="AA155" s="43">
        <v>1.0000000000000002</v>
      </c>
      <c r="AB155"/>
      <c r="AC155" t="s">
        <v>142</v>
      </c>
      <c r="AD155" t="s">
        <v>14</v>
      </c>
      <c r="AE155">
        <v>20</v>
      </c>
      <c r="AF155" s="41">
        <v>13.103</v>
      </c>
      <c r="AG155" s="43">
        <v>1.0130860696059412</v>
      </c>
    </row>
    <row r="156" spans="10:33" x14ac:dyDescent="0.25">
      <c r="J156" s="168"/>
      <c r="K156" s="168"/>
      <c r="L156" s="168"/>
      <c r="M156" s="168"/>
      <c r="N156" s="168"/>
      <c r="O156" s="168"/>
      <c r="P156" s="3"/>
      <c r="S156" s="168"/>
      <c r="T156" s="3"/>
      <c r="U156" t="s">
        <v>147</v>
      </c>
      <c r="V156" t="s">
        <v>142</v>
      </c>
      <c r="W156" t="s">
        <v>11</v>
      </c>
      <c r="X156">
        <v>10</v>
      </c>
      <c r="Y156" t="s">
        <v>37</v>
      </c>
      <c r="Z156" t="s">
        <v>45</v>
      </c>
      <c r="AA156" s="43">
        <v>0.93837625278185455</v>
      </c>
      <c r="AB156"/>
      <c r="AC156" t="s">
        <v>142</v>
      </c>
      <c r="AD156" t="s">
        <v>14</v>
      </c>
      <c r="AE156">
        <v>20</v>
      </c>
      <c r="AF156" s="41">
        <v>14</v>
      </c>
      <c r="AG156" s="43">
        <v>1.0127546580584095</v>
      </c>
    </row>
    <row r="157" spans="10:33" x14ac:dyDescent="0.25">
      <c r="J157" s="168"/>
      <c r="K157" s="168"/>
      <c r="L157" s="168"/>
      <c r="M157" s="168"/>
      <c r="N157" s="168"/>
      <c r="O157" s="168"/>
      <c r="P157" s="3"/>
      <c r="S157" s="168"/>
      <c r="T157" s="3"/>
      <c r="U157" t="s">
        <v>147</v>
      </c>
      <c r="V157" t="s">
        <v>142</v>
      </c>
      <c r="W157" t="s">
        <v>11</v>
      </c>
      <c r="X157">
        <v>10</v>
      </c>
      <c r="Y157" t="s">
        <v>37</v>
      </c>
      <c r="Z157" t="s">
        <v>46</v>
      </c>
      <c r="AA157" s="43">
        <v>0.98875774888553591</v>
      </c>
      <c r="AB157"/>
      <c r="AC157" t="s">
        <v>142</v>
      </c>
      <c r="AD157" t="s">
        <v>14</v>
      </c>
      <c r="AE157">
        <v>20</v>
      </c>
      <c r="AF157" s="41">
        <v>14.733000000000001</v>
      </c>
      <c r="AG157" s="43">
        <v>1.0121723543163761</v>
      </c>
    </row>
    <row r="158" spans="10:33" x14ac:dyDescent="0.25">
      <c r="J158" s="168"/>
      <c r="K158" s="168"/>
      <c r="L158" s="168"/>
      <c r="M158" s="168"/>
      <c r="N158" s="168"/>
      <c r="O158" s="168"/>
      <c r="P158" s="3"/>
      <c r="S158" s="168"/>
      <c r="T158" s="3"/>
      <c r="U158" t="s">
        <v>147</v>
      </c>
      <c r="V158" t="s">
        <v>142</v>
      </c>
      <c r="W158" t="s">
        <v>11</v>
      </c>
      <c r="X158">
        <v>10</v>
      </c>
      <c r="Y158" t="s">
        <v>37</v>
      </c>
      <c r="Z158" t="s">
        <v>50</v>
      </c>
      <c r="AA158" s="43">
        <v>1.003629898647485</v>
      </c>
      <c r="AB158"/>
      <c r="AC158" t="s">
        <v>142</v>
      </c>
      <c r="AD158" t="s">
        <v>14</v>
      </c>
      <c r="AE158">
        <v>20</v>
      </c>
      <c r="AF158" s="41">
        <v>15</v>
      </c>
      <c r="AG158" s="43">
        <v>1.0118906388422415</v>
      </c>
    </row>
    <row r="159" spans="10:33" x14ac:dyDescent="0.25">
      <c r="J159" s="168"/>
      <c r="K159" s="168"/>
      <c r="L159" s="168"/>
      <c r="M159" s="168"/>
      <c r="N159" s="168"/>
      <c r="O159" s="168"/>
      <c r="P159" s="3"/>
      <c r="S159" s="168"/>
      <c r="T159" s="3"/>
      <c r="U159" t="s">
        <v>147</v>
      </c>
      <c r="V159" t="s">
        <v>142</v>
      </c>
      <c r="W159" t="s">
        <v>11</v>
      </c>
      <c r="X159">
        <v>10</v>
      </c>
      <c r="Y159" t="s">
        <v>37</v>
      </c>
      <c r="Z159" t="s">
        <v>51</v>
      </c>
      <c r="AA159" s="43">
        <v>1.0040267678124808</v>
      </c>
      <c r="AB159"/>
      <c r="AC159" t="s">
        <v>142</v>
      </c>
      <c r="AD159" t="s">
        <v>14</v>
      </c>
      <c r="AE159">
        <v>20</v>
      </c>
      <c r="AF159" s="41">
        <v>16</v>
      </c>
      <c r="AG159" s="43">
        <v>1.0106479996243467</v>
      </c>
    </row>
    <row r="160" spans="10:33" x14ac:dyDescent="0.25">
      <c r="J160" s="168"/>
      <c r="K160" s="168"/>
      <c r="L160" s="168"/>
      <c r="M160" s="168"/>
      <c r="N160" s="168"/>
      <c r="O160" s="168"/>
      <c r="P160" s="3"/>
      <c r="S160" s="168"/>
      <c r="T160" s="3"/>
      <c r="U160" t="s">
        <v>147</v>
      </c>
      <c r="V160" t="s">
        <v>142</v>
      </c>
      <c r="W160" t="s">
        <v>11</v>
      </c>
      <c r="X160">
        <v>10</v>
      </c>
      <c r="Y160" t="s">
        <v>37</v>
      </c>
      <c r="Z160" t="s">
        <v>57</v>
      </c>
      <c r="AA160" s="43">
        <v>1.0033820459290188</v>
      </c>
      <c r="AB160"/>
      <c r="AC160" t="s">
        <v>142</v>
      </c>
      <c r="AD160" t="s">
        <v>14</v>
      </c>
      <c r="AE160">
        <v>20</v>
      </c>
      <c r="AF160" s="41">
        <v>17</v>
      </c>
      <c r="AG160" s="43">
        <v>1.0093877454491</v>
      </c>
    </row>
    <row r="161" spans="10:33" x14ac:dyDescent="0.25">
      <c r="J161" s="168"/>
      <c r="K161" s="168"/>
      <c r="L161" s="168"/>
      <c r="M161" s="168"/>
      <c r="N161" s="168"/>
      <c r="O161" s="168"/>
      <c r="P161" s="3"/>
      <c r="S161" s="168"/>
      <c r="T161" s="3"/>
      <c r="U161" t="s">
        <v>147</v>
      </c>
      <c r="V161" t="s">
        <v>142</v>
      </c>
      <c r="W161" t="s">
        <v>11</v>
      </c>
      <c r="X161">
        <v>10</v>
      </c>
      <c r="Y161" t="s">
        <v>37</v>
      </c>
      <c r="Z161" t="s">
        <v>61</v>
      </c>
      <c r="AA161" s="43">
        <v>1.0007995948655408</v>
      </c>
      <c r="AB161"/>
      <c r="AC161" t="s">
        <v>142</v>
      </c>
      <c r="AD161" t="s">
        <v>14</v>
      </c>
      <c r="AE161">
        <v>20</v>
      </c>
      <c r="AF161" s="41">
        <v>18.946999999999999</v>
      </c>
      <c r="AG161" s="43">
        <v>1.0069340305698948</v>
      </c>
    </row>
    <row r="162" spans="10:33" x14ac:dyDescent="0.25">
      <c r="J162" s="168"/>
      <c r="K162" s="168"/>
      <c r="L162" s="168"/>
      <c r="M162" s="168"/>
      <c r="N162" s="168"/>
      <c r="O162" s="168"/>
      <c r="P162" s="3"/>
      <c r="S162" s="168"/>
      <c r="T162" s="3"/>
      <c r="U162" t="s">
        <v>147</v>
      </c>
      <c r="V162" t="s">
        <v>142</v>
      </c>
      <c r="W162" t="s">
        <v>11</v>
      </c>
      <c r="X162">
        <v>10</v>
      </c>
      <c r="Y162" t="s">
        <v>35</v>
      </c>
      <c r="Z162" t="s">
        <v>33</v>
      </c>
      <c r="AA162" s="43">
        <v>1.0009812108559499</v>
      </c>
      <c r="AB162"/>
      <c r="AC162" t="s">
        <v>142</v>
      </c>
      <c r="AD162" t="s">
        <v>14</v>
      </c>
      <c r="AE162">
        <v>20</v>
      </c>
      <c r="AF162" s="41">
        <v>20</v>
      </c>
      <c r="AG162" s="43">
        <v>1.00560698292336</v>
      </c>
    </row>
    <row r="163" spans="10:33" x14ac:dyDescent="0.25">
      <c r="J163" s="168"/>
      <c r="K163" s="168"/>
      <c r="L163" s="168"/>
      <c r="M163" s="168"/>
      <c r="N163" s="168"/>
      <c r="O163" s="168"/>
      <c r="P163" s="3"/>
      <c r="S163" s="168"/>
      <c r="T163" s="3"/>
      <c r="U163" t="s">
        <v>147</v>
      </c>
      <c r="V163" t="s">
        <v>142</v>
      </c>
      <c r="W163" t="s">
        <v>11</v>
      </c>
      <c r="X163">
        <v>10</v>
      </c>
      <c r="Y163" t="s">
        <v>35</v>
      </c>
      <c r="Z163" t="s">
        <v>52</v>
      </c>
      <c r="AA163" s="43">
        <v>1.0035248929573632</v>
      </c>
      <c r="AB163"/>
      <c r="AC163" t="s">
        <v>142</v>
      </c>
      <c r="AD163" t="s">
        <v>14</v>
      </c>
      <c r="AE163">
        <v>25</v>
      </c>
      <c r="AF163" s="41">
        <v>15.529</v>
      </c>
      <c r="AG163" s="43">
        <v>1.0114263496535401</v>
      </c>
    </row>
    <row r="164" spans="10:33" x14ac:dyDescent="0.25">
      <c r="J164" s="168"/>
      <c r="K164" s="168"/>
      <c r="L164" s="168"/>
      <c r="M164" s="168"/>
      <c r="N164" s="168"/>
      <c r="O164" s="168"/>
      <c r="P164" s="3"/>
      <c r="S164" s="168"/>
      <c r="T164" s="3"/>
      <c r="U164" t="s">
        <v>147</v>
      </c>
      <c r="V164" t="s">
        <v>142</v>
      </c>
      <c r="W164" t="s">
        <v>11</v>
      </c>
      <c r="X164">
        <v>10</v>
      </c>
      <c r="Y164" t="s">
        <v>35</v>
      </c>
      <c r="Z164" t="s">
        <v>53</v>
      </c>
      <c r="AA164" s="43">
        <v>1.0033996154674754</v>
      </c>
      <c r="AB164"/>
      <c r="AC164" t="s">
        <v>142</v>
      </c>
      <c r="AD164" t="s">
        <v>14</v>
      </c>
      <c r="AE164">
        <v>25</v>
      </c>
      <c r="AF164" s="41">
        <v>16.8</v>
      </c>
      <c r="AG164" s="43">
        <v>1.0092029301838412</v>
      </c>
    </row>
    <row r="165" spans="10:33" x14ac:dyDescent="0.25">
      <c r="J165" s="168"/>
      <c r="K165" s="168"/>
      <c r="L165" s="168"/>
      <c r="M165" s="168"/>
      <c r="N165" s="168"/>
      <c r="O165" s="168"/>
      <c r="P165" s="3"/>
      <c r="S165" s="168"/>
      <c r="T165" s="3"/>
      <c r="U165" t="s">
        <v>147</v>
      </c>
      <c r="V165" t="s">
        <v>142</v>
      </c>
      <c r="W165" t="s">
        <v>11</v>
      </c>
      <c r="X165">
        <v>10</v>
      </c>
      <c r="Y165" t="s">
        <v>35</v>
      </c>
      <c r="Z165" t="s">
        <v>58</v>
      </c>
      <c r="AA165" s="43">
        <v>1.0008105473431224</v>
      </c>
      <c r="AB165"/>
      <c r="AC165" t="s">
        <v>142</v>
      </c>
      <c r="AD165" t="s">
        <v>14</v>
      </c>
      <c r="AE165">
        <v>25</v>
      </c>
      <c r="AF165" s="41">
        <v>19.178999999999998</v>
      </c>
      <c r="AG165" s="43">
        <v>1.0061161444632005</v>
      </c>
    </row>
    <row r="166" spans="10:33" x14ac:dyDescent="0.25">
      <c r="J166" s="168"/>
      <c r="K166" s="168"/>
      <c r="L166" s="168"/>
      <c r="M166" s="168"/>
      <c r="N166" s="168"/>
      <c r="O166" s="168"/>
      <c r="P166" s="3"/>
      <c r="S166" s="168"/>
      <c r="T166" s="3"/>
      <c r="U166" t="s">
        <v>147</v>
      </c>
      <c r="V166" t="s">
        <v>142</v>
      </c>
      <c r="W166" t="s">
        <v>11</v>
      </c>
      <c r="X166">
        <v>10</v>
      </c>
      <c r="Y166" t="s">
        <v>40</v>
      </c>
      <c r="Z166" t="s">
        <v>41</v>
      </c>
      <c r="AA166" s="43">
        <v>1.0032562690183169</v>
      </c>
      <c r="AB166"/>
      <c r="AC166" t="s">
        <v>142</v>
      </c>
      <c r="AD166" t="s">
        <v>14</v>
      </c>
      <c r="AE166">
        <v>25</v>
      </c>
      <c r="AF166" s="41">
        <v>19.512</v>
      </c>
      <c r="AG166" s="43">
        <v>1.005795866341719</v>
      </c>
    </row>
    <row r="167" spans="10:33" x14ac:dyDescent="0.25">
      <c r="J167" s="168"/>
      <c r="K167" s="168"/>
      <c r="L167" s="168"/>
      <c r="M167" s="168"/>
      <c r="N167" s="168"/>
      <c r="O167" s="168"/>
      <c r="P167" s="3"/>
      <c r="S167" s="168"/>
      <c r="T167" s="3"/>
      <c r="U167" t="s">
        <v>147</v>
      </c>
      <c r="V167" t="s">
        <v>142</v>
      </c>
      <c r="W167" t="s">
        <v>11</v>
      </c>
      <c r="X167">
        <v>10</v>
      </c>
      <c r="Y167" t="s">
        <v>40</v>
      </c>
      <c r="Z167" t="s">
        <v>42</v>
      </c>
      <c r="AA167" s="43">
        <v>1.0028264499326451</v>
      </c>
      <c r="AB167"/>
      <c r="AC167" t="s">
        <v>142</v>
      </c>
      <c r="AD167" t="s">
        <v>14</v>
      </c>
      <c r="AE167">
        <v>25</v>
      </c>
      <c r="AF167" s="41">
        <v>21</v>
      </c>
      <c r="AG167" s="43">
        <v>1.0047001403047593</v>
      </c>
    </row>
    <row r="168" spans="10:33" x14ac:dyDescent="0.25">
      <c r="J168" s="168"/>
      <c r="K168" s="168"/>
      <c r="L168" s="168"/>
      <c r="M168" s="168"/>
      <c r="N168" s="168"/>
      <c r="O168" s="168"/>
      <c r="P168" s="3"/>
      <c r="S168" s="168"/>
      <c r="T168" s="3"/>
      <c r="U168" t="s">
        <v>147</v>
      </c>
      <c r="V168" t="s">
        <v>142</v>
      </c>
      <c r="W168" t="s">
        <v>11</v>
      </c>
      <c r="X168">
        <v>10</v>
      </c>
      <c r="Y168" t="s">
        <v>40</v>
      </c>
      <c r="Z168" t="s">
        <v>43</v>
      </c>
      <c r="AA168" s="43">
        <v>1.0012292794159874</v>
      </c>
      <c r="AB168"/>
      <c r="AC168" t="s">
        <v>142</v>
      </c>
      <c r="AD168" t="s">
        <v>14</v>
      </c>
      <c r="AE168">
        <v>25</v>
      </c>
      <c r="AF168" s="41">
        <v>23</v>
      </c>
      <c r="AG168" s="43">
        <v>1.004016947471601</v>
      </c>
    </row>
    <row r="169" spans="10:33" x14ac:dyDescent="0.25">
      <c r="J169" s="168"/>
      <c r="K169" s="168"/>
      <c r="L169" s="168"/>
      <c r="M169" s="168"/>
      <c r="N169" s="168"/>
      <c r="O169" s="168"/>
      <c r="P169" s="3"/>
      <c r="S169" s="168"/>
      <c r="T169" s="3"/>
      <c r="U169" t="s">
        <v>147</v>
      </c>
      <c r="V169" t="s">
        <v>142</v>
      </c>
      <c r="W169" t="s">
        <v>11</v>
      </c>
      <c r="X169">
        <v>10</v>
      </c>
      <c r="Y169" t="s">
        <v>40</v>
      </c>
      <c r="Z169" t="s">
        <v>44</v>
      </c>
      <c r="AA169" s="43">
        <v>1.0003723353243248</v>
      </c>
      <c r="AB169"/>
      <c r="AC169" t="s">
        <v>142</v>
      </c>
      <c r="AD169" t="s">
        <v>14</v>
      </c>
      <c r="AE169">
        <v>25</v>
      </c>
      <c r="AF169" s="41">
        <v>25</v>
      </c>
      <c r="AG169" s="43">
        <v>1.0035200727259872</v>
      </c>
    </row>
    <row r="170" spans="10:33" x14ac:dyDescent="0.25">
      <c r="J170" s="168"/>
      <c r="K170" s="168"/>
      <c r="L170" s="168"/>
      <c r="M170" s="168"/>
      <c r="N170" s="168"/>
      <c r="O170" s="168"/>
      <c r="P170" s="3"/>
      <c r="S170" s="168"/>
      <c r="T170" s="3"/>
      <c r="U170" t="s">
        <v>147</v>
      </c>
      <c r="V170" t="s">
        <v>142</v>
      </c>
      <c r="W170" t="s">
        <v>11</v>
      </c>
      <c r="X170">
        <v>10</v>
      </c>
      <c r="Y170" t="s">
        <v>40</v>
      </c>
      <c r="Z170" t="s">
        <v>54</v>
      </c>
      <c r="AA170" s="43">
        <v>0.99780623571193938</v>
      </c>
      <c r="AB170"/>
      <c r="AC170" t="s">
        <v>142</v>
      </c>
      <c r="AD170" t="s">
        <v>15</v>
      </c>
      <c r="AE170">
        <v>6</v>
      </c>
      <c r="AF170" s="41">
        <v>2.8359999999999999</v>
      </c>
      <c r="AG170" s="43">
        <v>0.83718912472786722</v>
      </c>
    </row>
    <row r="171" spans="10:33" x14ac:dyDescent="0.25">
      <c r="J171" s="168"/>
      <c r="K171" s="168"/>
      <c r="L171" s="168"/>
      <c r="M171" s="168"/>
      <c r="N171" s="168"/>
      <c r="O171" s="168"/>
      <c r="P171" s="3"/>
      <c r="S171" s="168"/>
      <c r="T171" s="3"/>
      <c r="U171" t="s">
        <v>147</v>
      </c>
      <c r="V171" t="s">
        <v>142</v>
      </c>
      <c r="W171" t="s">
        <v>11</v>
      </c>
      <c r="X171">
        <v>10</v>
      </c>
      <c r="Y171" t="s">
        <v>40</v>
      </c>
      <c r="Z171" t="s">
        <v>55</v>
      </c>
      <c r="AA171" s="43">
        <v>1.0045535991947008</v>
      </c>
      <c r="AB171"/>
      <c r="AC171" t="s">
        <v>142</v>
      </c>
      <c r="AD171" t="s">
        <v>15</v>
      </c>
      <c r="AE171">
        <v>6</v>
      </c>
      <c r="AF171" s="41">
        <v>2.88</v>
      </c>
      <c r="AG171" s="43">
        <v>0.8415653597873185</v>
      </c>
    </row>
    <row r="172" spans="10:33" x14ac:dyDescent="0.25">
      <c r="J172" s="168"/>
      <c r="K172" s="168"/>
      <c r="L172" s="168"/>
      <c r="M172" s="168"/>
      <c r="N172" s="168"/>
      <c r="O172" s="168"/>
      <c r="P172" s="3"/>
      <c r="S172" s="168"/>
      <c r="T172" s="3"/>
      <c r="U172" t="s">
        <v>147</v>
      </c>
      <c r="V172" t="s">
        <v>142</v>
      </c>
      <c r="W172" t="s">
        <v>11</v>
      </c>
      <c r="X172">
        <v>10</v>
      </c>
      <c r="Y172" t="s">
        <v>40</v>
      </c>
      <c r="Z172" t="s">
        <v>56</v>
      </c>
      <c r="AA172" s="43">
        <v>1.0052679953089605</v>
      </c>
      <c r="AB172"/>
      <c r="AC172" t="s">
        <v>142</v>
      </c>
      <c r="AD172" t="s">
        <v>15</v>
      </c>
      <c r="AE172">
        <v>6</v>
      </c>
      <c r="AF172" s="41">
        <v>3</v>
      </c>
      <c r="AG172" s="43">
        <v>0.85293854615711884</v>
      </c>
    </row>
    <row r="173" spans="10:33" x14ac:dyDescent="0.25">
      <c r="J173" s="168"/>
      <c r="K173" s="168"/>
      <c r="L173" s="168"/>
      <c r="M173" s="168"/>
      <c r="N173" s="168"/>
      <c r="O173" s="168"/>
      <c r="P173" s="3"/>
      <c r="S173" s="168"/>
      <c r="T173" s="3"/>
      <c r="U173" t="s">
        <v>147</v>
      </c>
      <c r="V173" t="s">
        <v>142</v>
      </c>
      <c r="W173" t="s">
        <v>11</v>
      </c>
      <c r="X173">
        <v>10</v>
      </c>
      <c r="Y173" t="s">
        <v>40</v>
      </c>
      <c r="Z173" t="s">
        <v>59</v>
      </c>
      <c r="AA173" s="43">
        <v>1.0024663270147274</v>
      </c>
      <c r="AB173"/>
      <c r="AC173" t="s">
        <v>142</v>
      </c>
      <c r="AD173" t="s">
        <v>15</v>
      </c>
      <c r="AE173">
        <v>6</v>
      </c>
      <c r="AF173" s="41">
        <v>3.1019999999999999</v>
      </c>
      <c r="AG173" s="43">
        <v>0.86195911170905437</v>
      </c>
    </row>
    <row r="174" spans="10:33" x14ac:dyDescent="0.25">
      <c r="J174" s="168"/>
      <c r="K174" s="168"/>
      <c r="L174" s="168"/>
      <c r="M174" s="168"/>
      <c r="N174" s="168"/>
      <c r="O174" s="168"/>
      <c r="P174" s="3"/>
      <c r="S174" s="168"/>
      <c r="T174" s="3"/>
      <c r="U174" t="s">
        <v>147</v>
      </c>
      <c r="V174" t="s">
        <v>142</v>
      </c>
      <c r="W174" t="s">
        <v>11</v>
      </c>
      <c r="X174">
        <v>10</v>
      </c>
      <c r="Y174" t="s">
        <v>40</v>
      </c>
      <c r="Z174" t="s">
        <v>60</v>
      </c>
      <c r="AA174" s="43">
        <v>1.0013666365114426</v>
      </c>
      <c r="AB174"/>
      <c r="AC174" t="s">
        <v>142</v>
      </c>
      <c r="AD174" t="s">
        <v>15</v>
      </c>
      <c r="AE174">
        <v>6</v>
      </c>
      <c r="AF174" s="41">
        <v>3.5</v>
      </c>
      <c r="AG174" s="43">
        <v>0.89147417796458761</v>
      </c>
    </row>
    <row r="175" spans="10:33" x14ac:dyDescent="0.25">
      <c r="J175" s="168"/>
      <c r="K175" s="168"/>
      <c r="L175" s="168"/>
      <c r="M175" s="168"/>
      <c r="N175" s="168"/>
      <c r="O175" s="168"/>
      <c r="P175" s="3"/>
      <c r="S175" s="168"/>
      <c r="T175" s="3"/>
      <c r="U175" t="s">
        <v>147</v>
      </c>
      <c r="V175" t="s">
        <v>142</v>
      </c>
      <c r="W175" t="s">
        <v>11</v>
      </c>
      <c r="X175">
        <v>10</v>
      </c>
      <c r="Y175" t="s">
        <v>40</v>
      </c>
      <c r="Z175" t="s">
        <v>47</v>
      </c>
      <c r="AA175" s="43">
        <v>0.99506587982389061</v>
      </c>
      <c r="AB175"/>
      <c r="AC175" t="s">
        <v>142</v>
      </c>
      <c r="AD175" t="s">
        <v>15</v>
      </c>
      <c r="AE175">
        <v>6</v>
      </c>
      <c r="AF175" s="41">
        <v>3.5449999999999999</v>
      </c>
      <c r="AG175" s="43">
        <v>0.89424202640117656</v>
      </c>
    </row>
    <row r="176" spans="10:33" x14ac:dyDescent="0.25">
      <c r="J176" s="168"/>
      <c r="K176" s="168"/>
      <c r="L176" s="168"/>
      <c r="M176" s="168"/>
      <c r="N176" s="168"/>
      <c r="O176" s="168"/>
      <c r="P176" s="3"/>
      <c r="S176" s="168"/>
      <c r="T176" s="3"/>
      <c r="U176" t="s">
        <v>147</v>
      </c>
      <c r="V176" t="s">
        <v>142</v>
      </c>
      <c r="W176" t="s">
        <v>11</v>
      </c>
      <c r="X176">
        <v>10</v>
      </c>
      <c r="Y176" t="s">
        <v>40</v>
      </c>
      <c r="Z176" t="s">
        <v>48</v>
      </c>
      <c r="AA176" s="43">
        <v>0.9930862045399933</v>
      </c>
      <c r="AB176"/>
      <c r="AC176" t="s">
        <v>142</v>
      </c>
      <c r="AD176" t="s">
        <v>15</v>
      </c>
      <c r="AE176">
        <v>6</v>
      </c>
      <c r="AF176" s="41">
        <v>3.988</v>
      </c>
      <c r="AG176" s="43">
        <v>0.91531640769795486</v>
      </c>
    </row>
    <row r="177" spans="10:33" x14ac:dyDescent="0.25">
      <c r="J177" s="168"/>
      <c r="K177" s="168"/>
      <c r="L177" s="168"/>
      <c r="M177" s="168"/>
      <c r="N177" s="168"/>
      <c r="O177" s="168"/>
      <c r="P177" s="3"/>
      <c r="S177" s="168"/>
      <c r="T177" s="3"/>
      <c r="U177" t="s">
        <v>147</v>
      </c>
      <c r="V177" t="s">
        <v>142</v>
      </c>
      <c r="W177" t="s">
        <v>11</v>
      </c>
      <c r="X177">
        <v>10</v>
      </c>
      <c r="Y177" t="s">
        <v>40</v>
      </c>
      <c r="Z177" t="s">
        <v>39</v>
      </c>
      <c r="AA177" s="43">
        <v>0.99833631691783342</v>
      </c>
      <c r="AB177"/>
      <c r="AC177" t="s">
        <v>142</v>
      </c>
      <c r="AD177" t="s">
        <v>15</v>
      </c>
      <c r="AE177">
        <v>6</v>
      </c>
      <c r="AF177" s="41">
        <v>4</v>
      </c>
      <c r="AG177" s="43">
        <v>0.91573135052469234</v>
      </c>
    </row>
    <row r="178" spans="10:33" x14ac:dyDescent="0.25">
      <c r="J178" s="168"/>
      <c r="K178" s="168"/>
      <c r="L178" s="168"/>
      <c r="M178" s="168"/>
      <c r="N178" s="168"/>
      <c r="O178" s="168"/>
      <c r="P178" s="3"/>
      <c r="S178" s="168"/>
      <c r="T178" s="3"/>
      <c r="U178" t="s">
        <v>147</v>
      </c>
      <c r="V178" t="s">
        <v>142</v>
      </c>
      <c r="W178" t="s">
        <v>11</v>
      </c>
      <c r="X178">
        <v>25</v>
      </c>
      <c r="Y178" t="s">
        <v>37</v>
      </c>
      <c r="Z178" t="s">
        <v>93</v>
      </c>
      <c r="AA178" s="43">
        <v>1.0525517039269865</v>
      </c>
      <c r="AB178"/>
      <c r="AC178" t="s">
        <v>142</v>
      </c>
      <c r="AD178" t="s">
        <v>15</v>
      </c>
      <c r="AE178">
        <v>6</v>
      </c>
      <c r="AF178" s="41">
        <v>4.2779999999999996</v>
      </c>
      <c r="AG178" s="43">
        <v>0.92316561186977175</v>
      </c>
    </row>
    <row r="179" spans="10:33" x14ac:dyDescent="0.25">
      <c r="J179" s="168"/>
      <c r="K179" s="168"/>
      <c r="L179" s="168"/>
      <c r="M179" s="168"/>
      <c r="N179" s="168"/>
      <c r="O179" s="168"/>
      <c r="P179" s="3"/>
      <c r="S179" s="168"/>
      <c r="T179" s="3"/>
      <c r="U179" t="s">
        <v>147</v>
      </c>
      <c r="V179" t="s">
        <v>142</v>
      </c>
      <c r="W179" t="s">
        <v>11</v>
      </c>
      <c r="X179">
        <v>25</v>
      </c>
      <c r="Y179" t="s">
        <v>37</v>
      </c>
      <c r="Z179" t="s">
        <v>95</v>
      </c>
      <c r="AA179" s="43">
        <v>1.0521330486477434</v>
      </c>
      <c r="AB179"/>
      <c r="AC179" t="s">
        <v>142</v>
      </c>
      <c r="AD179" t="s">
        <v>15</v>
      </c>
      <c r="AE179">
        <v>6</v>
      </c>
      <c r="AF179" s="41">
        <v>4.4210000000000003</v>
      </c>
      <c r="AG179" s="43">
        <v>0.92632832694834788</v>
      </c>
    </row>
    <row r="180" spans="10:33" x14ac:dyDescent="0.25">
      <c r="J180" s="168"/>
      <c r="K180" s="168"/>
      <c r="L180" s="168"/>
      <c r="M180" s="168"/>
      <c r="N180" s="168"/>
      <c r="O180" s="168"/>
      <c r="P180" s="3"/>
      <c r="S180" s="168"/>
      <c r="T180" s="3"/>
      <c r="U180" t="s">
        <v>147</v>
      </c>
      <c r="V180" t="s">
        <v>142</v>
      </c>
      <c r="W180" t="s">
        <v>11</v>
      </c>
      <c r="X180">
        <v>25</v>
      </c>
      <c r="Y180" t="s">
        <v>37</v>
      </c>
      <c r="Z180" t="s">
        <v>96</v>
      </c>
      <c r="AA180" s="43">
        <v>1.0499455748136985</v>
      </c>
      <c r="AB180"/>
      <c r="AC180" t="s">
        <v>142</v>
      </c>
      <c r="AD180" t="s">
        <v>15</v>
      </c>
      <c r="AE180">
        <v>6</v>
      </c>
      <c r="AF180" s="41">
        <v>4.431</v>
      </c>
      <c r="AG180" s="43">
        <v>0.9265494958349616</v>
      </c>
    </row>
    <row r="181" spans="10:33" x14ac:dyDescent="0.25">
      <c r="J181" s="168"/>
      <c r="K181" s="168"/>
      <c r="L181" s="168"/>
      <c r="M181" s="168"/>
      <c r="N181" s="168"/>
      <c r="O181" s="168"/>
      <c r="P181" s="3"/>
      <c r="S181" s="168"/>
      <c r="T181" s="3"/>
      <c r="U181" t="s">
        <v>147</v>
      </c>
      <c r="V181" t="s">
        <v>142</v>
      </c>
      <c r="W181" t="s">
        <v>11</v>
      </c>
      <c r="X181">
        <v>25</v>
      </c>
      <c r="Y181" t="s">
        <v>40</v>
      </c>
      <c r="Z181" t="s">
        <v>92</v>
      </c>
      <c r="AA181" s="43">
        <v>1.0517457925144436</v>
      </c>
      <c r="AB181"/>
      <c r="AC181" t="s">
        <v>142</v>
      </c>
      <c r="AD181" t="s">
        <v>15</v>
      </c>
      <c r="AE181">
        <v>6</v>
      </c>
      <c r="AF181" s="41">
        <v>4.444</v>
      </c>
      <c r="AG181" s="43">
        <v>0.92683701538755947</v>
      </c>
    </row>
    <row r="182" spans="10:33" x14ac:dyDescent="0.25">
      <c r="J182" s="168"/>
      <c r="K182" s="168"/>
      <c r="L182" s="168"/>
      <c r="M182" s="168"/>
      <c r="N182" s="168"/>
      <c r="O182" s="168"/>
      <c r="P182" s="3"/>
      <c r="S182" s="168"/>
      <c r="T182" s="3"/>
      <c r="U182" t="s">
        <v>147</v>
      </c>
      <c r="V182" t="s">
        <v>142</v>
      </c>
      <c r="W182" t="s">
        <v>11</v>
      </c>
      <c r="X182">
        <v>25</v>
      </c>
      <c r="Y182" t="s">
        <v>40</v>
      </c>
      <c r="Z182" t="s">
        <v>91</v>
      </c>
      <c r="AA182" s="43">
        <v>1.054812442434899</v>
      </c>
      <c r="AB182"/>
      <c r="AC182" t="s">
        <v>142</v>
      </c>
      <c r="AD182" t="s">
        <v>15</v>
      </c>
      <c r="AE182">
        <v>6</v>
      </c>
      <c r="AF182" s="41">
        <v>4.5</v>
      </c>
      <c r="AG182" s="43">
        <v>0.92807556115259626</v>
      </c>
    </row>
    <row r="183" spans="10:33" x14ac:dyDescent="0.25">
      <c r="J183" s="168"/>
      <c r="K183" s="168"/>
      <c r="L183" s="168"/>
      <c r="M183" s="168"/>
      <c r="N183" s="168"/>
      <c r="O183" s="168"/>
      <c r="P183" s="3"/>
      <c r="S183" s="168"/>
      <c r="T183" s="3"/>
      <c r="U183" t="s">
        <v>147</v>
      </c>
      <c r="V183" t="s">
        <v>142</v>
      </c>
      <c r="W183" t="s">
        <v>11</v>
      </c>
      <c r="X183">
        <v>25</v>
      </c>
      <c r="Y183" t="s">
        <v>40</v>
      </c>
      <c r="Z183" t="s">
        <v>94</v>
      </c>
      <c r="AA183" s="43">
        <v>1.0642426525998492</v>
      </c>
      <c r="AB183"/>
      <c r="AC183" t="s">
        <v>142</v>
      </c>
      <c r="AD183" t="s">
        <v>15</v>
      </c>
      <c r="AE183">
        <v>6</v>
      </c>
      <c r="AF183" s="41">
        <v>4.8</v>
      </c>
      <c r="AG183" s="43">
        <v>0.93471062775100766</v>
      </c>
    </row>
    <row r="184" spans="10:33" x14ac:dyDescent="0.25">
      <c r="J184" s="168"/>
      <c r="K184" s="168"/>
      <c r="L184" s="168"/>
      <c r="M184" s="168"/>
      <c r="N184" s="168"/>
      <c r="O184" s="168"/>
      <c r="P184" s="3"/>
      <c r="S184" s="168"/>
      <c r="T184" s="3"/>
      <c r="U184" t="s">
        <v>147</v>
      </c>
      <c r="V184" t="s">
        <v>142</v>
      </c>
      <c r="W184" t="s">
        <v>11</v>
      </c>
      <c r="X184">
        <v>20</v>
      </c>
      <c r="Y184" t="s">
        <v>37</v>
      </c>
      <c r="Z184" t="s">
        <v>36</v>
      </c>
      <c r="AA184" s="43">
        <v>1.0479845523725975</v>
      </c>
      <c r="AB184"/>
      <c r="AC184" t="s">
        <v>142</v>
      </c>
      <c r="AD184" t="s">
        <v>15</v>
      </c>
      <c r="AE184">
        <v>6</v>
      </c>
      <c r="AF184" s="41">
        <v>4.95</v>
      </c>
      <c r="AG184" s="43">
        <v>0.93802816105021336</v>
      </c>
    </row>
    <row r="185" spans="10:33" x14ac:dyDescent="0.25">
      <c r="J185" s="168"/>
      <c r="K185" s="168"/>
      <c r="L185" s="168"/>
      <c r="M185" s="168"/>
      <c r="N185" s="168"/>
      <c r="O185" s="168"/>
      <c r="P185" s="3"/>
      <c r="S185" s="168"/>
      <c r="T185" s="3"/>
      <c r="U185" t="s">
        <v>147</v>
      </c>
      <c r="V185" t="s">
        <v>142</v>
      </c>
      <c r="W185" t="s">
        <v>11</v>
      </c>
      <c r="X185">
        <v>20</v>
      </c>
      <c r="Y185" t="s">
        <v>37</v>
      </c>
      <c r="Z185" t="s">
        <v>82</v>
      </c>
      <c r="AA185" s="43">
        <v>1.042672513824187</v>
      </c>
      <c r="AB185"/>
      <c r="AC185" t="s">
        <v>142</v>
      </c>
      <c r="AD185" t="s">
        <v>15</v>
      </c>
      <c r="AE185">
        <v>6</v>
      </c>
      <c r="AF185" s="41">
        <v>5</v>
      </c>
      <c r="AG185" s="43">
        <v>0.93913400548328196</v>
      </c>
    </row>
    <row r="186" spans="10:33" x14ac:dyDescent="0.25">
      <c r="J186" s="168"/>
      <c r="K186" s="168"/>
      <c r="L186" s="168"/>
      <c r="M186" s="168"/>
      <c r="N186" s="168"/>
      <c r="O186" s="168"/>
      <c r="P186" s="3"/>
      <c r="S186" s="168"/>
      <c r="T186" s="3"/>
      <c r="U186" t="s">
        <v>147</v>
      </c>
      <c r="V186" t="s">
        <v>142</v>
      </c>
      <c r="W186" t="s">
        <v>11</v>
      </c>
      <c r="X186">
        <v>20</v>
      </c>
      <c r="Y186" t="s">
        <v>37</v>
      </c>
      <c r="Z186" t="s">
        <v>83</v>
      </c>
      <c r="AA186" s="43">
        <v>1.0406194399964062</v>
      </c>
      <c r="AB186"/>
      <c r="AC186" t="s">
        <v>142</v>
      </c>
      <c r="AD186" t="s">
        <v>15</v>
      </c>
      <c r="AE186">
        <v>6</v>
      </c>
      <c r="AF186" s="41">
        <v>5.3170000000000002</v>
      </c>
      <c r="AG186" s="43">
        <v>0.94614505918893665</v>
      </c>
    </row>
    <row r="187" spans="10:33" x14ac:dyDescent="0.25">
      <c r="J187" s="168"/>
      <c r="K187" s="168"/>
      <c r="L187" s="168"/>
      <c r="M187" s="168"/>
      <c r="N187" s="168"/>
      <c r="O187" s="168"/>
      <c r="P187" s="3"/>
      <c r="S187" s="168"/>
      <c r="T187" s="3"/>
      <c r="U187" t="s">
        <v>147</v>
      </c>
      <c r="V187" t="s">
        <v>142</v>
      </c>
      <c r="W187" t="s">
        <v>11</v>
      </c>
      <c r="X187">
        <v>20</v>
      </c>
      <c r="Y187" t="s">
        <v>37</v>
      </c>
      <c r="Z187" t="s">
        <v>88</v>
      </c>
      <c r="AA187" s="43">
        <v>1.0334789949920513</v>
      </c>
      <c r="AB187"/>
      <c r="AC187" t="s">
        <v>142</v>
      </c>
      <c r="AD187" t="s">
        <v>15</v>
      </c>
      <c r="AE187">
        <v>6</v>
      </c>
      <c r="AF187" s="41">
        <v>5.4550000000000001</v>
      </c>
      <c r="AG187" s="43">
        <v>0.94919718982420598</v>
      </c>
    </row>
    <row r="188" spans="10:33" x14ac:dyDescent="0.25">
      <c r="J188" s="168"/>
      <c r="K188" s="168"/>
      <c r="L188" s="168"/>
      <c r="M188" s="168"/>
      <c r="N188" s="168"/>
      <c r="O188" s="168"/>
      <c r="P188" s="3"/>
      <c r="S188" s="168"/>
      <c r="T188" s="3"/>
      <c r="U188" t="s">
        <v>147</v>
      </c>
      <c r="V188" t="s">
        <v>142</v>
      </c>
      <c r="W188" t="s">
        <v>11</v>
      </c>
      <c r="X188">
        <v>20</v>
      </c>
      <c r="Y188" t="s">
        <v>37</v>
      </c>
      <c r="Z188" t="s">
        <v>79</v>
      </c>
      <c r="AA188" s="43">
        <v>1.0474809256875404</v>
      </c>
      <c r="AB188"/>
      <c r="AC188" t="s">
        <v>142</v>
      </c>
      <c r="AD188" t="s">
        <v>15</v>
      </c>
      <c r="AE188">
        <v>6</v>
      </c>
      <c r="AF188" s="41">
        <v>5.5</v>
      </c>
      <c r="AG188" s="43">
        <v>0.95019244981396767</v>
      </c>
    </row>
    <row r="189" spans="10:33" x14ac:dyDescent="0.25">
      <c r="J189" s="168"/>
      <c r="K189" s="168"/>
      <c r="L189" s="168"/>
      <c r="M189" s="168"/>
      <c r="N189" s="168"/>
      <c r="O189" s="168"/>
      <c r="P189" s="3"/>
      <c r="S189" s="168"/>
      <c r="T189" s="3"/>
      <c r="U189" t="s">
        <v>147</v>
      </c>
      <c r="V189" t="s">
        <v>142</v>
      </c>
      <c r="W189" t="s">
        <v>11</v>
      </c>
      <c r="X189">
        <v>20</v>
      </c>
      <c r="Y189" t="s">
        <v>37</v>
      </c>
      <c r="Z189" t="s">
        <v>85</v>
      </c>
      <c r="AA189" s="43">
        <v>1.0389162727358259</v>
      </c>
      <c r="AB189"/>
      <c r="AC189" t="s">
        <v>142</v>
      </c>
      <c r="AD189" t="s">
        <v>15</v>
      </c>
      <c r="AE189">
        <v>6</v>
      </c>
      <c r="AF189" s="41">
        <v>6</v>
      </c>
      <c r="AG189" s="43">
        <v>0.96125089414465337</v>
      </c>
    </row>
    <row r="190" spans="10:33" x14ac:dyDescent="0.25">
      <c r="J190" s="168"/>
      <c r="K190" s="168"/>
      <c r="L190" s="168"/>
      <c r="M190" s="168"/>
      <c r="N190" s="168"/>
      <c r="O190" s="168"/>
      <c r="P190" s="3"/>
      <c r="S190" s="168"/>
      <c r="T190" s="3"/>
      <c r="U190" t="s">
        <v>147</v>
      </c>
      <c r="V190" t="s">
        <v>142</v>
      </c>
      <c r="W190" t="s">
        <v>11</v>
      </c>
      <c r="X190">
        <v>20</v>
      </c>
      <c r="Y190" t="s">
        <v>40</v>
      </c>
      <c r="Z190" t="s">
        <v>86</v>
      </c>
      <c r="AA190" s="43">
        <v>1.048276653146724</v>
      </c>
      <c r="AB190"/>
      <c r="AC190" t="s">
        <v>142</v>
      </c>
      <c r="AD190" t="s">
        <v>15</v>
      </c>
      <c r="AE190">
        <v>10</v>
      </c>
      <c r="AF190" s="41">
        <v>3</v>
      </c>
      <c r="AG190" s="43">
        <v>0.89049911707349683</v>
      </c>
    </row>
    <row r="191" spans="10:33" x14ac:dyDescent="0.25">
      <c r="J191" s="168"/>
      <c r="K191" s="168"/>
      <c r="L191" s="168"/>
      <c r="M191" s="168"/>
      <c r="N191" s="168"/>
      <c r="O191" s="168"/>
      <c r="P191" s="3"/>
      <c r="S191" s="168"/>
      <c r="T191" s="3"/>
      <c r="U191" t="s">
        <v>147</v>
      </c>
      <c r="V191" t="s">
        <v>142</v>
      </c>
      <c r="W191" t="s">
        <v>11</v>
      </c>
      <c r="X191">
        <v>20</v>
      </c>
      <c r="Y191" t="s">
        <v>40</v>
      </c>
      <c r="Z191" t="s">
        <v>87</v>
      </c>
      <c r="AA191" s="43">
        <v>1.0342535379554842</v>
      </c>
      <c r="AB191"/>
      <c r="AC191" t="s">
        <v>142</v>
      </c>
      <c r="AD191" t="s">
        <v>15</v>
      </c>
      <c r="AE191">
        <v>10</v>
      </c>
      <c r="AF191" s="41">
        <v>4</v>
      </c>
      <c r="AG191" s="43">
        <v>0.93236326996026841</v>
      </c>
    </row>
    <row r="192" spans="10:33" x14ac:dyDescent="0.25">
      <c r="J192" s="168"/>
      <c r="K192" s="168"/>
      <c r="L192" s="168"/>
      <c r="M192" s="168"/>
      <c r="N192" s="168"/>
      <c r="O192" s="168"/>
      <c r="P192" s="3"/>
      <c r="S192" s="168"/>
      <c r="T192" s="3"/>
      <c r="U192" t="s">
        <v>147</v>
      </c>
      <c r="V192" t="s">
        <v>142</v>
      </c>
      <c r="W192" t="s">
        <v>11</v>
      </c>
      <c r="X192">
        <v>20</v>
      </c>
      <c r="Y192" t="s">
        <v>40</v>
      </c>
      <c r="Z192" t="s">
        <v>89</v>
      </c>
      <c r="AA192" s="43">
        <v>1.0490854687751492</v>
      </c>
      <c r="AB192"/>
      <c r="AC192" t="s">
        <v>142</v>
      </c>
      <c r="AD192" t="s">
        <v>15</v>
      </c>
      <c r="AE192">
        <v>10</v>
      </c>
      <c r="AF192" s="41">
        <v>5</v>
      </c>
      <c r="AG192" s="43">
        <v>0.9642420211425331</v>
      </c>
    </row>
    <row r="193" spans="10:33" x14ac:dyDescent="0.25">
      <c r="J193" s="168"/>
      <c r="K193" s="168"/>
      <c r="L193" s="168"/>
      <c r="M193" s="168"/>
      <c r="N193" s="168"/>
      <c r="O193" s="168"/>
      <c r="P193" s="3"/>
      <c r="S193" s="168"/>
      <c r="T193" s="3"/>
      <c r="U193" t="s">
        <v>147</v>
      </c>
      <c r="V193" t="s">
        <v>142</v>
      </c>
      <c r="W193" t="s">
        <v>11</v>
      </c>
      <c r="X193">
        <v>20</v>
      </c>
      <c r="Y193" t="s">
        <v>40</v>
      </c>
      <c r="Z193" t="s">
        <v>81</v>
      </c>
      <c r="AA193" s="43">
        <v>1.0377764646956955</v>
      </c>
      <c r="AB193"/>
      <c r="AC193" t="s">
        <v>142</v>
      </c>
      <c r="AD193" t="s">
        <v>15</v>
      </c>
      <c r="AE193">
        <v>10</v>
      </c>
      <c r="AF193" s="41">
        <v>5.0910000000000002</v>
      </c>
      <c r="AG193" s="43">
        <v>0.96664730716680658</v>
      </c>
    </row>
    <row r="194" spans="10:33" x14ac:dyDescent="0.25">
      <c r="J194" s="168"/>
      <c r="K194" s="168"/>
      <c r="L194" s="168"/>
      <c r="M194" s="168"/>
      <c r="N194" s="168"/>
      <c r="O194" s="168"/>
      <c r="P194" s="3"/>
      <c r="S194" s="168"/>
      <c r="T194" s="3"/>
      <c r="U194" t="s">
        <v>147</v>
      </c>
      <c r="V194" t="s">
        <v>142</v>
      </c>
      <c r="W194" t="s">
        <v>11</v>
      </c>
      <c r="X194">
        <v>20</v>
      </c>
      <c r="Y194" t="s">
        <v>40</v>
      </c>
      <c r="Z194" t="s">
        <v>90</v>
      </c>
      <c r="AA194" s="43">
        <v>1.0398308723038023</v>
      </c>
      <c r="AB194"/>
      <c r="AC194" t="s">
        <v>142</v>
      </c>
      <c r="AD194" t="s">
        <v>15</v>
      </c>
      <c r="AE194">
        <v>10</v>
      </c>
      <c r="AF194" s="41">
        <v>5.3330000000000002</v>
      </c>
      <c r="AG194" s="43">
        <v>0.97264144029762112</v>
      </c>
    </row>
    <row r="195" spans="10:33" x14ac:dyDescent="0.25">
      <c r="J195" s="168"/>
      <c r="K195" s="168"/>
      <c r="L195" s="168"/>
      <c r="M195" s="168"/>
      <c r="N195" s="168"/>
      <c r="O195" s="168"/>
      <c r="P195" s="3"/>
      <c r="S195" s="168"/>
      <c r="T195" s="3"/>
      <c r="U195" t="s">
        <v>147</v>
      </c>
      <c r="V195" t="s">
        <v>142</v>
      </c>
      <c r="W195" t="s">
        <v>11</v>
      </c>
      <c r="X195">
        <v>20</v>
      </c>
      <c r="Y195" t="s">
        <v>40</v>
      </c>
      <c r="Z195" t="s">
        <v>80</v>
      </c>
      <c r="AA195" s="43">
        <v>1.0470029250413675</v>
      </c>
      <c r="AB195"/>
      <c r="AC195" t="s">
        <v>142</v>
      </c>
      <c r="AD195" t="s">
        <v>15</v>
      </c>
      <c r="AE195">
        <v>10</v>
      </c>
      <c r="AF195" s="41">
        <v>5.5380000000000003</v>
      </c>
      <c r="AG195" s="43">
        <v>0.97726160891459934</v>
      </c>
    </row>
    <row r="196" spans="10:33" x14ac:dyDescent="0.25">
      <c r="J196" s="168"/>
      <c r="K196" s="168"/>
      <c r="L196" s="168"/>
      <c r="M196" s="168"/>
      <c r="N196" s="168"/>
      <c r="O196" s="168"/>
      <c r="P196" s="3"/>
      <c r="S196" s="168"/>
      <c r="T196" s="3"/>
      <c r="U196" t="s">
        <v>147</v>
      </c>
      <c r="V196" t="s">
        <v>142</v>
      </c>
      <c r="W196" t="s">
        <v>11</v>
      </c>
      <c r="X196">
        <v>20</v>
      </c>
      <c r="Y196" t="s">
        <v>40</v>
      </c>
      <c r="Z196" t="s">
        <v>84</v>
      </c>
      <c r="AA196" s="43">
        <v>1.0466097275314132</v>
      </c>
      <c r="AB196"/>
      <c r="AC196" t="s">
        <v>142</v>
      </c>
      <c r="AD196" t="s">
        <v>15</v>
      </c>
      <c r="AE196">
        <v>10</v>
      </c>
      <c r="AF196" s="41">
        <v>5.7140000000000004</v>
      </c>
      <c r="AG196" s="43">
        <v>0.98089340215448551</v>
      </c>
    </row>
    <row r="197" spans="10:33" x14ac:dyDescent="0.25">
      <c r="J197" s="168"/>
      <c r="K197" s="168"/>
      <c r="L197" s="168"/>
      <c r="M197" s="168"/>
      <c r="N197" s="168"/>
      <c r="O197" s="168"/>
      <c r="P197" s="3"/>
      <c r="S197" s="168"/>
      <c r="T197" s="3"/>
      <c r="U197" t="s">
        <v>147</v>
      </c>
      <c r="V197" t="s">
        <v>142</v>
      </c>
      <c r="W197" t="s">
        <v>14</v>
      </c>
      <c r="X197">
        <v>6</v>
      </c>
      <c r="Y197" t="s">
        <v>37</v>
      </c>
      <c r="Z197" t="s">
        <v>45</v>
      </c>
      <c r="AA197" s="43">
        <v>0.90458096942324784</v>
      </c>
      <c r="AB197"/>
      <c r="AC197" t="s">
        <v>142</v>
      </c>
      <c r="AD197" t="s">
        <v>15</v>
      </c>
      <c r="AE197">
        <v>10</v>
      </c>
      <c r="AF197" s="41">
        <v>6.1539999999999999</v>
      </c>
      <c r="AG197" s="43">
        <v>0.98861966361520626</v>
      </c>
    </row>
    <row r="198" spans="10:33" x14ac:dyDescent="0.25">
      <c r="J198" s="168"/>
      <c r="K198" s="168"/>
      <c r="L198" s="168"/>
      <c r="M198" s="168"/>
      <c r="N198" s="168"/>
      <c r="O198" s="168"/>
      <c r="P198" s="3"/>
      <c r="S198" s="168"/>
      <c r="T198" s="3"/>
      <c r="U198" t="s">
        <v>147</v>
      </c>
      <c r="V198" t="s">
        <v>142</v>
      </c>
      <c r="W198" t="s">
        <v>14</v>
      </c>
      <c r="X198">
        <v>6</v>
      </c>
      <c r="Y198" t="s">
        <v>37</v>
      </c>
      <c r="Z198" t="s">
        <v>99</v>
      </c>
      <c r="AA198" s="43">
        <v>0.94010484504265579</v>
      </c>
      <c r="AB198"/>
      <c r="AC198" t="s">
        <v>142</v>
      </c>
      <c r="AD198" t="s">
        <v>15</v>
      </c>
      <c r="AE198">
        <v>10</v>
      </c>
      <c r="AF198" s="41">
        <v>6.2039999999999997</v>
      </c>
      <c r="AG198" s="43">
        <v>0.98937532670122608</v>
      </c>
    </row>
    <row r="199" spans="10:33" x14ac:dyDescent="0.25">
      <c r="J199" s="168"/>
      <c r="K199" s="168"/>
      <c r="L199" s="168"/>
      <c r="M199" s="168"/>
      <c r="N199" s="168"/>
      <c r="O199" s="168"/>
      <c r="P199" s="3"/>
      <c r="S199" s="168"/>
      <c r="T199" s="3"/>
      <c r="U199" t="s">
        <v>147</v>
      </c>
      <c r="V199" t="s">
        <v>142</v>
      </c>
      <c r="W199" t="s">
        <v>14</v>
      </c>
      <c r="X199">
        <v>6</v>
      </c>
      <c r="Y199" t="s">
        <v>37</v>
      </c>
      <c r="Z199" t="s">
        <v>46</v>
      </c>
      <c r="AA199" s="43">
        <v>0.95294431045739292</v>
      </c>
      <c r="AB199"/>
      <c r="AC199" t="s">
        <v>142</v>
      </c>
      <c r="AD199" t="s">
        <v>15</v>
      </c>
      <c r="AE199">
        <v>10</v>
      </c>
      <c r="AF199" s="41">
        <v>6.6470000000000002</v>
      </c>
      <c r="AG199" s="43">
        <v>0.99498010076993082</v>
      </c>
    </row>
    <row r="200" spans="10:33" x14ac:dyDescent="0.25">
      <c r="J200" s="168"/>
      <c r="K200" s="168"/>
      <c r="L200" s="168"/>
      <c r="M200" s="168"/>
      <c r="N200" s="168"/>
      <c r="O200" s="168"/>
      <c r="P200" s="3"/>
      <c r="S200" s="168"/>
      <c r="T200" s="3"/>
      <c r="U200" t="s">
        <v>147</v>
      </c>
      <c r="V200" t="s">
        <v>142</v>
      </c>
      <c r="W200" t="s">
        <v>14</v>
      </c>
      <c r="X200">
        <v>6</v>
      </c>
      <c r="Y200" t="s">
        <v>37</v>
      </c>
      <c r="Z200" t="s">
        <v>104</v>
      </c>
      <c r="AA200" s="43">
        <v>0.97191673631536402</v>
      </c>
      <c r="AB200"/>
      <c r="AC200" t="s">
        <v>142</v>
      </c>
      <c r="AD200" t="s">
        <v>15</v>
      </c>
      <c r="AE200">
        <v>10</v>
      </c>
      <c r="AF200" s="41">
        <v>6.6669999999999998</v>
      </c>
      <c r="AG200" s="43">
        <v>0.99518690556404377</v>
      </c>
    </row>
    <row r="201" spans="10:33" x14ac:dyDescent="0.25">
      <c r="J201" s="168"/>
      <c r="K201" s="168"/>
      <c r="L201" s="168"/>
      <c r="M201" s="168"/>
      <c r="N201" s="168"/>
      <c r="O201" s="168"/>
      <c r="P201" s="3"/>
      <c r="S201" s="168"/>
      <c r="T201" s="3"/>
      <c r="U201" t="s">
        <v>147</v>
      </c>
      <c r="V201" t="s">
        <v>142</v>
      </c>
      <c r="W201" t="s">
        <v>14</v>
      </c>
      <c r="X201">
        <v>6</v>
      </c>
      <c r="Y201" t="s">
        <v>37</v>
      </c>
      <c r="Z201" t="s">
        <v>110</v>
      </c>
      <c r="AA201" s="43">
        <v>0.98458967235825579</v>
      </c>
      <c r="AB201"/>
      <c r="AC201" t="s">
        <v>142</v>
      </c>
      <c r="AD201" t="s">
        <v>15</v>
      </c>
      <c r="AE201">
        <v>10</v>
      </c>
      <c r="AF201" s="41">
        <v>6.8570000000000002</v>
      </c>
      <c r="AG201" s="43">
        <v>0.9969523423441109</v>
      </c>
    </row>
    <row r="202" spans="10:33" x14ac:dyDescent="0.25">
      <c r="J202" s="168"/>
      <c r="K202" s="168"/>
      <c r="L202" s="168"/>
      <c r="M202" s="168"/>
      <c r="N202" s="168"/>
      <c r="O202" s="168"/>
      <c r="P202" s="3"/>
      <c r="S202" s="168"/>
      <c r="T202" s="3"/>
      <c r="U202" t="s">
        <v>147</v>
      </c>
      <c r="V202" t="s">
        <v>142</v>
      </c>
      <c r="W202" t="s">
        <v>14</v>
      </c>
      <c r="X202">
        <v>6</v>
      </c>
      <c r="Y202" t="s">
        <v>37</v>
      </c>
      <c r="Z202" t="s">
        <v>79</v>
      </c>
      <c r="AA202" s="43">
        <v>0.98690535024088333</v>
      </c>
      <c r="AB202"/>
      <c r="AC202" t="s">
        <v>142</v>
      </c>
      <c r="AD202" t="s">
        <v>15</v>
      </c>
      <c r="AE202">
        <v>10</v>
      </c>
      <c r="AF202" s="41">
        <v>7</v>
      </c>
      <c r="AG202" s="43">
        <v>0.99804331839354132</v>
      </c>
    </row>
    <row r="203" spans="10:33" x14ac:dyDescent="0.25">
      <c r="J203" s="168"/>
      <c r="K203" s="168"/>
      <c r="L203" s="168"/>
      <c r="M203" s="168"/>
      <c r="N203" s="168"/>
      <c r="O203" s="168"/>
      <c r="P203" s="3"/>
      <c r="S203" s="168"/>
      <c r="T203" s="3"/>
      <c r="U203" t="s">
        <v>147</v>
      </c>
      <c r="V203" t="s">
        <v>142</v>
      </c>
      <c r="W203" t="s">
        <v>14</v>
      </c>
      <c r="X203">
        <v>6</v>
      </c>
      <c r="Y203" t="s">
        <v>35</v>
      </c>
      <c r="Z203" t="s">
        <v>97</v>
      </c>
      <c r="AA203" s="43">
        <v>0.89416109340432048</v>
      </c>
      <c r="AB203"/>
      <c r="AC203" t="s">
        <v>142</v>
      </c>
      <c r="AD203" t="s">
        <v>15</v>
      </c>
      <c r="AE203">
        <v>10</v>
      </c>
      <c r="AF203" s="41">
        <v>7.09</v>
      </c>
      <c r="AG203" s="43">
        <v>0.99862524973952782</v>
      </c>
    </row>
    <row r="204" spans="10:33" x14ac:dyDescent="0.25">
      <c r="J204" s="168"/>
      <c r="K204" s="168"/>
      <c r="L204" s="168"/>
      <c r="M204" s="168"/>
      <c r="N204" s="168"/>
      <c r="O204" s="168"/>
      <c r="P204" s="3"/>
      <c r="S204" s="168"/>
      <c r="T204" s="3"/>
      <c r="U204" t="s">
        <v>147</v>
      </c>
      <c r="V204" t="s">
        <v>142</v>
      </c>
      <c r="W204" t="s">
        <v>14</v>
      </c>
      <c r="X204">
        <v>6</v>
      </c>
      <c r="Y204" t="s">
        <v>35</v>
      </c>
      <c r="Z204" t="s">
        <v>98</v>
      </c>
      <c r="AA204" s="43">
        <v>0.91205760079202502</v>
      </c>
      <c r="AB204"/>
      <c r="AC204" t="s">
        <v>142</v>
      </c>
      <c r="AD204" t="s">
        <v>15</v>
      </c>
      <c r="AE204">
        <v>10</v>
      </c>
      <c r="AF204" s="41">
        <v>7.5</v>
      </c>
      <c r="AG204" s="43">
        <v>1.0002527666409766</v>
      </c>
    </row>
    <row r="205" spans="10:33" x14ac:dyDescent="0.25">
      <c r="J205" s="168"/>
      <c r="K205" s="168"/>
      <c r="L205" s="168"/>
      <c r="M205" s="168"/>
      <c r="N205" s="168"/>
      <c r="O205" s="168"/>
      <c r="P205" s="3"/>
      <c r="S205" s="168"/>
      <c r="T205" s="3"/>
      <c r="U205" t="s">
        <v>147</v>
      </c>
      <c r="V205" t="s">
        <v>142</v>
      </c>
      <c r="W205" t="s">
        <v>14</v>
      </c>
      <c r="X205">
        <v>6</v>
      </c>
      <c r="Y205" t="s">
        <v>35</v>
      </c>
      <c r="Z205" t="s">
        <v>101</v>
      </c>
      <c r="AA205" s="43">
        <v>0.93990168894432136</v>
      </c>
      <c r="AB205"/>
      <c r="AC205" t="s">
        <v>142</v>
      </c>
      <c r="AD205" t="s">
        <v>15</v>
      </c>
      <c r="AE205">
        <v>10</v>
      </c>
      <c r="AF205" s="41">
        <v>7.875</v>
      </c>
      <c r="AG205" s="43">
        <v>1.0004116991392149</v>
      </c>
    </row>
    <row r="206" spans="10:33" x14ac:dyDescent="0.25">
      <c r="J206" s="168"/>
      <c r="K206" s="168"/>
      <c r="L206" s="168"/>
      <c r="M206" s="168"/>
      <c r="N206" s="168"/>
      <c r="O206" s="168"/>
      <c r="P206" s="3"/>
      <c r="S206" s="168"/>
      <c r="T206" s="3"/>
      <c r="U206" t="s">
        <v>147</v>
      </c>
      <c r="V206" t="s">
        <v>142</v>
      </c>
      <c r="W206" t="s">
        <v>14</v>
      </c>
      <c r="X206">
        <v>6</v>
      </c>
      <c r="Y206" t="s">
        <v>35</v>
      </c>
      <c r="Z206" t="s">
        <v>103</v>
      </c>
      <c r="AA206" s="43">
        <v>0.95398040655889871</v>
      </c>
      <c r="AB206"/>
      <c r="AC206" t="s">
        <v>142</v>
      </c>
      <c r="AD206" t="s">
        <v>15</v>
      </c>
      <c r="AE206">
        <v>10</v>
      </c>
      <c r="AF206" s="41">
        <v>7.976</v>
      </c>
      <c r="AG206" s="43">
        <v>1.0003966071253012</v>
      </c>
    </row>
    <row r="207" spans="10:33" x14ac:dyDescent="0.25">
      <c r="J207" s="168"/>
      <c r="K207" s="168"/>
      <c r="L207" s="168"/>
      <c r="M207" s="168"/>
      <c r="N207" s="168"/>
      <c r="O207" s="168"/>
      <c r="P207" s="3"/>
      <c r="S207" s="168"/>
      <c r="T207" s="3"/>
      <c r="U207" t="s">
        <v>147</v>
      </c>
      <c r="V207" t="s">
        <v>142</v>
      </c>
      <c r="W207" t="s">
        <v>14</v>
      </c>
      <c r="X207">
        <v>6</v>
      </c>
      <c r="Y207" t="s">
        <v>35</v>
      </c>
      <c r="Z207" t="s">
        <v>106</v>
      </c>
      <c r="AA207" s="43">
        <v>0.97230270776403027</v>
      </c>
      <c r="AB207"/>
      <c r="AC207" t="s">
        <v>142</v>
      </c>
      <c r="AD207" t="s">
        <v>15</v>
      </c>
      <c r="AE207">
        <v>10</v>
      </c>
      <c r="AF207" s="41">
        <v>8</v>
      </c>
      <c r="AG207" s="43">
        <v>1.0003930209041731</v>
      </c>
    </row>
    <row r="208" spans="10:33" x14ac:dyDescent="0.25">
      <c r="J208" s="168"/>
      <c r="K208" s="168"/>
      <c r="L208" s="168"/>
      <c r="M208" s="168"/>
      <c r="N208" s="168"/>
      <c r="O208" s="168"/>
      <c r="P208" s="3"/>
      <c r="S208" s="168"/>
      <c r="T208" s="3"/>
      <c r="U208" t="s">
        <v>147</v>
      </c>
      <c r="V208" t="s">
        <v>142</v>
      </c>
      <c r="W208" t="s">
        <v>14</v>
      </c>
      <c r="X208">
        <v>6</v>
      </c>
      <c r="Y208" t="s">
        <v>35</v>
      </c>
      <c r="Z208" t="s">
        <v>111</v>
      </c>
      <c r="AA208" s="43">
        <v>0.97273233677606363</v>
      </c>
      <c r="AB208"/>
      <c r="AC208" t="s">
        <v>142</v>
      </c>
      <c r="AD208" t="s">
        <v>15</v>
      </c>
      <c r="AE208">
        <v>10</v>
      </c>
      <c r="AF208" s="41">
        <v>8.2349999999999994</v>
      </c>
      <c r="AG208" s="43">
        <v>1.0003579058222942</v>
      </c>
    </row>
    <row r="209" spans="10:33" x14ac:dyDescent="0.25">
      <c r="J209" s="168"/>
      <c r="K209" s="168"/>
      <c r="L209" s="168"/>
      <c r="M209" s="168"/>
      <c r="N209" s="168"/>
      <c r="O209" s="168"/>
      <c r="P209" s="3"/>
      <c r="S209" s="168"/>
      <c r="T209" s="3"/>
      <c r="U209" t="s">
        <v>147</v>
      </c>
      <c r="V209" t="s">
        <v>142</v>
      </c>
      <c r="W209" t="s">
        <v>14</v>
      </c>
      <c r="X209">
        <v>6</v>
      </c>
      <c r="Y209" t="s">
        <v>40</v>
      </c>
      <c r="Z209" t="s">
        <v>107</v>
      </c>
      <c r="AA209" s="43">
        <v>0.96549548630851956</v>
      </c>
      <c r="AB209"/>
      <c r="AC209" t="s">
        <v>142</v>
      </c>
      <c r="AD209" t="s">
        <v>15</v>
      </c>
      <c r="AE209">
        <v>10</v>
      </c>
      <c r="AF209" s="41">
        <v>8.4710000000000001</v>
      </c>
      <c r="AG209" s="43">
        <v>1.0003226413145352</v>
      </c>
    </row>
    <row r="210" spans="10:33" x14ac:dyDescent="0.25">
      <c r="J210" s="168"/>
      <c r="K210" s="168"/>
      <c r="L210" s="168"/>
      <c r="M210" s="168"/>
      <c r="N210" s="168"/>
      <c r="O210" s="168"/>
      <c r="P210" s="3"/>
      <c r="S210" s="168"/>
      <c r="T210" s="3"/>
      <c r="U210" t="s">
        <v>147</v>
      </c>
      <c r="V210" t="s">
        <v>142</v>
      </c>
      <c r="W210" t="s">
        <v>14</v>
      </c>
      <c r="X210">
        <v>6</v>
      </c>
      <c r="Y210" t="s">
        <v>40</v>
      </c>
      <c r="Z210" t="s">
        <v>109</v>
      </c>
      <c r="AA210" s="43">
        <v>0.9575342212808502</v>
      </c>
      <c r="AB210"/>
      <c r="AC210" t="s">
        <v>142</v>
      </c>
      <c r="AD210" t="s">
        <v>15</v>
      </c>
      <c r="AE210">
        <v>10</v>
      </c>
      <c r="AF210" s="41">
        <v>8.8620000000000001</v>
      </c>
      <c r="AG210" s="43">
        <v>1.0002642157953241</v>
      </c>
    </row>
    <row r="211" spans="10:33" x14ac:dyDescent="0.25">
      <c r="J211" s="168"/>
      <c r="K211" s="168"/>
      <c r="L211" s="168"/>
      <c r="M211" s="168"/>
      <c r="N211" s="168"/>
      <c r="O211" s="168"/>
      <c r="P211" s="3"/>
      <c r="S211" s="168"/>
      <c r="T211" s="3"/>
      <c r="U211" t="s">
        <v>147</v>
      </c>
      <c r="V211" t="s">
        <v>142</v>
      </c>
      <c r="W211" t="s">
        <v>14</v>
      </c>
      <c r="X211">
        <v>6</v>
      </c>
      <c r="Y211" t="s">
        <v>40</v>
      </c>
      <c r="Z211" t="s">
        <v>100</v>
      </c>
      <c r="AA211" s="43">
        <v>0.96104694721820871</v>
      </c>
      <c r="AB211"/>
      <c r="AC211" t="s">
        <v>142</v>
      </c>
      <c r="AD211" t="s">
        <v>15</v>
      </c>
      <c r="AE211">
        <v>10</v>
      </c>
      <c r="AF211" s="41">
        <v>8.8889999999999993</v>
      </c>
      <c r="AG211" s="43">
        <v>1.000260181296555</v>
      </c>
    </row>
    <row r="212" spans="10:33" x14ac:dyDescent="0.25">
      <c r="J212" s="168"/>
      <c r="K212" s="168"/>
      <c r="L212" s="168"/>
      <c r="M212" s="168"/>
      <c r="N212" s="168"/>
      <c r="O212" s="168"/>
      <c r="P212" s="3"/>
      <c r="S212" s="168"/>
      <c r="T212" s="3"/>
      <c r="U212" t="s">
        <v>147</v>
      </c>
      <c r="V212" t="s">
        <v>142</v>
      </c>
      <c r="W212" t="s">
        <v>14</v>
      </c>
      <c r="X212">
        <v>6</v>
      </c>
      <c r="Y212" t="s">
        <v>40</v>
      </c>
      <c r="Z212" t="s">
        <v>102</v>
      </c>
      <c r="AA212" s="43">
        <v>0.97288166493702988</v>
      </c>
      <c r="AB212"/>
      <c r="AC212" t="s">
        <v>142</v>
      </c>
      <c r="AD212" t="s">
        <v>15</v>
      </c>
      <c r="AE212">
        <v>10</v>
      </c>
      <c r="AF212" s="41">
        <v>9</v>
      </c>
      <c r="AG212" s="43">
        <v>1.0002435950238378</v>
      </c>
    </row>
    <row r="213" spans="10:33" x14ac:dyDescent="0.25">
      <c r="J213" s="168"/>
      <c r="K213" s="168"/>
      <c r="L213" s="168"/>
      <c r="M213" s="168"/>
      <c r="N213" s="168"/>
      <c r="O213" s="168"/>
      <c r="P213" s="3"/>
      <c r="S213" s="168"/>
      <c r="T213" s="3"/>
      <c r="U213" t="s">
        <v>147</v>
      </c>
      <c r="V213" t="s">
        <v>142</v>
      </c>
      <c r="W213" t="s">
        <v>14</v>
      </c>
      <c r="X213">
        <v>6</v>
      </c>
      <c r="Y213" t="s">
        <v>40</v>
      </c>
      <c r="Z213" t="s">
        <v>105</v>
      </c>
      <c r="AA213" s="43">
        <v>0.97643938743004211</v>
      </c>
      <c r="AB213"/>
      <c r="AC213" t="s">
        <v>142</v>
      </c>
      <c r="AD213" t="s">
        <v>15</v>
      </c>
      <c r="AE213">
        <v>10</v>
      </c>
      <c r="AF213" s="41">
        <v>10</v>
      </c>
      <c r="AG213" s="43">
        <v>1.0000941691435026</v>
      </c>
    </row>
    <row r="214" spans="10:33" x14ac:dyDescent="0.25">
      <c r="J214" s="168"/>
      <c r="K214" s="168"/>
      <c r="L214" s="168"/>
      <c r="M214" s="168"/>
      <c r="N214" s="168"/>
      <c r="O214" s="168"/>
      <c r="P214" s="3"/>
      <c r="S214" s="168"/>
      <c r="T214" s="3"/>
      <c r="U214" t="s">
        <v>147</v>
      </c>
      <c r="V214" t="s">
        <v>142</v>
      </c>
      <c r="W214" t="s">
        <v>14</v>
      </c>
      <c r="X214">
        <v>6</v>
      </c>
      <c r="Y214" t="s">
        <v>40</v>
      </c>
      <c r="Z214" t="s">
        <v>108</v>
      </c>
      <c r="AA214" s="43">
        <v>0.9816080793828923</v>
      </c>
      <c r="AB214"/>
      <c r="AC214" t="s">
        <v>142</v>
      </c>
      <c r="AD214" t="s">
        <v>15</v>
      </c>
      <c r="AE214">
        <v>15</v>
      </c>
      <c r="AF214" s="41">
        <v>6</v>
      </c>
      <c r="AG214" s="43">
        <v>0.97879911920427887</v>
      </c>
    </row>
    <row r="215" spans="10:33" x14ac:dyDescent="0.25">
      <c r="J215" s="168"/>
      <c r="K215" s="168"/>
      <c r="L215" s="168"/>
      <c r="M215" s="168"/>
      <c r="N215" s="168"/>
      <c r="O215" s="168"/>
      <c r="P215" s="3"/>
      <c r="S215" s="168"/>
      <c r="T215" s="3"/>
      <c r="U215" t="s">
        <v>147</v>
      </c>
      <c r="V215" t="s">
        <v>142</v>
      </c>
      <c r="W215" t="s">
        <v>14</v>
      </c>
      <c r="X215">
        <v>15</v>
      </c>
      <c r="Y215" t="s">
        <v>37</v>
      </c>
      <c r="Z215" t="s">
        <v>63</v>
      </c>
      <c r="AA215" s="43">
        <v>1.0003674880698523</v>
      </c>
      <c r="AB215"/>
      <c r="AC215" t="s">
        <v>142</v>
      </c>
      <c r="AD215" t="s">
        <v>15</v>
      </c>
      <c r="AE215">
        <v>15</v>
      </c>
      <c r="AF215" s="41">
        <v>6.875</v>
      </c>
      <c r="AG215" s="43">
        <v>0.99142538652052581</v>
      </c>
    </row>
    <row r="216" spans="10:33" x14ac:dyDescent="0.25">
      <c r="J216" s="168"/>
      <c r="K216" s="168"/>
      <c r="L216" s="168"/>
      <c r="M216" s="168"/>
      <c r="N216" s="168"/>
      <c r="O216" s="168"/>
      <c r="P216" s="3"/>
      <c r="S216" s="168"/>
      <c r="T216" s="3"/>
      <c r="U216" t="s">
        <v>147</v>
      </c>
      <c r="V216" t="s">
        <v>142</v>
      </c>
      <c r="W216" t="s">
        <v>14</v>
      </c>
      <c r="X216">
        <v>15</v>
      </c>
      <c r="Y216" t="s">
        <v>37</v>
      </c>
      <c r="Z216" t="s">
        <v>69</v>
      </c>
      <c r="AA216" s="43">
        <v>0.9985677428325862</v>
      </c>
      <c r="AB216"/>
      <c r="AC216" t="s">
        <v>142</v>
      </c>
      <c r="AD216" t="s">
        <v>15</v>
      </c>
      <c r="AE216">
        <v>15</v>
      </c>
      <c r="AF216" s="41">
        <v>7</v>
      </c>
      <c r="AG216" s="43">
        <v>0.99297051788164614</v>
      </c>
    </row>
    <row r="217" spans="10:33" x14ac:dyDescent="0.25">
      <c r="J217" s="168"/>
      <c r="K217" s="168"/>
      <c r="L217" s="168"/>
      <c r="M217" s="168"/>
      <c r="N217" s="168"/>
      <c r="O217" s="168"/>
      <c r="P217" s="3"/>
      <c r="S217" s="168"/>
      <c r="T217" s="3"/>
      <c r="U217" t="s">
        <v>147</v>
      </c>
      <c r="V217" t="s">
        <v>142</v>
      </c>
      <c r="W217" t="s">
        <v>14</v>
      </c>
      <c r="X217">
        <v>15</v>
      </c>
      <c r="Y217" t="s">
        <v>37</v>
      </c>
      <c r="Z217" t="s">
        <v>71</v>
      </c>
      <c r="AA217" s="43">
        <v>0.99705650224781395</v>
      </c>
      <c r="AB217"/>
      <c r="AC217" t="s">
        <v>142</v>
      </c>
      <c r="AD217" t="s">
        <v>15</v>
      </c>
      <c r="AE217">
        <v>15</v>
      </c>
      <c r="AF217" s="41">
        <v>7.3680000000000003</v>
      </c>
      <c r="AG217" s="43">
        <v>0.99714402399488322</v>
      </c>
    </row>
    <row r="218" spans="10:33" x14ac:dyDescent="0.25">
      <c r="J218" s="168"/>
      <c r="K218" s="168"/>
      <c r="L218" s="168"/>
      <c r="M218" s="168"/>
      <c r="N218" s="168"/>
      <c r="O218" s="168"/>
      <c r="P218" s="3"/>
      <c r="S218" s="168"/>
      <c r="T218" s="3"/>
      <c r="U218" t="s">
        <v>147</v>
      </c>
      <c r="V218" t="s">
        <v>142</v>
      </c>
      <c r="W218" t="s">
        <v>14</v>
      </c>
      <c r="X218">
        <v>15</v>
      </c>
      <c r="Y218" t="s">
        <v>37</v>
      </c>
      <c r="Z218" t="s">
        <v>76</v>
      </c>
      <c r="AA218" s="43">
        <v>0.99407542492990719</v>
      </c>
      <c r="AB218"/>
      <c r="AC218" t="s">
        <v>142</v>
      </c>
      <c r="AD218" t="s">
        <v>15</v>
      </c>
      <c r="AE218">
        <v>15</v>
      </c>
      <c r="AF218" s="41">
        <v>7.5</v>
      </c>
      <c r="AG218" s="43">
        <v>0.99850449054455437</v>
      </c>
    </row>
    <row r="219" spans="10:33" x14ac:dyDescent="0.25">
      <c r="J219" s="168"/>
      <c r="K219" s="168"/>
      <c r="L219" s="168"/>
      <c r="M219" s="168"/>
      <c r="N219" s="168"/>
      <c r="O219" s="168"/>
      <c r="P219" s="3"/>
      <c r="S219" s="168"/>
      <c r="T219" s="3"/>
      <c r="U219" t="s">
        <v>147</v>
      </c>
      <c r="V219" t="s">
        <v>142</v>
      </c>
      <c r="W219" t="s">
        <v>14</v>
      </c>
      <c r="X219">
        <v>15</v>
      </c>
      <c r="Y219" t="s">
        <v>37</v>
      </c>
      <c r="Z219" t="s">
        <v>79</v>
      </c>
      <c r="AA219" s="43">
        <v>0.99908253078782816</v>
      </c>
      <c r="AB219"/>
      <c r="AC219" t="s">
        <v>142</v>
      </c>
      <c r="AD219" t="s">
        <v>15</v>
      </c>
      <c r="AE219">
        <v>15</v>
      </c>
      <c r="AF219" s="41">
        <v>8</v>
      </c>
      <c r="AG219" s="43">
        <v>1.0030039787569456</v>
      </c>
    </row>
    <row r="220" spans="10:33" x14ac:dyDescent="0.25">
      <c r="J220" s="168"/>
      <c r="K220" s="168"/>
      <c r="L220" s="168"/>
      <c r="M220" s="168"/>
      <c r="N220" s="168"/>
      <c r="O220" s="168"/>
      <c r="P220" s="3"/>
      <c r="S220" s="168"/>
      <c r="T220" s="3"/>
      <c r="U220" t="s">
        <v>147</v>
      </c>
      <c r="V220" t="s">
        <v>142</v>
      </c>
      <c r="W220" t="s">
        <v>14</v>
      </c>
      <c r="X220">
        <v>15</v>
      </c>
      <c r="Y220" t="s">
        <v>37</v>
      </c>
      <c r="Z220" t="s">
        <v>51</v>
      </c>
      <c r="AA220" s="43">
        <v>1.0027055830157279</v>
      </c>
      <c r="AB220"/>
      <c r="AC220" t="s">
        <v>142</v>
      </c>
      <c r="AD220" t="s">
        <v>15</v>
      </c>
      <c r="AE220">
        <v>15</v>
      </c>
      <c r="AF220" s="41">
        <v>8.4</v>
      </c>
      <c r="AG220" s="43">
        <v>1.0058587405224864</v>
      </c>
    </row>
    <row r="221" spans="10:33" x14ac:dyDescent="0.25">
      <c r="J221" s="168"/>
      <c r="K221" s="168"/>
      <c r="L221" s="168"/>
      <c r="M221" s="168"/>
      <c r="N221" s="168"/>
      <c r="O221" s="168"/>
      <c r="P221" s="3"/>
      <c r="S221" s="168"/>
      <c r="T221" s="3"/>
      <c r="U221" t="s">
        <v>147</v>
      </c>
      <c r="V221" t="s">
        <v>142</v>
      </c>
      <c r="W221" t="s">
        <v>14</v>
      </c>
      <c r="X221">
        <v>15</v>
      </c>
      <c r="Y221" t="s">
        <v>37</v>
      </c>
      <c r="Z221" t="s">
        <v>57</v>
      </c>
      <c r="AA221" s="43">
        <v>1.0024581436222024</v>
      </c>
      <c r="AB221"/>
      <c r="AC221" t="s">
        <v>142</v>
      </c>
      <c r="AD221" t="s">
        <v>15</v>
      </c>
      <c r="AE221">
        <v>15</v>
      </c>
      <c r="AF221" s="41">
        <v>8.5559999999999992</v>
      </c>
      <c r="AG221" s="43">
        <v>1.0067926435244474</v>
      </c>
    </row>
    <row r="222" spans="10:33" x14ac:dyDescent="0.25">
      <c r="J222" s="168"/>
      <c r="K222" s="168"/>
      <c r="L222" s="168"/>
      <c r="M222" s="168"/>
      <c r="N222" s="168"/>
      <c r="O222" s="168"/>
      <c r="P222" s="3"/>
      <c r="S222" s="168"/>
      <c r="T222" s="3"/>
      <c r="U222" t="s">
        <v>147</v>
      </c>
      <c r="V222" t="s">
        <v>142</v>
      </c>
      <c r="W222" t="s">
        <v>14</v>
      </c>
      <c r="X222">
        <v>15</v>
      </c>
      <c r="Y222" t="s">
        <v>35</v>
      </c>
      <c r="Z222" t="s">
        <v>62</v>
      </c>
      <c r="AA222" s="43">
        <v>1.0004191544808807</v>
      </c>
      <c r="AB222"/>
      <c r="AC222" t="s">
        <v>142</v>
      </c>
      <c r="AD222" t="s">
        <v>15</v>
      </c>
      <c r="AE222">
        <v>15</v>
      </c>
      <c r="AF222" s="41">
        <v>9.1</v>
      </c>
      <c r="AG222" s="43">
        <v>1.0092614675583869</v>
      </c>
    </row>
    <row r="223" spans="10:33" x14ac:dyDescent="0.25">
      <c r="J223" s="168"/>
      <c r="K223" s="168"/>
      <c r="L223" s="168"/>
      <c r="M223" s="168"/>
      <c r="N223" s="168"/>
      <c r="O223" s="168"/>
      <c r="P223" s="3"/>
      <c r="S223" s="168"/>
      <c r="T223" s="3"/>
      <c r="U223" t="s">
        <v>147</v>
      </c>
      <c r="V223" t="s">
        <v>142</v>
      </c>
      <c r="W223" t="s">
        <v>14</v>
      </c>
      <c r="X223">
        <v>15</v>
      </c>
      <c r="Y223" t="s">
        <v>35</v>
      </c>
      <c r="Z223" t="s">
        <v>68</v>
      </c>
      <c r="AA223" s="43">
        <v>0.99943588560562402</v>
      </c>
      <c r="AB223"/>
      <c r="AC223" t="s">
        <v>142</v>
      </c>
      <c r="AD223" t="s">
        <v>15</v>
      </c>
      <c r="AE223">
        <v>15</v>
      </c>
      <c r="AF223" s="41">
        <v>9.7479999999999993</v>
      </c>
      <c r="AG223" s="43">
        <v>1.0106041679749775</v>
      </c>
    </row>
    <row r="224" spans="10:33" x14ac:dyDescent="0.25">
      <c r="J224" s="168"/>
      <c r="K224" s="168"/>
      <c r="L224" s="168"/>
      <c r="M224" s="168"/>
      <c r="N224" s="168"/>
      <c r="O224" s="168"/>
      <c r="P224" s="3"/>
      <c r="S224" s="168"/>
      <c r="T224" s="3"/>
      <c r="U224" t="s">
        <v>147</v>
      </c>
      <c r="V224" t="s">
        <v>142</v>
      </c>
      <c r="W224" t="s">
        <v>14</v>
      </c>
      <c r="X224">
        <v>15</v>
      </c>
      <c r="Y224" t="s">
        <v>40</v>
      </c>
      <c r="Z224" t="s">
        <v>65</v>
      </c>
      <c r="AA224" s="43">
        <v>0.99886397857919029</v>
      </c>
      <c r="AB224"/>
      <c r="AC224" t="s">
        <v>142</v>
      </c>
      <c r="AD224" t="s">
        <v>15</v>
      </c>
      <c r="AE224">
        <v>15</v>
      </c>
      <c r="AF224" s="41">
        <v>9.9</v>
      </c>
      <c r="AG224" s="43">
        <v>1.0106675357753183</v>
      </c>
    </row>
    <row r="225" spans="10:33" x14ac:dyDescent="0.25">
      <c r="J225" s="168"/>
      <c r="K225" s="168"/>
      <c r="L225" s="168"/>
      <c r="M225" s="168"/>
      <c r="N225" s="168"/>
      <c r="O225" s="168"/>
      <c r="P225" s="3"/>
      <c r="S225" s="168"/>
      <c r="T225" s="3"/>
      <c r="U225" t="s">
        <v>147</v>
      </c>
      <c r="V225" t="s">
        <v>142</v>
      </c>
      <c r="W225" t="s">
        <v>14</v>
      </c>
      <c r="X225">
        <v>15</v>
      </c>
      <c r="Y225" t="s">
        <v>40</v>
      </c>
      <c r="Z225" t="s">
        <v>70</v>
      </c>
      <c r="AA225" s="43">
        <v>1.0006671579539468</v>
      </c>
      <c r="AB225"/>
      <c r="AC225" t="s">
        <v>142</v>
      </c>
      <c r="AD225" t="s">
        <v>15</v>
      </c>
      <c r="AE225">
        <v>15</v>
      </c>
      <c r="AF225" s="41">
        <v>10.635</v>
      </c>
      <c r="AG225" s="43">
        <v>1.0098505957486057</v>
      </c>
    </row>
    <row r="226" spans="10:33" x14ac:dyDescent="0.25">
      <c r="J226" s="168"/>
      <c r="K226" s="168"/>
      <c r="L226" s="168"/>
      <c r="M226" s="168"/>
      <c r="N226" s="168"/>
      <c r="O226" s="168"/>
      <c r="P226" s="3"/>
      <c r="S226" s="168"/>
      <c r="T226" s="3"/>
      <c r="U226" t="s">
        <v>147</v>
      </c>
      <c r="V226" t="s">
        <v>142</v>
      </c>
      <c r="W226" t="s">
        <v>14</v>
      </c>
      <c r="X226">
        <v>15</v>
      </c>
      <c r="Y226" t="s">
        <v>40</v>
      </c>
      <c r="Z226" t="s">
        <v>73</v>
      </c>
      <c r="AA226" s="43">
        <v>0.99889137671949113</v>
      </c>
      <c r="AB226"/>
      <c r="AC226" t="s">
        <v>142</v>
      </c>
      <c r="AD226" t="s">
        <v>15</v>
      </c>
      <c r="AE226">
        <v>15</v>
      </c>
      <c r="AF226" s="41">
        <v>11</v>
      </c>
      <c r="AG226" s="43">
        <v>1.0092764910620873</v>
      </c>
    </row>
    <row r="227" spans="10:33" x14ac:dyDescent="0.25">
      <c r="J227" s="168"/>
      <c r="K227" s="168"/>
      <c r="L227" s="168"/>
      <c r="M227" s="168"/>
      <c r="N227" s="168"/>
      <c r="O227" s="168"/>
      <c r="P227" s="3"/>
      <c r="S227" s="168"/>
      <c r="T227" s="3"/>
      <c r="U227" t="s">
        <v>147</v>
      </c>
      <c r="V227" t="s">
        <v>142</v>
      </c>
      <c r="W227" t="s">
        <v>14</v>
      </c>
      <c r="X227">
        <v>15</v>
      </c>
      <c r="Y227" t="s">
        <v>40</v>
      </c>
      <c r="Z227" t="s">
        <v>74</v>
      </c>
      <c r="AA227" s="43">
        <v>0.9979905358310196</v>
      </c>
      <c r="AB227"/>
      <c r="AC227" t="s">
        <v>142</v>
      </c>
      <c r="AD227" t="s">
        <v>15</v>
      </c>
      <c r="AE227">
        <v>15</v>
      </c>
      <c r="AF227" s="41">
        <v>11.917</v>
      </c>
      <c r="AG227" s="43">
        <v>1.0078341513428066</v>
      </c>
    </row>
    <row r="228" spans="10:33" x14ac:dyDescent="0.25">
      <c r="J228" s="168"/>
      <c r="K228" s="168"/>
      <c r="L228" s="168"/>
      <c r="M228" s="168"/>
      <c r="N228" s="168"/>
      <c r="O228" s="168"/>
      <c r="P228" s="3"/>
      <c r="S228" s="168"/>
      <c r="T228" s="3"/>
      <c r="U228" t="s">
        <v>147</v>
      </c>
      <c r="V228" t="s">
        <v>142</v>
      </c>
      <c r="W228" t="s">
        <v>14</v>
      </c>
      <c r="X228">
        <v>15</v>
      </c>
      <c r="Y228" t="s">
        <v>40</v>
      </c>
      <c r="Z228" t="s">
        <v>75</v>
      </c>
      <c r="AA228" s="43">
        <v>0.9929897900121607</v>
      </c>
      <c r="AB228"/>
      <c r="AC228" t="s">
        <v>142</v>
      </c>
      <c r="AD228" t="s">
        <v>15</v>
      </c>
      <c r="AE228">
        <v>15</v>
      </c>
      <c r="AF228" s="41">
        <v>12</v>
      </c>
      <c r="AG228" s="43">
        <v>1.0077036015099818</v>
      </c>
    </row>
    <row r="229" spans="10:33" x14ac:dyDescent="0.25">
      <c r="J229" s="168"/>
      <c r="K229" s="168"/>
      <c r="L229" s="168"/>
      <c r="M229" s="168"/>
      <c r="N229" s="168"/>
      <c r="O229" s="168"/>
      <c r="P229" s="3"/>
      <c r="S229" s="168"/>
      <c r="T229" s="3"/>
      <c r="U229" t="s">
        <v>147</v>
      </c>
      <c r="V229" t="s">
        <v>142</v>
      </c>
      <c r="W229" t="s">
        <v>14</v>
      </c>
      <c r="X229">
        <v>15</v>
      </c>
      <c r="Y229" t="s">
        <v>40</v>
      </c>
      <c r="Z229" t="s">
        <v>64</v>
      </c>
      <c r="AA229" s="43">
        <v>0.99866529194903852</v>
      </c>
      <c r="AB229"/>
      <c r="AC229" t="s">
        <v>142</v>
      </c>
      <c r="AD229" t="s">
        <v>15</v>
      </c>
      <c r="AE229">
        <v>15</v>
      </c>
      <c r="AF229" s="41">
        <v>13</v>
      </c>
      <c r="AG229" s="43">
        <v>1.0061307119578766</v>
      </c>
    </row>
    <row r="230" spans="10:33" x14ac:dyDescent="0.25">
      <c r="J230" s="168"/>
      <c r="K230" s="168"/>
      <c r="L230" s="168"/>
      <c r="M230" s="168"/>
      <c r="N230" s="168"/>
      <c r="O230" s="168"/>
      <c r="P230" s="3"/>
      <c r="S230" s="168"/>
      <c r="T230" s="3"/>
      <c r="U230" t="s">
        <v>147</v>
      </c>
      <c r="V230" t="s">
        <v>142</v>
      </c>
      <c r="W230" t="s">
        <v>14</v>
      </c>
      <c r="X230">
        <v>15</v>
      </c>
      <c r="Y230" t="s">
        <v>40</v>
      </c>
      <c r="Z230" t="s">
        <v>77</v>
      </c>
      <c r="AA230" s="43">
        <v>0.98795751526183839</v>
      </c>
      <c r="AB230"/>
      <c r="AC230" t="s">
        <v>142</v>
      </c>
      <c r="AD230" t="s">
        <v>15</v>
      </c>
      <c r="AE230">
        <v>15</v>
      </c>
      <c r="AF230" s="41">
        <v>14.483000000000001</v>
      </c>
      <c r="AG230" s="43">
        <v>1.0037981167521044</v>
      </c>
    </row>
    <row r="231" spans="10:33" x14ac:dyDescent="0.25">
      <c r="J231" s="168"/>
      <c r="K231" s="168"/>
      <c r="L231" s="168"/>
      <c r="M231" s="168"/>
      <c r="N231" s="168"/>
      <c r="O231" s="168"/>
      <c r="P231" s="3"/>
      <c r="S231" s="168"/>
      <c r="T231" s="3"/>
      <c r="U231" t="s">
        <v>147</v>
      </c>
      <c r="V231" t="s">
        <v>142</v>
      </c>
      <c r="W231" t="s">
        <v>14</v>
      </c>
      <c r="X231">
        <v>15</v>
      </c>
      <c r="Y231" t="s">
        <v>40</v>
      </c>
      <c r="Z231" t="s">
        <v>66</v>
      </c>
      <c r="AA231" s="43">
        <v>1.0060288542194253</v>
      </c>
      <c r="AB231"/>
      <c r="AC231" t="s">
        <v>142</v>
      </c>
      <c r="AD231" t="s">
        <v>15</v>
      </c>
      <c r="AE231">
        <v>15</v>
      </c>
      <c r="AF231" s="41">
        <v>15</v>
      </c>
      <c r="AG231" s="43">
        <v>1.002984932853666</v>
      </c>
    </row>
    <row r="232" spans="10:33" x14ac:dyDescent="0.25">
      <c r="J232" s="168"/>
      <c r="K232" s="168"/>
      <c r="L232" s="168"/>
      <c r="M232" s="168"/>
      <c r="N232" s="168"/>
      <c r="O232" s="168"/>
      <c r="P232" s="3"/>
      <c r="S232" s="168"/>
      <c r="T232" s="3"/>
      <c r="U232" t="s">
        <v>147</v>
      </c>
      <c r="V232" t="s">
        <v>142</v>
      </c>
      <c r="W232" t="s">
        <v>14</v>
      </c>
      <c r="X232">
        <v>15</v>
      </c>
      <c r="Y232" t="s">
        <v>40</v>
      </c>
      <c r="Z232" t="s">
        <v>67</v>
      </c>
      <c r="AA232" s="43">
        <v>1.0039495689969815</v>
      </c>
      <c r="AB232"/>
      <c r="AC232" t="s">
        <v>142</v>
      </c>
      <c r="AD232" t="s">
        <v>15</v>
      </c>
      <c r="AE232">
        <v>20</v>
      </c>
      <c r="AF232" s="41">
        <v>6</v>
      </c>
      <c r="AG232" s="43">
        <v>0.98575918934120277</v>
      </c>
    </row>
    <row r="233" spans="10:33" x14ac:dyDescent="0.25">
      <c r="J233" s="168"/>
      <c r="K233" s="168"/>
      <c r="L233" s="168"/>
      <c r="M233" s="168"/>
      <c r="N233" s="168"/>
      <c r="O233" s="168"/>
      <c r="P233" s="3"/>
      <c r="S233" s="168"/>
      <c r="T233" s="3"/>
      <c r="U233" t="s">
        <v>147</v>
      </c>
      <c r="V233" t="s">
        <v>142</v>
      </c>
      <c r="W233" t="s">
        <v>14</v>
      </c>
      <c r="X233">
        <v>15</v>
      </c>
      <c r="Y233" t="s">
        <v>40</v>
      </c>
      <c r="Z233" t="s">
        <v>72</v>
      </c>
      <c r="AA233" s="43">
        <v>0.99731432547752863</v>
      </c>
      <c r="AB233"/>
      <c r="AC233" t="s">
        <v>142</v>
      </c>
      <c r="AD233" t="s">
        <v>15</v>
      </c>
      <c r="AE233">
        <v>20</v>
      </c>
      <c r="AF233" s="41">
        <v>7.8259999999999996</v>
      </c>
      <c r="AG233" s="43">
        <v>0.99595098866361154</v>
      </c>
    </row>
    <row r="234" spans="10:33" x14ac:dyDescent="0.25">
      <c r="J234" s="168"/>
      <c r="K234" s="168"/>
      <c r="L234" s="168"/>
      <c r="M234" s="168"/>
      <c r="N234" s="168"/>
      <c r="O234" s="168"/>
      <c r="P234" s="3"/>
      <c r="S234" s="168"/>
      <c r="T234" s="3"/>
      <c r="U234" t="s">
        <v>147</v>
      </c>
      <c r="V234" t="s">
        <v>142</v>
      </c>
      <c r="W234" t="s">
        <v>14</v>
      </c>
      <c r="X234">
        <v>10</v>
      </c>
      <c r="Y234" t="s">
        <v>37</v>
      </c>
      <c r="Z234" t="s">
        <v>36</v>
      </c>
      <c r="AA234" s="43">
        <v>1</v>
      </c>
      <c r="AB234"/>
      <c r="AC234" t="s">
        <v>142</v>
      </c>
      <c r="AD234" t="s">
        <v>15</v>
      </c>
      <c r="AE234">
        <v>20</v>
      </c>
      <c r="AF234" s="41">
        <v>9.2309999999999999</v>
      </c>
      <c r="AG234" s="43">
        <v>1.0019818567066803</v>
      </c>
    </row>
    <row r="235" spans="10:33" x14ac:dyDescent="0.25">
      <c r="J235" s="168"/>
      <c r="K235" s="168"/>
      <c r="L235" s="168"/>
      <c r="M235" s="168"/>
      <c r="N235" s="168"/>
      <c r="O235" s="168"/>
      <c r="P235" s="3"/>
      <c r="S235" s="168"/>
      <c r="T235" s="3"/>
      <c r="U235" t="s">
        <v>147</v>
      </c>
      <c r="V235" t="s">
        <v>142</v>
      </c>
      <c r="W235" t="s">
        <v>14</v>
      </c>
      <c r="X235">
        <v>10</v>
      </c>
      <c r="Y235" t="s">
        <v>37</v>
      </c>
      <c r="Z235" t="s">
        <v>45</v>
      </c>
      <c r="AA235" s="43">
        <v>0.90064204995095831</v>
      </c>
      <c r="AB235"/>
      <c r="AC235" t="s">
        <v>142</v>
      </c>
      <c r="AD235" t="s">
        <v>15</v>
      </c>
      <c r="AE235">
        <v>20</v>
      </c>
      <c r="AF235" s="41">
        <v>10</v>
      </c>
      <c r="AG235" s="43">
        <v>1.0046157451484174</v>
      </c>
    </row>
    <row r="236" spans="10:33" x14ac:dyDescent="0.25">
      <c r="J236" s="168"/>
      <c r="K236" s="168"/>
      <c r="L236" s="168"/>
      <c r="M236" s="168"/>
      <c r="N236" s="168"/>
      <c r="O236" s="168"/>
      <c r="P236" s="3"/>
      <c r="S236" s="168"/>
      <c r="T236" s="3"/>
      <c r="U236" t="s">
        <v>147</v>
      </c>
      <c r="V236" t="s">
        <v>142</v>
      </c>
      <c r="W236" t="s">
        <v>14</v>
      </c>
      <c r="X236">
        <v>10</v>
      </c>
      <c r="Y236" t="s">
        <v>37</v>
      </c>
      <c r="Z236" t="s">
        <v>46</v>
      </c>
      <c r="AA236" s="43">
        <v>0.96488832991145568</v>
      </c>
      <c r="AB236"/>
      <c r="AC236" t="s">
        <v>142</v>
      </c>
      <c r="AD236" t="s">
        <v>15</v>
      </c>
      <c r="AE236">
        <v>20</v>
      </c>
      <c r="AF236" s="41">
        <v>11.077</v>
      </c>
      <c r="AG236" s="43">
        <v>1.0075113595958958</v>
      </c>
    </row>
    <row r="237" spans="10:33" x14ac:dyDescent="0.25">
      <c r="J237" s="168"/>
      <c r="K237" s="168"/>
      <c r="L237" s="168"/>
      <c r="M237" s="168"/>
      <c r="N237" s="168"/>
      <c r="O237" s="168"/>
      <c r="P237" s="3"/>
      <c r="S237" s="168"/>
      <c r="T237" s="3"/>
      <c r="U237" t="s">
        <v>147</v>
      </c>
      <c r="V237" t="s">
        <v>142</v>
      </c>
      <c r="W237" t="s">
        <v>14</v>
      </c>
      <c r="X237">
        <v>10</v>
      </c>
      <c r="Y237" t="s">
        <v>37</v>
      </c>
      <c r="Z237" t="s">
        <v>50</v>
      </c>
      <c r="AA237" s="43">
        <v>0.99183862007915047</v>
      </c>
      <c r="AB237"/>
      <c r="AC237" t="s">
        <v>142</v>
      </c>
      <c r="AD237" t="s">
        <v>15</v>
      </c>
      <c r="AE237">
        <v>20</v>
      </c>
      <c r="AF237" s="41">
        <v>11.52</v>
      </c>
      <c r="AG237" s="43">
        <v>1.0084337590225885</v>
      </c>
    </row>
    <row r="238" spans="10:33" x14ac:dyDescent="0.25">
      <c r="J238" s="168"/>
      <c r="K238" s="168"/>
      <c r="L238" s="168"/>
      <c r="M238" s="168"/>
      <c r="N238" s="168"/>
      <c r="O238" s="168"/>
      <c r="P238" s="3"/>
      <c r="S238" s="168"/>
      <c r="T238" s="3"/>
      <c r="U238" t="s">
        <v>147</v>
      </c>
      <c r="V238" t="s">
        <v>142</v>
      </c>
      <c r="W238" t="s">
        <v>14</v>
      </c>
      <c r="X238">
        <v>10</v>
      </c>
      <c r="Y238" t="s">
        <v>37</v>
      </c>
      <c r="Z238" t="s">
        <v>57</v>
      </c>
      <c r="AA238" s="43">
        <v>1.0030226417614598</v>
      </c>
      <c r="AB238"/>
      <c r="AC238" t="s">
        <v>142</v>
      </c>
      <c r="AD238" t="s">
        <v>15</v>
      </c>
      <c r="AE238">
        <v>20</v>
      </c>
      <c r="AF238" s="41">
        <v>13.103</v>
      </c>
      <c r="AG238" s="43">
        <v>1.0104502830775497</v>
      </c>
    </row>
    <row r="239" spans="10:33" x14ac:dyDescent="0.25">
      <c r="J239" s="168"/>
      <c r="K239" s="168"/>
      <c r="L239" s="168"/>
      <c r="M239" s="168"/>
      <c r="N239" s="168"/>
      <c r="O239" s="168"/>
      <c r="P239" s="3"/>
      <c r="S239" s="168"/>
      <c r="T239" s="3"/>
      <c r="U239" t="s">
        <v>147</v>
      </c>
      <c r="V239" t="s">
        <v>142</v>
      </c>
      <c r="W239" t="s">
        <v>14</v>
      </c>
      <c r="X239">
        <v>10</v>
      </c>
      <c r="Y239" t="s">
        <v>37</v>
      </c>
      <c r="Z239" t="s">
        <v>61</v>
      </c>
      <c r="AA239" s="43">
        <v>1.0008952913036524</v>
      </c>
      <c r="AB239"/>
      <c r="AC239" t="s">
        <v>142</v>
      </c>
      <c r="AD239" t="s">
        <v>15</v>
      </c>
      <c r="AE239">
        <v>20</v>
      </c>
      <c r="AF239" s="41">
        <v>14</v>
      </c>
      <c r="AG239" s="43">
        <v>1.0107054156292752</v>
      </c>
    </row>
    <row r="240" spans="10:33" x14ac:dyDescent="0.25">
      <c r="J240" s="168"/>
      <c r="K240" s="168"/>
      <c r="L240" s="168"/>
      <c r="M240" s="168"/>
      <c r="N240" s="168"/>
      <c r="O240" s="168"/>
      <c r="P240" s="3"/>
      <c r="S240" s="168"/>
      <c r="T240" s="3"/>
      <c r="U240" t="s">
        <v>147</v>
      </c>
      <c r="V240" t="s">
        <v>142</v>
      </c>
      <c r="W240" t="s">
        <v>14</v>
      </c>
      <c r="X240">
        <v>10</v>
      </c>
      <c r="Y240" t="s">
        <v>35</v>
      </c>
      <c r="Z240" t="s">
        <v>33</v>
      </c>
      <c r="AA240" s="43">
        <v>1.0014083055173062</v>
      </c>
      <c r="AB240"/>
      <c r="AC240" t="s">
        <v>142</v>
      </c>
      <c r="AD240" t="s">
        <v>15</v>
      </c>
      <c r="AE240">
        <v>20</v>
      </c>
      <c r="AF240" s="41">
        <v>14.733000000000001</v>
      </c>
      <c r="AG240" s="43">
        <v>1.010437222281549</v>
      </c>
    </row>
    <row r="241" spans="10:33" x14ac:dyDescent="0.25">
      <c r="J241" s="168"/>
      <c r="K241" s="168"/>
      <c r="L241" s="168"/>
      <c r="M241" s="168"/>
      <c r="N241" s="168"/>
      <c r="O241" s="168"/>
      <c r="P241" s="3"/>
      <c r="S241" s="168"/>
      <c r="T241" s="3"/>
      <c r="U241" t="s">
        <v>147</v>
      </c>
      <c r="V241" t="s">
        <v>142</v>
      </c>
      <c r="W241" t="s">
        <v>14</v>
      </c>
      <c r="X241">
        <v>10</v>
      </c>
      <c r="Y241" t="s">
        <v>35</v>
      </c>
      <c r="Z241" t="s">
        <v>58</v>
      </c>
      <c r="AA241" s="43">
        <v>1.0004229099977053</v>
      </c>
      <c r="AB241"/>
      <c r="AC241" t="s">
        <v>142</v>
      </c>
      <c r="AD241" t="s">
        <v>15</v>
      </c>
      <c r="AE241">
        <v>20</v>
      </c>
      <c r="AF241" s="41">
        <v>15</v>
      </c>
      <c r="AG241" s="43">
        <v>1.0102330074172465</v>
      </c>
    </row>
    <row r="242" spans="10:33" x14ac:dyDescent="0.25">
      <c r="J242" s="168"/>
      <c r="K242" s="168"/>
      <c r="L242" s="168"/>
      <c r="M242" s="168"/>
      <c r="N242" s="168"/>
      <c r="O242" s="168"/>
      <c r="P242" s="3"/>
      <c r="S242" s="168"/>
      <c r="T242" s="3"/>
      <c r="U242" t="s">
        <v>147</v>
      </c>
      <c r="V242" t="s">
        <v>142</v>
      </c>
      <c r="W242" t="s">
        <v>14</v>
      </c>
      <c r="X242">
        <v>10</v>
      </c>
      <c r="Y242" t="s">
        <v>40</v>
      </c>
      <c r="Z242" t="s">
        <v>41</v>
      </c>
      <c r="AA242" s="43">
        <v>0.99826181864982211</v>
      </c>
      <c r="AB242"/>
      <c r="AC242" t="s">
        <v>142</v>
      </c>
      <c r="AD242" t="s">
        <v>15</v>
      </c>
      <c r="AE242">
        <v>20</v>
      </c>
      <c r="AF242" s="41">
        <v>16</v>
      </c>
      <c r="AG242" s="43">
        <v>1.0089774977990908</v>
      </c>
    </row>
    <row r="243" spans="10:33" x14ac:dyDescent="0.25">
      <c r="J243" s="168"/>
      <c r="K243" s="168"/>
      <c r="L243" s="168"/>
      <c r="M243" s="168"/>
      <c r="N243" s="168"/>
      <c r="O243" s="168"/>
      <c r="P243" s="3"/>
      <c r="S243" s="168"/>
      <c r="T243" s="3"/>
      <c r="U243" t="s">
        <v>147</v>
      </c>
      <c r="V243" t="s">
        <v>142</v>
      </c>
      <c r="W243" t="s">
        <v>14</v>
      </c>
      <c r="X243">
        <v>10</v>
      </c>
      <c r="Y243" t="s">
        <v>40</v>
      </c>
      <c r="Z243" t="s">
        <v>42</v>
      </c>
      <c r="AA243" s="43">
        <v>1.0017452512192315</v>
      </c>
      <c r="AB243"/>
      <c r="AC243" t="s">
        <v>142</v>
      </c>
      <c r="AD243" t="s">
        <v>15</v>
      </c>
      <c r="AE243">
        <v>20</v>
      </c>
      <c r="AF243" s="41">
        <v>17</v>
      </c>
      <c r="AG243" s="43">
        <v>1.0074620280922439</v>
      </c>
    </row>
    <row r="244" spans="10:33" x14ac:dyDescent="0.25">
      <c r="J244" s="168"/>
      <c r="K244" s="168"/>
      <c r="L244" s="168"/>
      <c r="M244" s="168"/>
      <c r="N244" s="168"/>
      <c r="O244" s="168"/>
      <c r="P244" s="3"/>
      <c r="S244" s="168"/>
      <c r="T244" s="3"/>
      <c r="U244" t="s">
        <v>147</v>
      </c>
      <c r="V244" t="s">
        <v>142</v>
      </c>
      <c r="W244" t="s">
        <v>14</v>
      </c>
      <c r="X244">
        <v>10</v>
      </c>
      <c r="Y244" t="s">
        <v>40</v>
      </c>
      <c r="Z244" t="s">
        <v>43</v>
      </c>
      <c r="AA244" s="43">
        <v>1.0011068636929383</v>
      </c>
      <c r="AB244"/>
      <c r="AC244" t="s">
        <v>142</v>
      </c>
      <c r="AD244" t="s">
        <v>15</v>
      </c>
      <c r="AE244">
        <v>20</v>
      </c>
      <c r="AF244" s="41">
        <v>18.946999999999999</v>
      </c>
      <c r="AG244" s="43">
        <v>1.0045114085730129</v>
      </c>
    </row>
    <row r="245" spans="10:33" x14ac:dyDescent="0.25">
      <c r="J245" s="168"/>
      <c r="K245" s="168"/>
      <c r="L245" s="168"/>
      <c r="M245" s="168"/>
      <c r="N245" s="168"/>
      <c r="O245" s="168"/>
      <c r="P245" s="3"/>
      <c r="S245" s="168"/>
      <c r="T245" s="3"/>
      <c r="U245" t="s">
        <v>147</v>
      </c>
      <c r="V245" t="s">
        <v>142</v>
      </c>
      <c r="W245" t="s">
        <v>14</v>
      </c>
      <c r="X245">
        <v>10</v>
      </c>
      <c r="Y245" t="s">
        <v>40</v>
      </c>
      <c r="Z245" t="s">
        <v>44</v>
      </c>
      <c r="AA245" s="43">
        <v>1.0011103185204639</v>
      </c>
      <c r="AB245"/>
      <c r="AC245" t="s">
        <v>142</v>
      </c>
      <c r="AD245" t="s">
        <v>15</v>
      </c>
      <c r="AE245">
        <v>20</v>
      </c>
      <c r="AF245" s="41">
        <v>20</v>
      </c>
      <c r="AG245" s="43">
        <v>1.002915618971703</v>
      </c>
    </row>
    <row r="246" spans="10:33" x14ac:dyDescent="0.25">
      <c r="J246" s="168"/>
      <c r="K246" s="168"/>
      <c r="L246" s="168"/>
      <c r="M246" s="168"/>
      <c r="N246" s="168"/>
      <c r="O246" s="168"/>
      <c r="P246" s="3"/>
      <c r="S246" s="168"/>
      <c r="T246" s="3"/>
      <c r="U246" t="s">
        <v>147</v>
      </c>
      <c r="V246" t="s">
        <v>142</v>
      </c>
      <c r="W246" t="s">
        <v>14</v>
      </c>
      <c r="X246">
        <v>10</v>
      </c>
      <c r="Y246" t="s">
        <v>40</v>
      </c>
      <c r="Z246" t="s">
        <v>54</v>
      </c>
      <c r="AA246" s="43">
        <v>0.98440998831153337</v>
      </c>
      <c r="AB246"/>
      <c r="AC246" t="s">
        <v>142</v>
      </c>
      <c r="AD246" t="s">
        <v>15</v>
      </c>
      <c r="AE246">
        <v>25</v>
      </c>
      <c r="AF246" s="41">
        <v>15.529</v>
      </c>
      <c r="AG246" s="43">
        <v>0.99994169380646603</v>
      </c>
    </row>
    <row r="247" spans="10:33" x14ac:dyDescent="0.25">
      <c r="J247" s="168"/>
      <c r="K247" s="168"/>
      <c r="L247" s="168"/>
      <c r="M247" s="168"/>
      <c r="N247" s="168"/>
      <c r="O247" s="168"/>
      <c r="P247" s="3"/>
      <c r="S247" s="168"/>
      <c r="T247" s="3"/>
      <c r="U247" t="s">
        <v>147</v>
      </c>
      <c r="V247" t="s">
        <v>142</v>
      </c>
      <c r="W247" t="s">
        <v>14</v>
      </c>
      <c r="X247">
        <v>10</v>
      </c>
      <c r="Y247" t="s">
        <v>40</v>
      </c>
      <c r="Z247" t="s">
        <v>55</v>
      </c>
      <c r="AA247" s="43">
        <v>0.9988541729171444</v>
      </c>
      <c r="AB247"/>
      <c r="AC247" t="s">
        <v>142</v>
      </c>
      <c r="AD247" t="s">
        <v>15</v>
      </c>
      <c r="AE247">
        <v>25</v>
      </c>
      <c r="AF247" s="41">
        <v>16.8</v>
      </c>
      <c r="AG247" s="43">
        <v>0.99740966008286525</v>
      </c>
    </row>
    <row r="248" spans="10:33" x14ac:dyDescent="0.25">
      <c r="J248" s="168"/>
      <c r="K248" s="168"/>
      <c r="L248" s="168"/>
      <c r="M248" s="168"/>
      <c r="N248" s="168"/>
      <c r="O248" s="168"/>
      <c r="P248" s="3"/>
      <c r="S248" s="168"/>
      <c r="T248" s="3"/>
      <c r="U248" t="s">
        <v>147</v>
      </c>
      <c r="V248" t="s">
        <v>142</v>
      </c>
      <c r="W248" t="s">
        <v>14</v>
      </c>
      <c r="X248">
        <v>10</v>
      </c>
      <c r="Y248" t="s">
        <v>40</v>
      </c>
      <c r="Z248" t="s">
        <v>56</v>
      </c>
      <c r="AA248" s="43">
        <v>1.0033786727156222</v>
      </c>
      <c r="AB248"/>
      <c r="AC248" t="s">
        <v>142</v>
      </c>
      <c r="AD248" t="s">
        <v>15</v>
      </c>
      <c r="AE248">
        <v>25</v>
      </c>
      <c r="AF248" s="41">
        <v>19.178999999999998</v>
      </c>
      <c r="AG248" s="43">
        <v>0.99377037903325105</v>
      </c>
    </row>
    <row r="249" spans="10:33" x14ac:dyDescent="0.25">
      <c r="J249" s="168"/>
      <c r="K249" s="168"/>
      <c r="L249" s="168"/>
      <c r="M249" s="168"/>
      <c r="N249" s="168"/>
      <c r="O249" s="168"/>
      <c r="P249" s="3"/>
      <c r="S249" s="168"/>
      <c r="T249" s="3"/>
      <c r="U249" t="s">
        <v>147</v>
      </c>
      <c r="V249" t="s">
        <v>142</v>
      </c>
      <c r="W249" t="s">
        <v>14</v>
      </c>
      <c r="X249">
        <v>10</v>
      </c>
      <c r="Y249" t="s">
        <v>40</v>
      </c>
      <c r="Z249" t="s">
        <v>59</v>
      </c>
      <c r="AA249" s="43">
        <v>1.0019947345640738</v>
      </c>
      <c r="AB249"/>
      <c r="AC249" t="s">
        <v>142</v>
      </c>
      <c r="AD249" t="s">
        <v>15</v>
      </c>
      <c r="AE249">
        <v>25</v>
      </c>
      <c r="AF249" s="41">
        <v>19.512</v>
      </c>
      <c r="AG249" s="43">
        <v>0.99337538167885742</v>
      </c>
    </row>
    <row r="250" spans="10:33" x14ac:dyDescent="0.25">
      <c r="J250" s="168"/>
      <c r="K250" s="168"/>
      <c r="L250" s="168"/>
      <c r="M250" s="168"/>
      <c r="N250" s="168"/>
      <c r="O250" s="168"/>
      <c r="P250" s="3"/>
      <c r="S250" s="168"/>
      <c r="T250" s="3"/>
      <c r="U250" t="s">
        <v>147</v>
      </c>
      <c r="V250" t="s">
        <v>142</v>
      </c>
      <c r="W250" t="s">
        <v>14</v>
      </c>
      <c r="X250">
        <v>10</v>
      </c>
      <c r="Y250" t="s">
        <v>40</v>
      </c>
      <c r="Z250" t="s">
        <v>60</v>
      </c>
      <c r="AA250" s="43">
        <v>1.0017621012855218</v>
      </c>
      <c r="AB250"/>
      <c r="AC250" t="s">
        <v>142</v>
      </c>
      <c r="AD250" t="s">
        <v>15</v>
      </c>
      <c r="AE250">
        <v>25</v>
      </c>
      <c r="AF250" s="41">
        <v>21</v>
      </c>
      <c r="AG250" s="43">
        <v>0.9919536246850339</v>
      </c>
    </row>
    <row r="251" spans="10:33" x14ac:dyDescent="0.25">
      <c r="J251" s="168"/>
      <c r="K251" s="168"/>
      <c r="L251" s="168"/>
      <c r="M251" s="168"/>
      <c r="N251" s="168"/>
      <c r="O251" s="168"/>
      <c r="P251" s="3"/>
      <c r="S251" s="168"/>
      <c r="T251" s="3"/>
      <c r="U251" t="s">
        <v>147</v>
      </c>
      <c r="V251" t="s">
        <v>142</v>
      </c>
      <c r="W251" t="s">
        <v>14</v>
      </c>
      <c r="X251">
        <v>10</v>
      </c>
      <c r="Y251" t="s">
        <v>40</v>
      </c>
      <c r="Z251" t="s">
        <v>47</v>
      </c>
      <c r="AA251" s="43">
        <v>0.98269734518651752</v>
      </c>
      <c r="AB251"/>
      <c r="AC251" t="s">
        <v>142</v>
      </c>
      <c r="AD251" t="s">
        <v>15</v>
      </c>
      <c r="AE251">
        <v>25</v>
      </c>
      <c r="AF251" s="41">
        <v>23</v>
      </c>
      <c r="AG251" s="43">
        <v>0.99082441574580082</v>
      </c>
    </row>
    <row r="252" spans="10:33" x14ac:dyDescent="0.25">
      <c r="J252" s="168"/>
      <c r="K252" s="168"/>
      <c r="L252" s="168"/>
      <c r="M252" s="168"/>
      <c r="N252" s="168"/>
      <c r="O252" s="168"/>
      <c r="P252" s="3"/>
      <c r="S252" s="168"/>
      <c r="T252" s="3"/>
      <c r="U252" t="s">
        <v>147</v>
      </c>
      <c r="V252" t="s">
        <v>142</v>
      </c>
      <c r="W252" t="s">
        <v>14</v>
      </c>
      <c r="X252">
        <v>10</v>
      </c>
      <c r="Y252" t="s">
        <v>40</v>
      </c>
      <c r="Z252" t="s">
        <v>48</v>
      </c>
      <c r="AA252" s="43">
        <v>0.979170918005693</v>
      </c>
      <c r="AB252"/>
      <c r="AC252" t="s">
        <v>142</v>
      </c>
      <c r="AD252" t="s">
        <v>15</v>
      </c>
      <c r="AE252">
        <v>25</v>
      </c>
      <c r="AF252" s="41">
        <v>25</v>
      </c>
      <c r="AG252" s="43">
        <v>0.98984923893159771</v>
      </c>
    </row>
    <row r="253" spans="10:33" x14ac:dyDescent="0.25">
      <c r="J253" s="168"/>
      <c r="K253" s="168"/>
      <c r="L253" s="168"/>
      <c r="M253" s="168"/>
      <c r="N253" s="168"/>
      <c r="O253" s="168"/>
      <c r="P253" s="3"/>
      <c r="S253" s="168"/>
      <c r="T253" s="3"/>
      <c r="U253" t="s">
        <v>147</v>
      </c>
      <c r="V253" t="s">
        <v>142</v>
      </c>
      <c r="W253" t="s">
        <v>14</v>
      </c>
      <c r="X253">
        <v>10</v>
      </c>
      <c r="Y253" t="s">
        <v>40</v>
      </c>
      <c r="Z253" t="s">
        <v>39</v>
      </c>
      <c r="AA253" s="43">
        <v>0.98537751799473361</v>
      </c>
      <c r="AB253"/>
      <c r="AC253" t="s">
        <v>142</v>
      </c>
      <c r="AD253" t="s">
        <v>16</v>
      </c>
      <c r="AE253">
        <v>6</v>
      </c>
      <c r="AF253" s="41">
        <v>2.8359999999999999</v>
      </c>
      <c r="AG253" s="43">
        <v>0.92278388034501413</v>
      </c>
    </row>
    <row r="254" spans="10:33" x14ac:dyDescent="0.25">
      <c r="J254" s="168"/>
      <c r="K254" s="168"/>
      <c r="L254" s="168"/>
      <c r="M254" s="168"/>
      <c r="N254" s="168"/>
      <c r="O254" s="168"/>
      <c r="P254" s="3"/>
      <c r="S254" s="168"/>
      <c r="T254" s="3"/>
      <c r="U254" t="s">
        <v>147</v>
      </c>
      <c r="V254" t="s">
        <v>142</v>
      </c>
      <c r="W254" t="s">
        <v>14</v>
      </c>
      <c r="X254">
        <v>25</v>
      </c>
      <c r="Y254" t="s">
        <v>37</v>
      </c>
      <c r="Z254" t="s">
        <v>93</v>
      </c>
      <c r="AA254" s="43">
        <v>1.0017157444818405</v>
      </c>
      <c r="AB254"/>
      <c r="AC254" t="s">
        <v>142</v>
      </c>
      <c r="AD254" t="s">
        <v>16</v>
      </c>
      <c r="AE254">
        <v>6</v>
      </c>
      <c r="AF254" s="41">
        <v>2.88</v>
      </c>
      <c r="AG254" s="43">
        <v>0.92513386457516866</v>
      </c>
    </row>
    <row r="255" spans="10:33" x14ac:dyDescent="0.25">
      <c r="J255" s="168"/>
      <c r="K255" s="168"/>
      <c r="L255" s="168"/>
      <c r="M255" s="168"/>
      <c r="N255" s="168"/>
      <c r="O255" s="168"/>
      <c r="P255" s="3"/>
      <c r="S255" s="168"/>
      <c r="T255" s="3"/>
      <c r="U255" t="s">
        <v>147</v>
      </c>
      <c r="V255" t="s">
        <v>142</v>
      </c>
      <c r="W255" t="s">
        <v>14</v>
      </c>
      <c r="X255">
        <v>25</v>
      </c>
      <c r="Y255" t="s">
        <v>37</v>
      </c>
      <c r="Z255" t="s">
        <v>95</v>
      </c>
      <c r="AA255" s="43">
        <v>1.0006931112392139</v>
      </c>
      <c r="AB255"/>
      <c r="AC255" t="s">
        <v>142</v>
      </c>
      <c r="AD255" t="s">
        <v>16</v>
      </c>
      <c r="AE255">
        <v>6</v>
      </c>
      <c r="AF255" s="41">
        <v>3</v>
      </c>
      <c r="AG255" s="43">
        <v>0.93116973599565278</v>
      </c>
    </row>
    <row r="256" spans="10:33" x14ac:dyDescent="0.25">
      <c r="J256" s="168"/>
      <c r="K256" s="168"/>
      <c r="L256" s="168"/>
      <c r="M256" s="168"/>
      <c r="N256" s="168"/>
      <c r="O256" s="168"/>
      <c r="P256" s="3"/>
      <c r="S256" s="168"/>
      <c r="T256" s="3"/>
      <c r="U256" t="s">
        <v>147</v>
      </c>
      <c r="V256" t="s">
        <v>142</v>
      </c>
      <c r="W256" t="s">
        <v>14</v>
      </c>
      <c r="X256">
        <v>25</v>
      </c>
      <c r="Y256" t="s">
        <v>37</v>
      </c>
      <c r="Z256" t="s">
        <v>96</v>
      </c>
      <c r="AA256" s="43">
        <v>0.99796380988056022</v>
      </c>
      <c r="AB256"/>
      <c r="AC256" t="s">
        <v>142</v>
      </c>
      <c r="AD256" t="s">
        <v>16</v>
      </c>
      <c r="AE256">
        <v>6</v>
      </c>
      <c r="AF256" s="41">
        <v>3.1019999999999999</v>
      </c>
      <c r="AG256" s="43">
        <v>0.935870846204502</v>
      </c>
    </row>
    <row r="257" spans="10:33" x14ac:dyDescent="0.25">
      <c r="J257" s="168"/>
      <c r="K257" s="168"/>
      <c r="L257" s="168"/>
      <c r="M257" s="168"/>
      <c r="N257" s="168"/>
      <c r="O257" s="168"/>
      <c r="P257" s="3"/>
      <c r="S257" s="168"/>
      <c r="T257" s="3"/>
      <c r="U257" t="s">
        <v>147</v>
      </c>
      <c r="V257" t="s">
        <v>142</v>
      </c>
      <c r="W257" t="s">
        <v>14</v>
      </c>
      <c r="X257">
        <v>25</v>
      </c>
      <c r="Y257" t="s">
        <v>40</v>
      </c>
      <c r="Z257" t="s">
        <v>92</v>
      </c>
      <c r="AA257" s="43">
        <v>1.0000320150015565</v>
      </c>
      <c r="AB257"/>
      <c r="AC257" t="s">
        <v>142</v>
      </c>
      <c r="AD257" t="s">
        <v>16</v>
      </c>
      <c r="AE257">
        <v>6</v>
      </c>
      <c r="AF257" s="41">
        <v>3.5</v>
      </c>
      <c r="AG257" s="43">
        <v>0.9504409121998727</v>
      </c>
    </row>
    <row r="258" spans="10:33" x14ac:dyDescent="0.25">
      <c r="J258" s="168"/>
      <c r="K258" s="168"/>
      <c r="L258" s="168"/>
      <c r="M258" s="168"/>
      <c r="N258" s="168"/>
      <c r="O258" s="168"/>
      <c r="P258" s="3"/>
      <c r="S258" s="168"/>
      <c r="T258" s="3"/>
      <c r="U258" t="s">
        <v>147</v>
      </c>
      <c r="V258" t="s">
        <v>142</v>
      </c>
      <c r="W258" t="s">
        <v>14</v>
      </c>
      <c r="X258">
        <v>25</v>
      </c>
      <c r="Y258" t="s">
        <v>40</v>
      </c>
      <c r="Z258" t="s">
        <v>91</v>
      </c>
      <c r="AA258" s="43">
        <v>1.0039882627987882</v>
      </c>
      <c r="AB258"/>
      <c r="AC258" t="s">
        <v>142</v>
      </c>
      <c r="AD258" t="s">
        <v>16</v>
      </c>
      <c r="AE258">
        <v>6</v>
      </c>
      <c r="AF258" s="41">
        <v>3.5449999999999999</v>
      </c>
      <c r="AG258" s="43">
        <v>0.95171026962479366</v>
      </c>
    </row>
    <row r="259" spans="10:33" x14ac:dyDescent="0.25">
      <c r="J259" s="168"/>
      <c r="K259" s="168"/>
      <c r="L259" s="168"/>
      <c r="M259" s="168"/>
      <c r="N259" s="168"/>
      <c r="O259" s="168"/>
      <c r="P259" s="3"/>
      <c r="S259" s="168"/>
      <c r="T259" s="3"/>
      <c r="U259" t="s">
        <v>147</v>
      </c>
      <c r="V259" t="s">
        <v>142</v>
      </c>
      <c r="W259" t="s">
        <v>14</v>
      </c>
      <c r="X259">
        <v>25</v>
      </c>
      <c r="Y259" t="s">
        <v>40</v>
      </c>
      <c r="Z259" t="s">
        <v>94</v>
      </c>
      <c r="AA259" s="43">
        <v>1.0111978147921741</v>
      </c>
      <c r="AB259"/>
      <c r="AC259" t="s">
        <v>142</v>
      </c>
      <c r="AD259" t="s">
        <v>16</v>
      </c>
      <c r="AE259">
        <v>6</v>
      </c>
      <c r="AF259" s="41">
        <v>3.988</v>
      </c>
      <c r="AG259" s="43">
        <v>0.96010705981223277</v>
      </c>
    </row>
    <row r="260" spans="10:33" x14ac:dyDescent="0.25">
      <c r="J260" s="168"/>
      <c r="K260" s="168"/>
      <c r="L260" s="168"/>
      <c r="M260" s="168"/>
      <c r="N260" s="168"/>
      <c r="O260" s="168"/>
      <c r="P260" s="3"/>
      <c r="S260" s="168"/>
      <c r="T260" s="3"/>
      <c r="U260" t="s">
        <v>147</v>
      </c>
      <c r="V260" t="s">
        <v>142</v>
      </c>
      <c r="W260" t="s">
        <v>14</v>
      </c>
      <c r="X260">
        <v>20</v>
      </c>
      <c r="Y260" t="s">
        <v>37</v>
      </c>
      <c r="Z260" t="s">
        <v>36</v>
      </c>
      <c r="AA260" s="43">
        <v>1.0155683244750433</v>
      </c>
      <c r="AB260"/>
      <c r="AC260" t="s">
        <v>142</v>
      </c>
      <c r="AD260" t="s">
        <v>16</v>
      </c>
      <c r="AE260">
        <v>6</v>
      </c>
      <c r="AF260" s="41">
        <v>4</v>
      </c>
      <c r="AG260" s="43">
        <v>0.96023165885152229</v>
      </c>
    </row>
    <row r="261" spans="10:33" x14ac:dyDescent="0.25">
      <c r="J261" s="168"/>
      <c r="K261" s="168"/>
      <c r="L261" s="168"/>
      <c r="M261" s="168"/>
      <c r="N261" s="168"/>
      <c r="O261" s="168"/>
      <c r="P261" s="3"/>
      <c r="S261" s="168"/>
      <c r="T261" s="3"/>
      <c r="U261" t="s">
        <v>147</v>
      </c>
      <c r="V261" t="s">
        <v>142</v>
      </c>
      <c r="W261" t="s">
        <v>14</v>
      </c>
      <c r="X261">
        <v>20</v>
      </c>
      <c r="Y261" t="s">
        <v>37</v>
      </c>
      <c r="Z261" t="s">
        <v>82</v>
      </c>
      <c r="AA261" s="43">
        <v>1.0114969086241667</v>
      </c>
      <c r="AB261"/>
      <c r="AC261" t="s">
        <v>142</v>
      </c>
      <c r="AD261" t="s">
        <v>16</v>
      </c>
      <c r="AE261">
        <v>6</v>
      </c>
      <c r="AF261" s="41">
        <v>4.2779999999999996</v>
      </c>
      <c r="AG261" s="43">
        <v>0.96310233219019781</v>
      </c>
    </row>
    <row r="262" spans="10:33" x14ac:dyDescent="0.25">
      <c r="J262" s="168"/>
      <c r="K262" s="168"/>
      <c r="L262" s="168"/>
      <c r="M262" s="168"/>
      <c r="N262" s="168"/>
      <c r="O262" s="168"/>
      <c r="P262" s="3"/>
      <c r="S262" s="168"/>
      <c r="T262" s="3"/>
      <c r="U262" t="s">
        <v>147</v>
      </c>
      <c r="V262" t="s">
        <v>142</v>
      </c>
      <c r="W262" t="s">
        <v>14</v>
      </c>
      <c r="X262">
        <v>20</v>
      </c>
      <c r="Y262" t="s">
        <v>37</v>
      </c>
      <c r="Z262" t="s">
        <v>83</v>
      </c>
      <c r="AA262" s="43">
        <v>1.0089123828124265</v>
      </c>
      <c r="AB262"/>
      <c r="AC262" t="s">
        <v>142</v>
      </c>
      <c r="AD262" t="s">
        <v>16</v>
      </c>
      <c r="AE262">
        <v>6</v>
      </c>
      <c r="AF262" s="41">
        <v>4.4210000000000003</v>
      </c>
      <c r="AG262" s="43">
        <v>0.96457897351189059</v>
      </c>
    </row>
    <row r="263" spans="10:33" x14ac:dyDescent="0.25">
      <c r="J263" s="168"/>
      <c r="K263" s="168"/>
      <c r="L263" s="168"/>
      <c r="M263" s="168"/>
      <c r="N263" s="168"/>
      <c r="O263" s="168"/>
      <c r="P263" s="3"/>
      <c r="S263" s="168"/>
      <c r="T263" s="3"/>
      <c r="U263" t="s">
        <v>147</v>
      </c>
      <c r="V263" t="s">
        <v>142</v>
      </c>
      <c r="W263" t="s">
        <v>14</v>
      </c>
      <c r="X263">
        <v>20</v>
      </c>
      <c r="Y263" t="s">
        <v>37</v>
      </c>
      <c r="Z263" t="s">
        <v>88</v>
      </c>
      <c r="AA263" s="43">
        <v>1.0033211576499768</v>
      </c>
      <c r="AB263"/>
      <c r="AC263" t="s">
        <v>142</v>
      </c>
      <c r="AD263" t="s">
        <v>16</v>
      </c>
      <c r="AE263">
        <v>6</v>
      </c>
      <c r="AF263" s="41">
        <v>4.431</v>
      </c>
      <c r="AG263" s="43">
        <v>0.96468223514277818</v>
      </c>
    </row>
    <row r="264" spans="10:33" x14ac:dyDescent="0.25">
      <c r="J264" s="168"/>
      <c r="K264" s="168"/>
      <c r="L264" s="168"/>
      <c r="M264" s="168"/>
      <c r="N264" s="168"/>
      <c r="O264" s="168"/>
      <c r="P264" s="3"/>
      <c r="S264" s="168"/>
      <c r="T264" s="3"/>
      <c r="U264" t="s">
        <v>147</v>
      </c>
      <c r="V264" t="s">
        <v>142</v>
      </c>
      <c r="W264" t="s">
        <v>14</v>
      </c>
      <c r="X264">
        <v>20</v>
      </c>
      <c r="Y264" t="s">
        <v>37</v>
      </c>
      <c r="Z264" t="s">
        <v>79</v>
      </c>
      <c r="AA264" s="43">
        <v>1.0108230628993302</v>
      </c>
      <c r="AB264"/>
      <c r="AC264" t="s">
        <v>142</v>
      </c>
      <c r="AD264" t="s">
        <v>16</v>
      </c>
      <c r="AE264">
        <v>6</v>
      </c>
      <c r="AF264" s="41">
        <v>4.444</v>
      </c>
      <c r="AG264" s="43">
        <v>0.96481647526293202</v>
      </c>
    </row>
    <row r="265" spans="10:33" x14ac:dyDescent="0.25">
      <c r="J265" s="168"/>
      <c r="K265" s="168"/>
      <c r="L265" s="168"/>
      <c r="M265" s="168"/>
      <c r="N265" s="168"/>
      <c r="O265" s="168"/>
      <c r="P265" s="3"/>
      <c r="S265" s="168"/>
      <c r="T265" s="3"/>
      <c r="U265" t="s">
        <v>147</v>
      </c>
      <c r="V265" t="s">
        <v>142</v>
      </c>
      <c r="W265" t="s">
        <v>14</v>
      </c>
      <c r="X265">
        <v>20</v>
      </c>
      <c r="Y265" t="s">
        <v>37</v>
      </c>
      <c r="Z265" t="s">
        <v>85</v>
      </c>
      <c r="AA265" s="43">
        <v>1.0083254586241031</v>
      </c>
      <c r="AB265"/>
      <c r="AC265" t="s">
        <v>142</v>
      </c>
      <c r="AD265" t="s">
        <v>16</v>
      </c>
      <c r="AE265">
        <v>6</v>
      </c>
      <c r="AF265" s="41">
        <v>4.5</v>
      </c>
      <c r="AG265" s="43">
        <v>0.96539474039590267</v>
      </c>
    </row>
    <row r="266" spans="10:33" x14ac:dyDescent="0.25">
      <c r="J266" s="168"/>
      <c r="K266" s="168"/>
      <c r="L266" s="168"/>
      <c r="M266" s="168"/>
      <c r="N266" s="168"/>
      <c r="O266" s="168"/>
      <c r="P266" s="3"/>
      <c r="S266" s="168"/>
      <c r="T266" s="3"/>
      <c r="U266" t="s">
        <v>147</v>
      </c>
      <c r="V266" t="s">
        <v>142</v>
      </c>
      <c r="W266" t="s">
        <v>14</v>
      </c>
      <c r="X266">
        <v>20</v>
      </c>
      <c r="Y266" t="s">
        <v>40</v>
      </c>
      <c r="Z266" t="s">
        <v>86</v>
      </c>
      <c r="AA266" s="43">
        <v>1.0144978099330169</v>
      </c>
      <c r="AB266"/>
      <c r="AC266" t="s">
        <v>142</v>
      </c>
      <c r="AD266" t="s">
        <v>16</v>
      </c>
      <c r="AE266">
        <v>6</v>
      </c>
      <c r="AF266" s="41">
        <v>4.8</v>
      </c>
      <c r="AG266" s="43">
        <v>0.96849258932253079</v>
      </c>
    </row>
    <row r="267" spans="10:33" x14ac:dyDescent="0.25">
      <c r="J267" s="168"/>
      <c r="K267" s="168"/>
      <c r="L267" s="168"/>
      <c r="M267" s="168"/>
      <c r="N267" s="168"/>
      <c r="O267" s="168"/>
      <c r="P267" s="3"/>
      <c r="S267" s="168"/>
      <c r="T267" s="3"/>
      <c r="U267" t="s">
        <v>147</v>
      </c>
      <c r="V267" t="s">
        <v>142</v>
      </c>
      <c r="W267" t="s">
        <v>14</v>
      </c>
      <c r="X267">
        <v>20</v>
      </c>
      <c r="Y267" t="s">
        <v>40</v>
      </c>
      <c r="Z267" t="s">
        <v>87</v>
      </c>
      <c r="AA267" s="43">
        <v>1.0033963793700091</v>
      </c>
      <c r="AB267"/>
      <c r="AC267" t="s">
        <v>142</v>
      </c>
      <c r="AD267" t="s">
        <v>16</v>
      </c>
      <c r="AE267">
        <v>6</v>
      </c>
      <c r="AF267" s="41">
        <v>4.95</v>
      </c>
      <c r="AG267" s="43">
        <v>0.97004151378584491</v>
      </c>
    </row>
    <row r="268" spans="10:33" x14ac:dyDescent="0.25">
      <c r="J268" s="168"/>
      <c r="K268" s="168"/>
      <c r="L268" s="168"/>
      <c r="M268" s="168"/>
      <c r="N268" s="168"/>
      <c r="O268" s="168"/>
      <c r="P268" s="3"/>
      <c r="S268" s="168"/>
      <c r="T268" s="3"/>
      <c r="U268" t="s">
        <v>147</v>
      </c>
      <c r="V268" t="s">
        <v>142</v>
      </c>
      <c r="W268" t="s">
        <v>14</v>
      </c>
      <c r="X268">
        <v>20</v>
      </c>
      <c r="Y268" t="s">
        <v>40</v>
      </c>
      <c r="Z268" t="s">
        <v>89</v>
      </c>
      <c r="AA268" s="43">
        <v>1.0119082891678266</v>
      </c>
      <c r="AB268"/>
      <c r="AC268" t="s">
        <v>142</v>
      </c>
      <c r="AD268" t="s">
        <v>16</v>
      </c>
      <c r="AE268">
        <v>6</v>
      </c>
      <c r="AF268" s="41">
        <v>5</v>
      </c>
      <c r="AG268" s="43">
        <v>0.97055782194028295</v>
      </c>
    </row>
    <row r="269" spans="10:33" x14ac:dyDescent="0.25">
      <c r="J269" s="168"/>
      <c r="K269" s="168"/>
      <c r="L269" s="168"/>
      <c r="M269" s="168"/>
      <c r="N269" s="168"/>
      <c r="O269" s="168"/>
      <c r="P269" s="3"/>
      <c r="S269" s="168"/>
      <c r="T269" s="3"/>
      <c r="U269" t="s">
        <v>147</v>
      </c>
      <c r="V269" t="s">
        <v>142</v>
      </c>
      <c r="W269" t="s">
        <v>14</v>
      </c>
      <c r="X269">
        <v>20</v>
      </c>
      <c r="Y269" t="s">
        <v>40</v>
      </c>
      <c r="Z269" t="s">
        <v>81</v>
      </c>
      <c r="AA269" s="43">
        <v>1.0075614323368975</v>
      </c>
      <c r="AB269"/>
      <c r="AC269" t="s">
        <v>142</v>
      </c>
      <c r="AD269" t="s">
        <v>16</v>
      </c>
      <c r="AE269">
        <v>6</v>
      </c>
      <c r="AF269" s="41">
        <v>5.3170000000000002</v>
      </c>
      <c r="AG269" s="43">
        <v>0.97383121563941999</v>
      </c>
    </row>
    <row r="270" spans="10:33" x14ac:dyDescent="0.25">
      <c r="J270" s="168"/>
      <c r="K270" s="168"/>
      <c r="L270" s="168"/>
      <c r="M270" s="168"/>
      <c r="N270" s="168"/>
      <c r="O270" s="168"/>
      <c r="P270" s="3"/>
      <c r="S270" s="168"/>
      <c r="T270" s="3"/>
      <c r="U270" t="s">
        <v>147</v>
      </c>
      <c r="V270" t="s">
        <v>142</v>
      </c>
      <c r="W270" t="s">
        <v>14</v>
      </c>
      <c r="X270">
        <v>20</v>
      </c>
      <c r="Y270" t="s">
        <v>40</v>
      </c>
      <c r="Z270" t="s">
        <v>90</v>
      </c>
      <c r="AA270" s="43">
        <v>1.0012274152760323</v>
      </c>
      <c r="AB270"/>
      <c r="AC270" t="s">
        <v>142</v>
      </c>
      <c r="AD270" t="s">
        <v>16</v>
      </c>
      <c r="AE270">
        <v>6</v>
      </c>
      <c r="AF270" s="41">
        <v>5.4550000000000001</v>
      </c>
      <c r="AG270" s="43">
        <v>0.97525622614566898</v>
      </c>
    </row>
    <row r="271" spans="10:33" x14ac:dyDescent="0.25">
      <c r="J271" s="168"/>
      <c r="K271" s="168"/>
      <c r="L271" s="168"/>
      <c r="M271" s="168"/>
      <c r="N271" s="168"/>
      <c r="O271" s="168"/>
      <c r="P271" s="3"/>
      <c r="S271" s="168"/>
      <c r="T271" s="3"/>
      <c r="U271" t="s">
        <v>147</v>
      </c>
      <c r="V271" t="s">
        <v>142</v>
      </c>
      <c r="W271" t="s">
        <v>14</v>
      </c>
      <c r="X271">
        <v>20</v>
      </c>
      <c r="Y271" t="s">
        <v>40</v>
      </c>
      <c r="Z271" t="s">
        <v>80</v>
      </c>
      <c r="AA271" s="43">
        <v>1.014092401283752</v>
      </c>
      <c r="AB271"/>
      <c r="AC271" t="s">
        <v>142</v>
      </c>
      <c r="AD271" t="s">
        <v>16</v>
      </c>
      <c r="AE271">
        <v>6</v>
      </c>
      <c r="AF271" s="41">
        <v>5.5</v>
      </c>
      <c r="AG271" s="43">
        <v>0.97572090348466323</v>
      </c>
    </row>
    <row r="272" spans="10:33" x14ac:dyDescent="0.25">
      <c r="J272" s="168"/>
      <c r="K272" s="168"/>
      <c r="L272" s="168"/>
      <c r="M272" s="168"/>
      <c r="N272" s="168"/>
      <c r="O272" s="168"/>
      <c r="P272" s="3"/>
      <c r="S272" s="168"/>
      <c r="T272" s="3"/>
      <c r="U272" t="s">
        <v>147</v>
      </c>
      <c r="V272" t="s">
        <v>142</v>
      </c>
      <c r="W272" t="s">
        <v>14</v>
      </c>
      <c r="X272">
        <v>20</v>
      </c>
      <c r="Y272" t="s">
        <v>40</v>
      </c>
      <c r="Z272" t="s">
        <v>84</v>
      </c>
      <c r="AA272" s="43">
        <v>1.0137685398222747</v>
      </c>
      <c r="AB272"/>
      <c r="AC272" t="s">
        <v>142</v>
      </c>
      <c r="AD272" t="s">
        <v>16</v>
      </c>
      <c r="AE272">
        <v>6</v>
      </c>
      <c r="AF272" s="41">
        <v>6</v>
      </c>
      <c r="AG272" s="43">
        <v>0.9808839850290435</v>
      </c>
    </row>
    <row r="273" spans="10:33" x14ac:dyDescent="0.25">
      <c r="J273" s="168"/>
      <c r="K273" s="168"/>
      <c r="L273" s="168"/>
      <c r="M273" s="168"/>
      <c r="N273" s="168"/>
      <c r="O273" s="168"/>
      <c r="P273" s="3"/>
      <c r="S273" s="168"/>
      <c r="T273" s="3"/>
      <c r="U273" t="s">
        <v>147</v>
      </c>
      <c r="V273" t="s">
        <v>142</v>
      </c>
      <c r="W273" t="s">
        <v>15</v>
      </c>
      <c r="X273">
        <v>6</v>
      </c>
      <c r="Y273" t="s">
        <v>37</v>
      </c>
      <c r="Z273" t="s">
        <v>45</v>
      </c>
      <c r="AA273" s="43">
        <v>0.86901626273937771</v>
      </c>
      <c r="AB273"/>
      <c r="AC273" t="s">
        <v>142</v>
      </c>
      <c r="AD273" t="s">
        <v>16</v>
      </c>
      <c r="AE273">
        <v>10</v>
      </c>
      <c r="AF273" s="41">
        <v>3</v>
      </c>
      <c r="AG273" s="43">
        <v>0.94128965053665714</v>
      </c>
    </row>
    <row r="274" spans="10:33" x14ac:dyDescent="0.25">
      <c r="J274" s="168"/>
      <c r="K274" s="168"/>
      <c r="L274" s="168"/>
      <c r="M274" s="168"/>
      <c r="N274" s="168"/>
      <c r="O274" s="168"/>
      <c r="P274" s="3"/>
      <c r="S274" s="168"/>
      <c r="T274" s="3"/>
      <c r="U274" t="s">
        <v>147</v>
      </c>
      <c r="V274" t="s">
        <v>142</v>
      </c>
      <c r="W274" t="s">
        <v>15</v>
      </c>
      <c r="X274">
        <v>6</v>
      </c>
      <c r="Y274" t="s">
        <v>37</v>
      </c>
      <c r="Z274" t="s">
        <v>99</v>
      </c>
      <c r="AA274" s="43">
        <v>0.90401479997921552</v>
      </c>
      <c r="AB274"/>
      <c r="AC274" t="s">
        <v>142</v>
      </c>
      <c r="AD274" t="s">
        <v>16</v>
      </c>
      <c r="AE274">
        <v>10</v>
      </c>
      <c r="AF274" s="41">
        <v>4</v>
      </c>
      <c r="AG274" s="43">
        <v>0.96383845878191643</v>
      </c>
    </row>
    <row r="275" spans="10:33" x14ac:dyDescent="0.25">
      <c r="J275" s="168"/>
      <c r="K275" s="168"/>
      <c r="L275" s="168"/>
      <c r="M275" s="168"/>
      <c r="N275" s="168"/>
      <c r="O275" s="168"/>
      <c r="P275" s="3"/>
      <c r="S275" s="168"/>
      <c r="T275" s="3"/>
      <c r="U275" t="s">
        <v>147</v>
      </c>
      <c r="V275" t="s">
        <v>142</v>
      </c>
      <c r="W275" t="s">
        <v>15</v>
      </c>
      <c r="X275">
        <v>6</v>
      </c>
      <c r="Y275" t="s">
        <v>37</v>
      </c>
      <c r="Z275" t="s">
        <v>46</v>
      </c>
      <c r="AA275" s="43">
        <v>0.91733045853798423</v>
      </c>
      <c r="AB275"/>
      <c r="AC275" t="s">
        <v>142</v>
      </c>
      <c r="AD275" t="s">
        <v>16</v>
      </c>
      <c r="AE275">
        <v>10</v>
      </c>
      <c r="AF275" s="41">
        <v>5</v>
      </c>
      <c r="AG275" s="43">
        <v>0.98094290758242353</v>
      </c>
    </row>
    <row r="276" spans="10:33" x14ac:dyDescent="0.25">
      <c r="J276" s="168"/>
      <c r="K276" s="168"/>
      <c r="L276" s="168"/>
      <c r="M276" s="168"/>
      <c r="N276" s="168"/>
      <c r="O276" s="168"/>
      <c r="P276" s="3"/>
      <c r="S276" s="168"/>
      <c r="T276" s="3"/>
      <c r="U276" t="s">
        <v>147</v>
      </c>
      <c r="V276" t="s">
        <v>142</v>
      </c>
      <c r="W276" t="s">
        <v>15</v>
      </c>
      <c r="X276">
        <v>6</v>
      </c>
      <c r="Y276" t="s">
        <v>37</v>
      </c>
      <c r="Z276" t="s">
        <v>104</v>
      </c>
      <c r="AA276" s="43">
        <v>0.9370077307569743</v>
      </c>
      <c r="AB276"/>
      <c r="AC276" t="s">
        <v>142</v>
      </c>
      <c r="AD276" t="s">
        <v>16</v>
      </c>
      <c r="AE276">
        <v>10</v>
      </c>
      <c r="AF276" s="41">
        <v>5.0910000000000002</v>
      </c>
      <c r="AG276" s="43">
        <v>0.98222915169825242</v>
      </c>
    </row>
    <row r="277" spans="10:33" x14ac:dyDescent="0.25">
      <c r="J277" s="168"/>
      <c r="K277" s="168"/>
      <c r="L277" s="168"/>
      <c r="M277" s="168"/>
      <c r="N277" s="168"/>
      <c r="O277" s="168"/>
      <c r="P277" s="3"/>
      <c r="S277" s="168"/>
      <c r="T277" s="3"/>
      <c r="U277" t="s">
        <v>147</v>
      </c>
      <c r="V277" t="s">
        <v>142</v>
      </c>
      <c r="W277" t="s">
        <v>15</v>
      </c>
      <c r="X277">
        <v>6</v>
      </c>
      <c r="Y277" t="s">
        <v>37</v>
      </c>
      <c r="Z277" t="s">
        <v>50</v>
      </c>
      <c r="AA277" s="43">
        <v>0.944529043437634</v>
      </c>
      <c r="AB277"/>
      <c r="AC277" t="s">
        <v>142</v>
      </c>
      <c r="AD277" t="s">
        <v>16</v>
      </c>
      <c r="AE277">
        <v>10</v>
      </c>
      <c r="AF277" s="41">
        <v>5.3330000000000002</v>
      </c>
      <c r="AG277" s="43">
        <v>0.98543034339820657</v>
      </c>
    </row>
    <row r="278" spans="10:33" x14ac:dyDescent="0.25">
      <c r="J278" s="168"/>
      <c r="K278" s="168"/>
      <c r="L278" s="168"/>
      <c r="M278" s="168"/>
      <c r="N278" s="168"/>
      <c r="O278" s="168"/>
      <c r="P278" s="3"/>
      <c r="S278" s="168"/>
      <c r="T278" s="3"/>
      <c r="U278" t="s">
        <v>147</v>
      </c>
      <c r="V278" t="s">
        <v>142</v>
      </c>
      <c r="W278" t="s">
        <v>15</v>
      </c>
      <c r="X278">
        <v>6</v>
      </c>
      <c r="Y278" t="s">
        <v>37</v>
      </c>
      <c r="Z278" t="s">
        <v>110</v>
      </c>
      <c r="AA278" s="43">
        <v>0.95394780400887136</v>
      </c>
      <c r="AB278"/>
      <c r="AC278" t="s">
        <v>142</v>
      </c>
      <c r="AD278" t="s">
        <v>16</v>
      </c>
      <c r="AE278">
        <v>10</v>
      </c>
      <c r="AF278" s="41">
        <v>5.5380000000000003</v>
      </c>
      <c r="AG278" s="43">
        <v>0.98789264975889468</v>
      </c>
    </row>
    <row r="279" spans="10:33" x14ac:dyDescent="0.25">
      <c r="J279" s="168"/>
      <c r="K279" s="168"/>
      <c r="L279" s="168"/>
      <c r="M279" s="168"/>
      <c r="N279" s="168"/>
      <c r="O279" s="168"/>
      <c r="P279" s="3"/>
      <c r="S279" s="168"/>
      <c r="T279" s="3"/>
      <c r="U279" t="s">
        <v>147</v>
      </c>
      <c r="V279" t="s">
        <v>142</v>
      </c>
      <c r="W279" t="s">
        <v>15</v>
      </c>
      <c r="X279">
        <v>6</v>
      </c>
      <c r="Y279" t="s">
        <v>37</v>
      </c>
      <c r="Z279" t="s">
        <v>79</v>
      </c>
      <c r="AA279" s="43">
        <v>0.95844620108499401</v>
      </c>
      <c r="AB279"/>
      <c r="AC279" t="s">
        <v>142</v>
      </c>
      <c r="AD279" t="s">
        <v>16</v>
      </c>
      <c r="AE279">
        <v>10</v>
      </c>
      <c r="AF279" s="41">
        <v>5.7140000000000004</v>
      </c>
      <c r="AG279" s="43">
        <v>0.98982409137046079</v>
      </c>
    </row>
    <row r="280" spans="10:33" x14ac:dyDescent="0.25">
      <c r="J280" s="168"/>
      <c r="K280" s="168"/>
      <c r="L280" s="168"/>
      <c r="M280" s="168"/>
      <c r="N280" s="168"/>
      <c r="O280" s="168"/>
      <c r="P280" s="3"/>
      <c r="S280" s="168"/>
      <c r="T280" s="3"/>
      <c r="U280" t="s">
        <v>147</v>
      </c>
      <c r="V280" t="s">
        <v>142</v>
      </c>
      <c r="W280" t="s">
        <v>15</v>
      </c>
      <c r="X280">
        <v>6</v>
      </c>
      <c r="Y280" t="s">
        <v>35</v>
      </c>
      <c r="Z280" t="s">
        <v>97</v>
      </c>
      <c r="AA280" s="43">
        <v>0.85798899952629903</v>
      </c>
      <c r="AB280"/>
      <c r="AC280" t="s">
        <v>142</v>
      </c>
      <c r="AD280" t="s">
        <v>16</v>
      </c>
      <c r="AE280">
        <v>10</v>
      </c>
      <c r="AF280" s="41">
        <v>6.1539999999999999</v>
      </c>
      <c r="AG280" s="43">
        <v>0.99391487580742299</v>
      </c>
    </row>
    <row r="281" spans="10:33" x14ac:dyDescent="0.25">
      <c r="J281" s="168"/>
      <c r="K281" s="168"/>
      <c r="L281" s="168"/>
      <c r="M281" s="168"/>
      <c r="N281" s="168"/>
      <c r="O281" s="168"/>
      <c r="P281" s="3"/>
      <c r="S281" s="168"/>
      <c r="T281" s="3"/>
      <c r="U281" t="s">
        <v>147</v>
      </c>
      <c r="V281" t="s">
        <v>142</v>
      </c>
      <c r="W281" t="s">
        <v>15</v>
      </c>
      <c r="X281">
        <v>6</v>
      </c>
      <c r="Y281" t="s">
        <v>35</v>
      </c>
      <c r="Z281" t="s">
        <v>98</v>
      </c>
      <c r="AA281" s="43">
        <v>0.87530899446423238</v>
      </c>
      <c r="AB281"/>
      <c r="AC281" t="s">
        <v>142</v>
      </c>
      <c r="AD281" t="s">
        <v>16</v>
      </c>
      <c r="AE281">
        <v>10</v>
      </c>
      <c r="AF281" s="41">
        <v>6.2039999999999997</v>
      </c>
      <c r="AG281" s="43">
        <v>0.99431304427206146</v>
      </c>
    </row>
    <row r="282" spans="10:33" x14ac:dyDescent="0.25">
      <c r="J282" s="168"/>
      <c r="K282" s="168"/>
      <c r="L282" s="168"/>
      <c r="M282" s="168"/>
      <c r="N282" s="168"/>
      <c r="O282" s="168"/>
      <c r="P282" s="3"/>
      <c r="S282" s="168"/>
      <c r="T282" s="3"/>
      <c r="U282" t="s">
        <v>147</v>
      </c>
      <c r="V282" t="s">
        <v>142</v>
      </c>
      <c r="W282" t="s">
        <v>15</v>
      </c>
      <c r="X282">
        <v>6</v>
      </c>
      <c r="Y282" t="s">
        <v>35</v>
      </c>
      <c r="Z282" t="s">
        <v>101</v>
      </c>
      <c r="AA282" s="43">
        <v>0.90365519188198629</v>
      </c>
      <c r="AB282"/>
      <c r="AC282" t="s">
        <v>142</v>
      </c>
      <c r="AD282" t="s">
        <v>16</v>
      </c>
      <c r="AE282">
        <v>10</v>
      </c>
      <c r="AF282" s="41">
        <v>6.6470000000000002</v>
      </c>
      <c r="AG282" s="43">
        <v>0.99724629553957056</v>
      </c>
    </row>
    <row r="283" spans="10:33" x14ac:dyDescent="0.25">
      <c r="J283" s="168"/>
      <c r="K283" s="168"/>
      <c r="L283" s="168"/>
      <c r="M283" s="168"/>
      <c r="N283" s="168"/>
      <c r="O283" s="168"/>
      <c r="P283" s="3"/>
      <c r="S283" s="168"/>
      <c r="T283" s="3"/>
      <c r="U283" t="s">
        <v>147</v>
      </c>
      <c r="V283" t="s">
        <v>142</v>
      </c>
      <c r="W283" t="s">
        <v>15</v>
      </c>
      <c r="X283">
        <v>6</v>
      </c>
      <c r="Y283" t="s">
        <v>35</v>
      </c>
      <c r="Z283" t="s">
        <v>103</v>
      </c>
      <c r="AA283" s="43">
        <v>0.91807959326713362</v>
      </c>
      <c r="AB283"/>
      <c r="AC283" t="s">
        <v>142</v>
      </c>
      <c r="AD283" t="s">
        <v>16</v>
      </c>
      <c r="AE283">
        <v>10</v>
      </c>
      <c r="AF283" s="41">
        <v>6.6669999999999998</v>
      </c>
      <c r="AG283" s="43">
        <v>0.99735351484913415</v>
      </c>
    </row>
    <row r="284" spans="10:33" x14ac:dyDescent="0.25">
      <c r="J284" s="168"/>
      <c r="K284" s="168"/>
      <c r="L284" s="168"/>
      <c r="M284" s="168"/>
      <c r="N284" s="168"/>
      <c r="O284" s="168"/>
      <c r="P284" s="3"/>
      <c r="S284" s="168"/>
      <c r="T284" s="3"/>
      <c r="U284" t="s">
        <v>147</v>
      </c>
      <c r="V284" t="s">
        <v>142</v>
      </c>
      <c r="W284" t="s">
        <v>15</v>
      </c>
      <c r="X284">
        <v>6</v>
      </c>
      <c r="Y284" t="s">
        <v>35</v>
      </c>
      <c r="Z284" t="s">
        <v>106</v>
      </c>
      <c r="AA284" s="43">
        <v>0.93822513186962808</v>
      </c>
      <c r="AB284"/>
      <c r="AC284" t="s">
        <v>142</v>
      </c>
      <c r="AD284" t="s">
        <v>16</v>
      </c>
      <c r="AE284">
        <v>10</v>
      </c>
      <c r="AF284" s="41">
        <v>6.8570000000000002</v>
      </c>
      <c r="AG284" s="43">
        <v>0.99826348331906489</v>
      </c>
    </row>
    <row r="285" spans="10:33" x14ac:dyDescent="0.25">
      <c r="J285" s="168"/>
      <c r="K285" s="168"/>
      <c r="L285" s="168"/>
      <c r="M285" s="168"/>
      <c r="N285" s="168"/>
      <c r="O285" s="168"/>
      <c r="P285" s="3"/>
      <c r="S285" s="168"/>
      <c r="T285" s="3"/>
      <c r="U285" t="s">
        <v>147</v>
      </c>
      <c r="V285" t="s">
        <v>142</v>
      </c>
      <c r="W285" t="s">
        <v>15</v>
      </c>
      <c r="X285">
        <v>6</v>
      </c>
      <c r="Y285" t="s">
        <v>35</v>
      </c>
      <c r="Z285" t="s">
        <v>111</v>
      </c>
      <c r="AA285" s="43">
        <v>0.95145095062456297</v>
      </c>
      <c r="AB285"/>
      <c r="AC285" t="s">
        <v>142</v>
      </c>
      <c r="AD285" t="s">
        <v>16</v>
      </c>
      <c r="AE285">
        <v>10</v>
      </c>
      <c r="AF285" s="41">
        <v>7</v>
      </c>
      <c r="AG285" s="43">
        <v>0.99881872684918138</v>
      </c>
    </row>
    <row r="286" spans="10:33" x14ac:dyDescent="0.25">
      <c r="J286" s="168"/>
      <c r="K286" s="168"/>
      <c r="L286" s="168"/>
      <c r="M286" s="168"/>
      <c r="N286" s="168"/>
      <c r="O286" s="168"/>
      <c r="P286" s="3"/>
      <c r="S286" s="168"/>
      <c r="T286" s="3"/>
      <c r="U286" t="s">
        <v>147</v>
      </c>
      <c r="V286" t="s">
        <v>142</v>
      </c>
      <c r="W286" t="s">
        <v>15</v>
      </c>
      <c r="X286">
        <v>6</v>
      </c>
      <c r="Y286" t="s">
        <v>40</v>
      </c>
      <c r="Z286" t="s">
        <v>107</v>
      </c>
      <c r="AA286" s="43">
        <v>0.93160397224404368</v>
      </c>
      <c r="AB286"/>
      <c r="AC286" t="s">
        <v>142</v>
      </c>
      <c r="AD286" t="s">
        <v>16</v>
      </c>
      <c r="AE286">
        <v>10</v>
      </c>
      <c r="AF286" s="41">
        <v>7.09</v>
      </c>
      <c r="AG286" s="43">
        <v>0.99911109671040665</v>
      </c>
    </row>
    <row r="287" spans="10:33" x14ac:dyDescent="0.25">
      <c r="J287" s="168"/>
      <c r="K287" s="168"/>
      <c r="L287" s="168"/>
      <c r="M287" s="168"/>
      <c r="N287" s="168"/>
      <c r="O287" s="168"/>
      <c r="P287" s="3"/>
      <c r="S287" s="168"/>
      <c r="T287" s="3"/>
      <c r="U287" t="s">
        <v>147</v>
      </c>
      <c r="V287" t="s">
        <v>142</v>
      </c>
      <c r="W287" t="s">
        <v>15</v>
      </c>
      <c r="X287">
        <v>6</v>
      </c>
      <c r="Y287" t="s">
        <v>40</v>
      </c>
      <c r="Z287" t="s">
        <v>109</v>
      </c>
      <c r="AA287" s="43">
        <v>0.92476187505114615</v>
      </c>
      <c r="AB287"/>
      <c r="AC287" t="s">
        <v>142</v>
      </c>
      <c r="AD287" t="s">
        <v>16</v>
      </c>
      <c r="AE287">
        <v>10</v>
      </c>
      <c r="AF287" s="41">
        <v>7.5</v>
      </c>
      <c r="AG287" s="43">
        <v>0.99988495701290081</v>
      </c>
    </row>
    <row r="288" spans="10:33" x14ac:dyDescent="0.25">
      <c r="J288" s="168"/>
      <c r="K288" s="168"/>
      <c r="L288" s="168"/>
      <c r="M288" s="168"/>
      <c r="N288" s="168"/>
      <c r="O288" s="168"/>
      <c r="P288" s="3"/>
      <c r="S288" s="168"/>
      <c r="T288" s="3"/>
      <c r="U288" t="s">
        <v>147</v>
      </c>
      <c r="V288" t="s">
        <v>142</v>
      </c>
      <c r="W288" t="s">
        <v>15</v>
      </c>
      <c r="X288">
        <v>6</v>
      </c>
      <c r="Y288" t="s">
        <v>40</v>
      </c>
      <c r="Z288" t="s">
        <v>100</v>
      </c>
      <c r="AA288" s="43">
        <v>0.92905691416493574</v>
      </c>
      <c r="AB288"/>
      <c r="AC288" t="s">
        <v>142</v>
      </c>
      <c r="AD288" t="s">
        <v>16</v>
      </c>
      <c r="AE288">
        <v>10</v>
      </c>
      <c r="AF288" s="41">
        <v>7.875</v>
      </c>
      <c r="AG288" s="43">
        <v>0.99995746074638969</v>
      </c>
    </row>
    <row r="289" spans="10:33" x14ac:dyDescent="0.25">
      <c r="J289" s="168"/>
      <c r="K289" s="168"/>
      <c r="L289" s="168"/>
      <c r="M289" s="168"/>
      <c r="N289" s="168"/>
      <c r="O289" s="168"/>
      <c r="P289" s="3"/>
      <c r="S289" s="168"/>
      <c r="T289" s="3"/>
      <c r="U289" t="s">
        <v>147</v>
      </c>
      <c r="V289" t="s">
        <v>142</v>
      </c>
      <c r="W289" t="s">
        <v>15</v>
      </c>
      <c r="X289">
        <v>6</v>
      </c>
      <c r="Y289" t="s">
        <v>40</v>
      </c>
      <c r="Z289" t="s">
        <v>102</v>
      </c>
      <c r="AA289" s="43">
        <v>0.93984445426468677</v>
      </c>
      <c r="AB289"/>
      <c r="AC289" t="s">
        <v>142</v>
      </c>
      <c r="AD289" t="s">
        <v>16</v>
      </c>
      <c r="AE289">
        <v>10</v>
      </c>
      <c r="AF289" s="41">
        <v>7.976</v>
      </c>
      <c r="AG289" s="43">
        <v>0.99996497175447485</v>
      </c>
    </row>
    <row r="290" spans="10:33" x14ac:dyDescent="0.25">
      <c r="J290" s="168"/>
      <c r="K290" s="168"/>
      <c r="L290" s="168"/>
      <c r="M290" s="168"/>
      <c r="N290" s="168"/>
      <c r="O290" s="168"/>
      <c r="P290" s="3"/>
      <c r="S290" s="168"/>
      <c r="T290" s="3"/>
      <c r="U290" t="s">
        <v>147</v>
      </c>
      <c r="V290" t="s">
        <v>142</v>
      </c>
      <c r="W290" t="s">
        <v>15</v>
      </c>
      <c r="X290">
        <v>6</v>
      </c>
      <c r="Y290" t="s">
        <v>40</v>
      </c>
      <c r="Z290" t="s">
        <v>105</v>
      </c>
      <c r="AA290" s="43">
        <v>0.94329444415631092</v>
      </c>
      <c r="AB290"/>
      <c r="AC290" t="s">
        <v>142</v>
      </c>
      <c r="AD290" t="s">
        <v>16</v>
      </c>
      <c r="AE290">
        <v>10</v>
      </c>
      <c r="AF290" s="41">
        <v>8</v>
      </c>
      <c r="AG290" s="43">
        <v>0.99996675654847533</v>
      </c>
    </row>
    <row r="291" spans="10:33" x14ac:dyDescent="0.25">
      <c r="J291" s="168"/>
      <c r="K291" s="168"/>
      <c r="L291" s="168"/>
      <c r="M291" s="168"/>
      <c r="N291" s="168"/>
      <c r="O291" s="168"/>
      <c r="P291" s="3"/>
      <c r="S291" s="168"/>
      <c r="T291" s="3"/>
      <c r="U291" t="s">
        <v>147</v>
      </c>
      <c r="V291" t="s">
        <v>142</v>
      </c>
      <c r="W291" t="s">
        <v>15</v>
      </c>
      <c r="X291">
        <v>6</v>
      </c>
      <c r="Y291" t="s">
        <v>40</v>
      </c>
      <c r="Z291" t="s">
        <v>108</v>
      </c>
      <c r="AA291" s="43">
        <v>0.95124151358645304</v>
      </c>
      <c r="AB291"/>
      <c r="AC291" t="s">
        <v>142</v>
      </c>
      <c r="AD291" t="s">
        <v>16</v>
      </c>
      <c r="AE291">
        <v>10</v>
      </c>
      <c r="AF291" s="41">
        <v>8.2349999999999994</v>
      </c>
      <c r="AG291" s="43">
        <v>0.99998423265639624</v>
      </c>
    </row>
    <row r="292" spans="10:33" x14ac:dyDescent="0.25">
      <c r="J292" s="168"/>
      <c r="K292" s="168"/>
      <c r="L292" s="168"/>
      <c r="M292" s="168"/>
      <c r="N292" s="168"/>
      <c r="O292" s="168"/>
      <c r="P292" s="3"/>
      <c r="S292" s="168"/>
      <c r="T292" s="3"/>
      <c r="U292" t="s">
        <v>147</v>
      </c>
      <c r="V292" t="s">
        <v>142</v>
      </c>
      <c r="W292" t="s">
        <v>15</v>
      </c>
      <c r="X292">
        <v>15</v>
      </c>
      <c r="Y292" t="s">
        <v>37</v>
      </c>
      <c r="Z292" t="s">
        <v>63</v>
      </c>
      <c r="AA292" s="43">
        <v>1.0093090447576782</v>
      </c>
      <c r="AB292"/>
      <c r="AC292" t="s">
        <v>142</v>
      </c>
      <c r="AD292" t="s">
        <v>16</v>
      </c>
      <c r="AE292">
        <v>10</v>
      </c>
      <c r="AF292" s="41">
        <v>8.4710000000000001</v>
      </c>
      <c r="AG292" s="43">
        <v>1.000001783130734</v>
      </c>
    </row>
    <row r="293" spans="10:33" x14ac:dyDescent="0.25">
      <c r="J293" s="168"/>
      <c r="K293" s="168"/>
      <c r="L293" s="168"/>
      <c r="M293" s="168"/>
      <c r="N293" s="168"/>
      <c r="O293" s="168"/>
      <c r="P293" s="3"/>
      <c r="S293" s="168"/>
      <c r="T293" s="3"/>
      <c r="U293" t="s">
        <v>147</v>
      </c>
      <c r="V293" t="s">
        <v>142</v>
      </c>
      <c r="W293" t="s">
        <v>15</v>
      </c>
      <c r="X293">
        <v>15</v>
      </c>
      <c r="Y293" t="s">
        <v>37</v>
      </c>
      <c r="Z293" t="s">
        <v>69</v>
      </c>
      <c r="AA293" s="43">
        <v>1.0075387019810145</v>
      </c>
      <c r="AB293"/>
      <c r="AC293" t="s">
        <v>142</v>
      </c>
      <c r="AD293" t="s">
        <v>16</v>
      </c>
      <c r="AE293">
        <v>10</v>
      </c>
      <c r="AF293" s="41">
        <v>8.8620000000000001</v>
      </c>
      <c r="AG293" s="43">
        <v>1.0000308603996577</v>
      </c>
    </row>
    <row r="294" spans="10:33" x14ac:dyDescent="0.25">
      <c r="J294" s="168"/>
      <c r="K294" s="168"/>
      <c r="L294" s="168"/>
      <c r="M294" s="168"/>
      <c r="N294" s="168"/>
      <c r="O294" s="168"/>
      <c r="P294" s="3"/>
      <c r="S294" s="168"/>
      <c r="T294" s="3"/>
      <c r="U294" t="s">
        <v>147</v>
      </c>
      <c r="V294" t="s">
        <v>142</v>
      </c>
      <c r="W294" t="s">
        <v>15</v>
      </c>
      <c r="X294">
        <v>15</v>
      </c>
      <c r="Y294" t="s">
        <v>37</v>
      </c>
      <c r="Z294" t="s">
        <v>71</v>
      </c>
      <c r="AA294" s="43">
        <v>1.0060125444149248</v>
      </c>
      <c r="AB294"/>
      <c r="AC294" t="s">
        <v>142</v>
      </c>
      <c r="AD294" t="s">
        <v>16</v>
      </c>
      <c r="AE294">
        <v>10</v>
      </c>
      <c r="AF294" s="41">
        <v>8.8889999999999993</v>
      </c>
      <c r="AG294" s="43">
        <v>1.0000328682929083</v>
      </c>
    </row>
    <row r="295" spans="10:33" x14ac:dyDescent="0.25">
      <c r="J295" s="168"/>
      <c r="K295" s="168"/>
      <c r="L295" s="168"/>
      <c r="M295" s="168"/>
      <c r="N295" s="168"/>
      <c r="O295" s="168"/>
      <c r="P295" s="3"/>
      <c r="S295" s="168"/>
      <c r="T295" s="3"/>
      <c r="U295" t="s">
        <v>147</v>
      </c>
      <c r="V295" t="s">
        <v>142</v>
      </c>
      <c r="W295" t="s">
        <v>15</v>
      </c>
      <c r="X295">
        <v>15</v>
      </c>
      <c r="Y295" t="s">
        <v>37</v>
      </c>
      <c r="Z295" t="s">
        <v>76</v>
      </c>
      <c r="AA295" s="43">
        <v>1.0025983678910488</v>
      </c>
      <c r="AB295"/>
      <c r="AC295" t="s">
        <v>142</v>
      </c>
      <c r="AD295" t="s">
        <v>16</v>
      </c>
      <c r="AE295">
        <v>10</v>
      </c>
      <c r="AF295" s="41">
        <v>9</v>
      </c>
      <c r="AG295" s="43">
        <v>1.0000411229651605</v>
      </c>
    </row>
    <row r="296" spans="10:33" x14ac:dyDescent="0.25">
      <c r="J296" s="168"/>
      <c r="K296" s="168"/>
      <c r="L296" s="168"/>
      <c r="M296" s="168"/>
      <c r="N296" s="168"/>
      <c r="O296" s="168"/>
      <c r="P296" s="3"/>
      <c r="S296" s="168"/>
      <c r="T296" s="3"/>
      <c r="U296" t="s">
        <v>147</v>
      </c>
      <c r="V296" t="s">
        <v>142</v>
      </c>
      <c r="W296" t="s">
        <v>15</v>
      </c>
      <c r="X296">
        <v>15</v>
      </c>
      <c r="Y296" t="s">
        <v>37</v>
      </c>
      <c r="Z296" t="s">
        <v>79</v>
      </c>
      <c r="AA296" s="43">
        <v>0.99869083508018586</v>
      </c>
      <c r="AB296"/>
      <c r="AC296" t="s">
        <v>142</v>
      </c>
      <c r="AD296" t="s">
        <v>16</v>
      </c>
      <c r="AE296">
        <v>10</v>
      </c>
      <c r="AF296" s="41">
        <v>10</v>
      </c>
      <c r="AG296" s="43">
        <v>1.0001154893818454</v>
      </c>
    </row>
    <row r="297" spans="10:33" x14ac:dyDescent="0.25">
      <c r="J297" s="168"/>
      <c r="K297" s="168"/>
      <c r="L297" s="168"/>
      <c r="M297" s="168"/>
      <c r="N297" s="168"/>
      <c r="O297" s="168"/>
      <c r="P297" s="3"/>
      <c r="S297" s="168"/>
      <c r="T297" s="3"/>
      <c r="U297" t="s">
        <v>147</v>
      </c>
      <c r="V297" t="s">
        <v>142</v>
      </c>
      <c r="W297" t="s">
        <v>15</v>
      </c>
      <c r="X297">
        <v>15</v>
      </c>
      <c r="Y297" t="s">
        <v>37</v>
      </c>
      <c r="Z297" t="s">
        <v>51</v>
      </c>
      <c r="AA297" s="43">
        <v>1.0071272232750621</v>
      </c>
      <c r="AB297"/>
      <c r="AC297" t="s">
        <v>142</v>
      </c>
      <c r="AD297" t="s">
        <v>16</v>
      </c>
      <c r="AE297">
        <v>15</v>
      </c>
      <c r="AF297" s="41">
        <v>6</v>
      </c>
      <c r="AG297" s="43">
        <v>0.98219765946426663</v>
      </c>
    </row>
    <row r="298" spans="10:33" x14ac:dyDescent="0.25">
      <c r="J298" s="168"/>
      <c r="K298" s="168"/>
      <c r="L298" s="168"/>
      <c r="M298" s="168"/>
      <c r="N298" s="168"/>
      <c r="O298" s="168"/>
      <c r="P298" s="3"/>
      <c r="S298" s="168"/>
      <c r="T298" s="3"/>
      <c r="U298" t="s">
        <v>147</v>
      </c>
      <c r="V298" t="s">
        <v>142</v>
      </c>
      <c r="W298" t="s">
        <v>15</v>
      </c>
      <c r="X298">
        <v>15</v>
      </c>
      <c r="Y298" t="s">
        <v>37</v>
      </c>
      <c r="Z298" t="s">
        <v>57</v>
      </c>
      <c r="AA298" s="43">
        <v>1.008897146887322</v>
      </c>
      <c r="AB298"/>
      <c r="AC298" t="s">
        <v>142</v>
      </c>
      <c r="AD298" t="s">
        <v>16</v>
      </c>
      <c r="AE298">
        <v>15</v>
      </c>
      <c r="AF298" s="41">
        <v>6.875</v>
      </c>
      <c r="AG298" s="43">
        <v>0.99004490478492346</v>
      </c>
    </row>
    <row r="299" spans="10:33" x14ac:dyDescent="0.25">
      <c r="J299" s="168"/>
      <c r="K299" s="168"/>
      <c r="L299" s="168"/>
      <c r="M299" s="168"/>
      <c r="N299" s="168"/>
      <c r="O299" s="168"/>
      <c r="P299" s="3"/>
      <c r="S299" s="168"/>
      <c r="T299" s="3"/>
      <c r="U299" t="s">
        <v>147</v>
      </c>
      <c r="V299" t="s">
        <v>142</v>
      </c>
      <c r="W299" t="s">
        <v>15</v>
      </c>
      <c r="X299">
        <v>15</v>
      </c>
      <c r="Y299" t="s">
        <v>35</v>
      </c>
      <c r="Z299" t="s">
        <v>62</v>
      </c>
      <c r="AA299" s="43">
        <v>1.0088361150386234</v>
      </c>
      <c r="AB299"/>
      <c r="AC299" t="s">
        <v>142</v>
      </c>
      <c r="AD299" t="s">
        <v>16</v>
      </c>
      <c r="AE299">
        <v>15</v>
      </c>
      <c r="AF299" s="41">
        <v>7</v>
      </c>
      <c r="AG299" s="43">
        <v>0.99098612619093052</v>
      </c>
    </row>
    <row r="300" spans="10:33" x14ac:dyDescent="0.25">
      <c r="J300" s="168"/>
      <c r="K300" s="168"/>
      <c r="L300" s="168"/>
      <c r="M300" s="168"/>
      <c r="N300" s="168"/>
      <c r="O300" s="168"/>
      <c r="P300" s="3"/>
      <c r="S300" s="168"/>
      <c r="T300" s="3"/>
      <c r="U300" t="s">
        <v>147</v>
      </c>
      <c r="V300" t="s">
        <v>142</v>
      </c>
      <c r="W300" t="s">
        <v>15</v>
      </c>
      <c r="X300">
        <v>15</v>
      </c>
      <c r="Y300" t="s">
        <v>35</v>
      </c>
      <c r="Z300" t="s">
        <v>68</v>
      </c>
      <c r="AA300" s="43">
        <v>1.0081491650074503</v>
      </c>
      <c r="AB300"/>
      <c r="AC300" t="s">
        <v>142</v>
      </c>
      <c r="AD300" t="s">
        <v>16</v>
      </c>
      <c r="AE300">
        <v>15</v>
      </c>
      <c r="AF300" s="41">
        <v>7.3680000000000003</v>
      </c>
      <c r="AG300" s="43">
        <v>0.99349610193191751</v>
      </c>
    </row>
    <row r="301" spans="10:33" x14ac:dyDescent="0.25">
      <c r="J301" s="168"/>
      <c r="K301" s="168"/>
      <c r="L301" s="168"/>
      <c r="M301" s="168"/>
      <c r="N301" s="168"/>
      <c r="O301" s="168"/>
      <c r="P301" s="3"/>
      <c r="S301" s="168"/>
      <c r="T301" s="3"/>
      <c r="U301" t="s">
        <v>147</v>
      </c>
      <c r="V301" t="s">
        <v>142</v>
      </c>
      <c r="W301" t="s">
        <v>15</v>
      </c>
      <c r="X301">
        <v>15</v>
      </c>
      <c r="Y301" t="s">
        <v>40</v>
      </c>
      <c r="Z301" t="s">
        <v>65</v>
      </c>
      <c r="AA301" s="43">
        <v>0.99983107564427609</v>
      </c>
      <c r="AB301"/>
      <c r="AC301" t="s">
        <v>142</v>
      </c>
      <c r="AD301" t="s">
        <v>16</v>
      </c>
      <c r="AE301">
        <v>15</v>
      </c>
      <c r="AF301" s="41">
        <v>8</v>
      </c>
      <c r="AG301" s="43">
        <v>0.99689757468077866</v>
      </c>
    </row>
    <row r="302" spans="10:33" x14ac:dyDescent="0.25">
      <c r="J302" s="168"/>
      <c r="K302" s="168"/>
      <c r="L302" s="168"/>
      <c r="M302" s="168"/>
      <c r="N302" s="168"/>
      <c r="O302" s="168"/>
      <c r="P302" s="3"/>
      <c r="S302" s="168"/>
      <c r="T302" s="3"/>
      <c r="U302" t="s">
        <v>147</v>
      </c>
      <c r="V302" t="s">
        <v>142</v>
      </c>
      <c r="W302" t="s">
        <v>15</v>
      </c>
      <c r="X302">
        <v>15</v>
      </c>
      <c r="Y302" t="s">
        <v>40</v>
      </c>
      <c r="Z302" t="s">
        <v>70</v>
      </c>
      <c r="AA302" s="43">
        <v>1.0053242058619229</v>
      </c>
      <c r="AB302"/>
      <c r="AC302" t="s">
        <v>142</v>
      </c>
      <c r="AD302" t="s">
        <v>16</v>
      </c>
      <c r="AE302">
        <v>15</v>
      </c>
      <c r="AF302" s="41">
        <v>8.4</v>
      </c>
      <c r="AG302" s="43">
        <v>0.99845658897040956</v>
      </c>
    </row>
    <row r="303" spans="10:33" x14ac:dyDescent="0.25">
      <c r="J303" s="168"/>
      <c r="K303" s="168"/>
      <c r="L303" s="168"/>
      <c r="M303" s="168"/>
      <c r="N303" s="168"/>
      <c r="O303" s="168"/>
      <c r="P303" s="3"/>
      <c r="S303" s="168"/>
      <c r="T303" s="3"/>
      <c r="U303" t="s">
        <v>147</v>
      </c>
      <c r="V303" t="s">
        <v>142</v>
      </c>
      <c r="W303" t="s">
        <v>15</v>
      </c>
      <c r="X303">
        <v>15</v>
      </c>
      <c r="Y303" t="s">
        <v>40</v>
      </c>
      <c r="Z303" t="s">
        <v>73</v>
      </c>
      <c r="AA303" s="43">
        <v>1.0026343456132489</v>
      </c>
      <c r="AB303"/>
      <c r="AC303" t="s">
        <v>142</v>
      </c>
      <c r="AD303" t="s">
        <v>16</v>
      </c>
      <c r="AE303">
        <v>15</v>
      </c>
      <c r="AF303" s="41">
        <v>8.5559999999999992</v>
      </c>
      <c r="AG303" s="43">
        <v>0.99893983401647124</v>
      </c>
    </row>
    <row r="304" spans="10:33" x14ac:dyDescent="0.25">
      <c r="J304" s="168"/>
      <c r="K304" s="168"/>
      <c r="L304" s="168"/>
      <c r="M304" s="168"/>
      <c r="N304" s="168"/>
      <c r="O304" s="168"/>
      <c r="P304" s="3"/>
      <c r="S304" s="168"/>
      <c r="T304" s="3"/>
      <c r="U304" t="s">
        <v>147</v>
      </c>
      <c r="V304" t="s">
        <v>142</v>
      </c>
      <c r="W304" t="s">
        <v>15</v>
      </c>
      <c r="X304">
        <v>15</v>
      </c>
      <c r="Y304" t="s">
        <v>40</v>
      </c>
      <c r="Z304" t="s">
        <v>74</v>
      </c>
      <c r="AA304" s="43">
        <v>1.0060723717641791</v>
      </c>
      <c r="AB304"/>
      <c r="AC304" t="s">
        <v>142</v>
      </c>
      <c r="AD304" t="s">
        <v>16</v>
      </c>
      <c r="AE304">
        <v>15</v>
      </c>
      <c r="AF304" s="41">
        <v>9.1</v>
      </c>
      <c r="AG304" s="43">
        <v>1.0000772119560895</v>
      </c>
    </row>
    <row r="305" spans="10:33" x14ac:dyDescent="0.25">
      <c r="J305" s="168"/>
      <c r="K305" s="168"/>
      <c r="L305" s="168"/>
      <c r="M305" s="168"/>
      <c r="N305" s="168"/>
      <c r="O305" s="168"/>
      <c r="P305" s="3"/>
      <c r="S305" s="168"/>
      <c r="T305" s="3"/>
      <c r="U305" t="s">
        <v>147</v>
      </c>
      <c r="V305" t="s">
        <v>142</v>
      </c>
      <c r="W305" t="s">
        <v>15</v>
      </c>
      <c r="X305">
        <v>15</v>
      </c>
      <c r="Y305" t="s">
        <v>40</v>
      </c>
      <c r="Z305" t="s">
        <v>75</v>
      </c>
      <c r="AA305" s="43">
        <v>1.0012450898387055</v>
      </c>
      <c r="AB305"/>
      <c r="AC305" t="s">
        <v>142</v>
      </c>
      <c r="AD305" t="s">
        <v>16</v>
      </c>
      <c r="AE305">
        <v>15</v>
      </c>
      <c r="AF305" s="41">
        <v>9.7479999999999993</v>
      </c>
      <c r="AG305" s="43">
        <v>1.0003209023367243</v>
      </c>
    </row>
    <row r="306" spans="10:33" x14ac:dyDescent="0.25">
      <c r="J306" s="168"/>
      <c r="K306" s="168"/>
      <c r="L306" s="168"/>
      <c r="M306" s="168"/>
      <c r="N306" s="168"/>
      <c r="O306" s="168"/>
      <c r="P306" s="3"/>
      <c r="S306" s="168"/>
      <c r="T306" s="3"/>
      <c r="U306" t="s">
        <v>147</v>
      </c>
      <c r="V306" t="s">
        <v>142</v>
      </c>
      <c r="W306" t="s">
        <v>15</v>
      </c>
      <c r="X306">
        <v>15</v>
      </c>
      <c r="Y306" t="s">
        <v>40</v>
      </c>
      <c r="Z306" t="s">
        <v>64</v>
      </c>
      <c r="AA306" s="43">
        <v>1.008130616461417</v>
      </c>
      <c r="AB306"/>
      <c r="AC306" t="s">
        <v>142</v>
      </c>
      <c r="AD306" t="s">
        <v>16</v>
      </c>
      <c r="AE306">
        <v>15</v>
      </c>
      <c r="AF306" s="41">
        <v>9.9</v>
      </c>
      <c r="AG306" s="43">
        <v>1.0002031415690626</v>
      </c>
    </row>
    <row r="307" spans="10:33" x14ac:dyDescent="0.25">
      <c r="J307" s="168"/>
      <c r="K307" s="168"/>
      <c r="L307" s="168"/>
      <c r="M307" s="168"/>
      <c r="N307" s="168"/>
      <c r="O307" s="168"/>
      <c r="P307" s="3"/>
      <c r="S307" s="168"/>
      <c r="T307" s="3"/>
      <c r="U307" t="s">
        <v>147</v>
      </c>
      <c r="V307" t="s">
        <v>142</v>
      </c>
      <c r="W307" t="s">
        <v>15</v>
      </c>
      <c r="X307">
        <v>15</v>
      </c>
      <c r="Y307" t="s">
        <v>40</v>
      </c>
      <c r="Z307" t="s">
        <v>77</v>
      </c>
      <c r="AA307" s="43">
        <v>0.99120299675211376</v>
      </c>
      <c r="AB307"/>
      <c r="AC307" t="s">
        <v>142</v>
      </c>
      <c r="AD307" t="s">
        <v>16</v>
      </c>
      <c r="AE307">
        <v>15</v>
      </c>
      <c r="AF307" s="41">
        <v>10.635</v>
      </c>
      <c r="AG307" s="43">
        <v>0.99908433468008651</v>
      </c>
    </row>
    <row r="308" spans="10:33" x14ac:dyDescent="0.25">
      <c r="J308" s="168"/>
      <c r="K308" s="168"/>
      <c r="L308" s="168"/>
      <c r="M308" s="168"/>
      <c r="N308" s="168"/>
      <c r="O308" s="168"/>
      <c r="P308" s="3"/>
      <c r="S308" s="168"/>
      <c r="T308" s="3"/>
      <c r="U308" t="s">
        <v>147</v>
      </c>
      <c r="V308" t="s">
        <v>142</v>
      </c>
      <c r="W308" t="s">
        <v>15</v>
      </c>
      <c r="X308">
        <v>15</v>
      </c>
      <c r="Y308" t="s">
        <v>40</v>
      </c>
      <c r="Z308" t="s">
        <v>66</v>
      </c>
      <c r="AA308" s="43">
        <v>1.0128140648448651</v>
      </c>
      <c r="AB308"/>
      <c r="AC308" t="s">
        <v>142</v>
      </c>
      <c r="AD308" t="s">
        <v>16</v>
      </c>
      <c r="AE308">
        <v>15</v>
      </c>
      <c r="AF308" s="41">
        <v>11</v>
      </c>
      <c r="AG308" s="43">
        <v>0.99849560934018122</v>
      </c>
    </row>
    <row r="309" spans="10:33" x14ac:dyDescent="0.25">
      <c r="J309" s="168"/>
      <c r="K309" s="168"/>
      <c r="L309" s="168"/>
      <c r="M309" s="168"/>
      <c r="N309" s="168"/>
      <c r="O309" s="168"/>
      <c r="P309" s="3"/>
      <c r="S309" s="168"/>
      <c r="T309" s="3"/>
      <c r="U309" t="s">
        <v>147</v>
      </c>
      <c r="V309" t="s">
        <v>142</v>
      </c>
      <c r="W309" t="s">
        <v>15</v>
      </c>
      <c r="X309">
        <v>15</v>
      </c>
      <c r="Y309" t="s">
        <v>40</v>
      </c>
      <c r="Z309" t="s">
        <v>67</v>
      </c>
      <c r="AA309" s="43">
        <v>1.0123754788160186</v>
      </c>
      <c r="AB309"/>
      <c r="AC309" t="s">
        <v>142</v>
      </c>
      <c r="AD309" t="s">
        <v>16</v>
      </c>
      <c r="AE309">
        <v>15</v>
      </c>
      <c r="AF309" s="41">
        <v>11.917</v>
      </c>
      <c r="AG309" s="43">
        <v>0.99701653773280274</v>
      </c>
    </row>
    <row r="310" spans="10:33" x14ac:dyDescent="0.25">
      <c r="J310" s="168"/>
      <c r="K310" s="168"/>
      <c r="L310" s="168"/>
      <c r="M310" s="168"/>
      <c r="N310" s="168"/>
      <c r="O310" s="168"/>
      <c r="P310" s="3"/>
      <c r="S310" s="168"/>
      <c r="T310" s="3"/>
      <c r="U310" t="s">
        <v>147</v>
      </c>
      <c r="V310" t="s">
        <v>142</v>
      </c>
      <c r="W310" t="s">
        <v>15</v>
      </c>
      <c r="X310">
        <v>15</v>
      </c>
      <c r="Y310" t="s">
        <v>40</v>
      </c>
      <c r="Z310" t="s">
        <v>72</v>
      </c>
      <c r="AA310" s="43">
        <v>0.99710293296957253</v>
      </c>
      <c r="AB310"/>
      <c r="AC310" t="s">
        <v>142</v>
      </c>
      <c r="AD310" t="s">
        <v>16</v>
      </c>
      <c r="AE310">
        <v>15</v>
      </c>
      <c r="AF310" s="41">
        <v>12</v>
      </c>
      <c r="AG310" s="43">
        <v>0.99688266320345442</v>
      </c>
    </row>
    <row r="311" spans="10:33" x14ac:dyDescent="0.25">
      <c r="J311" s="168"/>
      <c r="K311" s="168"/>
      <c r="L311" s="168"/>
      <c r="M311" s="168"/>
      <c r="N311" s="168"/>
      <c r="O311" s="168"/>
      <c r="P311" s="3"/>
      <c r="S311" s="168"/>
      <c r="T311" s="3"/>
      <c r="U311" t="s">
        <v>147</v>
      </c>
      <c r="V311" t="s">
        <v>142</v>
      </c>
      <c r="W311" t="s">
        <v>15</v>
      </c>
      <c r="X311">
        <v>10</v>
      </c>
      <c r="Y311" t="s">
        <v>37</v>
      </c>
      <c r="Z311" t="s">
        <v>36</v>
      </c>
      <c r="AA311" s="43">
        <v>0.99999999999999989</v>
      </c>
      <c r="AB311"/>
      <c r="AC311" t="s">
        <v>142</v>
      </c>
      <c r="AD311" t="s">
        <v>16</v>
      </c>
      <c r="AE311">
        <v>15</v>
      </c>
      <c r="AF311" s="41">
        <v>13</v>
      </c>
      <c r="AG311" s="43">
        <v>0.99526971706672762</v>
      </c>
    </row>
    <row r="312" spans="10:33" x14ac:dyDescent="0.25">
      <c r="J312" s="168"/>
      <c r="K312" s="168"/>
      <c r="L312" s="168"/>
      <c r="M312" s="168"/>
      <c r="N312" s="168"/>
      <c r="O312" s="168"/>
      <c r="P312" s="3"/>
      <c r="S312" s="168"/>
      <c r="T312" s="3"/>
      <c r="U312" t="s">
        <v>147</v>
      </c>
      <c r="V312" t="s">
        <v>142</v>
      </c>
      <c r="W312" t="s">
        <v>15</v>
      </c>
      <c r="X312">
        <v>10</v>
      </c>
      <c r="Y312" t="s">
        <v>37</v>
      </c>
      <c r="Z312" t="s">
        <v>45</v>
      </c>
      <c r="AA312" s="43">
        <v>0.88031234185537832</v>
      </c>
      <c r="AB312"/>
      <c r="AC312" t="s">
        <v>142</v>
      </c>
      <c r="AD312" t="s">
        <v>16</v>
      </c>
      <c r="AE312">
        <v>15</v>
      </c>
      <c r="AF312" s="41">
        <v>14.483000000000001</v>
      </c>
      <c r="AG312" s="43">
        <v>0.99287771794596169</v>
      </c>
    </row>
    <row r="313" spans="10:33" x14ac:dyDescent="0.25">
      <c r="J313" s="168"/>
      <c r="K313" s="168"/>
      <c r="L313" s="168"/>
      <c r="M313" s="168"/>
      <c r="N313" s="168"/>
      <c r="O313" s="168"/>
      <c r="P313" s="3"/>
      <c r="S313" s="168"/>
      <c r="T313" s="3"/>
      <c r="U313" t="s">
        <v>147</v>
      </c>
      <c r="V313" t="s">
        <v>142</v>
      </c>
      <c r="W313" t="s">
        <v>15</v>
      </c>
      <c r="X313">
        <v>10</v>
      </c>
      <c r="Y313" t="s">
        <v>37</v>
      </c>
      <c r="Z313" t="s">
        <v>46</v>
      </c>
      <c r="AA313" s="43">
        <v>0.94876931225502981</v>
      </c>
      <c r="AB313"/>
      <c r="AC313" t="s">
        <v>142</v>
      </c>
      <c r="AD313" t="s">
        <v>16</v>
      </c>
      <c r="AE313">
        <v>15</v>
      </c>
      <c r="AF313" s="41">
        <v>15</v>
      </c>
      <c r="AG313" s="43">
        <v>0.99204382479327391</v>
      </c>
    </row>
    <row r="314" spans="10:33" x14ac:dyDescent="0.25">
      <c r="J314" s="168"/>
      <c r="K314" s="168"/>
      <c r="L314" s="168"/>
      <c r="M314" s="168"/>
      <c r="N314" s="168"/>
      <c r="O314" s="168"/>
      <c r="P314" s="3"/>
      <c r="S314" s="168"/>
      <c r="T314" s="3"/>
      <c r="U314" t="s">
        <v>147</v>
      </c>
      <c r="V314" t="s">
        <v>142</v>
      </c>
      <c r="W314" t="s">
        <v>15</v>
      </c>
      <c r="X314">
        <v>10</v>
      </c>
      <c r="Y314" t="s">
        <v>37</v>
      </c>
      <c r="Z314" t="s">
        <v>50</v>
      </c>
      <c r="AA314" s="43">
        <v>0.97890342543023434</v>
      </c>
      <c r="AB314"/>
      <c r="AC314" t="s">
        <v>142</v>
      </c>
      <c r="AD314" t="s">
        <v>16</v>
      </c>
      <c r="AE314">
        <v>20</v>
      </c>
      <c r="AF314" s="41">
        <v>6</v>
      </c>
      <c r="AG314" s="43">
        <v>0.97876294726750102</v>
      </c>
    </row>
    <row r="315" spans="10:33" x14ac:dyDescent="0.25">
      <c r="J315" s="168"/>
      <c r="K315" s="168"/>
      <c r="L315" s="168"/>
      <c r="M315" s="168"/>
      <c r="N315" s="168"/>
      <c r="O315" s="168"/>
      <c r="P315" s="3"/>
      <c r="S315" s="168"/>
      <c r="T315" s="3"/>
      <c r="U315" t="s">
        <v>147</v>
      </c>
      <c r="V315" t="s">
        <v>142</v>
      </c>
      <c r="W315" t="s">
        <v>15</v>
      </c>
      <c r="X315">
        <v>10</v>
      </c>
      <c r="Y315" t="s">
        <v>37</v>
      </c>
      <c r="Z315" t="s">
        <v>51</v>
      </c>
      <c r="AA315" s="43">
        <v>1.0001784209824525</v>
      </c>
      <c r="AB315"/>
      <c r="AC315" t="s">
        <v>142</v>
      </c>
      <c r="AD315" t="s">
        <v>16</v>
      </c>
      <c r="AE315">
        <v>20</v>
      </c>
      <c r="AF315" s="41">
        <v>7.8259999999999996</v>
      </c>
      <c r="AG315" s="43">
        <v>0.98584146889945246</v>
      </c>
    </row>
    <row r="316" spans="10:33" x14ac:dyDescent="0.25">
      <c r="J316" s="168"/>
      <c r="K316" s="168"/>
      <c r="L316" s="168"/>
      <c r="M316" s="168"/>
      <c r="N316" s="168"/>
      <c r="O316" s="168"/>
      <c r="P316" s="3"/>
      <c r="S316" s="168"/>
      <c r="T316" s="3"/>
      <c r="U316" t="s">
        <v>147</v>
      </c>
      <c r="V316" t="s">
        <v>142</v>
      </c>
      <c r="W316" t="s">
        <v>15</v>
      </c>
      <c r="X316">
        <v>10</v>
      </c>
      <c r="Y316" t="s">
        <v>37</v>
      </c>
      <c r="Z316" t="s">
        <v>57</v>
      </c>
      <c r="AA316" s="43">
        <v>1.0025659795813966</v>
      </c>
      <c r="AB316"/>
      <c r="AC316" t="s">
        <v>142</v>
      </c>
      <c r="AD316" t="s">
        <v>16</v>
      </c>
      <c r="AE316">
        <v>20</v>
      </c>
      <c r="AF316" s="41">
        <v>9.2309999999999999</v>
      </c>
      <c r="AG316" s="43">
        <v>0.99000227936424889</v>
      </c>
    </row>
    <row r="317" spans="10:33" x14ac:dyDescent="0.25">
      <c r="J317" s="168"/>
      <c r="K317" s="168"/>
      <c r="L317" s="168"/>
      <c r="M317" s="168"/>
      <c r="N317" s="168"/>
      <c r="O317" s="168"/>
      <c r="P317" s="3"/>
      <c r="S317" s="168"/>
      <c r="T317" s="3"/>
      <c r="U317" t="s">
        <v>147</v>
      </c>
      <c r="V317" t="s">
        <v>142</v>
      </c>
      <c r="W317" t="s">
        <v>15</v>
      </c>
      <c r="X317">
        <v>10</v>
      </c>
      <c r="Y317" t="s">
        <v>37</v>
      </c>
      <c r="Z317" t="s">
        <v>61</v>
      </c>
      <c r="AA317" s="43">
        <v>1.0011466902864647</v>
      </c>
      <c r="AB317"/>
      <c r="AC317" t="s">
        <v>142</v>
      </c>
      <c r="AD317" t="s">
        <v>16</v>
      </c>
      <c r="AE317">
        <v>20</v>
      </c>
      <c r="AF317" s="41">
        <v>10</v>
      </c>
      <c r="AG317" s="43">
        <v>0.991806129246809</v>
      </c>
    </row>
    <row r="318" spans="10:33" x14ac:dyDescent="0.25">
      <c r="J318" s="168"/>
      <c r="K318" s="168"/>
      <c r="L318" s="168"/>
      <c r="M318" s="168"/>
      <c r="N318" s="168"/>
      <c r="O318" s="168"/>
      <c r="P318" s="3"/>
      <c r="S318" s="168"/>
      <c r="T318" s="3"/>
      <c r="U318" t="s">
        <v>147</v>
      </c>
      <c r="V318" t="s">
        <v>142</v>
      </c>
      <c r="W318" t="s">
        <v>15</v>
      </c>
      <c r="X318">
        <v>10</v>
      </c>
      <c r="Y318" t="s">
        <v>35</v>
      </c>
      <c r="Z318" t="s">
        <v>33</v>
      </c>
      <c r="AA318" s="43">
        <v>1.0009140183936078</v>
      </c>
      <c r="AB318"/>
      <c r="AC318" t="s">
        <v>142</v>
      </c>
      <c r="AD318" t="s">
        <v>16</v>
      </c>
      <c r="AE318">
        <v>20</v>
      </c>
      <c r="AF318" s="41">
        <v>11.077</v>
      </c>
      <c r="AG318" s="43">
        <v>0.99376937387185627</v>
      </c>
    </row>
    <row r="319" spans="10:33" x14ac:dyDescent="0.25">
      <c r="J319" s="168"/>
      <c r="K319" s="168"/>
      <c r="L319" s="168"/>
      <c r="M319" s="168"/>
      <c r="N319" s="168"/>
      <c r="O319" s="168"/>
      <c r="P319" s="3"/>
      <c r="S319" s="168"/>
      <c r="T319" s="3"/>
      <c r="U319" t="s">
        <v>147</v>
      </c>
      <c r="V319" t="s">
        <v>142</v>
      </c>
      <c r="W319" t="s">
        <v>15</v>
      </c>
      <c r="X319">
        <v>10</v>
      </c>
      <c r="Y319" t="s">
        <v>35</v>
      </c>
      <c r="Z319" t="s">
        <v>52</v>
      </c>
      <c r="AA319" s="43">
        <v>0.99727607012533026</v>
      </c>
      <c r="AB319"/>
      <c r="AC319" t="s">
        <v>142</v>
      </c>
      <c r="AD319" t="s">
        <v>16</v>
      </c>
      <c r="AE319">
        <v>20</v>
      </c>
      <c r="AF319" s="41">
        <v>11.52</v>
      </c>
      <c r="AG319" s="43">
        <v>0.9943862012219592</v>
      </c>
    </row>
    <row r="320" spans="10:33" x14ac:dyDescent="0.25">
      <c r="J320" s="168"/>
      <c r="K320" s="168"/>
      <c r="L320" s="168"/>
      <c r="M320" s="168"/>
      <c r="N320" s="168"/>
      <c r="O320" s="168"/>
      <c r="P320" s="3"/>
      <c r="S320" s="168"/>
      <c r="T320" s="3"/>
      <c r="U320" t="s">
        <v>147</v>
      </c>
      <c r="V320" t="s">
        <v>142</v>
      </c>
      <c r="W320" t="s">
        <v>15</v>
      </c>
      <c r="X320">
        <v>10</v>
      </c>
      <c r="Y320" t="s">
        <v>35</v>
      </c>
      <c r="Z320" t="s">
        <v>53</v>
      </c>
      <c r="AA320" s="43">
        <v>1.0011803538202173</v>
      </c>
      <c r="AB320"/>
      <c r="AC320" t="s">
        <v>142</v>
      </c>
      <c r="AD320" t="s">
        <v>16</v>
      </c>
      <c r="AE320">
        <v>20</v>
      </c>
      <c r="AF320" s="41">
        <v>13.103</v>
      </c>
      <c r="AG320" s="43">
        <v>0.9956820151374457</v>
      </c>
    </row>
    <row r="321" spans="10:33" x14ac:dyDescent="0.25">
      <c r="J321" s="168"/>
      <c r="K321" s="168"/>
      <c r="L321" s="168"/>
      <c r="M321" s="168"/>
      <c r="N321" s="168"/>
      <c r="O321" s="168"/>
      <c r="P321" s="3"/>
      <c r="S321" s="168"/>
      <c r="T321" s="3"/>
      <c r="U321" t="s">
        <v>147</v>
      </c>
      <c r="V321" t="s">
        <v>142</v>
      </c>
      <c r="W321" t="s">
        <v>15</v>
      </c>
      <c r="X321">
        <v>10</v>
      </c>
      <c r="Y321" t="s">
        <v>35</v>
      </c>
      <c r="Z321" t="s">
        <v>58</v>
      </c>
      <c r="AA321" s="43">
        <v>1.000016617450348</v>
      </c>
      <c r="AB321"/>
      <c r="AC321" t="s">
        <v>142</v>
      </c>
      <c r="AD321" t="s">
        <v>16</v>
      </c>
      <c r="AE321">
        <v>20</v>
      </c>
      <c r="AF321" s="41">
        <v>14</v>
      </c>
      <c r="AG321" s="43">
        <v>0.99578624037567143</v>
      </c>
    </row>
    <row r="322" spans="10:33" x14ac:dyDescent="0.25">
      <c r="J322" s="168"/>
      <c r="K322" s="168"/>
      <c r="L322" s="168"/>
      <c r="M322" s="168"/>
      <c r="N322" s="168"/>
      <c r="O322" s="168"/>
      <c r="P322" s="3"/>
      <c r="S322" s="168"/>
      <c r="T322" s="3"/>
      <c r="U322" t="s">
        <v>147</v>
      </c>
      <c r="V322" t="s">
        <v>142</v>
      </c>
      <c r="W322" t="s">
        <v>15</v>
      </c>
      <c r="X322">
        <v>10</v>
      </c>
      <c r="Y322" t="s">
        <v>40</v>
      </c>
      <c r="Z322" t="s">
        <v>41</v>
      </c>
      <c r="AA322" s="43">
        <v>0.99071451057773641</v>
      </c>
      <c r="AB322"/>
      <c r="AC322" t="s">
        <v>142</v>
      </c>
      <c r="AD322" t="s">
        <v>16</v>
      </c>
      <c r="AE322">
        <v>20</v>
      </c>
      <c r="AF322" s="41">
        <v>14.733000000000001</v>
      </c>
      <c r="AG322" s="43">
        <v>0.99553302036479574</v>
      </c>
    </row>
    <row r="323" spans="10:33" x14ac:dyDescent="0.25">
      <c r="J323" s="168"/>
      <c r="K323" s="168"/>
      <c r="L323" s="168"/>
      <c r="M323" s="168"/>
      <c r="N323" s="168"/>
      <c r="O323" s="168"/>
      <c r="P323" s="3"/>
      <c r="S323" s="168"/>
      <c r="T323" s="3"/>
      <c r="U323" t="s">
        <v>147</v>
      </c>
      <c r="V323" t="s">
        <v>142</v>
      </c>
      <c r="W323" t="s">
        <v>15</v>
      </c>
      <c r="X323">
        <v>10</v>
      </c>
      <c r="Y323" t="s">
        <v>40</v>
      </c>
      <c r="Z323" t="s">
        <v>42</v>
      </c>
      <c r="AA323" s="43">
        <v>0.99844362112385376</v>
      </c>
      <c r="AB323"/>
      <c r="AC323" t="s">
        <v>142</v>
      </c>
      <c r="AD323" t="s">
        <v>16</v>
      </c>
      <c r="AE323">
        <v>20</v>
      </c>
      <c r="AF323" s="41">
        <v>15</v>
      </c>
      <c r="AG323" s="43">
        <v>0.99536516333750491</v>
      </c>
    </row>
    <row r="324" spans="10:33" x14ac:dyDescent="0.25">
      <c r="J324" s="168"/>
      <c r="K324" s="168"/>
      <c r="L324" s="168"/>
      <c r="M324" s="168"/>
      <c r="N324" s="168"/>
      <c r="O324" s="168"/>
      <c r="P324" s="3"/>
      <c r="S324" s="168"/>
      <c r="T324" s="3"/>
      <c r="U324" t="s">
        <v>147</v>
      </c>
      <c r="V324" t="s">
        <v>142</v>
      </c>
      <c r="W324" t="s">
        <v>15</v>
      </c>
      <c r="X324">
        <v>10</v>
      </c>
      <c r="Y324" t="s">
        <v>40</v>
      </c>
      <c r="Z324" t="s">
        <v>43</v>
      </c>
      <c r="AA324" s="43">
        <v>1.0001428393265257</v>
      </c>
      <c r="AB324"/>
      <c r="AC324" t="s">
        <v>142</v>
      </c>
      <c r="AD324" t="s">
        <v>16</v>
      </c>
      <c r="AE324">
        <v>20</v>
      </c>
      <c r="AF324" s="41">
        <v>16</v>
      </c>
      <c r="AG324" s="43">
        <v>0.99437764437118559</v>
      </c>
    </row>
    <row r="325" spans="10:33" x14ac:dyDescent="0.25">
      <c r="J325" s="168"/>
      <c r="K325" s="168"/>
      <c r="L325" s="168"/>
      <c r="M325" s="168"/>
      <c r="N325" s="168"/>
      <c r="O325" s="168"/>
      <c r="P325" s="3"/>
      <c r="S325" s="168"/>
      <c r="T325" s="3"/>
      <c r="U325" t="s">
        <v>147</v>
      </c>
      <c r="V325" t="s">
        <v>142</v>
      </c>
      <c r="W325" t="s">
        <v>15</v>
      </c>
      <c r="X325">
        <v>10</v>
      </c>
      <c r="Y325" t="s">
        <v>40</v>
      </c>
      <c r="Z325" t="s">
        <v>44</v>
      </c>
      <c r="AA325" s="43">
        <v>1.0007751549739485</v>
      </c>
      <c r="AB325"/>
      <c r="AC325" t="s">
        <v>142</v>
      </c>
      <c r="AD325" t="s">
        <v>16</v>
      </c>
      <c r="AE325">
        <v>20</v>
      </c>
      <c r="AF325" s="41">
        <v>17</v>
      </c>
      <c r="AG325" s="43">
        <v>0.99282368347671335</v>
      </c>
    </row>
    <row r="326" spans="10:33" x14ac:dyDescent="0.25">
      <c r="J326" s="168"/>
      <c r="K326" s="168"/>
      <c r="L326" s="168"/>
      <c r="M326" s="168"/>
      <c r="N326" s="168"/>
      <c r="O326" s="168"/>
      <c r="P326" s="3"/>
      <c r="S326" s="168"/>
      <c r="T326" s="3"/>
      <c r="U326" t="s">
        <v>147</v>
      </c>
      <c r="V326" t="s">
        <v>142</v>
      </c>
      <c r="W326" t="s">
        <v>15</v>
      </c>
      <c r="X326">
        <v>10</v>
      </c>
      <c r="Y326" t="s">
        <v>40</v>
      </c>
      <c r="Z326" t="s">
        <v>54</v>
      </c>
      <c r="AA326" s="43">
        <v>0.97436064489104779</v>
      </c>
      <c r="AB326"/>
      <c r="AC326" t="s">
        <v>142</v>
      </c>
      <c r="AD326" t="s">
        <v>16</v>
      </c>
      <c r="AE326">
        <v>20</v>
      </c>
      <c r="AF326" s="41">
        <v>18.946999999999999</v>
      </c>
      <c r="AG326" s="43">
        <v>0.98863609366821115</v>
      </c>
    </row>
    <row r="327" spans="10:33" x14ac:dyDescent="0.25">
      <c r="J327" s="168"/>
      <c r="K327" s="168"/>
      <c r="L327" s="168"/>
      <c r="M327" s="168"/>
      <c r="N327" s="168"/>
      <c r="O327" s="168"/>
      <c r="P327" s="3"/>
      <c r="S327" s="168"/>
      <c r="T327" s="3"/>
      <c r="U327" t="s">
        <v>147</v>
      </c>
      <c r="V327" t="s">
        <v>142</v>
      </c>
      <c r="W327" t="s">
        <v>15</v>
      </c>
      <c r="X327">
        <v>10</v>
      </c>
      <c r="Y327" t="s">
        <v>40</v>
      </c>
      <c r="Z327" t="s">
        <v>55</v>
      </c>
      <c r="AA327" s="43">
        <v>0.99122084713909808</v>
      </c>
      <c r="AB327"/>
      <c r="AC327" t="s">
        <v>142</v>
      </c>
      <c r="AD327" t="s">
        <v>16</v>
      </c>
      <c r="AE327">
        <v>20</v>
      </c>
      <c r="AF327" s="41">
        <v>20</v>
      </c>
      <c r="AG327" s="43">
        <v>0.98630288576430358</v>
      </c>
    </row>
    <row r="328" spans="10:33" x14ac:dyDescent="0.25">
      <c r="J328" s="168"/>
      <c r="K328" s="168"/>
      <c r="L328" s="168"/>
      <c r="M328" s="168"/>
      <c r="N328" s="168"/>
      <c r="O328" s="168"/>
      <c r="P328" s="3"/>
      <c r="S328" s="168"/>
      <c r="T328" s="3"/>
      <c r="U328" t="s">
        <v>147</v>
      </c>
      <c r="V328" t="s">
        <v>142</v>
      </c>
      <c r="W328" t="s">
        <v>15</v>
      </c>
      <c r="X328">
        <v>10</v>
      </c>
      <c r="Y328" t="s">
        <v>40</v>
      </c>
      <c r="Z328" t="s">
        <v>56</v>
      </c>
      <c r="AA328" s="43">
        <v>0.99999440285799057</v>
      </c>
      <c r="AB328"/>
      <c r="AC328" t="s">
        <v>142</v>
      </c>
      <c r="AD328" t="s">
        <v>16</v>
      </c>
      <c r="AE328">
        <v>25</v>
      </c>
      <c r="AF328" s="41">
        <v>15.529</v>
      </c>
      <c r="AG328" s="43">
        <v>0.98609905928576003</v>
      </c>
    </row>
    <row r="329" spans="10:33" x14ac:dyDescent="0.25">
      <c r="J329" s="168"/>
      <c r="K329" s="168"/>
      <c r="L329" s="168"/>
      <c r="M329" s="168"/>
      <c r="N329" s="168"/>
      <c r="O329" s="168"/>
      <c r="P329" s="3"/>
      <c r="S329" s="168"/>
      <c r="T329" s="3"/>
      <c r="U329" t="s">
        <v>147</v>
      </c>
      <c r="V329" t="s">
        <v>142</v>
      </c>
      <c r="W329" t="s">
        <v>15</v>
      </c>
      <c r="X329">
        <v>10</v>
      </c>
      <c r="Y329" t="s">
        <v>40</v>
      </c>
      <c r="Z329" t="s">
        <v>59</v>
      </c>
      <c r="AA329" s="43">
        <v>1.0007448255945692</v>
      </c>
      <c r="AB329"/>
      <c r="AC329" t="s">
        <v>142</v>
      </c>
      <c r="AD329" t="s">
        <v>16</v>
      </c>
      <c r="AE329">
        <v>25</v>
      </c>
      <c r="AF329" s="41">
        <v>16.8</v>
      </c>
      <c r="AG329" s="43">
        <v>0.98161762511373563</v>
      </c>
    </row>
    <row r="330" spans="10:33" x14ac:dyDescent="0.25">
      <c r="J330" s="168"/>
      <c r="K330" s="168"/>
      <c r="L330" s="168"/>
      <c r="M330" s="168"/>
      <c r="N330" s="168"/>
      <c r="O330" s="168"/>
      <c r="P330" s="3"/>
      <c r="S330" s="168"/>
      <c r="T330" s="3"/>
      <c r="U330" t="s">
        <v>147</v>
      </c>
      <c r="V330" t="s">
        <v>142</v>
      </c>
      <c r="W330" t="s">
        <v>15</v>
      </c>
      <c r="X330">
        <v>10</v>
      </c>
      <c r="Y330" t="s">
        <v>40</v>
      </c>
      <c r="Z330" t="s">
        <v>60</v>
      </c>
      <c r="AA330" s="43">
        <v>1.0015600786222674</v>
      </c>
      <c r="AB330"/>
      <c r="AC330" t="s">
        <v>142</v>
      </c>
      <c r="AD330" t="s">
        <v>16</v>
      </c>
      <c r="AE330">
        <v>25</v>
      </c>
      <c r="AF330" s="41">
        <v>19.178999999999998</v>
      </c>
      <c r="AG330" s="43">
        <v>0.97846052668288785</v>
      </c>
    </row>
    <row r="331" spans="10:33" x14ac:dyDescent="0.25">
      <c r="J331" s="168"/>
      <c r="K331" s="168"/>
      <c r="L331" s="168"/>
      <c r="M331" s="168"/>
      <c r="N331" s="168"/>
      <c r="O331" s="168"/>
      <c r="P331" s="3"/>
      <c r="S331" s="168"/>
      <c r="T331" s="3"/>
      <c r="U331" t="s">
        <v>147</v>
      </c>
      <c r="V331" t="s">
        <v>142</v>
      </c>
      <c r="W331" t="s">
        <v>15</v>
      </c>
      <c r="X331">
        <v>10</v>
      </c>
      <c r="Y331" t="s">
        <v>40</v>
      </c>
      <c r="Z331" t="s">
        <v>47</v>
      </c>
      <c r="AA331" s="43">
        <v>0.97304599119269963</v>
      </c>
      <c r="AB331"/>
      <c r="AC331" t="s">
        <v>142</v>
      </c>
      <c r="AD331" t="s">
        <v>16</v>
      </c>
      <c r="AE331">
        <v>25</v>
      </c>
      <c r="AF331" s="41">
        <v>19.512</v>
      </c>
      <c r="AG331" s="43">
        <v>0.97806213151093613</v>
      </c>
    </row>
    <row r="332" spans="10:33" x14ac:dyDescent="0.25">
      <c r="J332" s="168"/>
      <c r="K332" s="168"/>
      <c r="L332" s="168"/>
      <c r="M332" s="168"/>
      <c r="N332" s="168"/>
      <c r="O332" s="168"/>
      <c r="P332" s="3"/>
      <c r="S332" s="168"/>
      <c r="T332" s="3"/>
      <c r="U332" t="s">
        <v>147</v>
      </c>
      <c r="V332" t="s">
        <v>142</v>
      </c>
      <c r="W332" t="s">
        <v>15</v>
      </c>
      <c r="X332">
        <v>10</v>
      </c>
      <c r="Y332" t="s">
        <v>40</v>
      </c>
      <c r="Z332" t="s">
        <v>48</v>
      </c>
      <c r="AA332" s="43">
        <v>0.97055826188659489</v>
      </c>
      <c r="AB332"/>
      <c r="AC332" t="s">
        <v>142</v>
      </c>
      <c r="AD332" t="s">
        <v>16</v>
      </c>
      <c r="AE332">
        <v>25</v>
      </c>
      <c r="AF332" s="41">
        <v>21</v>
      </c>
      <c r="AG332" s="43">
        <v>0.97628191524707986</v>
      </c>
    </row>
    <row r="333" spans="10:33" x14ac:dyDescent="0.25">
      <c r="J333" s="168"/>
      <c r="K333" s="168"/>
      <c r="L333" s="168"/>
      <c r="M333" s="168"/>
      <c r="N333" s="168"/>
      <c r="O333" s="168"/>
      <c r="P333" s="3"/>
      <c r="S333" s="168"/>
      <c r="T333" s="3"/>
      <c r="U333" t="s">
        <v>147</v>
      </c>
      <c r="V333" t="s">
        <v>142</v>
      </c>
      <c r="W333" t="s">
        <v>15</v>
      </c>
      <c r="X333">
        <v>10</v>
      </c>
      <c r="Y333" t="s">
        <v>40</v>
      </c>
      <c r="Z333" t="s">
        <v>39</v>
      </c>
      <c r="AA333" s="43">
        <v>0.9753112406421609</v>
      </c>
      <c r="AB333"/>
      <c r="AC333" t="s">
        <v>142</v>
      </c>
      <c r="AD333" t="s">
        <v>16</v>
      </c>
      <c r="AE333">
        <v>25</v>
      </c>
      <c r="AF333" s="41">
        <v>23</v>
      </c>
      <c r="AG333" s="43">
        <v>0.97388915145157406</v>
      </c>
    </row>
    <row r="334" spans="10:33" x14ac:dyDescent="0.25">
      <c r="J334" s="168"/>
      <c r="K334" s="168"/>
      <c r="L334" s="168"/>
      <c r="M334" s="168"/>
      <c r="N334" s="168"/>
      <c r="O334" s="168"/>
      <c r="P334" s="3"/>
      <c r="S334" s="168"/>
      <c r="T334" s="3"/>
      <c r="U334" t="s">
        <v>147</v>
      </c>
      <c r="V334" t="s">
        <v>142</v>
      </c>
      <c r="W334" t="s">
        <v>15</v>
      </c>
      <c r="X334">
        <v>25</v>
      </c>
      <c r="Y334" t="s">
        <v>37</v>
      </c>
      <c r="Z334" t="s">
        <v>93</v>
      </c>
      <c r="AA334" s="43">
        <v>0.98935383217748485</v>
      </c>
      <c r="AB334"/>
      <c r="AC334" t="s">
        <v>142</v>
      </c>
      <c r="AD334" t="s">
        <v>16</v>
      </c>
      <c r="AE334">
        <v>25</v>
      </c>
      <c r="AF334" s="41">
        <v>25</v>
      </c>
      <c r="AG334" s="43">
        <v>0.97149638765606827</v>
      </c>
    </row>
    <row r="335" spans="10:33" x14ac:dyDescent="0.25">
      <c r="J335" s="168"/>
      <c r="K335" s="168"/>
      <c r="L335" s="168"/>
      <c r="M335" s="168"/>
      <c r="N335" s="168"/>
      <c r="O335" s="168"/>
      <c r="P335" s="3"/>
      <c r="S335" s="168"/>
      <c r="T335" s="3"/>
      <c r="U335" t="s">
        <v>147</v>
      </c>
      <c r="V335" t="s">
        <v>142</v>
      </c>
      <c r="W335" t="s">
        <v>15</v>
      </c>
      <c r="X335">
        <v>25</v>
      </c>
      <c r="Y335" t="s">
        <v>37</v>
      </c>
      <c r="Z335" t="s">
        <v>95</v>
      </c>
      <c r="AA335" s="43">
        <v>0.98739253973547114</v>
      </c>
      <c r="AB335"/>
      <c r="AC335" t="s">
        <v>142</v>
      </c>
      <c r="AD335" t="s">
        <v>18</v>
      </c>
      <c r="AE335">
        <v>6</v>
      </c>
      <c r="AF335" s="41">
        <v>2.8359999999999999</v>
      </c>
      <c r="AG335" s="43">
        <v>0.98989633059245508</v>
      </c>
    </row>
    <row r="336" spans="10:33" x14ac:dyDescent="0.25">
      <c r="J336" s="168"/>
      <c r="K336" s="168"/>
      <c r="L336" s="168"/>
      <c r="M336" s="168"/>
      <c r="N336" s="168"/>
      <c r="O336" s="168"/>
      <c r="P336" s="3"/>
      <c r="S336" s="168"/>
      <c r="T336" s="3"/>
      <c r="U336" t="s">
        <v>147</v>
      </c>
      <c r="V336" t="s">
        <v>142</v>
      </c>
      <c r="W336" t="s">
        <v>15</v>
      </c>
      <c r="X336">
        <v>25</v>
      </c>
      <c r="Y336" t="s">
        <v>37</v>
      </c>
      <c r="Z336" t="s">
        <v>96</v>
      </c>
      <c r="AA336" s="43">
        <v>0.98526540472404855</v>
      </c>
      <c r="AB336"/>
      <c r="AC336" t="s">
        <v>142</v>
      </c>
      <c r="AD336" t="s">
        <v>18</v>
      </c>
      <c r="AE336">
        <v>6</v>
      </c>
      <c r="AF336" s="41">
        <v>2.88</v>
      </c>
      <c r="AG336" s="43">
        <v>0.99019075674942936</v>
      </c>
    </row>
    <row r="337" spans="10:33" x14ac:dyDescent="0.25">
      <c r="J337" s="168"/>
      <c r="K337" s="168"/>
      <c r="L337" s="168"/>
      <c r="M337" s="168"/>
      <c r="N337" s="168"/>
      <c r="O337" s="168"/>
      <c r="P337" s="3"/>
      <c r="S337" s="168"/>
      <c r="T337" s="3"/>
      <c r="U337" t="s">
        <v>147</v>
      </c>
      <c r="V337" t="s">
        <v>142</v>
      </c>
      <c r="W337" t="s">
        <v>15</v>
      </c>
      <c r="X337">
        <v>25</v>
      </c>
      <c r="Y337" t="s">
        <v>40</v>
      </c>
      <c r="Z337" t="s">
        <v>92</v>
      </c>
      <c r="AA337" s="43">
        <v>0.98841421731282064</v>
      </c>
      <c r="AB337"/>
      <c r="AC337" t="s">
        <v>142</v>
      </c>
      <c r="AD337" t="s">
        <v>18</v>
      </c>
      <c r="AE337">
        <v>6</v>
      </c>
      <c r="AF337" s="41">
        <v>3</v>
      </c>
      <c r="AG337" s="43">
        <v>0.9909615958997291</v>
      </c>
    </row>
    <row r="338" spans="10:33" x14ac:dyDescent="0.25">
      <c r="J338" s="168"/>
      <c r="K338" s="168"/>
      <c r="L338" s="168"/>
      <c r="M338" s="168"/>
      <c r="N338" s="168"/>
      <c r="O338" s="168"/>
      <c r="P338" s="3"/>
      <c r="S338" s="168"/>
      <c r="T338" s="3"/>
      <c r="U338" t="s">
        <v>147</v>
      </c>
      <c r="V338" t="s">
        <v>142</v>
      </c>
      <c r="W338" t="s">
        <v>15</v>
      </c>
      <c r="X338">
        <v>25</v>
      </c>
      <c r="Y338" t="s">
        <v>40</v>
      </c>
      <c r="Z338" t="s">
        <v>91</v>
      </c>
      <c r="AA338" s="43">
        <v>0.99232364169820919</v>
      </c>
      <c r="AB338"/>
      <c r="AC338" t="s">
        <v>142</v>
      </c>
      <c r="AD338" t="s">
        <v>18</v>
      </c>
      <c r="AE338">
        <v>6</v>
      </c>
      <c r="AF338" s="41">
        <v>3.1019999999999999</v>
      </c>
      <c r="AG338" s="43">
        <v>0.99157982710966019</v>
      </c>
    </row>
    <row r="339" spans="10:33" x14ac:dyDescent="0.25">
      <c r="J339" s="168"/>
      <c r="K339" s="168"/>
      <c r="L339" s="168"/>
      <c r="M339" s="168"/>
      <c r="N339" s="168"/>
      <c r="O339" s="168"/>
      <c r="P339" s="3"/>
      <c r="S339" s="168"/>
      <c r="T339" s="3"/>
      <c r="U339" t="s">
        <v>147</v>
      </c>
      <c r="V339" t="s">
        <v>142</v>
      </c>
      <c r="W339" t="s">
        <v>15</v>
      </c>
      <c r="X339">
        <v>25</v>
      </c>
      <c r="Y339" t="s">
        <v>40</v>
      </c>
      <c r="Z339" t="s">
        <v>94</v>
      </c>
      <c r="AA339" s="43">
        <v>0.99910421455344622</v>
      </c>
      <c r="AB339"/>
      <c r="AC339" t="s">
        <v>142</v>
      </c>
      <c r="AD339" t="s">
        <v>18</v>
      </c>
      <c r="AE339">
        <v>6</v>
      </c>
      <c r="AF339" s="41">
        <v>3.5</v>
      </c>
      <c r="AG339" s="43">
        <v>0.99366713523930805</v>
      </c>
    </row>
    <row r="340" spans="10:33" x14ac:dyDescent="0.25">
      <c r="J340" s="168"/>
      <c r="K340" s="168"/>
      <c r="L340" s="168"/>
      <c r="M340" s="168"/>
      <c r="N340" s="168"/>
      <c r="O340" s="168"/>
      <c r="P340" s="3"/>
      <c r="S340" s="168"/>
      <c r="T340" s="3"/>
      <c r="U340" t="s">
        <v>147</v>
      </c>
      <c r="V340" t="s">
        <v>142</v>
      </c>
      <c r="W340" t="s">
        <v>15</v>
      </c>
      <c r="X340">
        <v>20</v>
      </c>
      <c r="Y340" t="s">
        <v>37</v>
      </c>
      <c r="Z340" t="s">
        <v>36</v>
      </c>
      <c r="AA340" s="43">
        <v>1.0133638071217335</v>
      </c>
      <c r="AB340"/>
      <c r="AC340" t="s">
        <v>142</v>
      </c>
      <c r="AD340" t="s">
        <v>18</v>
      </c>
      <c r="AE340">
        <v>6</v>
      </c>
      <c r="AF340" s="41">
        <v>3.5449999999999999</v>
      </c>
      <c r="AG340" s="43">
        <v>0.99387057967223114</v>
      </c>
    </row>
    <row r="341" spans="10:33" x14ac:dyDescent="0.25">
      <c r="J341" s="168"/>
      <c r="K341" s="168"/>
      <c r="L341" s="168"/>
      <c r="M341" s="168"/>
      <c r="N341" s="168"/>
      <c r="O341" s="168"/>
      <c r="P341" s="3"/>
      <c r="S341" s="168"/>
      <c r="T341" s="3"/>
      <c r="U341" t="s">
        <v>147</v>
      </c>
      <c r="V341" t="s">
        <v>142</v>
      </c>
      <c r="W341" t="s">
        <v>15</v>
      </c>
      <c r="X341">
        <v>20</v>
      </c>
      <c r="Y341" t="s">
        <v>37</v>
      </c>
      <c r="Z341" t="s">
        <v>82</v>
      </c>
      <c r="AA341" s="43">
        <v>1.0089786206579794</v>
      </c>
      <c r="AB341"/>
      <c r="AC341" t="s">
        <v>142</v>
      </c>
      <c r="AD341" t="s">
        <v>18</v>
      </c>
      <c r="AE341">
        <v>6</v>
      </c>
      <c r="AF341" s="41">
        <v>3.988</v>
      </c>
      <c r="AG341" s="43">
        <v>0.99552030645946754</v>
      </c>
    </row>
    <row r="342" spans="10:33" x14ac:dyDescent="0.25">
      <c r="J342" s="168"/>
      <c r="K342" s="168"/>
      <c r="L342" s="168"/>
      <c r="M342" s="168"/>
      <c r="N342" s="168"/>
      <c r="O342" s="168"/>
      <c r="P342" s="3"/>
      <c r="S342" s="168"/>
      <c r="T342" s="3"/>
      <c r="U342" t="s">
        <v>147</v>
      </c>
      <c r="V342" t="s">
        <v>142</v>
      </c>
      <c r="W342" t="s">
        <v>15</v>
      </c>
      <c r="X342">
        <v>20</v>
      </c>
      <c r="Y342" t="s">
        <v>37</v>
      </c>
      <c r="Z342" t="s">
        <v>83</v>
      </c>
      <c r="AA342" s="43">
        <v>1.006643914901814</v>
      </c>
      <c r="AB342"/>
      <c r="AC342" t="s">
        <v>142</v>
      </c>
      <c r="AD342" t="s">
        <v>18</v>
      </c>
      <c r="AE342">
        <v>6</v>
      </c>
      <c r="AF342" s="41">
        <v>4</v>
      </c>
      <c r="AG342" s="43">
        <v>0.99555607707350524</v>
      </c>
    </row>
    <row r="343" spans="10:33" x14ac:dyDescent="0.25">
      <c r="J343" s="168"/>
      <c r="K343" s="168"/>
      <c r="L343" s="168"/>
      <c r="M343" s="168"/>
      <c r="N343" s="168"/>
      <c r="O343" s="168"/>
      <c r="P343" s="3"/>
      <c r="S343" s="168"/>
      <c r="T343" s="3"/>
      <c r="U343" t="s">
        <v>147</v>
      </c>
      <c r="V343" t="s">
        <v>142</v>
      </c>
      <c r="W343" t="s">
        <v>15</v>
      </c>
      <c r="X343">
        <v>20</v>
      </c>
      <c r="Y343" t="s">
        <v>37</v>
      </c>
      <c r="Z343" t="s">
        <v>88</v>
      </c>
      <c r="AA343" s="43">
        <v>1.0004417183060874</v>
      </c>
      <c r="AB343"/>
      <c r="AC343" t="s">
        <v>142</v>
      </c>
      <c r="AD343" t="s">
        <v>18</v>
      </c>
      <c r="AE343">
        <v>6</v>
      </c>
      <c r="AF343" s="41">
        <v>4.2779999999999996</v>
      </c>
      <c r="AG343" s="43">
        <v>0.99630489539137934</v>
      </c>
    </row>
    <row r="344" spans="10:33" x14ac:dyDescent="0.25">
      <c r="J344" s="168"/>
      <c r="K344" s="168"/>
      <c r="L344" s="168"/>
      <c r="M344" s="168"/>
      <c r="N344" s="168"/>
      <c r="O344" s="168"/>
      <c r="P344" s="3"/>
      <c r="S344" s="168"/>
      <c r="T344" s="3"/>
      <c r="U344" t="s">
        <v>147</v>
      </c>
      <c r="V344" t="s">
        <v>142</v>
      </c>
      <c r="W344" t="s">
        <v>15</v>
      </c>
      <c r="X344">
        <v>20</v>
      </c>
      <c r="Y344" t="s">
        <v>37</v>
      </c>
      <c r="Z344" t="s">
        <v>79</v>
      </c>
      <c r="AA344" s="43">
        <v>0.99845214296605067</v>
      </c>
      <c r="AB344"/>
      <c r="AC344" t="s">
        <v>142</v>
      </c>
      <c r="AD344" t="s">
        <v>18</v>
      </c>
      <c r="AE344">
        <v>6</v>
      </c>
      <c r="AF344" s="41">
        <v>4.4210000000000003</v>
      </c>
      <c r="AG344" s="43">
        <v>0.99668169367307913</v>
      </c>
    </row>
    <row r="345" spans="10:33" x14ac:dyDescent="0.25">
      <c r="J345" s="168"/>
      <c r="K345" s="168"/>
      <c r="L345" s="168"/>
      <c r="M345" s="168"/>
      <c r="N345" s="168"/>
      <c r="O345" s="168"/>
      <c r="P345" s="3"/>
      <c r="S345" s="168"/>
      <c r="T345" s="3"/>
      <c r="U345" t="s">
        <v>147</v>
      </c>
      <c r="V345" t="s">
        <v>142</v>
      </c>
      <c r="W345" t="s">
        <v>15</v>
      </c>
      <c r="X345">
        <v>20</v>
      </c>
      <c r="Y345" t="s">
        <v>37</v>
      </c>
      <c r="Z345" t="s">
        <v>85</v>
      </c>
      <c r="AA345" s="43">
        <v>1.0061871246451728</v>
      </c>
      <c r="AB345"/>
      <c r="AC345" t="s">
        <v>142</v>
      </c>
      <c r="AD345" t="s">
        <v>18</v>
      </c>
      <c r="AE345">
        <v>6</v>
      </c>
      <c r="AF345" s="41">
        <v>4.431</v>
      </c>
      <c r="AG345" s="43">
        <v>0.99670804320326789</v>
      </c>
    </row>
    <row r="346" spans="10:33" x14ac:dyDescent="0.25">
      <c r="J346" s="168"/>
      <c r="K346" s="168"/>
      <c r="L346" s="168"/>
      <c r="M346" s="168"/>
      <c r="N346" s="168"/>
      <c r="O346" s="168"/>
      <c r="P346" s="3"/>
      <c r="S346" s="168"/>
      <c r="T346" s="3"/>
      <c r="U346" t="s">
        <v>147</v>
      </c>
      <c r="V346" t="s">
        <v>142</v>
      </c>
      <c r="W346" t="s">
        <v>15</v>
      </c>
      <c r="X346">
        <v>20</v>
      </c>
      <c r="Y346" t="s">
        <v>40</v>
      </c>
      <c r="Z346" t="s">
        <v>86</v>
      </c>
      <c r="AA346" s="43">
        <v>1.0113133264141447</v>
      </c>
      <c r="AB346"/>
      <c r="AC346" t="s">
        <v>142</v>
      </c>
      <c r="AD346" t="s">
        <v>18</v>
      </c>
      <c r="AE346">
        <v>6</v>
      </c>
      <c r="AF346" s="41">
        <v>4.444</v>
      </c>
      <c r="AG346" s="43">
        <v>0.99674229759251332</v>
      </c>
    </row>
    <row r="347" spans="10:33" x14ac:dyDescent="0.25">
      <c r="J347" s="168"/>
      <c r="K347" s="168"/>
      <c r="L347" s="168"/>
      <c r="M347" s="168"/>
      <c r="N347" s="168"/>
      <c r="O347" s="168"/>
      <c r="P347" s="3"/>
      <c r="S347" s="168"/>
      <c r="T347" s="3"/>
      <c r="U347" t="s">
        <v>147</v>
      </c>
      <c r="V347" t="s">
        <v>142</v>
      </c>
      <c r="W347" t="s">
        <v>15</v>
      </c>
      <c r="X347">
        <v>20</v>
      </c>
      <c r="Y347" t="s">
        <v>40</v>
      </c>
      <c r="Z347" t="s">
        <v>87</v>
      </c>
      <c r="AA347" s="43">
        <v>0.99998074339629828</v>
      </c>
      <c r="AB347"/>
      <c r="AC347" t="s">
        <v>142</v>
      </c>
      <c r="AD347" t="s">
        <v>18</v>
      </c>
      <c r="AE347">
        <v>6</v>
      </c>
      <c r="AF347" s="41">
        <v>4.5</v>
      </c>
      <c r="AG347" s="43">
        <v>0.99688985496157057</v>
      </c>
    </row>
    <row r="348" spans="10:33" x14ac:dyDescent="0.25">
      <c r="J348" s="168"/>
      <c r="K348" s="168"/>
      <c r="L348" s="168"/>
      <c r="M348" s="168"/>
      <c r="N348" s="168"/>
      <c r="O348" s="168"/>
      <c r="P348" s="3"/>
      <c r="S348" s="168"/>
      <c r="T348" s="3"/>
      <c r="U348" t="s">
        <v>147</v>
      </c>
      <c r="V348" t="s">
        <v>142</v>
      </c>
      <c r="W348" t="s">
        <v>15</v>
      </c>
      <c r="X348">
        <v>20</v>
      </c>
      <c r="Y348" t="s">
        <v>40</v>
      </c>
      <c r="Z348" t="s">
        <v>89</v>
      </c>
      <c r="AA348" s="43">
        <v>1.0025843961792362</v>
      </c>
      <c r="AB348"/>
      <c r="AC348" t="s">
        <v>142</v>
      </c>
      <c r="AD348" t="s">
        <v>18</v>
      </c>
      <c r="AE348">
        <v>6</v>
      </c>
      <c r="AF348" s="41">
        <v>4.8</v>
      </c>
      <c r="AG348" s="43">
        <v>0.99768034086723423</v>
      </c>
    </row>
    <row r="349" spans="10:33" x14ac:dyDescent="0.25">
      <c r="J349" s="168"/>
      <c r="K349" s="168"/>
      <c r="L349" s="168"/>
      <c r="M349" s="168"/>
      <c r="N349" s="168"/>
      <c r="O349" s="168"/>
      <c r="P349" s="3"/>
      <c r="S349" s="168"/>
      <c r="T349" s="3"/>
      <c r="U349" t="s">
        <v>147</v>
      </c>
      <c r="V349" t="s">
        <v>142</v>
      </c>
      <c r="W349" t="s">
        <v>15</v>
      </c>
      <c r="X349">
        <v>20</v>
      </c>
      <c r="Y349" t="s">
        <v>40</v>
      </c>
      <c r="Z349" t="s">
        <v>81</v>
      </c>
      <c r="AA349" s="43">
        <v>1.0054016030515409</v>
      </c>
      <c r="AB349"/>
      <c r="AC349" t="s">
        <v>142</v>
      </c>
      <c r="AD349" t="s">
        <v>18</v>
      </c>
      <c r="AE349">
        <v>6</v>
      </c>
      <c r="AF349" s="41">
        <v>4.95</v>
      </c>
      <c r="AG349" s="43">
        <v>0.99807558382006611</v>
      </c>
    </row>
    <row r="350" spans="10:33" x14ac:dyDescent="0.25">
      <c r="J350" s="168"/>
      <c r="K350" s="168"/>
      <c r="L350" s="168"/>
      <c r="M350" s="168"/>
      <c r="N350" s="168"/>
      <c r="O350" s="168"/>
      <c r="P350" s="3"/>
      <c r="S350" s="168"/>
      <c r="T350" s="3"/>
      <c r="U350" t="s">
        <v>147</v>
      </c>
      <c r="V350" t="s">
        <v>142</v>
      </c>
      <c r="W350" t="s">
        <v>15</v>
      </c>
      <c r="X350">
        <v>20</v>
      </c>
      <c r="Y350" t="s">
        <v>40</v>
      </c>
      <c r="Z350" t="s">
        <v>90</v>
      </c>
      <c r="AA350" s="43">
        <v>0.98967298355223254</v>
      </c>
      <c r="AB350"/>
      <c r="AC350" t="s">
        <v>142</v>
      </c>
      <c r="AD350" t="s">
        <v>18</v>
      </c>
      <c r="AE350">
        <v>6</v>
      </c>
      <c r="AF350" s="41">
        <v>5</v>
      </c>
      <c r="AG350" s="43">
        <v>0.99820733147101004</v>
      </c>
    </row>
    <row r="351" spans="10:33" x14ac:dyDescent="0.25">
      <c r="J351" s="168"/>
      <c r="K351" s="168"/>
      <c r="L351" s="168"/>
      <c r="M351" s="168"/>
      <c r="N351" s="168"/>
      <c r="O351" s="168"/>
      <c r="P351" s="3"/>
      <c r="S351" s="168"/>
      <c r="T351" s="3"/>
      <c r="U351" t="s">
        <v>147</v>
      </c>
      <c r="V351" t="s">
        <v>142</v>
      </c>
      <c r="W351" t="s">
        <v>15</v>
      </c>
      <c r="X351">
        <v>20</v>
      </c>
      <c r="Y351" t="s">
        <v>40</v>
      </c>
      <c r="Z351" t="s">
        <v>80</v>
      </c>
      <c r="AA351" s="43">
        <v>1.0105442253767301</v>
      </c>
      <c r="AB351"/>
      <c r="AC351" t="s">
        <v>142</v>
      </c>
      <c r="AD351" t="s">
        <v>18</v>
      </c>
      <c r="AE351">
        <v>6</v>
      </c>
      <c r="AF351" s="41">
        <v>5.3170000000000002</v>
      </c>
      <c r="AG351" s="43">
        <v>0.99904261157799479</v>
      </c>
    </row>
    <row r="352" spans="10:33" x14ac:dyDescent="0.25">
      <c r="J352" s="168"/>
      <c r="K352" s="168"/>
      <c r="L352" s="168"/>
      <c r="M352" s="168"/>
      <c r="N352" s="168"/>
      <c r="O352" s="168"/>
      <c r="P352" s="3"/>
      <c r="S352" s="168"/>
      <c r="T352" s="3"/>
      <c r="U352" t="s">
        <v>147</v>
      </c>
      <c r="V352" t="s">
        <v>142</v>
      </c>
      <c r="W352" t="s">
        <v>15</v>
      </c>
      <c r="X352">
        <v>20</v>
      </c>
      <c r="Y352" t="s">
        <v>40</v>
      </c>
      <c r="Z352" t="s">
        <v>84</v>
      </c>
      <c r="AA352" s="43">
        <v>1.010488227948132</v>
      </c>
      <c r="AB352"/>
      <c r="AC352" t="s">
        <v>142</v>
      </c>
      <c r="AD352" t="s">
        <v>18</v>
      </c>
      <c r="AE352">
        <v>6</v>
      </c>
      <c r="AF352" s="41">
        <v>5.4550000000000001</v>
      </c>
      <c r="AG352" s="43">
        <v>0.99940623509460003</v>
      </c>
    </row>
    <row r="353" spans="10:33" x14ac:dyDescent="0.25">
      <c r="J353" s="168"/>
      <c r="K353" s="168"/>
      <c r="L353" s="168"/>
      <c r="M353" s="168"/>
      <c r="N353" s="168"/>
      <c r="O353" s="168"/>
      <c r="P353" s="3"/>
      <c r="S353" s="168"/>
      <c r="T353" s="3"/>
      <c r="U353" t="s">
        <v>147</v>
      </c>
      <c r="V353" t="s">
        <v>142</v>
      </c>
      <c r="W353" t="s">
        <v>16</v>
      </c>
      <c r="X353">
        <v>6</v>
      </c>
      <c r="Y353" t="s">
        <v>37</v>
      </c>
      <c r="Z353" t="s">
        <v>45</v>
      </c>
      <c r="AA353" s="43">
        <v>0.93959050046770765</v>
      </c>
      <c r="AB353"/>
      <c r="AC353" t="s">
        <v>142</v>
      </c>
      <c r="AD353" t="s">
        <v>18</v>
      </c>
      <c r="AE353">
        <v>6</v>
      </c>
      <c r="AF353" s="41">
        <v>5.5</v>
      </c>
      <c r="AG353" s="43">
        <v>0.99952480798044963</v>
      </c>
    </row>
    <row r="354" spans="10:33" x14ac:dyDescent="0.25">
      <c r="J354" s="168"/>
      <c r="K354" s="168"/>
      <c r="L354" s="168"/>
      <c r="M354" s="168"/>
      <c r="N354" s="168"/>
      <c r="O354" s="168"/>
      <c r="P354" s="3"/>
      <c r="S354" s="168"/>
      <c r="T354" s="3"/>
      <c r="U354" t="s">
        <v>147</v>
      </c>
      <c r="V354" t="s">
        <v>142</v>
      </c>
      <c r="W354" t="s">
        <v>16</v>
      </c>
      <c r="X354">
        <v>6</v>
      </c>
      <c r="Y354" t="s">
        <v>37</v>
      </c>
      <c r="Z354" t="s">
        <v>99</v>
      </c>
      <c r="AA354" s="43">
        <v>0.95540205075636087</v>
      </c>
      <c r="AB354"/>
      <c r="AC354" t="s">
        <v>142</v>
      </c>
      <c r="AD354" t="s">
        <v>18</v>
      </c>
      <c r="AE354">
        <v>6</v>
      </c>
      <c r="AF354" s="41">
        <v>6</v>
      </c>
      <c r="AG354" s="43">
        <v>1.0008422844898892</v>
      </c>
    </row>
    <row r="355" spans="10:33" x14ac:dyDescent="0.25">
      <c r="J355" s="168"/>
      <c r="K355" s="168"/>
      <c r="L355" s="168"/>
      <c r="M355" s="168"/>
      <c r="N355" s="168"/>
      <c r="O355" s="168"/>
      <c r="P355" s="3"/>
      <c r="S355" s="168"/>
      <c r="T355" s="3"/>
      <c r="U355" t="s">
        <v>147</v>
      </c>
      <c r="V355" t="s">
        <v>142</v>
      </c>
      <c r="W355" t="s">
        <v>16</v>
      </c>
      <c r="X355">
        <v>6</v>
      </c>
      <c r="Y355" t="s">
        <v>37</v>
      </c>
      <c r="Z355" t="s">
        <v>46</v>
      </c>
      <c r="AA355" s="43">
        <v>0.96087074405329276</v>
      </c>
      <c r="AB355"/>
      <c r="AC355" t="s">
        <v>142</v>
      </c>
      <c r="AD355" t="s">
        <v>18</v>
      </c>
      <c r="AE355">
        <v>10</v>
      </c>
      <c r="AF355" s="41">
        <v>3</v>
      </c>
      <c r="AG355" s="43">
        <v>0.98013255974992597</v>
      </c>
    </row>
    <row r="356" spans="10:33" x14ac:dyDescent="0.25">
      <c r="J356" s="168"/>
      <c r="K356" s="168"/>
      <c r="L356" s="168"/>
      <c r="M356" s="168"/>
      <c r="N356" s="168"/>
      <c r="O356" s="168"/>
      <c r="P356" s="3"/>
      <c r="S356" s="168"/>
      <c r="T356" s="3"/>
      <c r="U356" t="s">
        <v>147</v>
      </c>
      <c r="V356" t="s">
        <v>142</v>
      </c>
      <c r="W356" t="s">
        <v>16</v>
      </c>
      <c r="X356">
        <v>6</v>
      </c>
      <c r="Y356" t="s">
        <v>37</v>
      </c>
      <c r="Z356" t="s">
        <v>104</v>
      </c>
      <c r="AA356" s="43">
        <v>0.96962613747403648</v>
      </c>
      <c r="AB356"/>
      <c r="AC356" t="s">
        <v>142</v>
      </c>
      <c r="AD356" t="s">
        <v>18</v>
      </c>
      <c r="AE356">
        <v>10</v>
      </c>
      <c r="AF356" s="41">
        <v>4</v>
      </c>
      <c r="AG356" s="43">
        <v>0.99174336506557192</v>
      </c>
    </row>
    <row r="357" spans="10:33" x14ac:dyDescent="0.25">
      <c r="J357" s="168"/>
      <c r="K357" s="168"/>
      <c r="L357" s="168"/>
      <c r="M357" s="168"/>
      <c r="N357" s="168"/>
      <c r="O357" s="168"/>
      <c r="P357" s="3"/>
      <c r="S357" s="168"/>
      <c r="T357" s="3"/>
      <c r="U357" t="s">
        <v>147</v>
      </c>
      <c r="V357" t="s">
        <v>142</v>
      </c>
      <c r="W357" t="s">
        <v>16</v>
      </c>
      <c r="X357">
        <v>6</v>
      </c>
      <c r="Y357" t="s">
        <v>37</v>
      </c>
      <c r="Z357" t="s">
        <v>50</v>
      </c>
      <c r="AA357" s="43">
        <v>0.97312603284391963</v>
      </c>
      <c r="AB357"/>
      <c r="AC357" t="s">
        <v>142</v>
      </c>
      <c r="AD357" t="s">
        <v>18</v>
      </c>
      <c r="AE357">
        <v>10</v>
      </c>
      <c r="AF357" s="41">
        <v>5</v>
      </c>
      <c r="AG357" s="43">
        <v>0.99964121935684869</v>
      </c>
    </row>
    <row r="358" spans="10:33" x14ac:dyDescent="0.25">
      <c r="J358" s="168"/>
      <c r="K358" s="168"/>
      <c r="L358" s="168"/>
      <c r="M358" s="168"/>
      <c r="N358" s="168"/>
      <c r="O358" s="168"/>
      <c r="P358" s="3"/>
      <c r="S358" s="168"/>
      <c r="T358" s="3"/>
      <c r="U358" t="s">
        <v>147</v>
      </c>
      <c r="V358" t="s">
        <v>142</v>
      </c>
      <c r="W358" t="s">
        <v>16</v>
      </c>
      <c r="X358">
        <v>6</v>
      </c>
      <c r="Y358" t="s">
        <v>37</v>
      </c>
      <c r="Z358" t="s">
        <v>110</v>
      </c>
      <c r="AA358" s="43">
        <v>0.97815361334071593</v>
      </c>
      <c r="AB358"/>
      <c r="AC358" t="s">
        <v>142</v>
      </c>
      <c r="AD358" t="s">
        <v>18</v>
      </c>
      <c r="AE358">
        <v>10</v>
      </c>
      <c r="AF358" s="41">
        <v>5.0910000000000002</v>
      </c>
      <c r="AG358" s="43">
        <v>1.0001756113520297</v>
      </c>
    </row>
    <row r="359" spans="10:33" x14ac:dyDescent="0.25">
      <c r="J359" s="168"/>
      <c r="K359" s="168"/>
      <c r="L359" s="168"/>
      <c r="M359" s="168"/>
      <c r="N359" s="168"/>
      <c r="O359" s="168"/>
      <c r="P359" s="3"/>
      <c r="S359" s="168"/>
      <c r="T359" s="3"/>
      <c r="U359" t="s">
        <v>147</v>
      </c>
      <c r="V359" t="s">
        <v>142</v>
      </c>
      <c r="W359" t="s">
        <v>16</v>
      </c>
      <c r="X359">
        <v>6</v>
      </c>
      <c r="Y359" t="s">
        <v>37</v>
      </c>
      <c r="Z359" t="s">
        <v>79</v>
      </c>
      <c r="AA359" s="43">
        <v>0.97876187684782945</v>
      </c>
      <c r="AB359"/>
      <c r="AC359" t="s">
        <v>142</v>
      </c>
      <c r="AD359" t="s">
        <v>18</v>
      </c>
      <c r="AE359">
        <v>10</v>
      </c>
      <c r="AF359" s="41">
        <v>5.3330000000000002</v>
      </c>
      <c r="AG359" s="43">
        <v>1.0014471357772157</v>
      </c>
    </row>
    <row r="360" spans="10:33" x14ac:dyDescent="0.25">
      <c r="J360" s="168"/>
      <c r="K360" s="168"/>
      <c r="L360" s="168"/>
      <c r="M360" s="168"/>
      <c r="N360" s="168"/>
      <c r="O360" s="168"/>
      <c r="P360" s="3"/>
      <c r="S360" s="168"/>
      <c r="T360" s="3"/>
      <c r="U360" t="s">
        <v>147</v>
      </c>
      <c r="V360" t="s">
        <v>142</v>
      </c>
      <c r="W360" t="s">
        <v>16</v>
      </c>
      <c r="X360">
        <v>6</v>
      </c>
      <c r="Y360" t="s">
        <v>35</v>
      </c>
      <c r="Z360" t="s">
        <v>97</v>
      </c>
      <c r="AA360" s="43">
        <v>0.93218464637393073</v>
      </c>
      <c r="AB360"/>
      <c r="AC360" t="s">
        <v>142</v>
      </c>
      <c r="AD360" t="s">
        <v>18</v>
      </c>
      <c r="AE360">
        <v>10</v>
      </c>
      <c r="AF360" s="41">
        <v>5.5380000000000003</v>
      </c>
      <c r="AG360" s="43">
        <v>1.0023541354418515</v>
      </c>
    </row>
    <row r="361" spans="10:33" x14ac:dyDescent="0.25">
      <c r="J361" s="168"/>
      <c r="K361" s="168"/>
      <c r="L361" s="168"/>
      <c r="M361" s="168"/>
      <c r="N361" s="168"/>
      <c r="O361" s="168"/>
      <c r="P361" s="3"/>
      <c r="S361" s="168"/>
      <c r="T361" s="3"/>
      <c r="U361" t="s">
        <v>147</v>
      </c>
      <c r="V361" t="s">
        <v>142</v>
      </c>
      <c r="W361" t="s">
        <v>16</v>
      </c>
      <c r="X361">
        <v>6</v>
      </c>
      <c r="Y361" t="s">
        <v>35</v>
      </c>
      <c r="Z361" t="s">
        <v>98</v>
      </c>
      <c r="AA361" s="43">
        <v>0.9405958545428591</v>
      </c>
      <c r="AB361"/>
      <c r="AC361" t="s">
        <v>142</v>
      </c>
      <c r="AD361" t="s">
        <v>18</v>
      </c>
      <c r="AE361">
        <v>10</v>
      </c>
      <c r="AF361" s="41">
        <v>5.7140000000000004</v>
      </c>
      <c r="AG361" s="43">
        <v>1.0030083400149108</v>
      </c>
    </row>
    <row r="362" spans="10:33" x14ac:dyDescent="0.25">
      <c r="J362" s="168"/>
      <c r="K362" s="168"/>
      <c r="L362" s="168"/>
      <c r="M362" s="168"/>
      <c r="N362" s="168"/>
      <c r="O362" s="168"/>
      <c r="P362" s="3"/>
      <c r="S362" s="168"/>
      <c r="T362" s="3"/>
      <c r="U362" t="s">
        <v>147</v>
      </c>
      <c r="V362" t="s">
        <v>142</v>
      </c>
      <c r="W362" t="s">
        <v>16</v>
      </c>
      <c r="X362">
        <v>6</v>
      </c>
      <c r="Y362" t="s">
        <v>35</v>
      </c>
      <c r="Z362" t="s">
        <v>101</v>
      </c>
      <c r="AA362" s="43">
        <v>0.95421910646163444</v>
      </c>
      <c r="AB362"/>
      <c r="AC362" t="s">
        <v>142</v>
      </c>
      <c r="AD362" t="s">
        <v>18</v>
      </c>
      <c r="AE362">
        <v>10</v>
      </c>
      <c r="AF362" s="41">
        <v>6.1539999999999999</v>
      </c>
      <c r="AG362" s="43">
        <v>1.0041406723247364</v>
      </c>
    </row>
    <row r="363" spans="10:33" x14ac:dyDescent="0.25">
      <c r="J363" s="168"/>
      <c r="K363" s="168"/>
      <c r="L363" s="168"/>
      <c r="M363" s="168"/>
      <c r="N363" s="168"/>
      <c r="O363" s="168"/>
      <c r="P363" s="3"/>
      <c r="S363" s="168"/>
      <c r="T363" s="3"/>
      <c r="U363" t="s">
        <v>147</v>
      </c>
      <c r="V363" t="s">
        <v>142</v>
      </c>
      <c r="W363" t="s">
        <v>16</v>
      </c>
      <c r="X363">
        <v>6</v>
      </c>
      <c r="Y363" t="s">
        <v>35</v>
      </c>
      <c r="Z363" t="s">
        <v>103</v>
      </c>
      <c r="AA363" s="43">
        <v>0.96011443540584473</v>
      </c>
      <c r="AB363"/>
      <c r="AC363" t="s">
        <v>142</v>
      </c>
      <c r="AD363" t="s">
        <v>18</v>
      </c>
      <c r="AE363">
        <v>10</v>
      </c>
      <c r="AF363" s="41">
        <v>6.2039999999999997</v>
      </c>
      <c r="AG363" s="43">
        <v>1.0042238628008044</v>
      </c>
    </row>
    <row r="364" spans="10:33" x14ac:dyDescent="0.25">
      <c r="J364" s="168"/>
      <c r="K364" s="168"/>
      <c r="L364" s="168"/>
      <c r="M364" s="168"/>
      <c r="N364" s="168"/>
      <c r="O364" s="168"/>
      <c r="P364" s="3"/>
      <c r="S364" s="168"/>
      <c r="T364" s="3"/>
      <c r="U364" t="s">
        <v>147</v>
      </c>
      <c r="V364" t="s">
        <v>142</v>
      </c>
      <c r="W364" t="s">
        <v>16</v>
      </c>
      <c r="X364">
        <v>6</v>
      </c>
      <c r="Y364" t="s">
        <v>35</v>
      </c>
      <c r="Z364" t="s">
        <v>106</v>
      </c>
      <c r="AA364" s="43">
        <v>0.97036338720523652</v>
      </c>
      <c r="AB364"/>
      <c r="AC364" t="s">
        <v>142</v>
      </c>
      <c r="AD364" t="s">
        <v>18</v>
      </c>
      <c r="AE364">
        <v>10</v>
      </c>
      <c r="AF364" s="41">
        <v>6.6470000000000002</v>
      </c>
      <c r="AG364" s="43">
        <v>1.0045554780233816</v>
      </c>
    </row>
    <row r="365" spans="10:33" x14ac:dyDescent="0.25">
      <c r="J365" s="168"/>
      <c r="K365" s="168"/>
      <c r="L365" s="168"/>
      <c r="M365" s="168"/>
      <c r="N365" s="168"/>
      <c r="O365" s="168"/>
      <c r="P365" s="3"/>
      <c r="S365" s="168"/>
      <c r="T365" s="3"/>
      <c r="U365" t="s">
        <v>147</v>
      </c>
      <c r="V365" t="s">
        <v>142</v>
      </c>
      <c r="W365" t="s">
        <v>16</v>
      </c>
      <c r="X365">
        <v>6</v>
      </c>
      <c r="Y365" t="s">
        <v>35</v>
      </c>
      <c r="Z365" t="s">
        <v>111</v>
      </c>
      <c r="AA365" s="43">
        <v>0.97573398811953904</v>
      </c>
      <c r="AB365"/>
      <c r="AC365" t="s">
        <v>142</v>
      </c>
      <c r="AD365" t="s">
        <v>18</v>
      </c>
      <c r="AE365">
        <v>10</v>
      </c>
      <c r="AF365" s="41">
        <v>6.6669999999999998</v>
      </c>
      <c r="AG365" s="43">
        <v>1.0045532584020158</v>
      </c>
    </row>
    <row r="366" spans="10:33" x14ac:dyDescent="0.25">
      <c r="J366" s="168"/>
      <c r="K366" s="168"/>
      <c r="L366" s="168"/>
      <c r="M366" s="168"/>
      <c r="N366" s="168"/>
      <c r="O366" s="168"/>
      <c r="P366" s="3"/>
      <c r="S366" s="168"/>
      <c r="T366" s="3"/>
      <c r="U366" t="s">
        <v>147</v>
      </c>
      <c r="V366" t="s">
        <v>142</v>
      </c>
      <c r="W366" t="s">
        <v>16</v>
      </c>
      <c r="X366">
        <v>6</v>
      </c>
      <c r="Y366" t="s">
        <v>40</v>
      </c>
      <c r="Z366" t="s">
        <v>107</v>
      </c>
      <c r="AA366" s="43">
        <v>0.96567039508517438</v>
      </c>
      <c r="AB366"/>
      <c r="AC366" t="s">
        <v>142</v>
      </c>
      <c r="AD366" t="s">
        <v>18</v>
      </c>
      <c r="AE366">
        <v>10</v>
      </c>
      <c r="AF366" s="41">
        <v>6.8570000000000002</v>
      </c>
      <c r="AG366" s="43">
        <v>1.0044580986261049</v>
      </c>
    </row>
    <row r="367" spans="10:33" x14ac:dyDescent="0.25">
      <c r="J367" s="168"/>
      <c r="K367" s="168"/>
      <c r="L367" s="168"/>
      <c r="M367" s="168"/>
      <c r="N367" s="168"/>
      <c r="O367" s="168"/>
      <c r="P367" s="3"/>
      <c r="S367" s="168"/>
      <c r="T367" s="3"/>
      <c r="U367" t="s">
        <v>147</v>
      </c>
      <c r="V367" t="s">
        <v>142</v>
      </c>
      <c r="W367" t="s">
        <v>16</v>
      </c>
      <c r="X367">
        <v>6</v>
      </c>
      <c r="Y367" t="s">
        <v>40</v>
      </c>
      <c r="Z367" t="s">
        <v>109</v>
      </c>
      <c r="AA367" s="43">
        <v>0.9651467967907873</v>
      </c>
      <c r="AB367"/>
      <c r="AC367" t="s">
        <v>142</v>
      </c>
      <c r="AD367" t="s">
        <v>18</v>
      </c>
      <c r="AE367">
        <v>10</v>
      </c>
      <c r="AF367" s="41">
        <v>7</v>
      </c>
      <c r="AG367" s="43">
        <v>1.0042980748662942</v>
      </c>
    </row>
    <row r="368" spans="10:33" x14ac:dyDescent="0.25">
      <c r="J368" s="168"/>
      <c r="K368" s="168"/>
      <c r="L368" s="168"/>
      <c r="M368" s="168"/>
      <c r="N368" s="168"/>
      <c r="O368" s="168"/>
      <c r="P368" s="3"/>
      <c r="S368" s="168"/>
      <c r="T368" s="3"/>
      <c r="U368" t="s">
        <v>147</v>
      </c>
      <c r="V368" t="s">
        <v>142</v>
      </c>
      <c r="W368" t="s">
        <v>16</v>
      </c>
      <c r="X368">
        <v>6</v>
      </c>
      <c r="Y368" t="s">
        <v>40</v>
      </c>
      <c r="Z368" t="s">
        <v>100</v>
      </c>
      <c r="AA368" s="43">
        <v>0.9657285726734397</v>
      </c>
      <c r="AB368"/>
      <c r="AC368" t="s">
        <v>142</v>
      </c>
      <c r="AD368" t="s">
        <v>18</v>
      </c>
      <c r="AE368">
        <v>10</v>
      </c>
      <c r="AF368" s="41">
        <v>7.09</v>
      </c>
      <c r="AG368" s="43">
        <v>1.0041696012707424</v>
      </c>
    </row>
    <row r="369" spans="10:33" x14ac:dyDescent="0.25">
      <c r="J369" s="168"/>
      <c r="K369" s="168"/>
      <c r="L369" s="168"/>
      <c r="M369" s="168"/>
      <c r="N369" s="168"/>
      <c r="O369" s="168"/>
      <c r="P369" s="3"/>
      <c r="S369" s="168"/>
      <c r="T369" s="3"/>
      <c r="U369" t="s">
        <v>147</v>
      </c>
      <c r="V369" t="s">
        <v>142</v>
      </c>
      <c r="W369" t="s">
        <v>16</v>
      </c>
      <c r="X369">
        <v>6</v>
      </c>
      <c r="Y369" t="s">
        <v>40</v>
      </c>
      <c r="Z369" t="s">
        <v>102</v>
      </c>
      <c r="AA369" s="43">
        <v>0.97071197758879246</v>
      </c>
      <c r="AB369"/>
      <c r="AC369" t="s">
        <v>142</v>
      </c>
      <c r="AD369" t="s">
        <v>18</v>
      </c>
      <c r="AE369">
        <v>10</v>
      </c>
      <c r="AF369" s="41">
        <v>7.5</v>
      </c>
      <c r="AG369" s="43">
        <v>1.0035830262279781</v>
      </c>
    </row>
    <row r="370" spans="10:33" x14ac:dyDescent="0.25">
      <c r="J370" s="168"/>
      <c r="K370" s="168"/>
      <c r="L370" s="168"/>
      <c r="M370" s="168"/>
      <c r="N370" s="168"/>
      <c r="O370" s="168"/>
      <c r="P370" s="3"/>
      <c r="S370" s="168"/>
      <c r="T370" s="3"/>
      <c r="U370" t="s">
        <v>147</v>
      </c>
      <c r="V370" t="s">
        <v>142</v>
      </c>
      <c r="W370" t="s">
        <v>16</v>
      </c>
      <c r="X370">
        <v>6</v>
      </c>
      <c r="Y370" t="s">
        <v>40</v>
      </c>
      <c r="Z370" t="s">
        <v>105</v>
      </c>
      <c r="AA370" s="43">
        <v>0.97276932677395922</v>
      </c>
      <c r="AB370"/>
      <c r="AC370" t="s">
        <v>142</v>
      </c>
      <c r="AD370" t="s">
        <v>18</v>
      </c>
      <c r="AE370">
        <v>10</v>
      </c>
      <c r="AF370" s="41">
        <v>7.875</v>
      </c>
      <c r="AG370" s="43">
        <v>1.0030465246644742</v>
      </c>
    </row>
    <row r="371" spans="10:33" x14ac:dyDescent="0.25">
      <c r="J371" s="168"/>
      <c r="K371" s="168"/>
      <c r="L371" s="168"/>
      <c r="M371" s="168"/>
      <c r="N371" s="168"/>
      <c r="O371" s="168"/>
      <c r="P371" s="3"/>
      <c r="S371" s="168"/>
      <c r="T371" s="3"/>
      <c r="U371" t="s">
        <v>147</v>
      </c>
      <c r="V371" t="s">
        <v>142</v>
      </c>
      <c r="W371" t="s">
        <v>16</v>
      </c>
      <c r="X371">
        <v>6</v>
      </c>
      <c r="Y371" t="s">
        <v>40</v>
      </c>
      <c r="Z371" t="s">
        <v>108</v>
      </c>
      <c r="AA371" s="43">
        <v>0.97489509152891829</v>
      </c>
      <c r="AB371"/>
      <c r="AC371" t="s">
        <v>142</v>
      </c>
      <c r="AD371" t="s">
        <v>18</v>
      </c>
      <c r="AE371">
        <v>10</v>
      </c>
      <c r="AF371" s="41">
        <v>7.976</v>
      </c>
      <c r="AG371" s="43">
        <v>1.002902026910037</v>
      </c>
    </row>
    <row r="372" spans="10:33" x14ac:dyDescent="0.25">
      <c r="J372" s="168"/>
      <c r="K372" s="168"/>
      <c r="L372" s="168"/>
      <c r="M372" s="168"/>
      <c r="N372" s="168"/>
      <c r="O372" s="168"/>
      <c r="P372" s="3"/>
      <c r="S372" s="168"/>
      <c r="T372" s="3"/>
      <c r="U372" t="s">
        <v>147</v>
      </c>
      <c r="V372" t="s">
        <v>142</v>
      </c>
      <c r="W372" t="s">
        <v>16</v>
      </c>
      <c r="X372">
        <v>15</v>
      </c>
      <c r="Y372" t="s">
        <v>37</v>
      </c>
      <c r="Z372" t="s">
        <v>63</v>
      </c>
      <c r="AA372" s="43">
        <v>0.99958790240686946</v>
      </c>
      <c r="AB372"/>
      <c r="AC372" t="s">
        <v>142</v>
      </c>
      <c r="AD372" t="s">
        <v>18</v>
      </c>
      <c r="AE372">
        <v>10</v>
      </c>
      <c r="AF372" s="41">
        <v>8</v>
      </c>
      <c r="AG372" s="43">
        <v>1.002867690809973</v>
      </c>
    </row>
    <row r="373" spans="10:33" x14ac:dyDescent="0.25">
      <c r="J373" s="168"/>
      <c r="K373" s="168"/>
      <c r="L373" s="168"/>
      <c r="M373" s="168"/>
      <c r="N373" s="168"/>
      <c r="O373" s="168"/>
      <c r="P373" s="3"/>
      <c r="S373" s="168"/>
      <c r="T373" s="3"/>
      <c r="U373" t="s">
        <v>147</v>
      </c>
      <c r="V373" t="s">
        <v>142</v>
      </c>
      <c r="W373" t="s">
        <v>16</v>
      </c>
      <c r="X373">
        <v>15</v>
      </c>
      <c r="Y373" t="s">
        <v>37</v>
      </c>
      <c r="Z373" t="s">
        <v>69</v>
      </c>
      <c r="AA373" s="43">
        <v>0.99790723405492066</v>
      </c>
      <c r="AB373"/>
      <c r="AC373" t="s">
        <v>142</v>
      </c>
      <c r="AD373" t="s">
        <v>18</v>
      </c>
      <c r="AE373">
        <v>10</v>
      </c>
      <c r="AF373" s="41">
        <v>8.2349999999999994</v>
      </c>
      <c r="AG373" s="43">
        <v>1.0025314831635104</v>
      </c>
    </row>
    <row r="374" spans="10:33" x14ac:dyDescent="0.25">
      <c r="J374" s="168"/>
      <c r="K374" s="168"/>
      <c r="L374" s="168"/>
      <c r="M374" s="168"/>
      <c r="N374" s="168"/>
      <c r="O374" s="168"/>
      <c r="P374" s="3"/>
      <c r="S374" s="168"/>
      <c r="T374" s="3"/>
      <c r="U374" t="s">
        <v>147</v>
      </c>
      <c r="V374" t="s">
        <v>142</v>
      </c>
      <c r="W374" t="s">
        <v>16</v>
      </c>
      <c r="X374">
        <v>15</v>
      </c>
      <c r="Y374" t="s">
        <v>37</v>
      </c>
      <c r="Z374" t="s">
        <v>71</v>
      </c>
      <c r="AA374" s="43">
        <v>0.99603161702351772</v>
      </c>
      <c r="AB374"/>
      <c r="AC374" t="s">
        <v>142</v>
      </c>
      <c r="AD374" t="s">
        <v>18</v>
      </c>
      <c r="AE374">
        <v>10</v>
      </c>
      <c r="AF374" s="41">
        <v>8.4710000000000001</v>
      </c>
      <c r="AG374" s="43">
        <v>1.002193844846212</v>
      </c>
    </row>
    <row r="375" spans="10:33" x14ac:dyDescent="0.25">
      <c r="J375" s="168"/>
      <c r="K375" s="168"/>
      <c r="L375" s="168"/>
      <c r="M375" s="168"/>
      <c r="N375" s="168"/>
      <c r="O375" s="168"/>
      <c r="P375" s="3"/>
      <c r="S375" s="168"/>
      <c r="T375" s="3"/>
      <c r="U375" t="s">
        <v>147</v>
      </c>
      <c r="V375" t="s">
        <v>142</v>
      </c>
      <c r="W375" t="s">
        <v>16</v>
      </c>
      <c r="X375">
        <v>15</v>
      </c>
      <c r="Y375" t="s">
        <v>37</v>
      </c>
      <c r="Z375" t="s">
        <v>76</v>
      </c>
      <c r="AA375" s="43">
        <v>0.99145418955856801</v>
      </c>
      <c r="AB375"/>
      <c r="AC375" t="s">
        <v>142</v>
      </c>
      <c r="AD375" t="s">
        <v>18</v>
      </c>
      <c r="AE375">
        <v>10</v>
      </c>
      <c r="AF375" s="41">
        <v>8.8620000000000001</v>
      </c>
      <c r="AG375" s="43">
        <v>1.0016344525493319</v>
      </c>
    </row>
    <row r="376" spans="10:33" x14ac:dyDescent="0.25">
      <c r="J376" s="168"/>
      <c r="K376" s="168"/>
      <c r="L376" s="168"/>
      <c r="M376" s="168"/>
      <c r="N376" s="168"/>
      <c r="O376" s="168"/>
      <c r="P376" s="3"/>
      <c r="S376" s="168"/>
      <c r="T376" s="3"/>
      <c r="U376" t="s">
        <v>147</v>
      </c>
      <c r="V376" t="s">
        <v>142</v>
      </c>
      <c r="W376" t="s">
        <v>16</v>
      </c>
      <c r="X376">
        <v>15</v>
      </c>
      <c r="Y376" t="s">
        <v>37</v>
      </c>
      <c r="Z376" t="s">
        <v>79</v>
      </c>
      <c r="AA376" s="43">
        <v>0.99027332878076046</v>
      </c>
      <c r="AB376"/>
      <c r="AC376" t="s">
        <v>142</v>
      </c>
      <c r="AD376" t="s">
        <v>18</v>
      </c>
      <c r="AE376">
        <v>10</v>
      </c>
      <c r="AF376" s="41">
        <v>8.8889999999999993</v>
      </c>
      <c r="AG376" s="43">
        <v>1.0015958244367595</v>
      </c>
    </row>
    <row r="377" spans="10:33" x14ac:dyDescent="0.25">
      <c r="J377" s="168"/>
      <c r="K377" s="168"/>
      <c r="L377" s="168"/>
      <c r="M377" s="168"/>
      <c r="N377" s="168"/>
      <c r="O377" s="168"/>
      <c r="P377" s="3"/>
      <c r="S377" s="168"/>
      <c r="T377" s="3"/>
      <c r="U377" t="s">
        <v>147</v>
      </c>
      <c r="V377" t="s">
        <v>142</v>
      </c>
      <c r="W377" t="s">
        <v>16</v>
      </c>
      <c r="X377">
        <v>15</v>
      </c>
      <c r="Y377" t="s">
        <v>37</v>
      </c>
      <c r="Z377" t="s">
        <v>51</v>
      </c>
      <c r="AA377" s="43">
        <v>0.99626853706958984</v>
      </c>
      <c r="AB377"/>
      <c r="AC377" t="s">
        <v>142</v>
      </c>
      <c r="AD377" t="s">
        <v>18</v>
      </c>
      <c r="AE377">
        <v>10</v>
      </c>
      <c r="AF377" s="41">
        <v>9</v>
      </c>
      <c r="AG377" s="43">
        <v>1.0014370199739624</v>
      </c>
    </row>
    <row r="378" spans="10:33" x14ac:dyDescent="0.25">
      <c r="J378" s="168"/>
      <c r="K378" s="168"/>
      <c r="L378" s="168"/>
      <c r="M378" s="168"/>
      <c r="N378" s="168"/>
      <c r="O378" s="168"/>
      <c r="P378" s="3"/>
      <c r="S378" s="168"/>
      <c r="T378" s="3"/>
      <c r="U378" t="s">
        <v>147</v>
      </c>
      <c r="V378" t="s">
        <v>142</v>
      </c>
      <c r="W378" t="s">
        <v>16</v>
      </c>
      <c r="X378">
        <v>15</v>
      </c>
      <c r="Y378" t="s">
        <v>37</v>
      </c>
      <c r="Z378" t="s">
        <v>57</v>
      </c>
      <c r="AA378" s="43">
        <v>0.99800854068875278</v>
      </c>
      <c r="AB378"/>
      <c r="AC378" t="s">
        <v>142</v>
      </c>
      <c r="AD378" t="s">
        <v>18</v>
      </c>
      <c r="AE378">
        <v>10</v>
      </c>
      <c r="AF378" s="41">
        <v>10</v>
      </c>
      <c r="AG378" s="43">
        <v>1.0000063491379521</v>
      </c>
    </row>
    <row r="379" spans="10:33" x14ac:dyDescent="0.25">
      <c r="J379" s="168"/>
      <c r="K379" s="168"/>
      <c r="L379" s="168"/>
      <c r="M379" s="168"/>
      <c r="N379" s="168"/>
      <c r="O379" s="168"/>
      <c r="P379" s="3"/>
      <c r="S379" s="168"/>
      <c r="T379" s="3"/>
      <c r="U379" t="s">
        <v>147</v>
      </c>
      <c r="V379" t="s">
        <v>142</v>
      </c>
      <c r="W379" t="s">
        <v>16</v>
      </c>
      <c r="X379">
        <v>15</v>
      </c>
      <c r="Y379" t="s">
        <v>35</v>
      </c>
      <c r="Z379" t="s">
        <v>62</v>
      </c>
      <c r="AA379" s="43">
        <v>0.99877847952633469</v>
      </c>
      <c r="AB379"/>
      <c r="AC379" t="s">
        <v>142</v>
      </c>
      <c r="AD379" t="s">
        <v>18</v>
      </c>
      <c r="AE379">
        <v>15</v>
      </c>
      <c r="AF379" s="41">
        <v>6</v>
      </c>
      <c r="AG379" s="43">
        <v>0.98843616024403214</v>
      </c>
    </row>
    <row r="380" spans="10:33" x14ac:dyDescent="0.25">
      <c r="J380" s="168"/>
      <c r="K380" s="168"/>
      <c r="L380" s="168"/>
      <c r="M380" s="168"/>
      <c r="N380" s="168"/>
      <c r="O380" s="168"/>
      <c r="P380" s="3"/>
      <c r="S380" s="168"/>
      <c r="T380" s="3"/>
      <c r="U380" t="s">
        <v>147</v>
      </c>
      <c r="V380" t="s">
        <v>142</v>
      </c>
      <c r="W380" t="s">
        <v>16</v>
      </c>
      <c r="X380">
        <v>15</v>
      </c>
      <c r="Y380" t="s">
        <v>35</v>
      </c>
      <c r="Z380" t="s">
        <v>68</v>
      </c>
      <c r="AA380" s="43">
        <v>0.99845273617197305</v>
      </c>
      <c r="AB380"/>
      <c r="AC380" t="s">
        <v>142</v>
      </c>
      <c r="AD380" t="s">
        <v>18</v>
      </c>
      <c r="AE380">
        <v>15</v>
      </c>
      <c r="AF380" s="41">
        <v>6.875</v>
      </c>
      <c r="AG380" s="43">
        <v>0.99121817161402082</v>
      </c>
    </row>
    <row r="381" spans="10:33" x14ac:dyDescent="0.25">
      <c r="J381" s="168"/>
      <c r="K381" s="168"/>
      <c r="L381" s="168"/>
      <c r="M381" s="168"/>
      <c r="N381" s="168"/>
      <c r="O381" s="168"/>
      <c r="P381" s="3"/>
      <c r="S381" s="168"/>
      <c r="T381" s="3"/>
      <c r="U381" t="s">
        <v>147</v>
      </c>
      <c r="V381" t="s">
        <v>142</v>
      </c>
      <c r="W381" t="s">
        <v>16</v>
      </c>
      <c r="X381">
        <v>15</v>
      </c>
      <c r="Y381" t="s">
        <v>40</v>
      </c>
      <c r="Z381" t="s">
        <v>65</v>
      </c>
      <c r="AA381" s="43">
        <v>0.99460884008631956</v>
      </c>
      <c r="AB381"/>
      <c r="AC381" t="s">
        <v>142</v>
      </c>
      <c r="AD381" t="s">
        <v>18</v>
      </c>
      <c r="AE381">
        <v>15</v>
      </c>
      <c r="AF381" s="41">
        <v>7</v>
      </c>
      <c r="AG381" s="43">
        <v>0.99152007596840874</v>
      </c>
    </row>
    <row r="382" spans="10:33" x14ac:dyDescent="0.25">
      <c r="J382" s="168"/>
      <c r="K382" s="168"/>
      <c r="L382" s="168"/>
      <c r="M382" s="168"/>
      <c r="N382" s="168"/>
      <c r="O382" s="168"/>
      <c r="P382" s="3"/>
      <c r="S382" s="168"/>
      <c r="T382" s="3"/>
      <c r="U382" t="s">
        <v>147</v>
      </c>
      <c r="V382" t="s">
        <v>142</v>
      </c>
      <c r="W382" t="s">
        <v>16</v>
      </c>
      <c r="X382">
        <v>15</v>
      </c>
      <c r="Y382" t="s">
        <v>40</v>
      </c>
      <c r="Z382" t="s">
        <v>70</v>
      </c>
      <c r="AA382" s="43">
        <v>0.99566530974525569</v>
      </c>
      <c r="AB382"/>
      <c r="AC382" t="s">
        <v>142</v>
      </c>
      <c r="AD382" t="s">
        <v>18</v>
      </c>
      <c r="AE382">
        <v>15</v>
      </c>
      <c r="AF382" s="41">
        <v>7.3680000000000003</v>
      </c>
      <c r="AG382" s="43">
        <v>0.99227023694583505</v>
      </c>
    </row>
    <row r="383" spans="10:33" x14ac:dyDescent="0.25">
      <c r="J383" s="168"/>
      <c r="K383" s="168"/>
      <c r="L383" s="168"/>
      <c r="M383" s="168"/>
      <c r="N383" s="168"/>
      <c r="O383" s="168"/>
      <c r="P383" s="3"/>
      <c r="S383" s="168"/>
      <c r="T383" s="3"/>
      <c r="U383" t="s">
        <v>147</v>
      </c>
      <c r="V383" t="s">
        <v>142</v>
      </c>
      <c r="W383" t="s">
        <v>16</v>
      </c>
      <c r="X383">
        <v>15</v>
      </c>
      <c r="Y383" t="s">
        <v>40</v>
      </c>
      <c r="Z383" t="s">
        <v>73</v>
      </c>
      <c r="AA383" s="43">
        <v>0.99260805249416062</v>
      </c>
      <c r="AB383"/>
      <c r="AC383" t="s">
        <v>142</v>
      </c>
      <c r="AD383" t="s">
        <v>18</v>
      </c>
      <c r="AE383">
        <v>15</v>
      </c>
      <c r="AF383" s="41">
        <v>8</v>
      </c>
      <c r="AG383" s="43">
        <v>0.99307557823159021</v>
      </c>
    </row>
    <row r="384" spans="10:33" x14ac:dyDescent="0.25">
      <c r="J384" s="168"/>
      <c r="K384" s="168"/>
      <c r="L384" s="168"/>
      <c r="M384" s="168"/>
      <c r="N384" s="168"/>
      <c r="O384" s="168"/>
      <c r="P384" s="3"/>
      <c r="S384" s="168"/>
      <c r="T384" s="3"/>
      <c r="U384" t="s">
        <v>147</v>
      </c>
      <c r="V384" t="s">
        <v>142</v>
      </c>
      <c r="W384" t="s">
        <v>16</v>
      </c>
      <c r="X384">
        <v>15</v>
      </c>
      <c r="Y384" t="s">
        <v>40</v>
      </c>
      <c r="Z384" t="s">
        <v>74</v>
      </c>
      <c r="AA384" s="43">
        <v>0.99458389583969831</v>
      </c>
      <c r="AB384"/>
      <c r="AC384" t="s">
        <v>142</v>
      </c>
      <c r="AD384" t="s">
        <v>18</v>
      </c>
      <c r="AE384">
        <v>15</v>
      </c>
      <c r="AF384" s="41">
        <v>8.4</v>
      </c>
      <c r="AG384" s="43">
        <v>0.99326982336772807</v>
      </c>
    </row>
    <row r="385" spans="10:33" x14ac:dyDescent="0.25">
      <c r="J385" s="168"/>
      <c r="K385" s="168"/>
      <c r="L385" s="168"/>
      <c r="M385" s="168"/>
      <c r="N385" s="168"/>
      <c r="O385" s="168"/>
      <c r="P385" s="3"/>
      <c r="S385" s="168"/>
      <c r="T385" s="3"/>
      <c r="U385" t="s">
        <v>147</v>
      </c>
      <c r="V385" t="s">
        <v>142</v>
      </c>
      <c r="W385" t="s">
        <v>16</v>
      </c>
      <c r="X385">
        <v>15</v>
      </c>
      <c r="Y385" t="s">
        <v>40</v>
      </c>
      <c r="Z385" t="s">
        <v>75</v>
      </c>
      <c r="AA385" s="43">
        <v>0.99000553183524997</v>
      </c>
      <c r="AB385"/>
      <c r="AC385" t="s">
        <v>142</v>
      </c>
      <c r="AD385" t="s">
        <v>18</v>
      </c>
      <c r="AE385">
        <v>15</v>
      </c>
      <c r="AF385" s="41">
        <v>8.5559999999999992</v>
      </c>
      <c r="AG385" s="43">
        <v>0.99327929473583676</v>
      </c>
    </row>
    <row r="386" spans="10:33" x14ac:dyDescent="0.25">
      <c r="J386" s="168"/>
      <c r="K386" s="168"/>
      <c r="L386" s="168"/>
      <c r="M386" s="168"/>
      <c r="N386" s="168"/>
      <c r="O386" s="168"/>
      <c r="P386" s="3"/>
      <c r="S386" s="168"/>
      <c r="T386" s="3"/>
      <c r="U386" t="s">
        <v>147</v>
      </c>
      <c r="V386" t="s">
        <v>142</v>
      </c>
      <c r="W386" t="s">
        <v>16</v>
      </c>
      <c r="X386">
        <v>15</v>
      </c>
      <c r="Y386" t="s">
        <v>40</v>
      </c>
      <c r="Z386" t="s">
        <v>64</v>
      </c>
      <c r="AA386" s="43">
        <v>0.99789735988671902</v>
      </c>
      <c r="AB386"/>
      <c r="AC386" t="s">
        <v>142</v>
      </c>
      <c r="AD386" t="s">
        <v>18</v>
      </c>
      <c r="AE386">
        <v>15</v>
      </c>
      <c r="AF386" s="41">
        <v>9.1</v>
      </c>
      <c r="AG386" s="43">
        <v>0.99302131317340925</v>
      </c>
    </row>
    <row r="387" spans="10:33" x14ac:dyDescent="0.25">
      <c r="J387" s="168"/>
      <c r="K387" s="168"/>
      <c r="L387" s="168"/>
      <c r="M387" s="168"/>
      <c r="N387" s="168"/>
      <c r="O387" s="168"/>
      <c r="P387" s="3"/>
      <c r="S387" s="168"/>
      <c r="T387" s="3"/>
      <c r="U387" t="s">
        <v>147</v>
      </c>
      <c r="V387" t="s">
        <v>142</v>
      </c>
      <c r="W387" t="s">
        <v>16</v>
      </c>
      <c r="X387">
        <v>15</v>
      </c>
      <c r="Y387" t="s">
        <v>40</v>
      </c>
      <c r="Z387" t="s">
        <v>66</v>
      </c>
      <c r="AA387" s="43">
        <v>1.0039502093458237</v>
      </c>
      <c r="AB387"/>
      <c r="AC387" t="s">
        <v>142</v>
      </c>
      <c r="AD387" t="s">
        <v>18</v>
      </c>
      <c r="AE387">
        <v>15</v>
      </c>
      <c r="AF387" s="41">
        <v>9.7479999999999993</v>
      </c>
      <c r="AG387" s="43">
        <v>0.99212372610037869</v>
      </c>
    </row>
    <row r="388" spans="10:33" x14ac:dyDescent="0.25">
      <c r="J388" s="168"/>
      <c r="K388" s="168"/>
      <c r="L388" s="168"/>
      <c r="M388" s="168"/>
      <c r="N388" s="168"/>
      <c r="O388" s="168"/>
      <c r="P388" s="3"/>
      <c r="S388" s="168"/>
      <c r="T388" s="3"/>
      <c r="U388" t="s">
        <v>147</v>
      </c>
      <c r="V388" t="s">
        <v>142</v>
      </c>
      <c r="W388" t="s">
        <v>16</v>
      </c>
      <c r="X388">
        <v>15</v>
      </c>
      <c r="Y388" t="s">
        <v>40</v>
      </c>
      <c r="Z388" t="s">
        <v>67</v>
      </c>
      <c r="AA388" s="43">
        <v>1.0010379807919243</v>
      </c>
      <c r="AB388"/>
      <c r="AC388" t="s">
        <v>142</v>
      </c>
      <c r="AD388" t="s">
        <v>18</v>
      </c>
      <c r="AE388">
        <v>15</v>
      </c>
      <c r="AF388" s="41">
        <v>9.9</v>
      </c>
      <c r="AG388" s="43">
        <v>0.99182025344604186</v>
      </c>
    </row>
    <row r="389" spans="10:33" x14ac:dyDescent="0.25">
      <c r="J389" s="168"/>
      <c r="K389" s="168"/>
      <c r="L389" s="168"/>
      <c r="M389" s="168"/>
      <c r="N389" s="168"/>
      <c r="O389" s="168"/>
      <c r="P389" s="3"/>
      <c r="S389" s="168"/>
      <c r="T389" s="3"/>
      <c r="U389" t="s">
        <v>147</v>
      </c>
      <c r="V389" t="s">
        <v>142</v>
      </c>
      <c r="W389" t="s">
        <v>16</v>
      </c>
      <c r="X389">
        <v>15</v>
      </c>
      <c r="Y389" t="s">
        <v>40</v>
      </c>
      <c r="Z389" t="s">
        <v>72</v>
      </c>
      <c r="AA389" s="43">
        <v>0.98919694395169278</v>
      </c>
      <c r="AB389"/>
      <c r="AC389" t="s">
        <v>142</v>
      </c>
      <c r="AD389" t="s">
        <v>18</v>
      </c>
      <c r="AE389">
        <v>15</v>
      </c>
      <c r="AF389" s="41">
        <v>10.635</v>
      </c>
      <c r="AG389" s="43">
        <v>0.99010591895918965</v>
      </c>
    </row>
    <row r="390" spans="10:33" x14ac:dyDescent="0.25">
      <c r="J390" s="168"/>
      <c r="K390" s="168"/>
      <c r="L390" s="168"/>
      <c r="M390" s="168"/>
      <c r="N390" s="168"/>
      <c r="O390" s="168"/>
      <c r="P390" s="3"/>
      <c r="S390" s="168"/>
      <c r="T390" s="3"/>
      <c r="U390" t="s">
        <v>147</v>
      </c>
      <c r="V390" t="s">
        <v>142</v>
      </c>
      <c r="W390" t="s">
        <v>16</v>
      </c>
      <c r="X390">
        <v>10</v>
      </c>
      <c r="Y390" t="s">
        <v>37</v>
      </c>
      <c r="Z390" t="s">
        <v>36</v>
      </c>
      <c r="AA390" s="43">
        <v>0.99999999999999989</v>
      </c>
      <c r="AB390"/>
      <c r="AC390" t="s">
        <v>142</v>
      </c>
      <c r="AD390" t="s">
        <v>18</v>
      </c>
      <c r="AE390">
        <v>15</v>
      </c>
      <c r="AF390" s="41">
        <v>11</v>
      </c>
      <c r="AG390" s="43">
        <v>0.98924468264341314</v>
      </c>
    </row>
    <row r="391" spans="10:33" x14ac:dyDescent="0.25">
      <c r="J391" s="168"/>
      <c r="K391" s="168"/>
      <c r="L391" s="168"/>
      <c r="M391" s="168"/>
      <c r="N391" s="168"/>
      <c r="O391" s="168"/>
      <c r="P391" s="3"/>
      <c r="S391" s="168"/>
      <c r="T391" s="3"/>
      <c r="U391" t="s">
        <v>147</v>
      </c>
      <c r="V391" t="s">
        <v>142</v>
      </c>
      <c r="W391" t="s">
        <v>16</v>
      </c>
      <c r="X391">
        <v>10</v>
      </c>
      <c r="Y391" t="s">
        <v>37</v>
      </c>
      <c r="Z391" t="s">
        <v>45</v>
      </c>
      <c r="AA391" s="43">
        <v>0.93537316359143963</v>
      </c>
      <c r="AB391"/>
      <c r="AC391" t="s">
        <v>142</v>
      </c>
      <c r="AD391" t="s">
        <v>18</v>
      </c>
      <c r="AE391">
        <v>15</v>
      </c>
      <c r="AF391" s="41">
        <v>11.917</v>
      </c>
      <c r="AG391" s="43">
        <v>0.98708097387199645</v>
      </c>
    </row>
    <row r="392" spans="10:33" x14ac:dyDescent="0.25">
      <c r="J392" s="168"/>
      <c r="K392" s="168"/>
      <c r="L392" s="168"/>
      <c r="M392" s="168"/>
      <c r="N392" s="168"/>
      <c r="O392" s="168"/>
      <c r="P392" s="3"/>
      <c r="S392" s="168"/>
      <c r="T392" s="3"/>
      <c r="U392" t="s">
        <v>147</v>
      </c>
      <c r="V392" t="s">
        <v>142</v>
      </c>
      <c r="W392" t="s">
        <v>16</v>
      </c>
      <c r="X392">
        <v>10</v>
      </c>
      <c r="Y392" t="s">
        <v>37</v>
      </c>
      <c r="Z392" t="s">
        <v>46</v>
      </c>
      <c r="AA392" s="43">
        <v>0.97246103717661847</v>
      </c>
      <c r="AB392"/>
      <c r="AC392" t="s">
        <v>142</v>
      </c>
      <c r="AD392" t="s">
        <v>18</v>
      </c>
      <c r="AE392">
        <v>15</v>
      </c>
      <c r="AF392" s="41">
        <v>12</v>
      </c>
      <c r="AG392" s="43">
        <v>0.98688513109334042</v>
      </c>
    </row>
    <row r="393" spans="10:33" x14ac:dyDescent="0.25">
      <c r="J393" s="168"/>
      <c r="K393" s="168"/>
      <c r="L393" s="168"/>
      <c r="M393" s="168"/>
      <c r="N393" s="168"/>
      <c r="O393" s="168"/>
      <c r="P393" s="3"/>
      <c r="S393" s="168"/>
      <c r="T393" s="3"/>
      <c r="U393" t="s">
        <v>147</v>
      </c>
      <c r="V393" t="s">
        <v>142</v>
      </c>
      <c r="W393" t="s">
        <v>16</v>
      </c>
      <c r="X393">
        <v>10</v>
      </c>
      <c r="Y393" t="s">
        <v>37</v>
      </c>
      <c r="Z393" t="s">
        <v>50</v>
      </c>
      <c r="AA393" s="43">
        <v>0.98832096729870855</v>
      </c>
      <c r="AB393"/>
      <c r="AC393" t="s">
        <v>142</v>
      </c>
      <c r="AD393" t="s">
        <v>18</v>
      </c>
      <c r="AE393">
        <v>15</v>
      </c>
      <c r="AF393" s="41">
        <v>13</v>
      </c>
      <c r="AG393" s="43">
        <v>0.98452557954326758</v>
      </c>
    </row>
    <row r="394" spans="10:33" x14ac:dyDescent="0.25">
      <c r="J394" s="168"/>
      <c r="K394" s="168"/>
      <c r="L394" s="168"/>
      <c r="M394" s="168"/>
      <c r="N394" s="168"/>
      <c r="O394" s="168"/>
      <c r="P394" s="3"/>
      <c r="S394" s="168"/>
      <c r="T394" s="3"/>
      <c r="U394" t="s">
        <v>147</v>
      </c>
      <c r="V394" t="s">
        <v>142</v>
      </c>
      <c r="W394" t="s">
        <v>16</v>
      </c>
      <c r="X394">
        <v>10</v>
      </c>
      <c r="Y394" t="s">
        <v>37</v>
      </c>
      <c r="Z394" t="s">
        <v>51</v>
      </c>
      <c r="AA394" s="43">
        <v>1.0017222291626833</v>
      </c>
      <c r="AB394"/>
      <c r="AC394" t="s">
        <v>142</v>
      </c>
      <c r="AD394" t="s">
        <v>18</v>
      </c>
      <c r="AE394">
        <v>15</v>
      </c>
      <c r="AF394" s="41">
        <v>14.483000000000001</v>
      </c>
      <c r="AG394" s="43">
        <v>0.98102636459450976</v>
      </c>
    </row>
    <row r="395" spans="10:33" x14ac:dyDescent="0.25">
      <c r="J395" s="168"/>
      <c r="K395" s="168"/>
      <c r="L395" s="168"/>
      <c r="M395" s="168"/>
      <c r="N395" s="168"/>
      <c r="O395" s="168"/>
      <c r="P395" s="3"/>
      <c r="S395" s="168"/>
      <c r="T395" s="3"/>
      <c r="U395" t="s">
        <v>147</v>
      </c>
      <c r="V395" t="s">
        <v>142</v>
      </c>
      <c r="W395" t="s">
        <v>16</v>
      </c>
      <c r="X395">
        <v>10</v>
      </c>
      <c r="Y395" t="s">
        <v>37</v>
      </c>
      <c r="Z395" t="s">
        <v>57</v>
      </c>
      <c r="AA395" s="43">
        <v>1.0034301452450938</v>
      </c>
      <c r="AB395"/>
      <c r="AC395" t="s">
        <v>142</v>
      </c>
      <c r="AD395" t="s">
        <v>18</v>
      </c>
      <c r="AE395">
        <v>15</v>
      </c>
      <c r="AF395" s="41">
        <v>15</v>
      </c>
      <c r="AG395" s="43">
        <v>0.97980647644312213</v>
      </c>
    </row>
    <row r="396" spans="10:33" x14ac:dyDescent="0.25">
      <c r="J396" s="168"/>
      <c r="K396" s="168"/>
      <c r="L396" s="168"/>
      <c r="M396" s="168"/>
      <c r="N396" s="168"/>
      <c r="O396" s="168"/>
      <c r="P396" s="3"/>
      <c r="S396" s="168"/>
      <c r="T396" s="3"/>
      <c r="U396" t="s">
        <v>147</v>
      </c>
      <c r="V396" t="s">
        <v>142</v>
      </c>
      <c r="W396" t="s">
        <v>16</v>
      </c>
      <c r="X396">
        <v>10</v>
      </c>
      <c r="Y396" t="s">
        <v>37</v>
      </c>
      <c r="Z396" t="s">
        <v>61</v>
      </c>
      <c r="AA396" s="43">
        <v>1.0018498320883809</v>
      </c>
      <c r="AB396"/>
      <c r="AC396" t="s">
        <v>142</v>
      </c>
      <c r="AD396" t="s">
        <v>18</v>
      </c>
      <c r="AE396">
        <v>20</v>
      </c>
      <c r="AF396" s="41">
        <v>6</v>
      </c>
      <c r="AG396" s="43">
        <v>0.97909709361870145</v>
      </c>
    </row>
    <row r="397" spans="10:33" x14ac:dyDescent="0.25">
      <c r="J397" s="168"/>
      <c r="K397" s="168"/>
      <c r="L397" s="168"/>
      <c r="M397" s="168"/>
      <c r="N397" s="168"/>
      <c r="O397" s="168"/>
      <c r="P397" s="3"/>
      <c r="S397" s="168"/>
      <c r="T397" s="3"/>
      <c r="U397" t="s">
        <v>147</v>
      </c>
      <c r="V397" t="s">
        <v>142</v>
      </c>
      <c r="W397" t="s">
        <v>16</v>
      </c>
      <c r="X397">
        <v>10</v>
      </c>
      <c r="Y397" t="s">
        <v>35</v>
      </c>
      <c r="Z397" t="s">
        <v>33</v>
      </c>
      <c r="AA397" s="43">
        <v>1.0006817745377667</v>
      </c>
      <c r="AB397"/>
      <c r="AC397" t="s">
        <v>142</v>
      </c>
      <c r="AD397" t="s">
        <v>18</v>
      </c>
      <c r="AE397">
        <v>20</v>
      </c>
      <c r="AF397" s="41">
        <v>7.8259999999999996</v>
      </c>
      <c r="AG397" s="43">
        <v>0.98246773492296335</v>
      </c>
    </row>
    <row r="398" spans="10:33" x14ac:dyDescent="0.25">
      <c r="J398" s="168"/>
      <c r="K398" s="168"/>
      <c r="L398" s="168"/>
      <c r="M398" s="168"/>
      <c r="N398" s="168"/>
      <c r="O398" s="168"/>
      <c r="P398" s="3"/>
      <c r="S398" s="168"/>
      <c r="T398" s="3"/>
      <c r="U398" t="s">
        <v>147</v>
      </c>
      <c r="V398" t="s">
        <v>142</v>
      </c>
      <c r="W398" t="s">
        <v>16</v>
      </c>
      <c r="X398">
        <v>10</v>
      </c>
      <c r="Y398" t="s">
        <v>35</v>
      </c>
      <c r="Z398" t="s">
        <v>52</v>
      </c>
      <c r="AA398" s="43">
        <v>0.99734446725029835</v>
      </c>
      <c r="AB398"/>
      <c r="AC398" t="s">
        <v>142</v>
      </c>
      <c r="AD398" t="s">
        <v>18</v>
      </c>
      <c r="AE398">
        <v>20</v>
      </c>
      <c r="AF398" s="41">
        <v>9.2309999999999999</v>
      </c>
      <c r="AG398" s="43">
        <v>0.98415059132642735</v>
      </c>
    </row>
    <row r="399" spans="10:33" x14ac:dyDescent="0.25">
      <c r="J399" s="168"/>
      <c r="K399" s="168"/>
      <c r="L399" s="168"/>
      <c r="M399" s="168"/>
      <c r="N399" s="168"/>
      <c r="O399" s="168"/>
      <c r="P399" s="3"/>
      <c r="S399" s="168"/>
      <c r="T399" s="3"/>
      <c r="U399" t="s">
        <v>147</v>
      </c>
      <c r="V399" t="s">
        <v>142</v>
      </c>
      <c r="W399" t="s">
        <v>16</v>
      </c>
      <c r="X399">
        <v>10</v>
      </c>
      <c r="Y399" t="s">
        <v>35</v>
      </c>
      <c r="Z399" t="s">
        <v>53</v>
      </c>
      <c r="AA399" s="43">
        <v>1.0005050935637243</v>
      </c>
      <c r="AB399"/>
      <c r="AC399" t="s">
        <v>142</v>
      </c>
      <c r="AD399" t="s">
        <v>18</v>
      </c>
      <c r="AE399">
        <v>20</v>
      </c>
      <c r="AF399" s="41">
        <v>10</v>
      </c>
      <c r="AG399" s="43">
        <v>0.98473629915065752</v>
      </c>
    </row>
    <row r="400" spans="10:33" x14ac:dyDescent="0.25">
      <c r="J400" s="168"/>
      <c r="K400" s="168"/>
      <c r="L400" s="168"/>
      <c r="M400" s="168"/>
      <c r="N400" s="168"/>
      <c r="O400" s="168"/>
      <c r="P400" s="3"/>
      <c r="S400" s="168"/>
      <c r="T400" s="3"/>
      <c r="U400" t="s">
        <v>147</v>
      </c>
      <c r="V400" t="s">
        <v>142</v>
      </c>
      <c r="W400" t="s">
        <v>16</v>
      </c>
      <c r="X400">
        <v>10</v>
      </c>
      <c r="Y400" t="s">
        <v>35</v>
      </c>
      <c r="Z400" t="s">
        <v>58</v>
      </c>
      <c r="AA400" s="43">
        <v>0.99922906430675118</v>
      </c>
      <c r="AB400"/>
      <c r="AC400" t="s">
        <v>142</v>
      </c>
      <c r="AD400" t="s">
        <v>18</v>
      </c>
      <c r="AE400">
        <v>20</v>
      </c>
      <c r="AF400" s="41">
        <v>11.077</v>
      </c>
      <c r="AG400" s="43">
        <v>0.98515776479225325</v>
      </c>
    </row>
    <row r="401" spans="10:33" x14ac:dyDescent="0.25">
      <c r="J401" s="168"/>
      <c r="K401" s="168"/>
      <c r="L401" s="168"/>
      <c r="M401" s="168"/>
      <c r="N401" s="168"/>
      <c r="O401" s="168"/>
      <c r="P401" s="3"/>
      <c r="S401" s="168"/>
      <c r="T401" s="3"/>
      <c r="U401" t="s">
        <v>147</v>
      </c>
      <c r="V401" t="s">
        <v>142</v>
      </c>
      <c r="W401" t="s">
        <v>16</v>
      </c>
      <c r="X401">
        <v>10</v>
      </c>
      <c r="Y401" t="s">
        <v>40</v>
      </c>
      <c r="Z401" t="s">
        <v>41</v>
      </c>
      <c r="AA401" s="43">
        <v>0.99491274870083057</v>
      </c>
      <c r="AB401"/>
      <c r="AC401" t="s">
        <v>142</v>
      </c>
      <c r="AD401" t="s">
        <v>18</v>
      </c>
      <c r="AE401">
        <v>20</v>
      </c>
      <c r="AF401" s="41">
        <v>11.52</v>
      </c>
      <c r="AG401" s="43">
        <v>0.9851960463534527</v>
      </c>
    </row>
    <row r="402" spans="10:33" x14ac:dyDescent="0.25">
      <c r="J402" s="168"/>
      <c r="K402" s="168"/>
      <c r="L402" s="168"/>
      <c r="M402" s="168"/>
      <c r="N402" s="168"/>
      <c r="O402" s="168"/>
      <c r="P402" s="3"/>
      <c r="S402" s="168"/>
      <c r="T402" s="3"/>
      <c r="U402" t="s">
        <v>147</v>
      </c>
      <c r="V402" t="s">
        <v>142</v>
      </c>
      <c r="W402" t="s">
        <v>16</v>
      </c>
      <c r="X402">
        <v>10</v>
      </c>
      <c r="Y402" t="s">
        <v>40</v>
      </c>
      <c r="Z402" t="s">
        <v>42</v>
      </c>
      <c r="AA402" s="43">
        <v>0.99910497299586976</v>
      </c>
      <c r="AB402"/>
      <c r="AC402" t="s">
        <v>142</v>
      </c>
      <c r="AD402" t="s">
        <v>18</v>
      </c>
      <c r="AE402">
        <v>20</v>
      </c>
      <c r="AF402" s="41">
        <v>13.103</v>
      </c>
      <c r="AG402" s="43">
        <v>0.98468947037681098</v>
      </c>
    </row>
    <row r="403" spans="10:33" x14ac:dyDescent="0.25">
      <c r="J403" s="168"/>
      <c r="K403" s="168"/>
      <c r="L403" s="168"/>
      <c r="M403" s="168"/>
      <c r="N403" s="168"/>
      <c r="O403" s="168"/>
      <c r="P403" s="3"/>
      <c r="S403" s="168"/>
      <c r="T403" s="3"/>
      <c r="U403" t="s">
        <v>147</v>
      </c>
      <c r="V403" t="s">
        <v>142</v>
      </c>
      <c r="W403" t="s">
        <v>16</v>
      </c>
      <c r="X403">
        <v>10</v>
      </c>
      <c r="Y403" t="s">
        <v>40</v>
      </c>
      <c r="Z403" t="s">
        <v>43</v>
      </c>
      <c r="AA403" s="43">
        <v>0.999521102030268</v>
      </c>
      <c r="AB403"/>
      <c r="AC403" t="s">
        <v>142</v>
      </c>
      <c r="AD403" t="s">
        <v>18</v>
      </c>
      <c r="AE403">
        <v>20</v>
      </c>
      <c r="AF403" s="41">
        <v>14</v>
      </c>
      <c r="AG403" s="43">
        <v>0.98395616486816617</v>
      </c>
    </row>
    <row r="404" spans="10:33" x14ac:dyDescent="0.25">
      <c r="J404" s="168"/>
      <c r="K404" s="168"/>
      <c r="L404" s="168"/>
      <c r="M404" s="168"/>
      <c r="N404" s="168"/>
      <c r="O404" s="168"/>
      <c r="P404" s="3"/>
      <c r="S404" s="168"/>
      <c r="T404" s="3"/>
      <c r="U404" t="s">
        <v>147</v>
      </c>
      <c r="V404" t="s">
        <v>142</v>
      </c>
      <c r="W404" t="s">
        <v>16</v>
      </c>
      <c r="X404">
        <v>10</v>
      </c>
      <c r="Y404" t="s">
        <v>40</v>
      </c>
      <c r="Z404" t="s">
        <v>44</v>
      </c>
      <c r="AA404" s="43">
        <v>0.9999155289854802</v>
      </c>
      <c r="AB404"/>
      <c r="AC404" t="s">
        <v>142</v>
      </c>
      <c r="AD404" t="s">
        <v>18</v>
      </c>
      <c r="AE404">
        <v>20</v>
      </c>
      <c r="AF404" s="41">
        <v>14.733000000000001</v>
      </c>
      <c r="AG404" s="43">
        <v>0.98311725072947698</v>
      </c>
    </row>
    <row r="405" spans="10:33" x14ac:dyDescent="0.25">
      <c r="J405" s="168"/>
      <c r="K405" s="168"/>
      <c r="L405" s="168"/>
      <c r="M405" s="168"/>
      <c r="N405" s="168"/>
      <c r="O405" s="168"/>
      <c r="P405" s="3"/>
      <c r="S405" s="168"/>
      <c r="T405" s="3"/>
      <c r="U405" t="s">
        <v>147</v>
      </c>
      <c r="V405" t="s">
        <v>142</v>
      </c>
      <c r="W405" t="s">
        <v>16</v>
      </c>
      <c r="X405">
        <v>10</v>
      </c>
      <c r="Y405" t="s">
        <v>40</v>
      </c>
      <c r="Z405" t="s">
        <v>54</v>
      </c>
      <c r="AA405" s="43">
        <v>0.98666224217332854</v>
      </c>
      <c r="AB405"/>
      <c r="AC405" t="s">
        <v>142</v>
      </c>
      <c r="AD405" t="s">
        <v>18</v>
      </c>
      <c r="AE405">
        <v>20</v>
      </c>
      <c r="AF405" s="41">
        <v>15</v>
      </c>
      <c r="AG405" s="43">
        <v>0.98275810945153597</v>
      </c>
    </row>
    <row r="406" spans="10:33" x14ac:dyDescent="0.25">
      <c r="J406" s="168"/>
      <c r="K406" s="168"/>
      <c r="L406" s="168"/>
      <c r="M406" s="168"/>
      <c r="N406" s="168"/>
      <c r="O406" s="168"/>
      <c r="P406" s="3"/>
      <c r="S406" s="168"/>
      <c r="T406" s="3"/>
      <c r="U406" t="s">
        <v>147</v>
      </c>
      <c r="V406" t="s">
        <v>142</v>
      </c>
      <c r="W406" t="s">
        <v>16</v>
      </c>
      <c r="X406">
        <v>10</v>
      </c>
      <c r="Y406" t="s">
        <v>40</v>
      </c>
      <c r="Z406" t="s">
        <v>55</v>
      </c>
      <c r="AA406" s="43">
        <v>0.99563983851362003</v>
      </c>
      <c r="AB406"/>
      <c r="AC406" t="s">
        <v>142</v>
      </c>
      <c r="AD406" t="s">
        <v>18</v>
      </c>
      <c r="AE406">
        <v>20</v>
      </c>
      <c r="AF406" s="41">
        <v>16</v>
      </c>
      <c r="AG406" s="43">
        <v>0.98115884529650277</v>
      </c>
    </row>
    <row r="407" spans="10:33" x14ac:dyDescent="0.25">
      <c r="J407" s="168"/>
      <c r="K407" s="168"/>
      <c r="L407" s="168"/>
      <c r="M407" s="168"/>
      <c r="N407" s="168"/>
      <c r="O407" s="168"/>
      <c r="P407" s="3"/>
      <c r="S407" s="168"/>
      <c r="T407" s="3"/>
      <c r="U407" t="s">
        <v>147</v>
      </c>
      <c r="V407" t="s">
        <v>142</v>
      </c>
      <c r="W407" t="s">
        <v>16</v>
      </c>
      <c r="X407">
        <v>10</v>
      </c>
      <c r="Y407" t="s">
        <v>40</v>
      </c>
      <c r="Z407" t="s">
        <v>56</v>
      </c>
      <c r="AA407" s="43">
        <v>1.0001444201054739</v>
      </c>
      <c r="AB407"/>
      <c r="AC407" t="s">
        <v>142</v>
      </c>
      <c r="AD407" t="s">
        <v>18</v>
      </c>
      <c r="AE407">
        <v>20</v>
      </c>
      <c r="AF407" s="41">
        <v>17</v>
      </c>
      <c r="AG407" s="43">
        <v>0.97915837240306658</v>
      </c>
    </row>
    <row r="408" spans="10:33" x14ac:dyDescent="0.25">
      <c r="J408" s="168"/>
      <c r="K408" s="168"/>
      <c r="L408" s="168"/>
      <c r="M408" s="168"/>
      <c r="N408" s="168"/>
      <c r="O408" s="168"/>
      <c r="P408" s="3"/>
      <c r="S408" s="168"/>
      <c r="T408" s="3"/>
      <c r="U408" t="s">
        <v>147</v>
      </c>
      <c r="V408" t="s">
        <v>142</v>
      </c>
      <c r="W408" t="s">
        <v>16</v>
      </c>
      <c r="X408">
        <v>10</v>
      </c>
      <c r="Y408" t="s">
        <v>40</v>
      </c>
      <c r="Z408" t="s">
        <v>59</v>
      </c>
      <c r="AA408" s="43">
        <v>1.000136062816632</v>
      </c>
      <c r="AB408"/>
      <c r="AC408" t="s">
        <v>142</v>
      </c>
      <c r="AD408" t="s">
        <v>18</v>
      </c>
      <c r="AE408">
        <v>20</v>
      </c>
      <c r="AF408" s="41">
        <v>18.946999999999999</v>
      </c>
      <c r="AG408" s="43">
        <v>0.97428479771049004</v>
      </c>
    </row>
    <row r="409" spans="10:33" x14ac:dyDescent="0.25">
      <c r="J409" s="168"/>
      <c r="K409" s="168"/>
      <c r="L409" s="168"/>
      <c r="M409" s="168"/>
      <c r="N409" s="168"/>
      <c r="O409" s="168"/>
      <c r="P409" s="3"/>
      <c r="S409" s="168"/>
      <c r="T409" s="3"/>
      <c r="U409" t="s">
        <v>147</v>
      </c>
      <c r="V409" t="s">
        <v>142</v>
      </c>
      <c r="W409" t="s">
        <v>16</v>
      </c>
      <c r="X409">
        <v>10</v>
      </c>
      <c r="Y409" t="s">
        <v>40</v>
      </c>
      <c r="Z409" t="s">
        <v>60</v>
      </c>
      <c r="AA409" s="43">
        <v>1.0007064520602595</v>
      </c>
      <c r="AB409"/>
      <c r="AC409" t="s">
        <v>142</v>
      </c>
      <c r="AD409" t="s">
        <v>18</v>
      </c>
      <c r="AE409">
        <v>20</v>
      </c>
      <c r="AF409" s="41">
        <v>20</v>
      </c>
      <c r="AG409" s="43">
        <v>0.97153613022898622</v>
      </c>
    </row>
    <row r="410" spans="10:33" x14ac:dyDescent="0.25">
      <c r="J410" s="168"/>
      <c r="K410" s="168"/>
      <c r="L410" s="168"/>
      <c r="M410" s="168"/>
      <c r="N410" s="168"/>
      <c r="O410" s="168"/>
      <c r="P410" s="3"/>
      <c r="S410" s="168"/>
      <c r="T410" s="3"/>
      <c r="U410" t="s">
        <v>147</v>
      </c>
      <c r="V410" t="s">
        <v>142</v>
      </c>
      <c r="W410" t="s">
        <v>16</v>
      </c>
      <c r="X410">
        <v>10</v>
      </c>
      <c r="Y410" t="s">
        <v>40</v>
      </c>
      <c r="Z410" t="s">
        <v>47</v>
      </c>
      <c r="AA410" s="43">
        <v>0.98800690927648893</v>
      </c>
      <c r="AB410"/>
      <c r="AC410" t="s">
        <v>142</v>
      </c>
      <c r="AD410" t="s">
        <v>18</v>
      </c>
      <c r="AE410">
        <v>25</v>
      </c>
      <c r="AF410" s="41">
        <v>15.529</v>
      </c>
      <c r="AG410" s="43">
        <v>0.97402506803501898</v>
      </c>
    </row>
    <row r="411" spans="10:33" x14ac:dyDescent="0.25">
      <c r="J411" s="168"/>
      <c r="K411" s="168"/>
      <c r="L411" s="168"/>
      <c r="M411" s="168"/>
      <c r="N411" s="168"/>
      <c r="O411" s="168"/>
      <c r="P411" s="3"/>
      <c r="S411" s="168"/>
      <c r="T411" s="3"/>
      <c r="U411" t="s">
        <v>147</v>
      </c>
      <c r="V411" t="s">
        <v>142</v>
      </c>
      <c r="W411" t="s">
        <v>16</v>
      </c>
      <c r="X411">
        <v>10</v>
      </c>
      <c r="Y411" t="s">
        <v>40</v>
      </c>
      <c r="Z411" t="s">
        <v>48</v>
      </c>
      <c r="AA411" s="43">
        <v>0.98350033228101807</v>
      </c>
      <c r="AB411"/>
      <c r="AC411" t="s">
        <v>142</v>
      </c>
      <c r="AD411" t="s">
        <v>18</v>
      </c>
      <c r="AE411">
        <v>25</v>
      </c>
      <c r="AF411" s="41">
        <v>16.8</v>
      </c>
      <c r="AG411" s="43">
        <v>0.96865804453157367</v>
      </c>
    </row>
    <row r="412" spans="10:33" x14ac:dyDescent="0.25">
      <c r="J412" s="168"/>
      <c r="K412" s="168"/>
      <c r="L412" s="168"/>
      <c r="M412" s="168"/>
      <c r="N412" s="168"/>
      <c r="O412" s="168"/>
      <c r="P412" s="3"/>
      <c r="S412" s="168"/>
      <c r="T412" s="3"/>
      <c r="U412" t="s">
        <v>147</v>
      </c>
      <c r="V412" t="s">
        <v>142</v>
      </c>
      <c r="W412" t="s">
        <v>16</v>
      </c>
      <c r="X412">
        <v>10</v>
      </c>
      <c r="Y412" t="s">
        <v>40</v>
      </c>
      <c r="Z412" t="s">
        <v>39</v>
      </c>
      <c r="AA412" s="43">
        <v>0.9891944411730067</v>
      </c>
      <c r="AB412"/>
      <c r="AC412" t="s">
        <v>142</v>
      </c>
      <c r="AD412" t="s">
        <v>18</v>
      </c>
      <c r="AE412">
        <v>25</v>
      </c>
      <c r="AF412" s="41">
        <v>19.178999999999998</v>
      </c>
      <c r="AG412" s="43">
        <v>0.9646329871552789</v>
      </c>
    </row>
    <row r="413" spans="10:33" x14ac:dyDescent="0.25">
      <c r="J413" s="168"/>
      <c r="K413" s="168"/>
      <c r="L413" s="168"/>
      <c r="M413" s="168"/>
      <c r="N413" s="168"/>
      <c r="O413" s="168"/>
      <c r="P413" s="3"/>
      <c r="S413" s="168"/>
      <c r="T413" s="3"/>
      <c r="U413" t="s">
        <v>147</v>
      </c>
      <c r="V413" t="s">
        <v>142</v>
      </c>
      <c r="W413" t="s">
        <v>16</v>
      </c>
      <c r="X413">
        <v>25</v>
      </c>
      <c r="Y413" t="s">
        <v>37</v>
      </c>
      <c r="Z413" t="s">
        <v>93</v>
      </c>
      <c r="AA413" s="43">
        <v>0.97577973160684384</v>
      </c>
      <c r="AB413"/>
      <c r="AC413" t="s">
        <v>142</v>
      </c>
      <c r="AD413" t="s">
        <v>18</v>
      </c>
      <c r="AE413">
        <v>25</v>
      </c>
      <c r="AF413" s="41">
        <v>19.512</v>
      </c>
      <c r="AG413" s="43">
        <v>0.96406958063728554</v>
      </c>
    </row>
    <row r="414" spans="10:33" x14ac:dyDescent="0.25">
      <c r="J414" s="168"/>
      <c r="K414" s="168"/>
      <c r="L414" s="168"/>
      <c r="M414" s="168"/>
      <c r="N414" s="168"/>
      <c r="O414" s="168"/>
      <c r="P414" s="3"/>
      <c r="S414" s="168"/>
      <c r="T414" s="3"/>
      <c r="U414" t="s">
        <v>147</v>
      </c>
      <c r="V414" t="s">
        <v>142</v>
      </c>
      <c r="W414" t="s">
        <v>16</v>
      </c>
      <c r="X414">
        <v>25</v>
      </c>
      <c r="Y414" t="s">
        <v>37</v>
      </c>
      <c r="Z414" t="s">
        <v>95</v>
      </c>
      <c r="AA414" s="43">
        <v>0.97289875265495318</v>
      </c>
      <c r="AB414"/>
      <c r="AC414" t="s">
        <v>142</v>
      </c>
      <c r="AD414" t="s">
        <v>18</v>
      </c>
      <c r="AE414">
        <v>25</v>
      </c>
      <c r="AF414" s="41">
        <v>21</v>
      </c>
      <c r="AG414" s="43">
        <v>0.96155201637670262</v>
      </c>
    </row>
    <row r="415" spans="10:33" x14ac:dyDescent="0.25">
      <c r="J415" s="168"/>
      <c r="K415" s="168"/>
      <c r="L415" s="168"/>
      <c r="M415" s="168"/>
      <c r="N415" s="168"/>
      <c r="O415" s="168"/>
      <c r="P415" s="3"/>
      <c r="S415" s="168"/>
      <c r="T415" s="3"/>
      <c r="U415" t="s">
        <v>147</v>
      </c>
      <c r="V415" t="s">
        <v>142</v>
      </c>
      <c r="W415" t="s">
        <v>16</v>
      </c>
      <c r="X415">
        <v>25</v>
      </c>
      <c r="Y415" t="s">
        <v>37</v>
      </c>
      <c r="Z415" t="s">
        <v>96</v>
      </c>
      <c r="AA415" s="43">
        <v>0.96935254637510271</v>
      </c>
      <c r="AB415"/>
      <c r="AC415" t="s">
        <v>142</v>
      </c>
      <c r="AD415" t="s">
        <v>18</v>
      </c>
      <c r="AE415">
        <v>25</v>
      </c>
      <c r="AF415" s="41">
        <v>23</v>
      </c>
      <c r="AG415" s="43">
        <v>0.95816819344581161</v>
      </c>
    </row>
    <row r="416" spans="10:33" x14ac:dyDescent="0.25">
      <c r="J416" s="168"/>
      <c r="K416" s="168"/>
      <c r="L416" s="168"/>
      <c r="M416" s="168"/>
      <c r="N416" s="168"/>
      <c r="O416" s="168"/>
      <c r="P416" s="3"/>
      <c r="S416" s="168"/>
      <c r="T416" s="3"/>
      <c r="U416" t="s">
        <v>147</v>
      </c>
      <c r="V416" t="s">
        <v>142</v>
      </c>
      <c r="W416" t="s">
        <v>16</v>
      </c>
      <c r="X416">
        <v>25</v>
      </c>
      <c r="Y416" t="s">
        <v>40</v>
      </c>
      <c r="Z416" t="s">
        <v>92</v>
      </c>
      <c r="AA416" s="43">
        <v>0.97589561308657724</v>
      </c>
      <c r="AB416"/>
      <c r="AC416" t="s">
        <v>142</v>
      </c>
      <c r="AD416" t="s">
        <v>18</v>
      </c>
      <c r="AE416">
        <v>25</v>
      </c>
      <c r="AF416" s="41">
        <v>25</v>
      </c>
      <c r="AG416" s="43">
        <v>0.9547843705149206</v>
      </c>
    </row>
    <row r="417" spans="10:33" x14ac:dyDescent="0.25">
      <c r="J417" s="168"/>
      <c r="K417" s="168"/>
      <c r="L417" s="168"/>
      <c r="M417" s="168"/>
      <c r="N417" s="168"/>
      <c r="O417" s="168"/>
      <c r="P417" s="3"/>
      <c r="S417" s="168"/>
      <c r="T417" s="3"/>
      <c r="U417" t="s">
        <v>147</v>
      </c>
      <c r="V417" t="s">
        <v>142</v>
      </c>
      <c r="W417" t="s">
        <v>16</v>
      </c>
      <c r="X417">
        <v>25</v>
      </c>
      <c r="Y417" t="s">
        <v>40</v>
      </c>
      <c r="Z417" t="s">
        <v>91</v>
      </c>
      <c r="AA417" s="43">
        <v>0.98099536548257849</v>
      </c>
      <c r="AB417"/>
      <c r="AC417" t="s">
        <v>141</v>
      </c>
      <c r="AD417" t="s">
        <v>11</v>
      </c>
      <c r="AE417">
        <v>6</v>
      </c>
      <c r="AF417" s="41">
        <v>2.8359999999999999</v>
      </c>
      <c r="AG417" s="43">
        <v>0.67597988949186605</v>
      </c>
    </row>
    <row r="418" spans="10:33" x14ac:dyDescent="0.25">
      <c r="J418" s="168"/>
      <c r="K418" s="168"/>
      <c r="L418" s="168"/>
      <c r="M418" s="168"/>
      <c r="N418" s="168"/>
      <c r="O418" s="168"/>
      <c r="P418" s="3"/>
      <c r="S418" s="168"/>
      <c r="T418" s="3"/>
      <c r="U418" t="s">
        <v>147</v>
      </c>
      <c r="V418" t="s">
        <v>142</v>
      </c>
      <c r="W418" t="s">
        <v>16</v>
      </c>
      <c r="X418">
        <v>25</v>
      </c>
      <c r="Y418" t="s">
        <v>40</v>
      </c>
      <c r="Z418" t="s">
        <v>94</v>
      </c>
      <c r="AA418" s="43">
        <v>0.98611662151605251</v>
      </c>
      <c r="AB418"/>
      <c r="AC418" t="s">
        <v>141</v>
      </c>
      <c r="AD418" t="s">
        <v>11</v>
      </c>
      <c r="AE418">
        <v>6</v>
      </c>
      <c r="AF418" s="41">
        <v>3</v>
      </c>
      <c r="AG418" s="43">
        <v>0.70623058127623795</v>
      </c>
    </row>
    <row r="419" spans="10:33" x14ac:dyDescent="0.25">
      <c r="J419" s="168"/>
      <c r="K419" s="168"/>
      <c r="L419" s="168"/>
      <c r="M419" s="168"/>
      <c r="N419" s="168"/>
      <c r="O419" s="168"/>
      <c r="P419" s="3"/>
      <c r="S419" s="168"/>
      <c r="T419" s="3"/>
      <c r="U419" t="s">
        <v>147</v>
      </c>
      <c r="V419" t="s">
        <v>142</v>
      </c>
      <c r="W419" t="s">
        <v>16</v>
      </c>
      <c r="X419">
        <v>20</v>
      </c>
      <c r="Y419" t="s">
        <v>37</v>
      </c>
      <c r="Z419" t="s">
        <v>36</v>
      </c>
      <c r="AA419" s="43">
        <v>1.0004912179936778</v>
      </c>
      <c r="AB419"/>
      <c r="AC419" t="s">
        <v>141</v>
      </c>
      <c r="AD419" t="s">
        <v>11</v>
      </c>
      <c r="AE419">
        <v>6</v>
      </c>
      <c r="AF419" s="41">
        <v>3.1019999999999999</v>
      </c>
      <c r="AG419" s="43">
        <v>0.72374009676045947</v>
      </c>
    </row>
    <row r="420" spans="10:33" x14ac:dyDescent="0.25">
      <c r="J420" s="168"/>
      <c r="K420" s="168"/>
      <c r="L420" s="168"/>
      <c r="M420" s="168"/>
      <c r="N420" s="168"/>
      <c r="O420" s="168"/>
      <c r="P420" s="3"/>
      <c r="S420" s="168"/>
      <c r="T420" s="3"/>
      <c r="U420" t="s">
        <v>147</v>
      </c>
      <c r="V420" t="s">
        <v>142</v>
      </c>
      <c r="W420" t="s">
        <v>16</v>
      </c>
      <c r="X420">
        <v>20</v>
      </c>
      <c r="Y420" t="s">
        <v>37</v>
      </c>
      <c r="Z420" t="s">
        <v>82</v>
      </c>
      <c r="AA420" s="43">
        <v>0.99477232542208593</v>
      </c>
      <c r="AB420"/>
      <c r="AC420" t="s">
        <v>141</v>
      </c>
      <c r="AD420" t="s">
        <v>11</v>
      </c>
      <c r="AE420">
        <v>6</v>
      </c>
      <c r="AF420" s="41">
        <v>3.5</v>
      </c>
      <c r="AG420" s="43">
        <v>0.7824904466061946</v>
      </c>
    </row>
    <row r="421" spans="10:33" x14ac:dyDescent="0.25">
      <c r="J421" s="168"/>
      <c r="K421" s="168"/>
      <c r="L421" s="168"/>
      <c r="M421" s="168"/>
      <c r="N421" s="168"/>
      <c r="O421" s="168"/>
      <c r="P421" s="3"/>
      <c r="S421" s="168"/>
      <c r="T421" s="3"/>
      <c r="U421" t="s">
        <v>147</v>
      </c>
      <c r="V421" t="s">
        <v>142</v>
      </c>
      <c r="W421" t="s">
        <v>16</v>
      </c>
      <c r="X421">
        <v>20</v>
      </c>
      <c r="Y421" t="s">
        <v>37</v>
      </c>
      <c r="Z421" t="s">
        <v>83</v>
      </c>
      <c r="AA421" s="43">
        <v>0.9943293819354736</v>
      </c>
      <c r="AB421"/>
      <c r="AC421" t="s">
        <v>141</v>
      </c>
      <c r="AD421" t="s">
        <v>11</v>
      </c>
      <c r="AE421">
        <v>6</v>
      </c>
      <c r="AF421" s="41">
        <v>3.5449999999999999</v>
      </c>
      <c r="AG421" s="43">
        <v>0.78817428145066004</v>
      </c>
    </row>
    <row r="422" spans="10:33" x14ac:dyDescent="0.25">
      <c r="J422" s="168"/>
      <c r="K422" s="168"/>
      <c r="L422" s="168"/>
      <c r="M422" s="168"/>
      <c r="N422" s="168"/>
      <c r="O422" s="168"/>
      <c r="P422" s="3"/>
      <c r="S422" s="168"/>
      <c r="T422" s="3"/>
      <c r="U422" t="s">
        <v>147</v>
      </c>
      <c r="V422" t="s">
        <v>142</v>
      </c>
      <c r="W422" t="s">
        <v>16</v>
      </c>
      <c r="X422">
        <v>20</v>
      </c>
      <c r="Y422" t="s">
        <v>37</v>
      </c>
      <c r="Z422" t="s">
        <v>88</v>
      </c>
      <c r="AA422" s="43">
        <v>0.98567844389991643</v>
      </c>
      <c r="AB422"/>
      <c r="AC422" t="s">
        <v>141</v>
      </c>
      <c r="AD422" t="s">
        <v>11</v>
      </c>
      <c r="AE422">
        <v>6</v>
      </c>
      <c r="AF422" s="41">
        <v>4</v>
      </c>
      <c r="AG422" s="43">
        <v>0.83470233976019359</v>
      </c>
    </row>
    <row r="423" spans="10:33" x14ac:dyDescent="0.25">
      <c r="J423" s="168"/>
      <c r="K423" s="168"/>
      <c r="L423" s="168"/>
      <c r="M423" s="168"/>
      <c r="N423" s="168"/>
      <c r="O423" s="168"/>
      <c r="P423" s="3"/>
      <c r="S423" s="168"/>
      <c r="T423" s="3"/>
      <c r="U423" t="s">
        <v>147</v>
      </c>
      <c r="V423" t="s">
        <v>142</v>
      </c>
      <c r="W423" t="s">
        <v>16</v>
      </c>
      <c r="X423">
        <v>20</v>
      </c>
      <c r="Y423" t="s">
        <v>37</v>
      </c>
      <c r="Z423" t="s">
        <v>79</v>
      </c>
      <c r="AA423" s="43">
        <v>0.98613984902744534</v>
      </c>
      <c r="AB423"/>
      <c r="AC423" t="s">
        <v>141</v>
      </c>
      <c r="AD423" t="s">
        <v>11</v>
      </c>
      <c r="AE423">
        <v>6</v>
      </c>
      <c r="AF423" s="41">
        <v>4.2779999999999996</v>
      </c>
      <c r="AG423" s="43">
        <v>0.85332976912560743</v>
      </c>
    </row>
    <row r="424" spans="10:33" x14ac:dyDescent="0.25">
      <c r="J424" s="168"/>
      <c r="K424" s="168"/>
      <c r="L424" s="168"/>
      <c r="M424" s="168"/>
      <c r="N424" s="168"/>
      <c r="O424" s="168"/>
      <c r="P424" s="3"/>
      <c r="S424" s="168"/>
      <c r="T424" s="3"/>
      <c r="U424" t="s">
        <v>147</v>
      </c>
      <c r="V424" t="s">
        <v>142</v>
      </c>
      <c r="W424" t="s">
        <v>16</v>
      </c>
      <c r="X424">
        <v>20</v>
      </c>
      <c r="Y424" t="s">
        <v>37</v>
      </c>
      <c r="Z424" t="s">
        <v>85</v>
      </c>
      <c r="AA424" s="43">
        <v>0.9923705874057891</v>
      </c>
      <c r="AB424"/>
      <c r="AC424" t="s">
        <v>141</v>
      </c>
      <c r="AD424" t="s">
        <v>11</v>
      </c>
      <c r="AE424">
        <v>6</v>
      </c>
      <c r="AF424" s="41">
        <v>4.431</v>
      </c>
      <c r="AG424" s="43">
        <v>0.86040996493234734</v>
      </c>
    </row>
    <row r="425" spans="10:33" x14ac:dyDescent="0.25">
      <c r="J425" s="168"/>
      <c r="K425" s="168"/>
      <c r="L425" s="168"/>
      <c r="M425" s="168"/>
      <c r="N425" s="168"/>
      <c r="O425" s="168"/>
      <c r="P425" s="3"/>
      <c r="S425" s="168"/>
      <c r="T425" s="3"/>
      <c r="U425" t="s">
        <v>147</v>
      </c>
      <c r="V425" t="s">
        <v>142</v>
      </c>
      <c r="W425" t="s">
        <v>16</v>
      </c>
      <c r="X425">
        <v>20</v>
      </c>
      <c r="Y425" t="s">
        <v>40</v>
      </c>
      <c r="Z425" t="s">
        <v>86</v>
      </c>
      <c r="AA425" s="43">
        <v>0.9957566442812239</v>
      </c>
      <c r="AB425"/>
      <c r="AC425" t="s">
        <v>141</v>
      </c>
      <c r="AD425" t="s">
        <v>11</v>
      </c>
      <c r="AE425">
        <v>6</v>
      </c>
      <c r="AF425" s="41">
        <v>4.444</v>
      </c>
      <c r="AG425" s="43">
        <v>0.86090775914906037</v>
      </c>
    </row>
    <row r="426" spans="10:33" x14ac:dyDescent="0.25">
      <c r="J426" s="168"/>
      <c r="K426" s="168"/>
      <c r="L426" s="168"/>
      <c r="M426" s="168"/>
      <c r="N426" s="168"/>
      <c r="O426" s="168"/>
      <c r="P426" s="3"/>
      <c r="S426" s="168"/>
      <c r="T426" s="3"/>
      <c r="U426" t="s">
        <v>147</v>
      </c>
      <c r="V426" t="s">
        <v>142</v>
      </c>
      <c r="W426" t="s">
        <v>16</v>
      </c>
      <c r="X426">
        <v>20</v>
      </c>
      <c r="Y426" t="s">
        <v>40</v>
      </c>
      <c r="Z426" t="s">
        <v>87</v>
      </c>
      <c r="AA426" s="43">
        <v>0.98527959488998218</v>
      </c>
      <c r="AB426"/>
      <c r="AC426" t="s">
        <v>141</v>
      </c>
      <c r="AD426" t="s">
        <v>11</v>
      </c>
      <c r="AE426">
        <v>6</v>
      </c>
      <c r="AF426" s="41">
        <v>4.5</v>
      </c>
      <c r="AG426" s="43">
        <v>0.86286626073823514</v>
      </c>
    </row>
    <row r="427" spans="10:33" x14ac:dyDescent="0.25">
      <c r="J427" s="168"/>
      <c r="K427" s="168"/>
      <c r="L427" s="168"/>
      <c r="M427" s="168"/>
      <c r="N427" s="168"/>
      <c r="O427" s="168"/>
      <c r="P427" s="3"/>
      <c r="S427" s="168"/>
      <c r="T427" s="3"/>
      <c r="U427" t="s">
        <v>147</v>
      </c>
      <c r="V427" t="s">
        <v>142</v>
      </c>
      <c r="W427" t="s">
        <v>16</v>
      </c>
      <c r="X427">
        <v>20</v>
      </c>
      <c r="Y427" t="s">
        <v>40</v>
      </c>
      <c r="Z427" t="s">
        <v>89</v>
      </c>
      <c r="AA427" s="43">
        <v>0.98749262840613272</v>
      </c>
      <c r="AB427"/>
      <c r="AC427" t="s">
        <v>141</v>
      </c>
      <c r="AD427" t="s">
        <v>11</v>
      </c>
      <c r="AE427">
        <v>6</v>
      </c>
      <c r="AF427" s="41">
        <v>4.8</v>
      </c>
      <c r="AG427" s="43">
        <v>0.87192178043926061</v>
      </c>
    </row>
    <row r="428" spans="10:33" x14ac:dyDescent="0.25">
      <c r="J428" s="168"/>
      <c r="K428" s="168"/>
      <c r="L428" s="168"/>
      <c r="M428" s="168"/>
      <c r="N428" s="168"/>
      <c r="O428" s="168"/>
      <c r="P428" s="3"/>
      <c r="S428" s="168"/>
      <c r="T428" s="3"/>
      <c r="U428" t="s">
        <v>147</v>
      </c>
      <c r="V428" t="s">
        <v>142</v>
      </c>
      <c r="W428" t="s">
        <v>16</v>
      </c>
      <c r="X428">
        <v>20</v>
      </c>
      <c r="Y428" t="s">
        <v>40</v>
      </c>
      <c r="Z428" t="s">
        <v>81</v>
      </c>
      <c r="AA428" s="43">
        <v>0.99260054339163084</v>
      </c>
      <c r="AB428"/>
      <c r="AC428" t="s">
        <v>141</v>
      </c>
      <c r="AD428" t="s">
        <v>11</v>
      </c>
      <c r="AE428">
        <v>6</v>
      </c>
      <c r="AF428" s="41">
        <v>5</v>
      </c>
      <c r="AG428" s="43">
        <v>0.87794237170275857</v>
      </c>
    </row>
    <row r="429" spans="10:33" x14ac:dyDescent="0.25">
      <c r="J429" s="168"/>
      <c r="K429" s="168"/>
      <c r="L429" s="168"/>
      <c r="M429" s="168"/>
      <c r="N429" s="168"/>
      <c r="O429" s="168"/>
      <c r="P429" s="3"/>
      <c r="S429" s="168"/>
      <c r="T429" s="3"/>
      <c r="U429" t="s">
        <v>147</v>
      </c>
      <c r="V429" t="s">
        <v>142</v>
      </c>
      <c r="W429" t="s">
        <v>16</v>
      </c>
      <c r="X429">
        <v>20</v>
      </c>
      <c r="Y429" t="s">
        <v>40</v>
      </c>
      <c r="Z429" t="s">
        <v>90</v>
      </c>
      <c r="AA429" s="43">
        <v>0.98276145169696083</v>
      </c>
      <c r="AB429"/>
      <c r="AC429" t="s">
        <v>141</v>
      </c>
      <c r="AD429" t="s">
        <v>11</v>
      </c>
      <c r="AE429">
        <v>6</v>
      </c>
      <c r="AF429" s="41">
        <v>5.3170000000000002</v>
      </c>
      <c r="AG429" s="43">
        <v>0.88748500885540293</v>
      </c>
    </row>
    <row r="430" spans="10:33" x14ac:dyDescent="0.25">
      <c r="J430" s="168"/>
      <c r="K430" s="168"/>
      <c r="L430" s="168"/>
      <c r="M430" s="168"/>
      <c r="N430" s="168"/>
      <c r="O430" s="168"/>
      <c r="P430" s="3"/>
      <c r="S430" s="168"/>
      <c r="T430" s="3"/>
      <c r="U430" t="s">
        <v>147</v>
      </c>
      <c r="V430" t="s">
        <v>142</v>
      </c>
      <c r="W430" t="s">
        <v>16</v>
      </c>
      <c r="X430">
        <v>20</v>
      </c>
      <c r="Y430" t="s">
        <v>40</v>
      </c>
      <c r="Z430" t="s">
        <v>80</v>
      </c>
      <c r="AA430" s="43">
        <v>0.9958678590593999</v>
      </c>
      <c r="AB430"/>
      <c r="AC430" t="s">
        <v>141</v>
      </c>
      <c r="AD430" t="s">
        <v>11</v>
      </c>
      <c r="AE430">
        <v>6</v>
      </c>
      <c r="AF430" s="41">
        <v>5.4550000000000001</v>
      </c>
      <c r="AG430" s="43">
        <v>0.89163921682721647</v>
      </c>
    </row>
    <row r="431" spans="10:33" x14ac:dyDescent="0.25">
      <c r="J431" s="168"/>
      <c r="K431" s="168"/>
      <c r="L431" s="168"/>
      <c r="M431" s="168"/>
      <c r="N431" s="168"/>
      <c r="O431" s="168"/>
      <c r="P431" s="3"/>
      <c r="S431" s="168"/>
      <c r="T431" s="3"/>
      <c r="U431" t="s">
        <v>147</v>
      </c>
      <c r="V431" t="s">
        <v>142</v>
      </c>
      <c r="W431" t="s">
        <v>16</v>
      </c>
      <c r="X431">
        <v>20</v>
      </c>
      <c r="Y431" t="s">
        <v>40</v>
      </c>
      <c r="Z431" t="s">
        <v>84</v>
      </c>
      <c r="AA431" s="43">
        <v>0.99604012066056857</v>
      </c>
      <c r="AB431"/>
      <c r="AC431" t="s">
        <v>141</v>
      </c>
      <c r="AD431" t="s">
        <v>11</v>
      </c>
      <c r="AE431">
        <v>6</v>
      </c>
      <c r="AF431" s="41">
        <v>6</v>
      </c>
      <c r="AG431" s="43">
        <v>0.90804532802024851</v>
      </c>
    </row>
    <row r="432" spans="10:33" x14ac:dyDescent="0.25">
      <c r="J432" s="168"/>
      <c r="K432" s="168"/>
      <c r="L432" s="168"/>
      <c r="M432" s="168"/>
      <c r="N432" s="168"/>
      <c r="O432" s="168"/>
      <c r="P432" s="3"/>
      <c r="S432" s="168"/>
      <c r="T432" s="3"/>
      <c r="U432" t="s">
        <v>147</v>
      </c>
      <c r="V432" t="s">
        <v>142</v>
      </c>
      <c r="W432" t="s">
        <v>18</v>
      </c>
      <c r="X432">
        <v>6</v>
      </c>
      <c r="Y432" t="s">
        <v>37</v>
      </c>
      <c r="Z432" t="s">
        <v>45</v>
      </c>
      <c r="AA432" s="43">
        <v>0.9928106275191716</v>
      </c>
      <c r="AB432"/>
      <c r="AC432" t="s">
        <v>141</v>
      </c>
      <c r="AD432" t="s">
        <v>11</v>
      </c>
      <c r="AE432">
        <v>10</v>
      </c>
      <c r="AF432" s="41">
        <v>5.0910000000000002</v>
      </c>
      <c r="AG432" s="43">
        <v>0.92000610060283505</v>
      </c>
    </row>
    <row r="433" spans="10:33" x14ac:dyDescent="0.25">
      <c r="J433" s="168"/>
      <c r="K433" s="168"/>
      <c r="L433" s="168"/>
      <c r="M433" s="168"/>
      <c r="N433" s="168"/>
      <c r="O433" s="168"/>
      <c r="P433" s="3"/>
      <c r="S433" s="168"/>
      <c r="T433" s="3"/>
      <c r="U433" t="s">
        <v>147</v>
      </c>
      <c r="V433" t="s">
        <v>142</v>
      </c>
      <c r="W433" t="s">
        <v>18</v>
      </c>
      <c r="X433">
        <v>6</v>
      </c>
      <c r="Y433" t="s">
        <v>37</v>
      </c>
      <c r="Z433" t="s">
        <v>99</v>
      </c>
      <c r="AA433" s="43">
        <v>0.99436600349870718</v>
      </c>
      <c r="AB433"/>
      <c r="AC433" t="s">
        <v>141</v>
      </c>
      <c r="AD433" t="s">
        <v>11</v>
      </c>
      <c r="AE433">
        <v>10</v>
      </c>
      <c r="AF433" s="41">
        <v>5.5380000000000003</v>
      </c>
      <c r="AG433" s="43">
        <v>0.94456177470631641</v>
      </c>
    </row>
    <row r="434" spans="10:33" x14ac:dyDescent="0.25">
      <c r="J434" s="168"/>
      <c r="K434" s="168"/>
      <c r="L434" s="168"/>
      <c r="M434" s="168"/>
      <c r="N434" s="168"/>
      <c r="O434" s="168"/>
      <c r="P434" s="3"/>
      <c r="S434" s="168"/>
      <c r="T434" s="3"/>
      <c r="U434" t="s">
        <v>147</v>
      </c>
      <c r="V434" t="s">
        <v>142</v>
      </c>
      <c r="W434" t="s">
        <v>18</v>
      </c>
      <c r="X434">
        <v>6</v>
      </c>
      <c r="Y434" t="s">
        <v>37</v>
      </c>
      <c r="Z434" t="s">
        <v>46</v>
      </c>
      <c r="AA434" s="43">
        <v>0.99672263377073078</v>
      </c>
      <c r="AB434"/>
      <c r="AC434" t="s">
        <v>141</v>
      </c>
      <c r="AD434" t="s">
        <v>11</v>
      </c>
      <c r="AE434">
        <v>10</v>
      </c>
      <c r="AF434" s="41">
        <v>5.7140000000000004</v>
      </c>
      <c r="AG434" s="43">
        <v>0.95297089853398631</v>
      </c>
    </row>
    <row r="435" spans="10:33" x14ac:dyDescent="0.25">
      <c r="J435" s="168"/>
      <c r="K435" s="168"/>
      <c r="L435" s="168"/>
      <c r="M435" s="168"/>
      <c r="N435" s="168"/>
      <c r="O435" s="168"/>
      <c r="P435" s="3"/>
      <c r="S435" s="168"/>
      <c r="T435" s="3"/>
      <c r="U435" t="s">
        <v>147</v>
      </c>
      <c r="V435" t="s">
        <v>142</v>
      </c>
      <c r="W435" t="s">
        <v>18</v>
      </c>
      <c r="X435">
        <v>6</v>
      </c>
      <c r="Y435" t="s">
        <v>37</v>
      </c>
      <c r="Z435" t="s">
        <v>104</v>
      </c>
      <c r="AA435" s="43">
        <v>0.995268705640032</v>
      </c>
      <c r="AB435"/>
      <c r="AC435" t="s">
        <v>141</v>
      </c>
      <c r="AD435" t="s">
        <v>11</v>
      </c>
      <c r="AE435">
        <v>10</v>
      </c>
      <c r="AF435" s="41">
        <v>6.1539999999999999</v>
      </c>
      <c r="AG435" s="43">
        <v>0.97088075875108282</v>
      </c>
    </row>
    <row r="436" spans="10:33" x14ac:dyDescent="0.25">
      <c r="J436" s="168"/>
      <c r="K436" s="168"/>
      <c r="L436" s="168"/>
      <c r="M436" s="168"/>
      <c r="N436" s="168"/>
      <c r="O436" s="168"/>
      <c r="P436" s="3"/>
      <c r="S436" s="168"/>
      <c r="T436" s="3"/>
      <c r="U436" t="s">
        <v>147</v>
      </c>
      <c r="V436" t="s">
        <v>142</v>
      </c>
      <c r="W436" t="s">
        <v>18</v>
      </c>
      <c r="X436">
        <v>6</v>
      </c>
      <c r="Y436" t="s">
        <v>37</v>
      </c>
      <c r="Z436" t="s">
        <v>50</v>
      </c>
      <c r="AA436" s="43">
        <v>0.99637175238298326</v>
      </c>
      <c r="AB436"/>
      <c r="AC436" t="s">
        <v>141</v>
      </c>
      <c r="AD436" t="s">
        <v>11</v>
      </c>
      <c r="AE436">
        <v>10</v>
      </c>
      <c r="AF436" s="41">
        <v>6.2039999999999997</v>
      </c>
      <c r="AG436" s="43">
        <v>0.97263458267212988</v>
      </c>
    </row>
    <row r="437" spans="10:33" x14ac:dyDescent="0.25">
      <c r="J437" s="168"/>
      <c r="K437" s="168"/>
      <c r="L437" s="168"/>
      <c r="M437" s="168"/>
      <c r="N437" s="168"/>
      <c r="O437" s="168"/>
      <c r="P437" s="3"/>
      <c r="S437" s="168"/>
      <c r="T437" s="3"/>
      <c r="U437" t="s">
        <v>147</v>
      </c>
      <c r="V437" t="s">
        <v>142</v>
      </c>
      <c r="W437" t="s">
        <v>18</v>
      </c>
      <c r="X437">
        <v>6</v>
      </c>
      <c r="Y437" t="s">
        <v>37</v>
      </c>
      <c r="Z437" t="s">
        <v>110</v>
      </c>
      <c r="AA437" s="43">
        <v>0.99971693931258465</v>
      </c>
      <c r="AB437"/>
      <c r="AC437" t="s">
        <v>141</v>
      </c>
      <c r="AD437" t="s">
        <v>11</v>
      </c>
      <c r="AE437">
        <v>10</v>
      </c>
      <c r="AF437" s="41">
        <v>6.6470000000000002</v>
      </c>
      <c r="AG437" s="43">
        <v>0.98566510581824429</v>
      </c>
    </row>
    <row r="438" spans="10:33" x14ac:dyDescent="0.25">
      <c r="J438" s="168"/>
      <c r="K438" s="168"/>
      <c r="L438" s="168"/>
      <c r="M438" s="168"/>
      <c r="N438" s="168"/>
      <c r="O438" s="168"/>
      <c r="P438" s="3"/>
      <c r="S438" s="168"/>
      <c r="T438" s="3"/>
      <c r="U438" t="s">
        <v>147</v>
      </c>
      <c r="V438" t="s">
        <v>142</v>
      </c>
      <c r="W438" t="s">
        <v>18</v>
      </c>
      <c r="X438">
        <v>6</v>
      </c>
      <c r="Y438" t="s">
        <v>37</v>
      </c>
      <c r="Z438" t="s">
        <v>79</v>
      </c>
      <c r="AA438" s="43">
        <v>0.99857603284005159</v>
      </c>
      <c r="AB438"/>
      <c r="AC438" t="s">
        <v>141</v>
      </c>
      <c r="AD438" t="s">
        <v>11</v>
      </c>
      <c r="AE438">
        <v>10</v>
      </c>
      <c r="AF438" s="41">
        <v>7</v>
      </c>
      <c r="AG438" s="43">
        <v>0.99282114020329271</v>
      </c>
    </row>
    <row r="439" spans="10:33" x14ac:dyDescent="0.25">
      <c r="J439" s="168"/>
      <c r="K439" s="168"/>
      <c r="L439" s="168"/>
      <c r="M439" s="168"/>
      <c r="N439" s="168"/>
      <c r="O439" s="168"/>
      <c r="P439" s="3"/>
      <c r="S439" s="168"/>
      <c r="T439" s="3"/>
      <c r="U439" t="s">
        <v>147</v>
      </c>
      <c r="V439" t="s">
        <v>142</v>
      </c>
      <c r="W439" t="s">
        <v>18</v>
      </c>
      <c r="X439">
        <v>6</v>
      </c>
      <c r="Y439" t="s">
        <v>35</v>
      </c>
      <c r="Z439" t="s">
        <v>97</v>
      </c>
      <c r="AA439" s="43">
        <v>0.98968896345418622</v>
      </c>
      <c r="AB439"/>
      <c r="AC439" t="s">
        <v>141</v>
      </c>
      <c r="AD439" t="s">
        <v>11</v>
      </c>
      <c r="AE439">
        <v>10</v>
      </c>
      <c r="AF439" s="41">
        <v>7.976</v>
      </c>
      <c r="AG439" s="43">
        <v>0.99867117077549794</v>
      </c>
    </row>
    <row r="440" spans="10:33" x14ac:dyDescent="0.25">
      <c r="J440" s="168"/>
      <c r="K440" s="168"/>
      <c r="L440" s="168"/>
      <c r="M440" s="168"/>
      <c r="N440" s="168"/>
      <c r="O440" s="168"/>
      <c r="P440" s="3"/>
      <c r="S440" s="168"/>
      <c r="T440" s="3"/>
      <c r="U440" t="s">
        <v>147</v>
      </c>
      <c r="V440" t="s">
        <v>142</v>
      </c>
      <c r="W440" t="s">
        <v>18</v>
      </c>
      <c r="X440">
        <v>6</v>
      </c>
      <c r="Y440" t="s">
        <v>35</v>
      </c>
      <c r="Z440" t="s">
        <v>98</v>
      </c>
      <c r="AA440" s="43">
        <v>0.98980356729206942</v>
      </c>
      <c r="AB440"/>
      <c r="AC440" t="s">
        <v>141</v>
      </c>
      <c r="AD440" t="s">
        <v>11</v>
      </c>
      <c r="AE440">
        <v>10</v>
      </c>
      <c r="AF440" s="41">
        <v>8</v>
      </c>
      <c r="AG440" s="43">
        <v>0.99868188992908968</v>
      </c>
    </row>
    <row r="441" spans="10:33" x14ac:dyDescent="0.25">
      <c r="J441" s="168"/>
      <c r="K441" s="168"/>
      <c r="L441" s="168"/>
      <c r="M441" s="168"/>
      <c r="N441" s="168"/>
      <c r="O441" s="168"/>
      <c r="P441" s="3"/>
      <c r="S441" s="168"/>
      <c r="T441" s="3"/>
      <c r="U441" t="s">
        <v>147</v>
      </c>
      <c r="V441" t="s">
        <v>142</v>
      </c>
      <c r="W441" t="s">
        <v>18</v>
      </c>
      <c r="X441">
        <v>6</v>
      </c>
      <c r="Y441" t="s">
        <v>35</v>
      </c>
      <c r="Z441" t="s">
        <v>101</v>
      </c>
      <c r="AA441" s="43">
        <v>0.99186797541036209</v>
      </c>
      <c r="AB441"/>
      <c r="AC441" t="s">
        <v>141</v>
      </c>
      <c r="AD441" t="s">
        <v>11</v>
      </c>
      <c r="AE441">
        <v>10</v>
      </c>
      <c r="AF441" s="41">
        <v>8.2349999999999994</v>
      </c>
      <c r="AG441" s="43">
        <v>0.99878684830800868</v>
      </c>
    </row>
    <row r="442" spans="10:33" x14ac:dyDescent="0.25">
      <c r="J442" s="168"/>
      <c r="K442" s="168"/>
      <c r="L442" s="168"/>
      <c r="M442" s="168"/>
      <c r="N442" s="168"/>
      <c r="O442" s="168"/>
      <c r="P442" s="3"/>
      <c r="S442" s="168"/>
      <c r="T442" s="3"/>
      <c r="U442" t="s">
        <v>147</v>
      </c>
      <c r="V442" t="s">
        <v>142</v>
      </c>
      <c r="W442" t="s">
        <v>18</v>
      </c>
      <c r="X442">
        <v>6</v>
      </c>
      <c r="Y442" t="s">
        <v>35</v>
      </c>
      <c r="Z442" t="s">
        <v>103</v>
      </c>
      <c r="AA442" s="43">
        <v>0.9934032548308942</v>
      </c>
      <c r="AB442"/>
      <c r="AC442" t="s">
        <v>141</v>
      </c>
      <c r="AD442" t="s">
        <v>11</v>
      </c>
      <c r="AE442">
        <v>10</v>
      </c>
      <c r="AF442" s="41">
        <v>10</v>
      </c>
      <c r="AG442" s="43">
        <v>0.99957515272840047</v>
      </c>
    </row>
    <row r="443" spans="10:33" x14ac:dyDescent="0.25">
      <c r="J443" s="168"/>
      <c r="K443" s="168"/>
      <c r="L443" s="168"/>
      <c r="M443" s="168"/>
      <c r="N443" s="168"/>
      <c r="O443" s="168"/>
      <c r="P443" s="3"/>
      <c r="S443" s="168"/>
      <c r="T443" s="3"/>
      <c r="U443" t="s">
        <v>147</v>
      </c>
      <c r="V443" t="s">
        <v>142</v>
      </c>
      <c r="W443" t="s">
        <v>18</v>
      </c>
      <c r="X443">
        <v>6</v>
      </c>
      <c r="Y443" t="s">
        <v>35</v>
      </c>
      <c r="Z443" t="s">
        <v>106</v>
      </c>
      <c r="AA443" s="43">
        <v>0.99816489149720899</v>
      </c>
      <c r="AB443"/>
      <c r="AC443" t="s">
        <v>141</v>
      </c>
      <c r="AD443" t="s">
        <v>11</v>
      </c>
      <c r="AE443">
        <v>15</v>
      </c>
      <c r="AF443" s="41">
        <v>6</v>
      </c>
      <c r="AG443" s="43">
        <v>0.9158537403455389</v>
      </c>
    </row>
    <row r="444" spans="10:33" x14ac:dyDescent="0.25">
      <c r="J444" s="168"/>
      <c r="K444" s="168"/>
      <c r="L444" s="168"/>
      <c r="M444" s="168"/>
      <c r="N444" s="168"/>
      <c r="O444" s="168"/>
      <c r="P444" s="3"/>
      <c r="S444" s="168"/>
      <c r="T444" s="3"/>
      <c r="U444" t="s">
        <v>147</v>
      </c>
      <c r="V444" t="s">
        <v>142</v>
      </c>
      <c r="W444" t="s">
        <v>18</v>
      </c>
      <c r="X444">
        <v>6</v>
      </c>
      <c r="Y444" t="s">
        <v>35</v>
      </c>
      <c r="Z444" t="s">
        <v>111</v>
      </c>
      <c r="AA444" s="43">
        <v>0.99740683943018249</v>
      </c>
      <c r="AB444"/>
      <c r="AC444" t="s">
        <v>141</v>
      </c>
      <c r="AD444" t="s">
        <v>11</v>
      </c>
      <c r="AE444">
        <v>15</v>
      </c>
      <c r="AF444" s="41">
        <v>6.875</v>
      </c>
      <c r="AG444" s="43">
        <v>0.96412999267624599</v>
      </c>
    </row>
    <row r="445" spans="10:33" x14ac:dyDescent="0.25">
      <c r="J445" s="168"/>
      <c r="K445" s="168"/>
      <c r="L445" s="168"/>
      <c r="M445" s="168"/>
      <c r="N445" s="168"/>
      <c r="O445" s="168"/>
      <c r="P445" s="3"/>
      <c r="S445" s="168"/>
      <c r="T445" s="3"/>
      <c r="U445" t="s">
        <v>147</v>
      </c>
      <c r="V445" t="s">
        <v>142</v>
      </c>
      <c r="W445" t="s">
        <v>18</v>
      </c>
      <c r="X445">
        <v>6</v>
      </c>
      <c r="Y445" t="s">
        <v>40</v>
      </c>
      <c r="Z445" t="s">
        <v>107</v>
      </c>
      <c r="AA445" s="43">
        <v>0.99335736574228106</v>
      </c>
      <c r="AB445"/>
      <c r="AC445" t="s">
        <v>141</v>
      </c>
      <c r="AD445" t="s">
        <v>11</v>
      </c>
      <c r="AE445">
        <v>15</v>
      </c>
      <c r="AF445" s="41">
        <v>7.3680000000000003</v>
      </c>
      <c r="AG445" s="43">
        <v>0.98343623660923596</v>
      </c>
    </row>
    <row r="446" spans="10:33" x14ac:dyDescent="0.25">
      <c r="J446" s="168"/>
      <c r="K446" s="168"/>
      <c r="L446" s="168"/>
      <c r="M446" s="168"/>
      <c r="N446" s="168"/>
      <c r="O446" s="168"/>
      <c r="P446" s="3"/>
      <c r="S446" s="168"/>
      <c r="T446" s="3"/>
      <c r="U446" t="s">
        <v>147</v>
      </c>
      <c r="V446" t="s">
        <v>142</v>
      </c>
      <c r="W446" t="s">
        <v>18</v>
      </c>
      <c r="X446">
        <v>6</v>
      </c>
      <c r="Y446" t="s">
        <v>40</v>
      </c>
      <c r="Z446" t="s">
        <v>109</v>
      </c>
      <c r="AA446" s="43">
        <v>0.99824973018700192</v>
      </c>
      <c r="AB446"/>
      <c r="AC446" t="s">
        <v>141</v>
      </c>
      <c r="AD446" t="s">
        <v>11</v>
      </c>
      <c r="AE446">
        <v>15</v>
      </c>
      <c r="AF446" s="41">
        <v>8.5559999999999992</v>
      </c>
      <c r="AG446" s="43">
        <v>1.0065844456487567</v>
      </c>
    </row>
    <row r="447" spans="10:33" x14ac:dyDescent="0.25">
      <c r="J447" s="168"/>
      <c r="K447" s="168"/>
      <c r="L447" s="168"/>
      <c r="M447" s="168"/>
      <c r="N447" s="168"/>
      <c r="O447" s="168"/>
      <c r="P447" s="3"/>
      <c r="S447" s="168"/>
      <c r="T447" s="3"/>
      <c r="U447" t="s">
        <v>147</v>
      </c>
      <c r="V447" t="s">
        <v>142</v>
      </c>
      <c r="W447" t="s">
        <v>18</v>
      </c>
      <c r="X447">
        <v>6</v>
      </c>
      <c r="Y447" t="s">
        <v>40</v>
      </c>
      <c r="Z447" t="s">
        <v>100</v>
      </c>
      <c r="AA447" s="43">
        <v>0.99522269197735302</v>
      </c>
      <c r="AB447"/>
      <c r="AC447" t="s">
        <v>141</v>
      </c>
      <c r="AD447" t="s">
        <v>11</v>
      </c>
      <c r="AE447">
        <v>15</v>
      </c>
      <c r="AF447" s="41">
        <v>9.1</v>
      </c>
      <c r="AG447" s="43">
        <v>1.0073890944731643</v>
      </c>
    </row>
    <row r="448" spans="10:33" x14ac:dyDescent="0.25">
      <c r="J448" s="168"/>
      <c r="K448" s="168"/>
      <c r="L448" s="168"/>
      <c r="M448" s="168"/>
      <c r="N448" s="168"/>
      <c r="O448" s="168"/>
      <c r="P448" s="3"/>
      <c r="S448" s="168"/>
      <c r="T448" s="3"/>
      <c r="U448" t="s">
        <v>147</v>
      </c>
      <c r="V448" t="s">
        <v>142</v>
      </c>
      <c r="W448" t="s">
        <v>18</v>
      </c>
      <c r="X448">
        <v>6</v>
      </c>
      <c r="Y448" t="s">
        <v>40</v>
      </c>
      <c r="Z448" t="s">
        <v>102</v>
      </c>
      <c r="AA448" s="43">
        <v>0.99439428306197142</v>
      </c>
      <c r="AB448"/>
      <c r="AC448" t="s">
        <v>141</v>
      </c>
      <c r="AD448" t="s">
        <v>11</v>
      </c>
      <c r="AE448">
        <v>15</v>
      </c>
      <c r="AF448" s="41">
        <v>9.7479999999999993</v>
      </c>
      <c r="AG448" s="43">
        <v>1.0076763109083988</v>
      </c>
    </row>
    <row r="449" spans="10:33" x14ac:dyDescent="0.25">
      <c r="J449" s="168"/>
      <c r="K449" s="168"/>
      <c r="L449" s="168"/>
      <c r="M449" s="168"/>
      <c r="N449" s="168"/>
      <c r="O449" s="168"/>
      <c r="P449" s="3"/>
      <c r="S449" s="168"/>
      <c r="T449" s="3"/>
      <c r="U449" t="s">
        <v>147</v>
      </c>
      <c r="V449" t="s">
        <v>142</v>
      </c>
      <c r="W449" t="s">
        <v>18</v>
      </c>
      <c r="X449">
        <v>6</v>
      </c>
      <c r="Y449" t="s">
        <v>40</v>
      </c>
      <c r="Z449" t="s">
        <v>105</v>
      </c>
      <c r="AA449" s="43">
        <v>0.99860819683764257</v>
      </c>
      <c r="AB449"/>
      <c r="AC449" t="s">
        <v>141</v>
      </c>
      <c r="AD449" t="s">
        <v>11</v>
      </c>
      <c r="AE449">
        <v>15</v>
      </c>
      <c r="AF449" s="41">
        <v>9.9</v>
      </c>
      <c r="AG449" s="43">
        <v>1.0077436826648118</v>
      </c>
    </row>
    <row r="450" spans="10:33" x14ac:dyDescent="0.25">
      <c r="J450" s="168"/>
      <c r="K450" s="168"/>
      <c r="L450" s="168"/>
      <c r="M450" s="168"/>
      <c r="N450" s="168"/>
      <c r="O450" s="168"/>
      <c r="P450" s="3"/>
      <c r="S450" s="168"/>
      <c r="T450" s="3"/>
      <c r="U450" t="s">
        <v>147</v>
      </c>
      <c r="V450" t="s">
        <v>142</v>
      </c>
      <c r="W450" t="s">
        <v>18</v>
      </c>
      <c r="X450">
        <v>6</v>
      </c>
      <c r="Y450" t="s">
        <v>40</v>
      </c>
      <c r="Z450" t="s">
        <v>108</v>
      </c>
      <c r="AA450" s="43">
        <v>0.9981091770288224</v>
      </c>
      <c r="AB450"/>
      <c r="AC450" t="s">
        <v>141</v>
      </c>
      <c r="AD450" t="s">
        <v>11</v>
      </c>
      <c r="AE450">
        <v>15</v>
      </c>
      <c r="AF450" s="41">
        <v>10.635</v>
      </c>
      <c r="AG450" s="43">
        <v>1.0080694605658884</v>
      </c>
    </row>
    <row r="451" spans="10:33" x14ac:dyDescent="0.25">
      <c r="J451" s="168"/>
      <c r="K451" s="168"/>
      <c r="L451" s="168"/>
      <c r="M451" s="168"/>
      <c r="N451" s="168"/>
      <c r="O451" s="168"/>
      <c r="P451" s="3"/>
      <c r="S451" s="168"/>
      <c r="T451" s="3"/>
      <c r="U451" t="s">
        <v>147</v>
      </c>
      <c r="V451" t="s">
        <v>142</v>
      </c>
      <c r="W451" t="s">
        <v>18</v>
      </c>
      <c r="X451">
        <v>15</v>
      </c>
      <c r="Y451" t="s">
        <v>37</v>
      </c>
      <c r="Z451" t="s">
        <v>63</v>
      </c>
      <c r="AA451" s="43">
        <v>0.99034088753353322</v>
      </c>
      <c r="AB451"/>
      <c r="AC451" t="s">
        <v>141</v>
      </c>
      <c r="AD451" t="s">
        <v>11</v>
      </c>
      <c r="AE451">
        <v>15</v>
      </c>
      <c r="AF451" s="41">
        <v>11</v>
      </c>
      <c r="AG451" s="43">
        <v>1.0082312414283277</v>
      </c>
    </row>
    <row r="452" spans="10:33" x14ac:dyDescent="0.25">
      <c r="J452" s="168"/>
      <c r="K452" s="168"/>
      <c r="L452" s="168"/>
      <c r="M452" s="168"/>
      <c r="N452" s="168"/>
      <c r="O452" s="168"/>
      <c r="P452" s="3"/>
      <c r="S452" s="168"/>
      <c r="T452" s="3"/>
      <c r="U452" t="s">
        <v>147</v>
      </c>
      <c r="V452" t="s">
        <v>142</v>
      </c>
      <c r="W452" t="s">
        <v>18</v>
      </c>
      <c r="X452">
        <v>15</v>
      </c>
      <c r="Y452" t="s">
        <v>37</v>
      </c>
      <c r="Z452" t="s">
        <v>69</v>
      </c>
      <c r="AA452" s="43">
        <v>0.98821919479491493</v>
      </c>
      <c r="AB452"/>
      <c r="AC452" t="s">
        <v>141</v>
      </c>
      <c r="AD452" t="s">
        <v>11</v>
      </c>
      <c r="AE452">
        <v>15</v>
      </c>
      <c r="AF452" s="41">
        <v>12</v>
      </c>
      <c r="AG452" s="43">
        <v>1.0086744766678875</v>
      </c>
    </row>
    <row r="453" spans="10:33" x14ac:dyDescent="0.25">
      <c r="J453" s="168"/>
      <c r="K453" s="168"/>
      <c r="L453" s="168"/>
      <c r="M453" s="168"/>
      <c r="N453" s="168"/>
      <c r="O453" s="168"/>
      <c r="P453" s="3"/>
      <c r="S453" s="168"/>
      <c r="T453" s="3"/>
      <c r="U453" t="s">
        <v>147</v>
      </c>
      <c r="V453" t="s">
        <v>142</v>
      </c>
      <c r="W453" t="s">
        <v>18</v>
      </c>
      <c r="X453">
        <v>15</v>
      </c>
      <c r="Y453" t="s">
        <v>37</v>
      </c>
      <c r="Z453" t="s">
        <v>71</v>
      </c>
      <c r="AA453" s="43">
        <v>0.98626070919003661</v>
      </c>
      <c r="AB453"/>
      <c r="AC453" t="s">
        <v>141</v>
      </c>
      <c r="AD453" t="s">
        <v>11</v>
      </c>
      <c r="AE453">
        <v>15</v>
      </c>
      <c r="AF453" s="41">
        <v>13</v>
      </c>
      <c r="AG453" s="43">
        <v>1.009117711907447</v>
      </c>
    </row>
    <row r="454" spans="10:33" x14ac:dyDescent="0.25">
      <c r="J454" s="168"/>
      <c r="K454" s="168"/>
      <c r="L454" s="168"/>
      <c r="M454" s="168"/>
      <c r="N454" s="168"/>
      <c r="O454" s="168"/>
      <c r="P454" s="3"/>
      <c r="S454" s="168"/>
      <c r="T454" s="3"/>
      <c r="U454" t="s">
        <v>147</v>
      </c>
      <c r="V454" t="s">
        <v>142</v>
      </c>
      <c r="W454" t="s">
        <v>18</v>
      </c>
      <c r="X454">
        <v>15</v>
      </c>
      <c r="Y454" t="s">
        <v>37</v>
      </c>
      <c r="Z454" t="s">
        <v>76</v>
      </c>
      <c r="AA454" s="43">
        <v>0.97988980187375185</v>
      </c>
      <c r="AB454"/>
      <c r="AC454" t="s">
        <v>141</v>
      </c>
      <c r="AD454" t="s">
        <v>11</v>
      </c>
      <c r="AE454">
        <v>15</v>
      </c>
      <c r="AF454" s="41">
        <v>15</v>
      </c>
      <c r="AG454" s="43">
        <v>1.0100041823865664</v>
      </c>
    </row>
    <row r="455" spans="10:33" x14ac:dyDescent="0.25">
      <c r="J455" s="168"/>
      <c r="K455" s="168"/>
      <c r="L455" s="168"/>
      <c r="M455" s="168"/>
      <c r="N455" s="168"/>
      <c r="O455" s="168"/>
      <c r="P455" s="3"/>
      <c r="S455" s="168"/>
      <c r="T455" s="3"/>
      <c r="U455" t="s">
        <v>147</v>
      </c>
      <c r="V455" t="s">
        <v>142</v>
      </c>
      <c r="W455" t="s">
        <v>18</v>
      </c>
      <c r="X455">
        <v>15</v>
      </c>
      <c r="Y455" t="s">
        <v>37</v>
      </c>
      <c r="Z455" t="s">
        <v>79</v>
      </c>
      <c r="AA455" s="43">
        <v>0.99149516203348176</v>
      </c>
      <c r="AB455"/>
      <c r="AC455" t="s">
        <v>141</v>
      </c>
      <c r="AD455" t="s">
        <v>11</v>
      </c>
      <c r="AE455">
        <v>20</v>
      </c>
      <c r="AF455" s="41">
        <v>7.8259999999999996</v>
      </c>
      <c r="AG455" s="43">
        <v>1.0110390054442671</v>
      </c>
    </row>
    <row r="456" spans="10:33" x14ac:dyDescent="0.25">
      <c r="J456" s="168"/>
      <c r="K456" s="168"/>
      <c r="L456" s="168"/>
      <c r="M456" s="168"/>
      <c r="N456" s="168"/>
      <c r="O456" s="168"/>
      <c r="P456" s="3"/>
      <c r="S456" s="168"/>
      <c r="T456" s="3"/>
      <c r="U456" t="s">
        <v>147</v>
      </c>
      <c r="V456" t="s">
        <v>142</v>
      </c>
      <c r="W456" t="s">
        <v>18</v>
      </c>
      <c r="X456">
        <v>15</v>
      </c>
      <c r="Y456" t="s">
        <v>37</v>
      </c>
      <c r="Z456" t="s">
        <v>51</v>
      </c>
      <c r="AA456" s="43">
        <v>0.99414452465059089</v>
      </c>
      <c r="AB456"/>
      <c r="AC456" t="s">
        <v>141</v>
      </c>
      <c r="AD456" t="s">
        <v>11</v>
      </c>
      <c r="AE456">
        <v>20</v>
      </c>
      <c r="AF456" s="41">
        <v>9.2309999999999999</v>
      </c>
      <c r="AG456" s="43">
        <v>1.0369459994597694</v>
      </c>
    </row>
    <row r="457" spans="10:33" x14ac:dyDescent="0.25">
      <c r="J457" s="168"/>
      <c r="K457" s="168"/>
      <c r="L457" s="168"/>
      <c r="M457" s="168"/>
      <c r="N457" s="168"/>
      <c r="O457" s="168"/>
      <c r="P457" s="3"/>
      <c r="S457" s="168"/>
      <c r="T457" s="3"/>
      <c r="U457" t="s">
        <v>147</v>
      </c>
      <c r="V457" t="s">
        <v>142</v>
      </c>
      <c r="W457" t="s">
        <v>18</v>
      </c>
      <c r="X457">
        <v>15</v>
      </c>
      <c r="Y457" t="s">
        <v>37</v>
      </c>
      <c r="Z457" t="s">
        <v>57</v>
      </c>
      <c r="AA457" s="43">
        <v>0.99198255929056378</v>
      </c>
      <c r="AB457"/>
      <c r="AC457" t="s">
        <v>141</v>
      </c>
      <c r="AD457" t="s">
        <v>11</v>
      </c>
      <c r="AE457">
        <v>20</v>
      </c>
      <c r="AF457" s="41">
        <v>11.52</v>
      </c>
      <c r="AG457" s="43">
        <v>1.0584414026252151</v>
      </c>
    </row>
    <row r="458" spans="10:33" x14ac:dyDescent="0.25">
      <c r="J458" s="168"/>
      <c r="K458" s="168"/>
      <c r="L458" s="168"/>
      <c r="M458" s="168"/>
      <c r="N458" s="168"/>
      <c r="O458" s="168"/>
      <c r="P458" s="3"/>
      <c r="S458" s="168"/>
      <c r="T458" s="3"/>
      <c r="U458" t="s">
        <v>147</v>
      </c>
      <c r="V458" t="s">
        <v>142</v>
      </c>
      <c r="W458" t="s">
        <v>18</v>
      </c>
      <c r="X458">
        <v>15</v>
      </c>
      <c r="Y458" t="s">
        <v>35</v>
      </c>
      <c r="Z458" t="s">
        <v>62</v>
      </c>
      <c r="AA458" s="43">
        <v>0.99039849005132385</v>
      </c>
      <c r="AB458"/>
      <c r="AC458" t="s">
        <v>141</v>
      </c>
      <c r="AD458" t="s">
        <v>11</v>
      </c>
      <c r="AE458">
        <v>20</v>
      </c>
      <c r="AF458" s="41">
        <v>13.103</v>
      </c>
      <c r="AG458" s="43">
        <v>1.0598410983456266</v>
      </c>
    </row>
    <row r="459" spans="10:33" x14ac:dyDescent="0.25">
      <c r="J459" s="168"/>
      <c r="K459" s="168"/>
      <c r="L459" s="168"/>
      <c r="M459" s="168"/>
      <c r="N459" s="168"/>
      <c r="O459" s="168"/>
      <c r="P459" s="3"/>
      <c r="S459" s="168"/>
      <c r="T459" s="3"/>
      <c r="U459" t="s">
        <v>147</v>
      </c>
      <c r="V459" t="s">
        <v>142</v>
      </c>
      <c r="W459" t="s">
        <v>18</v>
      </c>
      <c r="X459">
        <v>15</v>
      </c>
      <c r="Y459" t="s">
        <v>35</v>
      </c>
      <c r="Z459" t="s">
        <v>68</v>
      </c>
      <c r="AA459" s="43">
        <v>0.9900912766231077</v>
      </c>
      <c r="AB459"/>
      <c r="AC459" t="s">
        <v>141</v>
      </c>
      <c r="AD459" t="s">
        <v>11</v>
      </c>
      <c r="AE459">
        <v>20</v>
      </c>
      <c r="AF459" s="41">
        <v>15</v>
      </c>
      <c r="AG459" s="43">
        <v>1.0596955499827427</v>
      </c>
    </row>
    <row r="460" spans="10:33" x14ac:dyDescent="0.25">
      <c r="J460" s="168"/>
      <c r="K460" s="168"/>
      <c r="L460" s="168"/>
      <c r="M460" s="168"/>
      <c r="N460" s="168"/>
      <c r="O460" s="168"/>
      <c r="P460" s="3"/>
      <c r="S460" s="168"/>
      <c r="T460" s="3"/>
      <c r="U460" t="s">
        <v>147</v>
      </c>
      <c r="V460" t="s">
        <v>142</v>
      </c>
      <c r="W460" t="s">
        <v>18</v>
      </c>
      <c r="X460">
        <v>15</v>
      </c>
      <c r="Y460" t="s">
        <v>40</v>
      </c>
      <c r="Z460" t="s">
        <v>65</v>
      </c>
      <c r="AA460" s="43">
        <v>0.99393808803945272</v>
      </c>
      <c r="AB460"/>
      <c r="AC460" t="s">
        <v>141</v>
      </c>
      <c r="AD460" t="s">
        <v>11</v>
      </c>
      <c r="AE460">
        <v>20</v>
      </c>
      <c r="AF460" s="41">
        <v>16</v>
      </c>
      <c r="AG460" s="43">
        <v>1.0596188244356244</v>
      </c>
    </row>
    <row r="461" spans="10:33" x14ac:dyDescent="0.25">
      <c r="J461" s="168"/>
      <c r="K461" s="168"/>
      <c r="L461" s="168"/>
      <c r="M461" s="168"/>
      <c r="N461" s="168"/>
      <c r="O461" s="168"/>
      <c r="P461" s="3"/>
      <c r="S461" s="168"/>
      <c r="T461" s="3"/>
      <c r="U461" t="s">
        <v>147</v>
      </c>
      <c r="V461" t="s">
        <v>142</v>
      </c>
      <c r="W461" t="s">
        <v>18</v>
      </c>
      <c r="X461">
        <v>15</v>
      </c>
      <c r="Y461" t="s">
        <v>40</v>
      </c>
      <c r="Z461" t="s">
        <v>70</v>
      </c>
      <c r="AA461" s="43">
        <v>0.99301711855517028</v>
      </c>
      <c r="AB461"/>
      <c r="AC461" t="s">
        <v>141</v>
      </c>
      <c r="AD461" t="s">
        <v>11</v>
      </c>
      <c r="AE461">
        <v>20</v>
      </c>
      <c r="AF461" s="41">
        <v>17</v>
      </c>
      <c r="AG461" s="43">
        <v>1.0595420988885058</v>
      </c>
    </row>
    <row r="462" spans="10:33" x14ac:dyDescent="0.25">
      <c r="J462" s="168"/>
      <c r="K462" s="168"/>
      <c r="L462" s="168"/>
      <c r="M462" s="168"/>
      <c r="N462" s="168"/>
      <c r="O462" s="168"/>
      <c r="P462" s="3"/>
      <c r="S462" s="168"/>
      <c r="T462" s="3"/>
      <c r="U462" t="s">
        <v>147</v>
      </c>
      <c r="V462" t="s">
        <v>142</v>
      </c>
      <c r="W462" t="s">
        <v>18</v>
      </c>
      <c r="X462">
        <v>15</v>
      </c>
      <c r="Y462" t="s">
        <v>40</v>
      </c>
      <c r="Z462" t="s">
        <v>73</v>
      </c>
      <c r="AA462" s="43">
        <v>0.98939672227572728</v>
      </c>
      <c r="AB462"/>
      <c r="AC462" t="s">
        <v>141</v>
      </c>
      <c r="AD462" t="s">
        <v>11</v>
      </c>
      <c r="AE462">
        <v>20</v>
      </c>
      <c r="AF462" s="41">
        <v>20</v>
      </c>
      <c r="AG462" s="43">
        <v>1.0593119222471503</v>
      </c>
    </row>
    <row r="463" spans="10:33" x14ac:dyDescent="0.25">
      <c r="J463" s="168"/>
      <c r="K463" s="168"/>
      <c r="L463" s="168"/>
      <c r="M463" s="168"/>
      <c r="N463" s="168"/>
      <c r="O463" s="168"/>
      <c r="P463" s="3"/>
      <c r="S463" s="168"/>
      <c r="T463" s="3"/>
      <c r="U463" t="s">
        <v>147</v>
      </c>
      <c r="V463" t="s">
        <v>142</v>
      </c>
      <c r="W463" t="s">
        <v>18</v>
      </c>
      <c r="X463">
        <v>15</v>
      </c>
      <c r="Y463" t="s">
        <v>40</v>
      </c>
      <c r="Z463" t="s">
        <v>74</v>
      </c>
      <c r="AA463" s="43">
        <v>0.98503254907523607</v>
      </c>
      <c r="AB463"/>
      <c r="AC463" t="s">
        <v>141</v>
      </c>
      <c r="AD463" t="s">
        <v>11</v>
      </c>
      <c r="AE463">
        <v>25</v>
      </c>
      <c r="AF463" s="41">
        <v>15.529</v>
      </c>
      <c r="AG463" s="43">
        <v>1.0816540340451815</v>
      </c>
    </row>
    <row r="464" spans="10:33" x14ac:dyDescent="0.25">
      <c r="J464" s="168"/>
      <c r="K464" s="168"/>
      <c r="L464" s="168"/>
      <c r="M464" s="168"/>
      <c r="N464" s="168"/>
      <c r="O464" s="168"/>
      <c r="P464" s="3"/>
      <c r="S464" s="168"/>
      <c r="T464" s="3"/>
      <c r="U464" t="s">
        <v>147</v>
      </c>
      <c r="V464" t="s">
        <v>142</v>
      </c>
      <c r="W464" t="s">
        <v>18</v>
      </c>
      <c r="X464">
        <v>15</v>
      </c>
      <c r="Y464" t="s">
        <v>40</v>
      </c>
      <c r="Z464" t="s">
        <v>75</v>
      </c>
      <c r="AA464" s="43">
        <v>0.97849295442942086</v>
      </c>
      <c r="AB464"/>
      <c r="AC464" t="s">
        <v>141</v>
      </c>
      <c r="AD464" t="s">
        <v>11</v>
      </c>
      <c r="AE464">
        <v>25</v>
      </c>
      <c r="AF464" s="41">
        <v>16.8</v>
      </c>
      <c r="AG464" s="43">
        <v>1.0819153032307651</v>
      </c>
    </row>
    <row r="465" spans="10:33" x14ac:dyDescent="0.25">
      <c r="J465" s="168"/>
      <c r="K465" s="168"/>
      <c r="L465" s="168"/>
      <c r="M465" s="168"/>
      <c r="N465" s="168"/>
      <c r="O465" s="168"/>
      <c r="P465" s="3"/>
      <c r="S465" s="168"/>
      <c r="T465" s="3"/>
      <c r="U465" t="s">
        <v>147</v>
      </c>
      <c r="V465" t="s">
        <v>142</v>
      </c>
      <c r="W465" t="s">
        <v>18</v>
      </c>
      <c r="X465">
        <v>15</v>
      </c>
      <c r="Y465" t="s">
        <v>40</v>
      </c>
      <c r="Z465" t="s">
        <v>64</v>
      </c>
      <c r="AA465" s="43">
        <v>0.98789194454320495</v>
      </c>
      <c r="AB465"/>
      <c r="AC465" t="s">
        <v>141</v>
      </c>
      <c r="AD465" t="s">
        <v>11</v>
      </c>
      <c r="AE465">
        <v>25</v>
      </c>
      <c r="AF465" s="41">
        <v>19.178999999999998</v>
      </c>
      <c r="AG465" s="43">
        <v>1.0820108853781378</v>
      </c>
    </row>
    <row r="466" spans="10:33" x14ac:dyDescent="0.25">
      <c r="J466" s="168"/>
      <c r="K466" s="168"/>
      <c r="L466" s="168"/>
      <c r="M466" s="168"/>
      <c r="N466" s="168"/>
      <c r="O466" s="168"/>
      <c r="P466" s="3"/>
      <c r="S466" s="168"/>
      <c r="T466" s="3"/>
      <c r="U466" t="s">
        <v>147</v>
      </c>
      <c r="V466" t="s">
        <v>142</v>
      </c>
      <c r="W466" t="s">
        <v>18</v>
      </c>
      <c r="X466">
        <v>15</v>
      </c>
      <c r="Y466" t="s">
        <v>40</v>
      </c>
      <c r="Z466" t="s">
        <v>66</v>
      </c>
      <c r="AA466" s="43">
        <v>0.9999440107985812</v>
      </c>
      <c r="AB466"/>
      <c r="AC466" t="s">
        <v>141</v>
      </c>
      <c r="AD466" t="s">
        <v>11</v>
      </c>
      <c r="AE466">
        <v>25</v>
      </c>
      <c r="AF466" s="41">
        <v>19.512</v>
      </c>
      <c r="AG466" s="43">
        <v>1.0819833444557414</v>
      </c>
    </row>
    <row r="467" spans="10:33" x14ac:dyDescent="0.25">
      <c r="J467" s="168"/>
      <c r="K467" s="168"/>
      <c r="L467" s="168"/>
      <c r="M467" s="168"/>
      <c r="N467" s="168"/>
      <c r="O467" s="168"/>
      <c r="P467" s="3"/>
      <c r="S467" s="168"/>
      <c r="T467" s="3"/>
      <c r="U467" t="s">
        <v>147</v>
      </c>
      <c r="V467" t="s">
        <v>142</v>
      </c>
      <c r="W467" t="s">
        <v>18</v>
      </c>
      <c r="X467">
        <v>15</v>
      </c>
      <c r="Y467" t="s">
        <v>40</v>
      </c>
      <c r="Z467" t="s">
        <v>67</v>
      </c>
      <c r="AA467" s="43">
        <v>0.9931597419895879</v>
      </c>
      <c r="AB467"/>
      <c r="AC467" t="s">
        <v>141</v>
      </c>
      <c r="AD467" t="s">
        <v>11</v>
      </c>
      <c r="AE467">
        <v>25</v>
      </c>
      <c r="AF467" s="41">
        <v>21</v>
      </c>
      <c r="AG467" s="43">
        <v>1.0817375023633833</v>
      </c>
    </row>
    <row r="468" spans="10:33" x14ac:dyDescent="0.25">
      <c r="J468" s="168"/>
      <c r="K468" s="168"/>
      <c r="L468" s="168"/>
      <c r="M468" s="168"/>
      <c r="N468" s="168"/>
      <c r="O468" s="168"/>
      <c r="P468" s="3"/>
      <c r="S468" s="168"/>
      <c r="T468" s="3"/>
      <c r="U468" t="s">
        <v>147</v>
      </c>
      <c r="V468" t="s">
        <v>142</v>
      </c>
      <c r="W468" t="s">
        <v>18</v>
      </c>
      <c r="X468">
        <v>15</v>
      </c>
      <c r="Y468" t="s">
        <v>40</v>
      </c>
      <c r="Z468" t="s">
        <v>72</v>
      </c>
      <c r="AA468" s="43">
        <v>0.98735031459241318</v>
      </c>
      <c r="AB468"/>
      <c r="AC468" t="s">
        <v>141</v>
      </c>
      <c r="AD468" t="s">
        <v>11</v>
      </c>
      <c r="AE468">
        <v>25</v>
      </c>
      <c r="AF468" s="41">
        <v>23</v>
      </c>
      <c r="AG468" s="43">
        <v>1.0810909812243816</v>
      </c>
    </row>
    <row r="469" spans="10:33" x14ac:dyDescent="0.25">
      <c r="J469" s="168"/>
      <c r="K469" s="168"/>
      <c r="L469" s="168"/>
      <c r="M469" s="168"/>
      <c r="N469" s="168"/>
      <c r="O469" s="168"/>
      <c r="P469" s="3"/>
      <c r="S469" s="168"/>
      <c r="T469" s="3"/>
      <c r="U469" t="s">
        <v>147</v>
      </c>
      <c r="V469" t="s">
        <v>142</v>
      </c>
      <c r="W469" t="s">
        <v>18</v>
      </c>
      <c r="X469">
        <v>10</v>
      </c>
      <c r="Y469" t="s">
        <v>37</v>
      </c>
      <c r="Z469" t="s">
        <v>36</v>
      </c>
      <c r="AA469" s="43">
        <v>1.0000089361288305</v>
      </c>
      <c r="AB469"/>
      <c r="AC469" t="s">
        <v>141</v>
      </c>
      <c r="AD469" t="s">
        <v>11</v>
      </c>
      <c r="AE469">
        <v>25</v>
      </c>
      <c r="AF469" s="41">
        <v>25</v>
      </c>
      <c r="AG469" s="43">
        <v>1.0800819735955118</v>
      </c>
    </row>
    <row r="470" spans="10:33" x14ac:dyDescent="0.25">
      <c r="J470" s="168"/>
      <c r="K470" s="168"/>
      <c r="L470" s="168"/>
      <c r="M470" s="168"/>
      <c r="N470" s="168"/>
      <c r="O470" s="168"/>
      <c r="P470" s="3"/>
      <c r="S470" s="168"/>
      <c r="T470" s="3"/>
      <c r="U470" t="s">
        <v>147</v>
      </c>
      <c r="V470" t="s">
        <v>142</v>
      </c>
      <c r="W470" t="s">
        <v>18</v>
      </c>
      <c r="X470">
        <v>10</v>
      </c>
      <c r="Y470" t="s">
        <v>37</v>
      </c>
      <c r="Z470" t="s">
        <v>45</v>
      </c>
      <c r="AA470" s="43">
        <v>0.97756523801022055</v>
      </c>
      <c r="AB470"/>
      <c r="AC470" t="s">
        <v>141</v>
      </c>
      <c r="AD470" t="s">
        <v>14</v>
      </c>
      <c r="AE470">
        <v>6</v>
      </c>
      <c r="AF470" s="41">
        <v>2.8359999999999999</v>
      </c>
      <c r="AG470" s="43">
        <v>0.7511980053980436</v>
      </c>
    </row>
    <row r="471" spans="10:33" x14ac:dyDescent="0.25">
      <c r="J471" s="168"/>
      <c r="K471" s="168"/>
      <c r="L471" s="168"/>
      <c r="M471" s="168"/>
      <c r="N471" s="168"/>
      <c r="O471" s="168"/>
      <c r="P471" s="3"/>
      <c r="S471" s="168"/>
      <c r="T471" s="3"/>
      <c r="U471" t="s">
        <v>147</v>
      </c>
      <c r="V471" t="s">
        <v>142</v>
      </c>
      <c r="W471" t="s">
        <v>18</v>
      </c>
      <c r="X471">
        <v>10</v>
      </c>
      <c r="Y471" t="s">
        <v>37</v>
      </c>
      <c r="Z471" t="s">
        <v>46</v>
      </c>
      <c r="AA471" s="43">
        <v>0.99574030524517987</v>
      </c>
      <c r="AB471"/>
      <c r="AC471" t="s">
        <v>141</v>
      </c>
      <c r="AD471" t="s">
        <v>14</v>
      </c>
      <c r="AE471">
        <v>6</v>
      </c>
      <c r="AF471" s="41">
        <v>3</v>
      </c>
      <c r="AG471" s="43">
        <v>0.78213629809414287</v>
      </c>
    </row>
    <row r="472" spans="10:33" x14ac:dyDescent="0.25">
      <c r="J472" s="168"/>
      <c r="K472" s="168"/>
      <c r="L472" s="168"/>
      <c r="M472" s="168"/>
      <c r="N472" s="168"/>
      <c r="O472" s="168"/>
      <c r="P472" s="3"/>
      <c r="S472" s="168"/>
      <c r="T472" s="3"/>
      <c r="U472" t="s">
        <v>147</v>
      </c>
      <c r="V472" t="s">
        <v>142</v>
      </c>
      <c r="W472" t="s">
        <v>18</v>
      </c>
      <c r="X472">
        <v>10</v>
      </c>
      <c r="Y472" t="s">
        <v>37</v>
      </c>
      <c r="Z472" t="s">
        <v>50</v>
      </c>
      <c r="AA472" s="43">
        <v>1.0008253894916002</v>
      </c>
      <c r="AB472"/>
      <c r="AC472" t="s">
        <v>141</v>
      </c>
      <c r="AD472" t="s">
        <v>14</v>
      </c>
      <c r="AE472">
        <v>6</v>
      </c>
      <c r="AF472" s="41">
        <v>3.1019999999999999</v>
      </c>
      <c r="AG472" s="43">
        <v>0.79968859903903944</v>
      </c>
    </row>
    <row r="473" spans="10:33" x14ac:dyDescent="0.25">
      <c r="J473" s="168"/>
      <c r="K473" s="168"/>
      <c r="L473" s="168"/>
      <c r="M473" s="168"/>
      <c r="N473" s="168"/>
      <c r="O473" s="168"/>
      <c r="P473" s="3"/>
      <c r="S473" s="168"/>
      <c r="T473" s="3"/>
      <c r="U473" t="s">
        <v>147</v>
      </c>
      <c r="V473" t="s">
        <v>142</v>
      </c>
      <c r="W473" t="s">
        <v>18</v>
      </c>
      <c r="X473">
        <v>10</v>
      </c>
      <c r="Y473" t="s">
        <v>37</v>
      </c>
      <c r="Z473" t="s">
        <v>51</v>
      </c>
      <c r="AA473" s="43">
        <v>1.0066470772091456</v>
      </c>
      <c r="AB473"/>
      <c r="AC473" t="s">
        <v>141</v>
      </c>
      <c r="AD473" t="s">
        <v>14</v>
      </c>
      <c r="AE473">
        <v>6</v>
      </c>
      <c r="AF473" s="41">
        <v>3.5</v>
      </c>
      <c r="AG473" s="43">
        <v>0.85578307121019814</v>
      </c>
    </row>
    <row r="474" spans="10:33" x14ac:dyDescent="0.25">
      <c r="J474" s="168"/>
      <c r="K474" s="168"/>
      <c r="L474" s="168"/>
      <c r="M474" s="168"/>
      <c r="N474" s="168"/>
      <c r="O474" s="168"/>
      <c r="P474" s="3"/>
      <c r="S474" s="168"/>
      <c r="T474" s="3"/>
      <c r="U474" t="s">
        <v>147</v>
      </c>
      <c r="V474" t="s">
        <v>142</v>
      </c>
      <c r="W474" t="s">
        <v>18</v>
      </c>
      <c r="X474">
        <v>10</v>
      </c>
      <c r="Y474" t="s">
        <v>37</v>
      </c>
      <c r="Z474" t="s">
        <v>57</v>
      </c>
      <c r="AA474" s="43">
        <v>1.0061317923829551</v>
      </c>
      <c r="AB474"/>
      <c r="AC474" t="s">
        <v>141</v>
      </c>
      <c r="AD474" t="s">
        <v>14</v>
      </c>
      <c r="AE474">
        <v>6</v>
      </c>
      <c r="AF474" s="41">
        <v>3.5449999999999999</v>
      </c>
      <c r="AG474" s="43">
        <v>0.86088383941472757</v>
      </c>
    </row>
    <row r="475" spans="10:33" x14ac:dyDescent="0.25">
      <c r="J475" s="168"/>
      <c r="K475" s="168"/>
      <c r="L475" s="168"/>
      <c r="M475" s="168"/>
      <c r="N475" s="168"/>
      <c r="O475" s="168"/>
      <c r="P475" s="3"/>
      <c r="S475" s="168"/>
      <c r="T475" s="3"/>
      <c r="U475" t="s">
        <v>147</v>
      </c>
      <c r="V475" t="s">
        <v>142</v>
      </c>
      <c r="W475" t="s">
        <v>18</v>
      </c>
      <c r="X475">
        <v>10</v>
      </c>
      <c r="Y475" t="s">
        <v>37</v>
      </c>
      <c r="Z475" t="s">
        <v>61</v>
      </c>
      <c r="AA475" s="43">
        <v>1.0026276143578308</v>
      </c>
      <c r="AB475"/>
      <c r="AC475" t="s">
        <v>141</v>
      </c>
      <c r="AD475" t="s">
        <v>14</v>
      </c>
      <c r="AE475">
        <v>6</v>
      </c>
      <c r="AF475" s="41">
        <v>4</v>
      </c>
      <c r="AG475" s="43">
        <v>0.89828934736569743</v>
      </c>
    </row>
    <row r="476" spans="10:33" x14ac:dyDescent="0.25">
      <c r="J476" s="168"/>
      <c r="K476" s="168"/>
      <c r="L476" s="168"/>
      <c r="M476" s="168"/>
      <c r="N476" s="168"/>
      <c r="O476" s="168"/>
      <c r="P476" s="3"/>
      <c r="S476" s="168"/>
      <c r="T476" s="3"/>
      <c r="U476" t="s">
        <v>147</v>
      </c>
      <c r="V476" t="s">
        <v>142</v>
      </c>
      <c r="W476" t="s">
        <v>18</v>
      </c>
      <c r="X476">
        <v>10</v>
      </c>
      <c r="Y476" t="s">
        <v>35</v>
      </c>
      <c r="Z476" t="s">
        <v>33</v>
      </c>
      <c r="AA476" s="43">
        <v>1.0003096011022918</v>
      </c>
      <c r="AB476"/>
      <c r="AC476" t="s">
        <v>141</v>
      </c>
      <c r="AD476" t="s">
        <v>14</v>
      </c>
      <c r="AE476">
        <v>6</v>
      </c>
      <c r="AF476" s="41">
        <v>4.2779999999999996</v>
      </c>
      <c r="AG476" s="43">
        <v>0.90978752888130843</v>
      </c>
    </row>
    <row r="477" spans="10:33" x14ac:dyDescent="0.25">
      <c r="J477" s="168"/>
      <c r="K477" s="168"/>
      <c r="L477" s="168"/>
      <c r="M477" s="168"/>
      <c r="N477" s="168"/>
      <c r="O477" s="168"/>
      <c r="P477" s="3"/>
      <c r="S477" s="168"/>
      <c r="T477" s="3"/>
      <c r="U477" t="s">
        <v>147</v>
      </c>
      <c r="V477" t="s">
        <v>142</v>
      </c>
      <c r="W477" t="s">
        <v>18</v>
      </c>
      <c r="X477">
        <v>10</v>
      </c>
      <c r="Y477" t="s">
        <v>35</v>
      </c>
      <c r="Z477" t="s">
        <v>52</v>
      </c>
      <c r="AA477" s="43">
        <v>1.0023255248180247</v>
      </c>
      <c r="AB477"/>
      <c r="AC477" t="s">
        <v>141</v>
      </c>
      <c r="AD477" t="s">
        <v>14</v>
      </c>
      <c r="AE477">
        <v>6</v>
      </c>
      <c r="AF477" s="41">
        <v>4.431</v>
      </c>
      <c r="AG477" s="43">
        <v>0.91552214043510949</v>
      </c>
    </row>
    <row r="478" spans="10:33" x14ac:dyDescent="0.25">
      <c r="J478" s="168"/>
      <c r="K478" s="168"/>
      <c r="L478" s="168"/>
      <c r="M478" s="168"/>
      <c r="N478" s="168"/>
      <c r="O478" s="168"/>
      <c r="P478" s="3"/>
      <c r="S478" s="168"/>
      <c r="T478" s="3"/>
      <c r="U478" t="s">
        <v>147</v>
      </c>
      <c r="V478" t="s">
        <v>142</v>
      </c>
      <c r="W478" t="s">
        <v>18</v>
      </c>
      <c r="X478">
        <v>10</v>
      </c>
      <c r="Y478" t="s">
        <v>35</v>
      </c>
      <c r="Z478" t="s">
        <v>53</v>
      </c>
      <c r="AA478" s="43">
        <v>1.0032690989041202</v>
      </c>
      <c r="AB478"/>
      <c r="AC478" t="s">
        <v>141</v>
      </c>
      <c r="AD478" t="s">
        <v>14</v>
      </c>
      <c r="AE478">
        <v>6</v>
      </c>
      <c r="AF478" s="41">
        <v>4.444</v>
      </c>
      <c r="AG478" s="43">
        <v>0.91600939501157619</v>
      </c>
    </row>
    <row r="479" spans="10:33" x14ac:dyDescent="0.25">
      <c r="J479" s="168"/>
      <c r="K479" s="168"/>
      <c r="L479" s="168"/>
      <c r="M479" s="168"/>
      <c r="N479" s="168"/>
      <c r="O479" s="168"/>
      <c r="P479" s="3"/>
      <c r="S479" s="168"/>
      <c r="T479" s="3"/>
      <c r="U479" t="s">
        <v>147</v>
      </c>
      <c r="V479" t="s">
        <v>142</v>
      </c>
      <c r="W479" t="s">
        <v>18</v>
      </c>
      <c r="X479">
        <v>10</v>
      </c>
      <c r="Y479" t="s">
        <v>35</v>
      </c>
      <c r="Z479" t="s">
        <v>58</v>
      </c>
      <c r="AA479" s="43">
        <v>1.0000900989239265</v>
      </c>
      <c r="AB479"/>
      <c r="AC479" t="s">
        <v>141</v>
      </c>
      <c r="AD479" t="s">
        <v>14</v>
      </c>
      <c r="AE479">
        <v>6</v>
      </c>
      <c r="AF479" s="41">
        <v>4.5</v>
      </c>
      <c r="AG479" s="43">
        <v>0.91810833780250989</v>
      </c>
    </row>
    <row r="480" spans="10:33" x14ac:dyDescent="0.25">
      <c r="J480" s="168"/>
      <c r="K480" s="168"/>
      <c r="L480" s="168"/>
      <c r="M480" s="168"/>
      <c r="N480" s="168"/>
      <c r="O480" s="168"/>
      <c r="P480" s="3"/>
      <c r="S480" s="168"/>
      <c r="T480" s="3"/>
      <c r="U480" t="s">
        <v>147</v>
      </c>
      <c r="V480" t="s">
        <v>142</v>
      </c>
      <c r="W480" t="s">
        <v>18</v>
      </c>
      <c r="X480">
        <v>10</v>
      </c>
      <c r="Y480" t="s">
        <v>40</v>
      </c>
      <c r="Z480" t="s">
        <v>41</v>
      </c>
      <c r="AA480" s="43">
        <v>1.0041834469040973</v>
      </c>
      <c r="AB480"/>
      <c r="AC480" t="s">
        <v>141</v>
      </c>
      <c r="AD480" t="s">
        <v>14</v>
      </c>
      <c r="AE480">
        <v>6</v>
      </c>
      <c r="AF480" s="41">
        <v>4.8</v>
      </c>
      <c r="AG480" s="43">
        <v>0.929352674182512</v>
      </c>
    </row>
    <row r="481" spans="10:33" x14ac:dyDescent="0.25">
      <c r="J481" s="168"/>
      <c r="K481" s="168"/>
      <c r="L481" s="168"/>
      <c r="M481" s="168"/>
      <c r="N481" s="168"/>
      <c r="O481" s="168"/>
      <c r="P481" s="3"/>
      <c r="S481" s="168"/>
      <c r="T481" s="3"/>
      <c r="U481" t="s">
        <v>147</v>
      </c>
      <c r="V481" t="s">
        <v>142</v>
      </c>
      <c r="W481" t="s">
        <v>18</v>
      </c>
      <c r="X481">
        <v>10</v>
      </c>
      <c r="Y481" t="s">
        <v>40</v>
      </c>
      <c r="Z481" t="s">
        <v>42</v>
      </c>
      <c r="AA481" s="43">
        <v>1.0039554165416986</v>
      </c>
      <c r="AB481"/>
      <c r="AC481" t="s">
        <v>141</v>
      </c>
      <c r="AD481" t="s">
        <v>14</v>
      </c>
      <c r="AE481">
        <v>6</v>
      </c>
      <c r="AF481" s="41">
        <v>5</v>
      </c>
      <c r="AG481" s="43">
        <v>0.93684889843584673</v>
      </c>
    </row>
    <row r="482" spans="10:33" x14ac:dyDescent="0.25">
      <c r="J482" s="168"/>
      <c r="K482" s="168"/>
      <c r="L482" s="168"/>
      <c r="M482" s="168"/>
      <c r="N482" s="168"/>
      <c r="O482" s="168"/>
      <c r="P482" s="3"/>
      <c r="S482" s="168"/>
      <c r="T482" s="3"/>
      <c r="U482" t="s">
        <v>147</v>
      </c>
      <c r="V482" t="s">
        <v>142</v>
      </c>
      <c r="W482" t="s">
        <v>18</v>
      </c>
      <c r="X482">
        <v>10</v>
      </c>
      <c r="Y482" t="s">
        <v>40</v>
      </c>
      <c r="Z482" t="s">
        <v>43</v>
      </c>
      <c r="AA482" s="43">
        <v>1.0030495040093734</v>
      </c>
      <c r="AB482"/>
      <c r="AC482" t="s">
        <v>141</v>
      </c>
      <c r="AD482" t="s">
        <v>14</v>
      </c>
      <c r="AE482">
        <v>6</v>
      </c>
      <c r="AF482" s="41">
        <v>5.3170000000000002</v>
      </c>
      <c r="AG482" s="43">
        <v>0.94873041387738222</v>
      </c>
    </row>
    <row r="483" spans="10:33" x14ac:dyDescent="0.25">
      <c r="J483" s="168"/>
      <c r="K483" s="168"/>
      <c r="L483" s="168"/>
      <c r="M483" s="168"/>
      <c r="N483" s="168"/>
      <c r="O483" s="168"/>
      <c r="P483" s="3"/>
      <c r="S483" s="168"/>
      <c r="T483" s="3"/>
      <c r="U483" t="s">
        <v>147</v>
      </c>
      <c r="V483" t="s">
        <v>142</v>
      </c>
      <c r="W483" t="s">
        <v>18</v>
      </c>
      <c r="X483">
        <v>10</v>
      </c>
      <c r="Y483" t="s">
        <v>40</v>
      </c>
      <c r="Z483" t="s">
        <v>44</v>
      </c>
      <c r="AA483" s="43">
        <v>1.0010547016592217</v>
      </c>
      <c r="AB483"/>
      <c r="AC483" t="s">
        <v>141</v>
      </c>
      <c r="AD483" t="s">
        <v>14</v>
      </c>
      <c r="AE483">
        <v>6</v>
      </c>
      <c r="AF483" s="41">
        <v>5.4550000000000001</v>
      </c>
      <c r="AG483" s="43">
        <v>0.95390280861218324</v>
      </c>
    </row>
    <row r="484" spans="10:33" x14ac:dyDescent="0.25">
      <c r="J484" s="168"/>
      <c r="K484" s="168"/>
      <c r="L484" s="168"/>
      <c r="M484" s="168"/>
      <c r="N484" s="168"/>
      <c r="O484" s="168"/>
      <c r="P484" s="3"/>
      <c r="S484" s="168"/>
      <c r="T484" s="3"/>
      <c r="U484" t="s">
        <v>147</v>
      </c>
      <c r="V484" t="s">
        <v>142</v>
      </c>
      <c r="W484" t="s">
        <v>18</v>
      </c>
      <c r="X484">
        <v>10</v>
      </c>
      <c r="Y484" t="s">
        <v>40</v>
      </c>
      <c r="Z484" t="s">
        <v>54</v>
      </c>
      <c r="AA484" s="43">
        <v>1.0029739326567289</v>
      </c>
      <c r="AB484"/>
      <c r="AC484" t="s">
        <v>141</v>
      </c>
      <c r="AD484" t="s">
        <v>14</v>
      </c>
      <c r="AE484">
        <v>6</v>
      </c>
      <c r="AF484" s="41">
        <v>6</v>
      </c>
      <c r="AG484" s="43">
        <v>0.97433001970252031</v>
      </c>
    </row>
    <row r="485" spans="10:33" x14ac:dyDescent="0.25">
      <c r="J485" s="168"/>
      <c r="K485" s="168"/>
      <c r="L485" s="168"/>
      <c r="M485" s="168"/>
      <c r="N485" s="168"/>
      <c r="O485" s="168"/>
      <c r="P485" s="3"/>
      <c r="S485" s="168"/>
      <c r="T485" s="3"/>
      <c r="U485" t="s">
        <v>147</v>
      </c>
      <c r="V485" t="s">
        <v>142</v>
      </c>
      <c r="W485" t="s">
        <v>18</v>
      </c>
      <c r="X485">
        <v>10</v>
      </c>
      <c r="Y485" t="s">
        <v>40</v>
      </c>
      <c r="Z485" t="s">
        <v>55</v>
      </c>
      <c r="AA485" s="43">
        <v>1.0060891879402207</v>
      </c>
      <c r="AB485"/>
      <c r="AC485" t="s">
        <v>141</v>
      </c>
      <c r="AD485" t="s">
        <v>14</v>
      </c>
      <c r="AE485">
        <v>10</v>
      </c>
      <c r="AF485" s="41">
        <v>5.0910000000000002</v>
      </c>
      <c r="AG485" s="43">
        <v>0.93893122239352156</v>
      </c>
    </row>
    <row r="486" spans="10:33" x14ac:dyDescent="0.25">
      <c r="J486" s="168"/>
      <c r="K486" s="168"/>
      <c r="L486" s="168"/>
      <c r="M486" s="168"/>
      <c r="N486" s="168"/>
      <c r="O486" s="168"/>
      <c r="P486" s="3"/>
      <c r="S486" s="168"/>
      <c r="T486" s="3"/>
      <c r="U486" t="s">
        <v>147</v>
      </c>
      <c r="V486" t="s">
        <v>142</v>
      </c>
      <c r="W486" t="s">
        <v>18</v>
      </c>
      <c r="X486">
        <v>10</v>
      </c>
      <c r="Y486" t="s">
        <v>40</v>
      </c>
      <c r="Z486" t="s">
        <v>56</v>
      </c>
      <c r="AA486" s="43">
        <v>1.0059087047535209</v>
      </c>
      <c r="AB486"/>
      <c r="AC486" t="s">
        <v>141</v>
      </c>
      <c r="AD486" t="s">
        <v>14</v>
      </c>
      <c r="AE486">
        <v>10</v>
      </c>
      <c r="AF486" s="41">
        <v>5.5380000000000003</v>
      </c>
      <c r="AG486" s="43">
        <v>0.95689405265611616</v>
      </c>
    </row>
    <row r="487" spans="10:33" x14ac:dyDescent="0.25">
      <c r="J487" s="168"/>
      <c r="K487" s="168"/>
      <c r="L487" s="168"/>
      <c r="M487" s="168"/>
      <c r="N487" s="168"/>
      <c r="O487" s="168"/>
      <c r="P487" s="3"/>
      <c r="S487" s="168"/>
      <c r="T487" s="3"/>
      <c r="U487" t="s">
        <v>147</v>
      </c>
      <c r="V487" t="s">
        <v>142</v>
      </c>
      <c r="W487" t="s">
        <v>18</v>
      </c>
      <c r="X487">
        <v>10</v>
      </c>
      <c r="Y487" t="s">
        <v>40</v>
      </c>
      <c r="Z487" t="s">
        <v>59</v>
      </c>
      <c r="AA487" s="43">
        <v>1.0041233151085538</v>
      </c>
      <c r="AB487"/>
      <c r="AC487" t="s">
        <v>141</v>
      </c>
      <c r="AD487" t="s">
        <v>14</v>
      </c>
      <c r="AE487">
        <v>10</v>
      </c>
      <c r="AF487" s="41">
        <v>5.7140000000000004</v>
      </c>
      <c r="AG487" s="43">
        <v>0.96309219306364846</v>
      </c>
    </row>
    <row r="488" spans="10:33" x14ac:dyDescent="0.25">
      <c r="J488" s="168"/>
      <c r="K488" s="168"/>
      <c r="L488" s="168"/>
      <c r="M488" s="168"/>
      <c r="N488" s="168"/>
      <c r="O488" s="168"/>
      <c r="P488" s="3"/>
      <c r="S488" s="168"/>
      <c r="T488" s="3"/>
      <c r="U488" t="s">
        <v>147</v>
      </c>
      <c r="V488" t="s">
        <v>142</v>
      </c>
      <c r="W488" t="s">
        <v>18</v>
      </c>
      <c r="X488">
        <v>10</v>
      </c>
      <c r="Y488" t="s">
        <v>40</v>
      </c>
      <c r="Z488" t="s">
        <v>60</v>
      </c>
      <c r="AA488" s="43">
        <v>1.0024609606202166</v>
      </c>
      <c r="AB488"/>
      <c r="AC488" t="s">
        <v>141</v>
      </c>
      <c r="AD488" t="s">
        <v>14</v>
      </c>
      <c r="AE488">
        <v>10</v>
      </c>
      <c r="AF488" s="41">
        <v>6.1539999999999999</v>
      </c>
      <c r="AG488" s="43">
        <v>0.97642592580102927</v>
      </c>
    </row>
    <row r="489" spans="10:33" x14ac:dyDescent="0.25">
      <c r="J489" s="168"/>
      <c r="K489" s="168"/>
      <c r="L489" s="168"/>
      <c r="M489" s="168"/>
      <c r="N489" s="168"/>
      <c r="O489" s="168"/>
      <c r="P489" s="3"/>
      <c r="S489" s="168"/>
      <c r="T489" s="3"/>
      <c r="U489" t="s">
        <v>147</v>
      </c>
      <c r="V489" t="s">
        <v>142</v>
      </c>
      <c r="W489" t="s">
        <v>18</v>
      </c>
      <c r="X489">
        <v>10</v>
      </c>
      <c r="Y489" t="s">
        <v>40</v>
      </c>
      <c r="Z489" t="s">
        <v>47</v>
      </c>
      <c r="AA489" s="43">
        <v>1.0049867065667597</v>
      </c>
      <c r="AB489"/>
      <c r="AC489" t="s">
        <v>141</v>
      </c>
      <c r="AD489" t="s">
        <v>14</v>
      </c>
      <c r="AE489">
        <v>10</v>
      </c>
      <c r="AF489" s="41">
        <v>6.2039999999999997</v>
      </c>
      <c r="AG489" s="43">
        <v>0.97774572848851371</v>
      </c>
    </row>
    <row r="490" spans="10:33" x14ac:dyDescent="0.25">
      <c r="J490" s="168"/>
      <c r="K490" s="168"/>
      <c r="L490" s="168"/>
      <c r="M490" s="168"/>
      <c r="N490" s="168"/>
      <c r="O490" s="168"/>
      <c r="P490" s="3"/>
      <c r="S490" s="168"/>
      <c r="T490" s="3"/>
      <c r="U490" t="s">
        <v>147</v>
      </c>
      <c r="V490" t="s">
        <v>142</v>
      </c>
      <c r="W490" t="s">
        <v>18</v>
      </c>
      <c r="X490">
        <v>10</v>
      </c>
      <c r="Y490" t="s">
        <v>40</v>
      </c>
      <c r="Z490" t="s">
        <v>48</v>
      </c>
      <c r="AA490" s="43">
        <v>0.99650736748076207</v>
      </c>
      <c r="AB490"/>
      <c r="AC490" t="s">
        <v>141</v>
      </c>
      <c r="AD490" t="s">
        <v>14</v>
      </c>
      <c r="AE490">
        <v>10</v>
      </c>
      <c r="AF490" s="41">
        <v>6.6470000000000002</v>
      </c>
      <c r="AG490" s="43">
        <v>0.98769738842001287</v>
      </c>
    </row>
    <row r="491" spans="10:33" x14ac:dyDescent="0.25">
      <c r="J491" s="168"/>
      <c r="K491" s="168"/>
      <c r="L491" s="168"/>
      <c r="M491" s="168"/>
      <c r="N491" s="168"/>
      <c r="O491" s="168"/>
      <c r="P491" s="3"/>
      <c r="S491" s="168"/>
      <c r="T491" s="3"/>
      <c r="U491" t="s">
        <v>147</v>
      </c>
      <c r="V491" t="s">
        <v>142</v>
      </c>
      <c r="W491" t="s">
        <v>18</v>
      </c>
      <c r="X491">
        <v>10</v>
      </c>
      <c r="Y491" t="s">
        <v>40</v>
      </c>
      <c r="Z491" t="s">
        <v>39</v>
      </c>
      <c r="AA491" s="43">
        <v>1.0038720852400067</v>
      </c>
      <c r="AB491"/>
      <c r="AC491" t="s">
        <v>141</v>
      </c>
      <c r="AD491" t="s">
        <v>14</v>
      </c>
      <c r="AE491">
        <v>10</v>
      </c>
      <c r="AF491" s="41">
        <v>7</v>
      </c>
      <c r="AG491" s="43">
        <v>0.99338631011631229</v>
      </c>
    </row>
    <row r="492" spans="10:33" x14ac:dyDescent="0.25">
      <c r="J492" s="168"/>
      <c r="K492" s="168"/>
      <c r="L492" s="168"/>
      <c r="M492" s="168"/>
      <c r="N492" s="168"/>
      <c r="O492" s="168"/>
      <c r="P492" s="3"/>
      <c r="S492" s="168"/>
      <c r="T492" s="3"/>
      <c r="U492" t="s">
        <v>147</v>
      </c>
      <c r="V492" t="s">
        <v>142</v>
      </c>
      <c r="W492" t="s">
        <v>18</v>
      </c>
      <c r="X492">
        <v>25</v>
      </c>
      <c r="Y492" t="s">
        <v>37</v>
      </c>
      <c r="Z492" t="s">
        <v>93</v>
      </c>
      <c r="AA492" s="43">
        <v>0.96137716386989058</v>
      </c>
      <c r="AB492"/>
      <c r="AC492" t="s">
        <v>141</v>
      </c>
      <c r="AD492" t="s">
        <v>14</v>
      </c>
      <c r="AE492">
        <v>10</v>
      </c>
      <c r="AF492" s="41">
        <v>7.976</v>
      </c>
      <c r="AG492" s="43">
        <v>0.99899018056878164</v>
      </c>
    </row>
    <row r="493" spans="10:33" x14ac:dyDescent="0.25">
      <c r="J493" s="168"/>
      <c r="K493" s="168"/>
      <c r="L493" s="168"/>
      <c r="M493" s="168"/>
      <c r="N493" s="168"/>
      <c r="O493" s="168"/>
      <c r="P493" s="3"/>
      <c r="S493" s="168"/>
      <c r="T493" s="3"/>
      <c r="U493" t="s">
        <v>147</v>
      </c>
      <c r="V493" t="s">
        <v>142</v>
      </c>
      <c r="W493" t="s">
        <v>18</v>
      </c>
      <c r="X493">
        <v>25</v>
      </c>
      <c r="Y493" t="s">
        <v>37</v>
      </c>
      <c r="Z493" t="s">
        <v>95</v>
      </c>
      <c r="AA493" s="43">
        <v>0.95902481549079821</v>
      </c>
      <c r="AB493"/>
      <c r="AC493" t="s">
        <v>141</v>
      </c>
      <c r="AD493" t="s">
        <v>14</v>
      </c>
      <c r="AE493">
        <v>10</v>
      </c>
      <c r="AF493" s="41">
        <v>8</v>
      </c>
      <c r="AG493" s="43">
        <v>0.99899927716790793</v>
      </c>
    </row>
    <row r="494" spans="10:33" x14ac:dyDescent="0.25">
      <c r="J494" s="168"/>
      <c r="K494" s="168"/>
      <c r="L494" s="168"/>
      <c r="M494" s="168"/>
      <c r="N494" s="168"/>
      <c r="O494" s="168"/>
      <c r="P494" s="3"/>
      <c r="S494" s="168"/>
      <c r="T494" s="3"/>
      <c r="U494" t="s">
        <v>147</v>
      </c>
      <c r="V494" t="s">
        <v>142</v>
      </c>
      <c r="W494" t="s">
        <v>18</v>
      </c>
      <c r="X494">
        <v>25</v>
      </c>
      <c r="Y494" t="s">
        <v>37</v>
      </c>
      <c r="Z494" t="s">
        <v>96</v>
      </c>
      <c r="AA494" s="43">
        <v>0.95317540281355284</v>
      </c>
      <c r="AB494"/>
      <c r="AC494" t="s">
        <v>141</v>
      </c>
      <c r="AD494" t="s">
        <v>14</v>
      </c>
      <c r="AE494">
        <v>10</v>
      </c>
      <c r="AF494" s="41">
        <v>8.2349999999999994</v>
      </c>
      <c r="AG494" s="43">
        <v>0.99908834803435265</v>
      </c>
    </row>
    <row r="495" spans="10:33" x14ac:dyDescent="0.25">
      <c r="J495" s="168"/>
      <c r="K495" s="168"/>
      <c r="L495" s="168"/>
      <c r="M495" s="168"/>
      <c r="N495" s="168"/>
      <c r="O495" s="168"/>
      <c r="P495" s="3"/>
      <c r="S495" s="168"/>
      <c r="T495" s="3"/>
      <c r="U495" t="s">
        <v>147</v>
      </c>
      <c r="V495" t="s">
        <v>142</v>
      </c>
      <c r="W495" t="s">
        <v>18</v>
      </c>
      <c r="X495">
        <v>25</v>
      </c>
      <c r="Y495" t="s">
        <v>40</v>
      </c>
      <c r="Z495" t="s">
        <v>92</v>
      </c>
      <c r="AA495" s="43">
        <v>0.96284066119889278</v>
      </c>
      <c r="AB495"/>
      <c r="AC495" t="s">
        <v>141</v>
      </c>
      <c r="AD495" t="s">
        <v>14</v>
      </c>
      <c r="AE495">
        <v>10</v>
      </c>
      <c r="AF495" s="41">
        <v>10</v>
      </c>
      <c r="AG495" s="43">
        <v>0.99975732709509713</v>
      </c>
    </row>
    <row r="496" spans="10:33" x14ac:dyDescent="0.25">
      <c r="J496" s="168"/>
      <c r="K496" s="168"/>
      <c r="L496" s="168"/>
      <c r="M496" s="168"/>
      <c r="N496" s="168"/>
      <c r="O496" s="168"/>
      <c r="P496" s="3"/>
      <c r="S496" s="168"/>
      <c r="T496" s="3"/>
      <c r="U496" t="s">
        <v>147</v>
      </c>
      <c r="V496" t="s">
        <v>142</v>
      </c>
      <c r="W496" t="s">
        <v>18</v>
      </c>
      <c r="X496">
        <v>25</v>
      </c>
      <c r="Y496" t="s">
        <v>40</v>
      </c>
      <c r="Z496" t="s">
        <v>91</v>
      </c>
      <c r="AA496" s="43">
        <v>0.96823421177655666</v>
      </c>
      <c r="AB496"/>
      <c r="AC496" t="s">
        <v>141</v>
      </c>
      <c r="AD496" t="s">
        <v>14</v>
      </c>
      <c r="AE496">
        <v>15</v>
      </c>
      <c r="AF496" s="41">
        <v>6</v>
      </c>
      <c r="AG496" s="43">
        <v>0.92686278331932825</v>
      </c>
    </row>
    <row r="497" spans="10:33" x14ac:dyDescent="0.25">
      <c r="J497" s="168"/>
      <c r="K497" s="168"/>
      <c r="L497" s="168"/>
      <c r="M497" s="168"/>
      <c r="N497" s="168"/>
      <c r="O497" s="168"/>
      <c r="P497" s="3"/>
      <c r="S497" s="168"/>
      <c r="T497" s="3"/>
      <c r="U497" t="s">
        <v>147</v>
      </c>
      <c r="V497" t="s">
        <v>142</v>
      </c>
      <c r="W497" t="s">
        <v>18</v>
      </c>
      <c r="X497">
        <v>25</v>
      </c>
      <c r="Y497" t="s">
        <v>40</v>
      </c>
      <c r="Z497" t="s">
        <v>94</v>
      </c>
      <c r="AA497" s="43">
        <v>0.97411495650384672</v>
      </c>
      <c r="AB497"/>
      <c r="AC497" t="s">
        <v>141</v>
      </c>
      <c r="AD497" t="s">
        <v>14</v>
      </c>
      <c r="AE497">
        <v>15</v>
      </c>
      <c r="AF497" s="41">
        <v>6.875</v>
      </c>
      <c r="AG497" s="43">
        <v>0.96737243475661228</v>
      </c>
    </row>
    <row r="498" spans="10:33" x14ac:dyDescent="0.25">
      <c r="J498" s="168"/>
      <c r="K498" s="168"/>
      <c r="L498" s="168"/>
      <c r="M498" s="168"/>
      <c r="N498" s="168"/>
      <c r="O498" s="168"/>
      <c r="P498" s="3"/>
      <c r="S498" s="168"/>
      <c r="T498" s="3"/>
      <c r="U498" t="s">
        <v>147</v>
      </c>
      <c r="V498" t="s">
        <v>142</v>
      </c>
      <c r="W498" t="s">
        <v>18</v>
      </c>
      <c r="X498">
        <v>20</v>
      </c>
      <c r="Y498" t="s">
        <v>37</v>
      </c>
      <c r="Z498" t="s">
        <v>36</v>
      </c>
      <c r="AA498" s="43">
        <v>0.99168059857887525</v>
      </c>
      <c r="AB498"/>
      <c r="AC498" t="s">
        <v>141</v>
      </c>
      <c r="AD498" t="s">
        <v>14</v>
      </c>
      <c r="AE498">
        <v>15</v>
      </c>
      <c r="AF498" s="41">
        <v>7.3680000000000003</v>
      </c>
      <c r="AG498" s="43">
        <v>0.98306385364429949</v>
      </c>
    </row>
    <row r="499" spans="10:33" x14ac:dyDescent="0.25">
      <c r="J499" s="168"/>
      <c r="K499" s="168"/>
      <c r="L499" s="168"/>
      <c r="M499" s="168"/>
      <c r="N499" s="168"/>
      <c r="O499" s="168"/>
      <c r="P499" s="3"/>
      <c r="S499" s="168"/>
      <c r="T499" s="3"/>
      <c r="U499" t="s">
        <v>147</v>
      </c>
      <c r="V499" t="s">
        <v>142</v>
      </c>
      <c r="W499" t="s">
        <v>18</v>
      </c>
      <c r="X499">
        <v>20</v>
      </c>
      <c r="Y499" t="s">
        <v>37</v>
      </c>
      <c r="Z499" t="s">
        <v>82</v>
      </c>
      <c r="AA499" s="43">
        <v>0.98296283336159118</v>
      </c>
      <c r="AB499"/>
      <c r="AC499" t="s">
        <v>141</v>
      </c>
      <c r="AD499" t="s">
        <v>14</v>
      </c>
      <c r="AE499">
        <v>15</v>
      </c>
      <c r="AF499" s="41">
        <v>8.5559999999999992</v>
      </c>
      <c r="AG499" s="43">
        <v>0.99975497009345304</v>
      </c>
    </row>
    <row r="500" spans="10:33" x14ac:dyDescent="0.25">
      <c r="J500" s="168"/>
      <c r="K500" s="168"/>
      <c r="L500" s="168"/>
      <c r="M500" s="168"/>
      <c r="N500" s="168"/>
      <c r="O500" s="168"/>
      <c r="P500" s="3"/>
      <c r="S500" s="168"/>
      <c r="T500" s="3"/>
      <c r="U500" t="s">
        <v>147</v>
      </c>
      <c r="V500" t="s">
        <v>142</v>
      </c>
      <c r="W500" t="s">
        <v>18</v>
      </c>
      <c r="X500">
        <v>20</v>
      </c>
      <c r="Y500" t="s">
        <v>37</v>
      </c>
      <c r="Z500" t="s">
        <v>83</v>
      </c>
      <c r="AA500" s="43">
        <v>0.98223602864607418</v>
      </c>
      <c r="AB500"/>
      <c r="AC500" t="s">
        <v>141</v>
      </c>
      <c r="AD500" t="s">
        <v>14</v>
      </c>
      <c r="AE500">
        <v>15</v>
      </c>
      <c r="AF500" s="41">
        <v>9.1</v>
      </c>
      <c r="AG500" s="43">
        <v>0.9999541864712167</v>
      </c>
    </row>
    <row r="501" spans="10:33" x14ac:dyDescent="0.25">
      <c r="J501" s="168"/>
      <c r="K501" s="168"/>
      <c r="L501" s="168"/>
      <c r="M501" s="168"/>
      <c r="N501" s="168"/>
      <c r="O501" s="168"/>
      <c r="P501" s="3"/>
      <c r="S501" s="168"/>
      <c r="T501" s="3"/>
      <c r="U501" t="s">
        <v>147</v>
      </c>
      <c r="V501" t="s">
        <v>142</v>
      </c>
      <c r="W501" t="s">
        <v>18</v>
      </c>
      <c r="X501">
        <v>20</v>
      </c>
      <c r="Y501" t="s">
        <v>37</v>
      </c>
      <c r="Z501" t="s">
        <v>88</v>
      </c>
      <c r="AA501" s="43">
        <v>0.9719221819936239</v>
      </c>
      <c r="AB501"/>
      <c r="AC501" t="s">
        <v>141</v>
      </c>
      <c r="AD501" t="s">
        <v>14</v>
      </c>
      <c r="AE501">
        <v>15</v>
      </c>
      <c r="AF501" s="41">
        <v>9.7479999999999993</v>
      </c>
      <c r="AG501" s="43">
        <v>1.0001523216765122</v>
      </c>
    </row>
    <row r="502" spans="10:33" x14ac:dyDescent="0.25">
      <c r="J502" s="168"/>
      <c r="K502" s="168"/>
      <c r="L502" s="168"/>
      <c r="M502" s="168"/>
      <c r="N502" s="168"/>
      <c r="O502" s="168"/>
      <c r="P502" s="3"/>
      <c r="S502" s="168"/>
      <c r="T502" s="3"/>
      <c r="U502" t="s">
        <v>147</v>
      </c>
      <c r="V502" t="s">
        <v>142</v>
      </c>
      <c r="W502" t="s">
        <v>18</v>
      </c>
      <c r="X502">
        <v>20</v>
      </c>
      <c r="Y502" t="s">
        <v>37</v>
      </c>
      <c r="Z502" t="s">
        <v>79</v>
      </c>
      <c r="AA502" s="43">
        <v>0.98429043433604968</v>
      </c>
      <c r="AB502"/>
      <c r="AC502" t="s">
        <v>141</v>
      </c>
      <c r="AD502" t="s">
        <v>14</v>
      </c>
      <c r="AE502">
        <v>15</v>
      </c>
      <c r="AF502" s="41">
        <v>9.9</v>
      </c>
      <c r="AG502" s="43">
        <v>1.0001987978357789</v>
      </c>
    </row>
    <row r="503" spans="10:33" x14ac:dyDescent="0.25">
      <c r="J503" s="168"/>
      <c r="K503" s="168"/>
      <c r="L503" s="168"/>
      <c r="M503" s="168"/>
      <c r="N503" s="168"/>
      <c r="O503" s="168"/>
      <c r="P503" s="3"/>
      <c r="S503" s="168"/>
      <c r="T503" s="3"/>
      <c r="U503" t="s">
        <v>147</v>
      </c>
      <c r="V503" t="s">
        <v>142</v>
      </c>
      <c r="W503" t="s">
        <v>18</v>
      </c>
      <c r="X503">
        <v>20</v>
      </c>
      <c r="Y503" t="s">
        <v>37</v>
      </c>
      <c r="Z503" t="s">
        <v>85</v>
      </c>
      <c r="AA503" s="43">
        <v>0.9794614316802015</v>
      </c>
      <c r="AB503"/>
      <c r="AC503" t="s">
        <v>141</v>
      </c>
      <c r="AD503" t="s">
        <v>14</v>
      </c>
      <c r="AE503">
        <v>15</v>
      </c>
      <c r="AF503" s="41">
        <v>10.635</v>
      </c>
      <c r="AG503" s="43">
        <v>1.0004235345269705</v>
      </c>
    </row>
    <row r="504" spans="10:33" x14ac:dyDescent="0.25">
      <c r="J504" s="168"/>
      <c r="K504" s="168"/>
      <c r="L504" s="168"/>
      <c r="M504" s="168"/>
      <c r="N504" s="168"/>
      <c r="O504" s="168"/>
      <c r="P504" s="3"/>
      <c r="S504" s="168"/>
      <c r="T504" s="3"/>
      <c r="U504" t="s">
        <v>147</v>
      </c>
      <c r="V504" t="s">
        <v>142</v>
      </c>
      <c r="W504" t="s">
        <v>18</v>
      </c>
      <c r="X504">
        <v>20</v>
      </c>
      <c r="Y504" t="s">
        <v>40</v>
      </c>
      <c r="Z504" t="s">
        <v>86</v>
      </c>
      <c r="AA504" s="43">
        <v>0.98796862473968849</v>
      </c>
      <c r="AB504"/>
      <c r="AC504" t="s">
        <v>141</v>
      </c>
      <c r="AD504" t="s">
        <v>14</v>
      </c>
      <c r="AE504">
        <v>15</v>
      </c>
      <c r="AF504" s="41">
        <v>11</v>
      </c>
      <c r="AG504" s="43">
        <v>1.0005351384620522</v>
      </c>
    </row>
    <row r="505" spans="10:33" x14ac:dyDescent="0.25">
      <c r="J505" s="168"/>
      <c r="K505" s="168"/>
      <c r="L505" s="168"/>
      <c r="M505" s="168"/>
      <c r="N505" s="168"/>
      <c r="O505" s="168"/>
      <c r="P505" s="3"/>
      <c r="S505" s="168"/>
      <c r="T505" s="3"/>
      <c r="U505" t="s">
        <v>147</v>
      </c>
      <c r="V505" t="s">
        <v>142</v>
      </c>
      <c r="W505" t="s">
        <v>18</v>
      </c>
      <c r="X505">
        <v>20</v>
      </c>
      <c r="Y505" t="s">
        <v>40</v>
      </c>
      <c r="Z505" t="s">
        <v>87</v>
      </c>
      <c r="AA505" s="43">
        <v>0.97136587806919028</v>
      </c>
      <c r="AB505"/>
      <c r="AC505" t="s">
        <v>141</v>
      </c>
      <c r="AD505" t="s">
        <v>14</v>
      </c>
      <c r="AE505">
        <v>15</v>
      </c>
      <c r="AF505" s="41">
        <v>12</v>
      </c>
      <c r="AG505" s="43">
        <v>1.0008409026677549</v>
      </c>
    </row>
    <row r="506" spans="10:33" x14ac:dyDescent="0.25">
      <c r="J506" s="168"/>
      <c r="K506" s="168"/>
      <c r="L506" s="168"/>
      <c r="M506" s="168"/>
      <c r="N506" s="168"/>
      <c r="O506" s="168"/>
      <c r="P506" s="3"/>
      <c r="S506" s="168"/>
      <c r="T506" s="3"/>
      <c r="U506" t="s">
        <v>147</v>
      </c>
      <c r="V506" t="s">
        <v>142</v>
      </c>
      <c r="W506" t="s">
        <v>18</v>
      </c>
      <c r="X506">
        <v>20</v>
      </c>
      <c r="Y506" t="s">
        <v>40</v>
      </c>
      <c r="Z506" t="s">
        <v>89</v>
      </c>
      <c r="AA506" s="43">
        <v>0.97976487474882523</v>
      </c>
      <c r="AB506"/>
      <c r="AC506" t="s">
        <v>141</v>
      </c>
      <c r="AD506" t="s">
        <v>14</v>
      </c>
      <c r="AE506">
        <v>15</v>
      </c>
      <c r="AF506" s="41">
        <v>13</v>
      </c>
      <c r="AG506" s="43">
        <v>1.0011466668734579</v>
      </c>
    </row>
    <row r="507" spans="10:33" x14ac:dyDescent="0.25">
      <c r="J507" s="168"/>
      <c r="K507" s="168"/>
      <c r="L507" s="168"/>
      <c r="M507" s="168"/>
      <c r="N507" s="168"/>
      <c r="O507" s="168"/>
      <c r="P507" s="3"/>
      <c r="S507" s="168"/>
      <c r="T507" s="3"/>
      <c r="U507" t="s">
        <v>147</v>
      </c>
      <c r="V507" t="s">
        <v>142</v>
      </c>
      <c r="W507" t="s">
        <v>18</v>
      </c>
      <c r="X507">
        <v>20</v>
      </c>
      <c r="Y507" t="s">
        <v>40</v>
      </c>
      <c r="Z507" t="s">
        <v>81</v>
      </c>
      <c r="AA507" s="43">
        <v>0.98166804736975499</v>
      </c>
      <c r="AB507"/>
      <c r="AC507" t="s">
        <v>141</v>
      </c>
      <c r="AD507" t="s">
        <v>14</v>
      </c>
      <c r="AE507">
        <v>15</v>
      </c>
      <c r="AF507" s="41">
        <v>15</v>
      </c>
      <c r="AG507" s="43">
        <v>1.0017581952848635</v>
      </c>
    </row>
    <row r="508" spans="10:33" x14ac:dyDescent="0.25">
      <c r="J508" s="168"/>
      <c r="K508" s="168"/>
      <c r="L508" s="168"/>
      <c r="M508" s="168"/>
      <c r="N508" s="168"/>
      <c r="O508" s="168"/>
      <c r="P508" s="3"/>
      <c r="S508" s="168"/>
      <c r="T508" s="3"/>
      <c r="U508" t="s">
        <v>147</v>
      </c>
      <c r="V508" t="s">
        <v>142</v>
      </c>
      <c r="W508" t="s">
        <v>18</v>
      </c>
      <c r="X508">
        <v>20</v>
      </c>
      <c r="Y508" t="s">
        <v>40</v>
      </c>
      <c r="Z508" t="s">
        <v>90</v>
      </c>
      <c r="AA508" s="43">
        <v>0.98106490015025238</v>
      </c>
      <c r="AB508"/>
      <c r="AC508" t="s">
        <v>141</v>
      </c>
      <c r="AD508" t="s">
        <v>14</v>
      </c>
      <c r="AE508">
        <v>20</v>
      </c>
      <c r="AF508" s="41">
        <v>7.8259999999999996</v>
      </c>
      <c r="AG508" s="43">
        <v>0.98471522398464761</v>
      </c>
    </row>
    <row r="509" spans="10:33" x14ac:dyDescent="0.25">
      <c r="J509" s="168"/>
      <c r="K509" s="168"/>
      <c r="L509" s="168"/>
      <c r="M509" s="168"/>
      <c r="N509" s="168"/>
      <c r="O509" s="168"/>
      <c r="P509" s="3"/>
      <c r="S509" s="168"/>
      <c r="T509" s="3"/>
      <c r="U509" t="s">
        <v>147</v>
      </c>
      <c r="V509" t="s">
        <v>142</v>
      </c>
      <c r="W509" t="s">
        <v>18</v>
      </c>
      <c r="X509">
        <v>20</v>
      </c>
      <c r="Y509" t="s">
        <v>40</v>
      </c>
      <c r="Z509" t="s">
        <v>80</v>
      </c>
      <c r="AA509" s="43">
        <v>0.98532746012865347</v>
      </c>
      <c r="AB509"/>
      <c r="AC509" t="s">
        <v>141</v>
      </c>
      <c r="AD509" t="s">
        <v>14</v>
      </c>
      <c r="AE509">
        <v>20</v>
      </c>
      <c r="AF509" s="41">
        <v>9.2309999999999999</v>
      </c>
      <c r="AG509" s="43">
        <v>1.0027003017918246</v>
      </c>
    </row>
    <row r="510" spans="10:33" x14ac:dyDescent="0.25">
      <c r="J510" s="168"/>
      <c r="K510" s="168"/>
      <c r="L510" s="168"/>
      <c r="M510" s="168"/>
      <c r="N510" s="168"/>
      <c r="O510" s="168"/>
      <c r="P510" s="3"/>
      <c r="S510" s="168"/>
      <c r="T510" s="3"/>
      <c r="U510" t="s">
        <v>147</v>
      </c>
      <c r="V510" t="s">
        <v>142</v>
      </c>
      <c r="W510" t="s">
        <v>18</v>
      </c>
      <c r="X510">
        <v>20</v>
      </c>
      <c r="Y510" t="s">
        <v>40</v>
      </c>
      <c r="Z510" t="s">
        <v>84</v>
      </c>
      <c r="AA510" s="43">
        <v>0.98681724493181988</v>
      </c>
      <c r="AB510"/>
      <c r="AC510" t="s">
        <v>141</v>
      </c>
      <c r="AD510" t="s">
        <v>14</v>
      </c>
      <c r="AE510">
        <v>20</v>
      </c>
      <c r="AF510" s="41">
        <v>11.52</v>
      </c>
      <c r="AG510" s="43">
        <v>1.0175679836366862</v>
      </c>
    </row>
    <row r="511" spans="10:33" x14ac:dyDescent="0.25">
      <c r="J511" s="168"/>
      <c r="K511" s="168"/>
      <c r="L511" s="168"/>
      <c r="M511" s="168"/>
      <c r="N511" s="168"/>
      <c r="O511" s="168"/>
      <c r="P511" s="3"/>
      <c r="S511" s="168"/>
      <c r="T511" s="3"/>
      <c r="U511" t="s">
        <v>146</v>
      </c>
      <c r="V511" t="s">
        <v>141</v>
      </c>
      <c r="W511" t="s">
        <v>11</v>
      </c>
      <c r="X511">
        <v>6</v>
      </c>
      <c r="Y511" t="s">
        <v>37</v>
      </c>
      <c r="Z511" t="s">
        <v>45</v>
      </c>
      <c r="AA511" s="43">
        <v>0.69493990263231664</v>
      </c>
      <c r="AB511"/>
      <c r="AC511" t="s">
        <v>141</v>
      </c>
      <c r="AD511" t="s">
        <v>14</v>
      </c>
      <c r="AE511">
        <v>20</v>
      </c>
      <c r="AF511" s="41">
        <v>13.103</v>
      </c>
      <c r="AG511" s="43">
        <v>1.0185626712473141</v>
      </c>
    </row>
    <row r="512" spans="10:33" x14ac:dyDescent="0.25">
      <c r="J512" s="168"/>
      <c r="K512" s="168"/>
      <c r="L512" s="168"/>
      <c r="M512" s="168"/>
      <c r="N512" s="168"/>
      <c r="O512" s="168"/>
      <c r="P512" s="3"/>
      <c r="S512" s="168"/>
      <c r="T512" s="3"/>
      <c r="U512" t="s">
        <v>146</v>
      </c>
      <c r="V512" t="s">
        <v>141</v>
      </c>
      <c r="W512" t="s">
        <v>11</v>
      </c>
      <c r="X512">
        <v>6</v>
      </c>
      <c r="Y512" t="s">
        <v>37</v>
      </c>
      <c r="Z512" t="s">
        <v>46</v>
      </c>
      <c r="AA512" s="43">
        <v>0.81851395533509685</v>
      </c>
      <c r="AB512"/>
      <c r="AC512" t="s">
        <v>141</v>
      </c>
      <c r="AD512" t="s">
        <v>14</v>
      </c>
      <c r="AE512">
        <v>20</v>
      </c>
      <c r="AF512" s="41">
        <v>15</v>
      </c>
      <c r="AG512" s="43">
        <v>1.0185940808526619</v>
      </c>
    </row>
    <row r="513" spans="10:33" x14ac:dyDescent="0.25">
      <c r="J513" s="168"/>
      <c r="K513" s="168"/>
      <c r="L513" s="168"/>
      <c r="M513" s="168"/>
      <c r="N513" s="168"/>
      <c r="O513" s="168"/>
      <c r="P513" s="3"/>
      <c r="S513" s="168"/>
      <c r="T513" s="3"/>
      <c r="U513" t="s">
        <v>146</v>
      </c>
      <c r="V513" t="s">
        <v>141</v>
      </c>
      <c r="W513" t="s">
        <v>11</v>
      </c>
      <c r="X513">
        <v>6</v>
      </c>
      <c r="Y513" t="s">
        <v>37</v>
      </c>
      <c r="Z513" t="s">
        <v>104</v>
      </c>
      <c r="AA513" s="43">
        <v>0.86664831550730337</v>
      </c>
      <c r="AB513"/>
      <c r="AC513" t="s">
        <v>141</v>
      </c>
      <c r="AD513" t="s">
        <v>14</v>
      </c>
      <c r="AE513">
        <v>20</v>
      </c>
      <c r="AF513" s="41">
        <v>16</v>
      </c>
      <c r="AG513" s="43">
        <v>1.0186106383673419</v>
      </c>
    </row>
    <row r="514" spans="10:33" x14ac:dyDescent="0.25">
      <c r="J514" s="168"/>
      <c r="K514" s="168"/>
      <c r="L514" s="168"/>
      <c r="M514" s="168"/>
      <c r="N514" s="168"/>
      <c r="O514" s="168"/>
      <c r="P514" s="3"/>
      <c r="S514" s="168"/>
      <c r="T514" s="3"/>
      <c r="U514" t="s">
        <v>146</v>
      </c>
      <c r="V514" t="s">
        <v>141</v>
      </c>
      <c r="W514" t="s">
        <v>11</v>
      </c>
      <c r="X514">
        <v>6</v>
      </c>
      <c r="Y514" t="s">
        <v>37</v>
      </c>
      <c r="Z514" t="s">
        <v>50</v>
      </c>
      <c r="AA514" s="43">
        <v>0.88219616729605443</v>
      </c>
      <c r="AB514"/>
      <c r="AC514" t="s">
        <v>141</v>
      </c>
      <c r="AD514" t="s">
        <v>14</v>
      </c>
      <c r="AE514">
        <v>20</v>
      </c>
      <c r="AF514" s="41">
        <v>17</v>
      </c>
      <c r="AG514" s="43">
        <v>1.0186271958820217</v>
      </c>
    </row>
    <row r="515" spans="10:33" x14ac:dyDescent="0.25">
      <c r="J515" s="168"/>
      <c r="K515" s="168"/>
      <c r="L515" s="168"/>
      <c r="M515" s="168"/>
      <c r="N515" s="168"/>
      <c r="O515" s="168"/>
      <c r="P515" s="3"/>
      <c r="S515" s="168"/>
      <c r="T515" s="3"/>
      <c r="U515" t="s">
        <v>146</v>
      </c>
      <c r="V515" t="s">
        <v>141</v>
      </c>
      <c r="W515" t="s">
        <v>11</v>
      </c>
      <c r="X515">
        <v>6</v>
      </c>
      <c r="Y515" t="s">
        <v>37</v>
      </c>
      <c r="Z515" t="s">
        <v>79</v>
      </c>
      <c r="AA515" s="43">
        <v>0.90446810096392738</v>
      </c>
      <c r="AB515"/>
      <c r="AC515" t="s">
        <v>141</v>
      </c>
      <c r="AD515" t="s">
        <v>14</v>
      </c>
      <c r="AE515">
        <v>20</v>
      </c>
      <c r="AF515" s="41">
        <v>20</v>
      </c>
      <c r="AG515" s="43">
        <v>1.0186768684260614</v>
      </c>
    </row>
    <row r="516" spans="10:33" x14ac:dyDescent="0.25">
      <c r="J516" s="168"/>
      <c r="K516" s="168"/>
      <c r="L516" s="168"/>
      <c r="M516" s="168"/>
      <c r="N516" s="168"/>
      <c r="O516" s="168"/>
      <c r="P516" s="3"/>
      <c r="S516" s="168"/>
      <c r="T516" s="3"/>
      <c r="U516" t="s">
        <v>146</v>
      </c>
      <c r="V516" t="s">
        <v>141</v>
      </c>
      <c r="W516" t="s">
        <v>11</v>
      </c>
      <c r="X516">
        <v>6</v>
      </c>
      <c r="Y516" t="s">
        <v>35</v>
      </c>
      <c r="Z516" t="s">
        <v>98</v>
      </c>
      <c r="AA516" s="43">
        <v>0.7067338268905895</v>
      </c>
      <c r="AB516"/>
      <c r="AC516" t="s">
        <v>141</v>
      </c>
      <c r="AD516" t="s">
        <v>14</v>
      </c>
      <c r="AE516">
        <v>25</v>
      </c>
      <c r="AF516" s="41">
        <v>15.529</v>
      </c>
      <c r="AG516" s="43">
        <v>1.0200716815207065</v>
      </c>
    </row>
    <row r="517" spans="10:33" x14ac:dyDescent="0.25">
      <c r="J517" s="168"/>
      <c r="K517" s="168"/>
      <c r="L517" s="168"/>
      <c r="M517" s="168"/>
      <c r="N517" s="168"/>
      <c r="O517" s="168"/>
      <c r="P517" s="3"/>
      <c r="S517" s="168"/>
      <c r="T517" s="3"/>
      <c r="U517" t="s">
        <v>146</v>
      </c>
      <c r="V517" t="s">
        <v>141</v>
      </c>
      <c r="W517" t="s">
        <v>11</v>
      </c>
      <c r="X517">
        <v>6</v>
      </c>
      <c r="Y517" t="s">
        <v>35</v>
      </c>
      <c r="Z517" t="s">
        <v>101</v>
      </c>
      <c r="AA517" s="43">
        <v>0.78070282222001419</v>
      </c>
      <c r="AB517"/>
      <c r="AC517" t="s">
        <v>141</v>
      </c>
      <c r="AD517" t="s">
        <v>14</v>
      </c>
      <c r="AE517">
        <v>25</v>
      </c>
      <c r="AF517" s="41">
        <v>16.8</v>
      </c>
      <c r="AG517" s="43">
        <v>1.0207066389342896</v>
      </c>
    </row>
    <row r="518" spans="10:33" x14ac:dyDescent="0.25">
      <c r="J518" s="168"/>
      <c r="K518" s="168"/>
      <c r="L518" s="168"/>
      <c r="M518" s="168"/>
      <c r="N518" s="168"/>
      <c r="O518" s="168"/>
      <c r="P518" s="3"/>
      <c r="S518" s="168"/>
      <c r="T518" s="3"/>
      <c r="U518" t="s">
        <v>146</v>
      </c>
      <c r="V518" t="s">
        <v>141</v>
      </c>
      <c r="W518" t="s">
        <v>11</v>
      </c>
      <c r="X518">
        <v>6</v>
      </c>
      <c r="Y518" t="s">
        <v>35</v>
      </c>
      <c r="Z518" t="s">
        <v>106</v>
      </c>
      <c r="AA518" s="43">
        <v>0.85989888701182549</v>
      </c>
      <c r="AB518"/>
      <c r="AC518" t="s">
        <v>141</v>
      </c>
      <c r="AD518" t="s">
        <v>14</v>
      </c>
      <c r="AE518">
        <v>25</v>
      </c>
      <c r="AF518" s="41">
        <v>19.178999999999998</v>
      </c>
      <c r="AG518" s="43">
        <v>1.0211318905060685</v>
      </c>
    </row>
    <row r="519" spans="10:33" x14ac:dyDescent="0.25">
      <c r="J519" s="168"/>
      <c r="K519" s="168"/>
      <c r="L519" s="168"/>
      <c r="M519" s="168"/>
      <c r="N519" s="168"/>
      <c r="O519" s="168"/>
      <c r="P519" s="3"/>
      <c r="S519" s="168"/>
      <c r="T519" s="3"/>
      <c r="U519" t="s">
        <v>146</v>
      </c>
      <c r="V519" t="s">
        <v>141</v>
      </c>
      <c r="W519" t="s">
        <v>11</v>
      </c>
      <c r="X519">
        <v>6</v>
      </c>
      <c r="Y519" t="s">
        <v>35</v>
      </c>
      <c r="Z519" t="s">
        <v>111</v>
      </c>
      <c r="AA519" s="43">
        <v>0.89182773526781289</v>
      </c>
      <c r="AB519"/>
      <c r="AC519" t="s">
        <v>141</v>
      </c>
      <c r="AD519" t="s">
        <v>14</v>
      </c>
      <c r="AE519">
        <v>25</v>
      </c>
      <c r="AF519" s="41">
        <v>19.512</v>
      </c>
      <c r="AG519" s="43">
        <v>1.0211120363597275</v>
      </c>
    </row>
    <row r="520" spans="10:33" x14ac:dyDescent="0.25">
      <c r="J520" s="168"/>
      <c r="K520" s="168"/>
      <c r="L520" s="168"/>
      <c r="M520" s="168"/>
      <c r="N520" s="168"/>
      <c r="O520" s="168"/>
      <c r="P520" s="3"/>
      <c r="S520" s="168"/>
      <c r="T520" s="3"/>
      <c r="U520" t="s">
        <v>146</v>
      </c>
      <c r="V520" t="s">
        <v>141</v>
      </c>
      <c r="W520" t="s">
        <v>11</v>
      </c>
      <c r="X520">
        <v>6</v>
      </c>
      <c r="Y520" t="s">
        <v>35</v>
      </c>
      <c r="Z520" t="s">
        <v>131</v>
      </c>
      <c r="AA520" s="43">
        <v>0.66807860478982417</v>
      </c>
      <c r="AB520"/>
      <c r="AC520" t="s">
        <v>141</v>
      </c>
      <c r="AD520" t="s">
        <v>14</v>
      </c>
      <c r="AE520">
        <v>25</v>
      </c>
      <c r="AF520" s="41">
        <v>21</v>
      </c>
      <c r="AG520" s="43">
        <v>1.0207851511664614</v>
      </c>
    </row>
    <row r="521" spans="10:33" x14ac:dyDescent="0.25">
      <c r="J521" s="168"/>
      <c r="K521" s="168"/>
      <c r="L521" s="168"/>
      <c r="M521" s="168"/>
      <c r="N521" s="168"/>
      <c r="O521" s="168"/>
      <c r="P521" s="3"/>
      <c r="S521" s="168"/>
      <c r="T521" s="3"/>
      <c r="U521" t="s">
        <v>146</v>
      </c>
      <c r="V521" t="s">
        <v>141</v>
      </c>
      <c r="W521" t="s">
        <v>11</v>
      </c>
      <c r="X521">
        <v>6</v>
      </c>
      <c r="Y521" t="s">
        <v>40</v>
      </c>
      <c r="Z521" t="s">
        <v>107</v>
      </c>
      <c r="AA521" s="43">
        <v>0.85282470436251623</v>
      </c>
      <c r="AB521"/>
      <c r="AC521" t="s">
        <v>141</v>
      </c>
      <c r="AD521" t="s">
        <v>14</v>
      </c>
      <c r="AE521">
        <v>25</v>
      </c>
      <c r="AF521" s="41">
        <v>23</v>
      </c>
      <c r="AG521" s="43">
        <v>1.0197326259613813</v>
      </c>
    </row>
    <row r="522" spans="10:33" x14ac:dyDescent="0.25">
      <c r="J522" s="168"/>
      <c r="K522" s="168"/>
      <c r="L522" s="168"/>
      <c r="M522" s="168"/>
      <c r="N522" s="168"/>
      <c r="O522" s="168"/>
      <c r="P522" s="3"/>
      <c r="S522" s="168"/>
      <c r="T522" s="3"/>
      <c r="U522" t="s">
        <v>146</v>
      </c>
      <c r="V522" t="s">
        <v>141</v>
      </c>
      <c r="W522" t="s">
        <v>11</v>
      </c>
      <c r="X522">
        <v>6</v>
      </c>
      <c r="Y522" t="s">
        <v>40</v>
      </c>
      <c r="Z522" t="s">
        <v>102</v>
      </c>
      <c r="AA522" s="43">
        <v>0.86636754726884879</v>
      </c>
      <c r="AB522"/>
      <c r="AC522" t="s">
        <v>141</v>
      </c>
      <c r="AD522" t="s">
        <v>14</v>
      </c>
      <c r="AE522">
        <v>25</v>
      </c>
      <c r="AF522" s="41">
        <v>25</v>
      </c>
      <c r="AG522" s="43">
        <v>1.0179769317354597</v>
      </c>
    </row>
    <row r="523" spans="10:33" x14ac:dyDescent="0.25">
      <c r="J523" s="168"/>
      <c r="K523" s="168"/>
      <c r="L523" s="168"/>
      <c r="M523" s="168"/>
      <c r="N523" s="168"/>
      <c r="O523" s="168"/>
      <c r="P523" s="3"/>
      <c r="S523" s="168"/>
      <c r="T523" s="3"/>
      <c r="U523" t="s">
        <v>146</v>
      </c>
      <c r="V523" t="s">
        <v>141</v>
      </c>
      <c r="W523" t="s">
        <v>11</v>
      </c>
      <c r="X523">
        <v>6</v>
      </c>
      <c r="Y523" t="s">
        <v>40</v>
      </c>
      <c r="Z523" t="s">
        <v>108</v>
      </c>
      <c r="AA523" s="43">
        <v>0.89008997874357543</v>
      </c>
      <c r="AB523"/>
      <c r="AC523" t="s">
        <v>141</v>
      </c>
      <c r="AD523" t="s">
        <v>15</v>
      </c>
      <c r="AE523">
        <v>6</v>
      </c>
      <c r="AF523" s="41">
        <v>2.8359999999999999</v>
      </c>
      <c r="AG523" s="43">
        <v>0.7872981427725545</v>
      </c>
    </row>
    <row r="524" spans="10:33" x14ac:dyDescent="0.25">
      <c r="J524" s="168"/>
      <c r="K524" s="168"/>
      <c r="L524" s="168"/>
      <c r="M524" s="168"/>
      <c r="N524" s="168"/>
      <c r="O524" s="168"/>
      <c r="P524" s="3"/>
      <c r="S524" s="168"/>
      <c r="T524" s="3"/>
      <c r="U524" t="s">
        <v>146</v>
      </c>
      <c r="V524" t="s">
        <v>141</v>
      </c>
      <c r="W524" t="s">
        <v>11</v>
      </c>
      <c r="X524">
        <v>6</v>
      </c>
      <c r="Y524" t="s">
        <v>40</v>
      </c>
      <c r="Z524" t="s">
        <v>132</v>
      </c>
      <c r="AA524" s="43">
        <v>0.82683717579250726</v>
      </c>
      <c r="AB524"/>
      <c r="AC524" t="s">
        <v>141</v>
      </c>
      <c r="AD524" t="s">
        <v>15</v>
      </c>
      <c r="AE524">
        <v>6</v>
      </c>
      <c r="AF524" s="41">
        <v>3</v>
      </c>
      <c r="AG524" s="43">
        <v>0.80454836377998351</v>
      </c>
    </row>
    <row r="525" spans="10:33" x14ac:dyDescent="0.25">
      <c r="J525" s="168"/>
      <c r="K525" s="168"/>
      <c r="L525" s="168"/>
      <c r="M525" s="168"/>
      <c r="N525" s="168"/>
      <c r="O525" s="168"/>
      <c r="P525" s="3"/>
      <c r="S525" s="168"/>
      <c r="T525" s="3"/>
      <c r="U525" t="s">
        <v>146</v>
      </c>
      <c r="V525" t="s">
        <v>141</v>
      </c>
      <c r="W525" t="s">
        <v>11</v>
      </c>
      <c r="X525">
        <v>15</v>
      </c>
      <c r="Y525" t="s">
        <v>37</v>
      </c>
      <c r="Z525" t="s">
        <v>71</v>
      </c>
      <c r="AA525" s="43">
        <v>1.0110299009325252</v>
      </c>
      <c r="AB525"/>
      <c r="AC525" t="s">
        <v>141</v>
      </c>
      <c r="AD525" t="s">
        <v>15</v>
      </c>
      <c r="AE525">
        <v>6</v>
      </c>
      <c r="AF525" s="41">
        <v>3.1019999999999999</v>
      </c>
      <c r="AG525" s="43">
        <v>0.81468213060986727</v>
      </c>
    </row>
    <row r="526" spans="10:33" x14ac:dyDescent="0.25">
      <c r="J526" s="168"/>
      <c r="K526" s="168"/>
      <c r="L526" s="168"/>
      <c r="M526" s="168"/>
      <c r="N526" s="168"/>
      <c r="O526" s="168"/>
      <c r="P526" s="3"/>
      <c r="S526" s="168"/>
      <c r="T526" s="3"/>
      <c r="U526" t="s">
        <v>146</v>
      </c>
      <c r="V526" t="s">
        <v>141</v>
      </c>
      <c r="W526" t="s">
        <v>11</v>
      </c>
      <c r="X526">
        <v>15</v>
      </c>
      <c r="Y526" t="s">
        <v>37</v>
      </c>
      <c r="Z526" t="s">
        <v>76</v>
      </c>
      <c r="AA526" s="43">
        <v>1.0112810191580826</v>
      </c>
      <c r="AB526"/>
      <c r="AC526" t="s">
        <v>141</v>
      </c>
      <c r="AD526" t="s">
        <v>15</v>
      </c>
      <c r="AE526">
        <v>6</v>
      </c>
      <c r="AF526" s="41">
        <v>3.5449999999999999</v>
      </c>
      <c r="AG526" s="43">
        <v>0.85339958416440109</v>
      </c>
    </row>
    <row r="527" spans="10:33" x14ac:dyDescent="0.25">
      <c r="J527" s="168"/>
      <c r="K527" s="168"/>
      <c r="L527" s="168"/>
      <c r="M527" s="168"/>
      <c r="N527" s="168"/>
      <c r="O527" s="168"/>
      <c r="P527" s="3"/>
      <c r="S527" s="168"/>
      <c r="T527" s="3"/>
      <c r="U527" t="s">
        <v>146</v>
      </c>
      <c r="V527" t="s">
        <v>141</v>
      </c>
      <c r="W527" t="s">
        <v>11</v>
      </c>
      <c r="X527">
        <v>15</v>
      </c>
      <c r="Y527" t="s">
        <v>35</v>
      </c>
      <c r="Z527" t="s">
        <v>62</v>
      </c>
      <c r="AA527" s="43">
        <v>1.0096309896727371</v>
      </c>
      <c r="AB527"/>
      <c r="AC527" t="s">
        <v>141</v>
      </c>
      <c r="AD527" t="s">
        <v>15</v>
      </c>
      <c r="AE527">
        <v>6</v>
      </c>
      <c r="AF527" s="41">
        <v>4</v>
      </c>
      <c r="AG527" s="43">
        <v>0.88420507131303361</v>
      </c>
    </row>
    <row r="528" spans="10:33" x14ac:dyDescent="0.25">
      <c r="J528" s="168"/>
      <c r="K528" s="168"/>
      <c r="L528" s="168"/>
      <c r="M528" s="168"/>
      <c r="N528" s="168"/>
      <c r="O528" s="168"/>
      <c r="P528" s="3"/>
      <c r="S528" s="168"/>
      <c r="T528" s="3"/>
      <c r="U528" t="s">
        <v>146</v>
      </c>
      <c r="V528" t="s">
        <v>141</v>
      </c>
      <c r="W528" t="s">
        <v>11</v>
      </c>
      <c r="X528">
        <v>15</v>
      </c>
      <c r="Y528" t="s">
        <v>35</v>
      </c>
      <c r="Z528" t="s">
        <v>68</v>
      </c>
      <c r="AA528" s="43">
        <v>1.0100051003897978</v>
      </c>
      <c r="AB528"/>
      <c r="AC528" t="s">
        <v>141</v>
      </c>
      <c r="AD528" t="s">
        <v>15</v>
      </c>
      <c r="AE528">
        <v>6</v>
      </c>
      <c r="AF528" s="41">
        <v>4.2779999999999996</v>
      </c>
      <c r="AG528" s="43">
        <v>0.89855793834451925</v>
      </c>
    </row>
    <row r="529" spans="10:33" x14ac:dyDescent="0.25">
      <c r="J529" s="168"/>
      <c r="K529" s="168"/>
      <c r="L529" s="168"/>
      <c r="M529" s="168"/>
      <c r="N529" s="168"/>
      <c r="O529" s="168"/>
      <c r="P529" s="3"/>
      <c r="S529" s="168"/>
      <c r="T529" s="3"/>
      <c r="U529" t="s">
        <v>146</v>
      </c>
      <c r="V529" t="s">
        <v>141</v>
      </c>
      <c r="W529" t="s">
        <v>11</v>
      </c>
      <c r="X529">
        <v>15</v>
      </c>
      <c r="Y529" t="s">
        <v>40</v>
      </c>
      <c r="Z529" t="s">
        <v>65</v>
      </c>
      <c r="AA529" s="43">
        <v>0.97742954316605257</v>
      </c>
      <c r="AB529"/>
      <c r="AC529" t="s">
        <v>141</v>
      </c>
      <c r="AD529" t="s">
        <v>15</v>
      </c>
      <c r="AE529">
        <v>6</v>
      </c>
      <c r="AF529" s="41">
        <v>4.431</v>
      </c>
      <c r="AG529" s="43">
        <v>0.90501098881446151</v>
      </c>
    </row>
    <row r="530" spans="10:33" x14ac:dyDescent="0.25">
      <c r="J530" s="168"/>
      <c r="K530" s="168"/>
      <c r="L530" s="168"/>
      <c r="M530" s="168"/>
      <c r="N530" s="168"/>
      <c r="O530" s="168"/>
      <c r="P530" s="3"/>
      <c r="S530" s="168"/>
      <c r="T530" s="3"/>
      <c r="U530" t="s">
        <v>146</v>
      </c>
      <c r="V530" t="s">
        <v>141</v>
      </c>
      <c r="W530" t="s">
        <v>11</v>
      </c>
      <c r="X530">
        <v>15</v>
      </c>
      <c r="Y530" t="s">
        <v>40</v>
      </c>
      <c r="Z530" t="s">
        <v>74</v>
      </c>
      <c r="AA530" s="43">
        <v>1.0106535315887426</v>
      </c>
      <c r="AB530"/>
      <c r="AC530" t="s">
        <v>141</v>
      </c>
      <c r="AD530" t="s">
        <v>15</v>
      </c>
      <c r="AE530">
        <v>6</v>
      </c>
      <c r="AF530" s="41">
        <v>4.444</v>
      </c>
      <c r="AG530" s="43">
        <v>0.90551196033949743</v>
      </c>
    </row>
    <row r="531" spans="10:33" x14ac:dyDescent="0.25">
      <c r="J531" s="168"/>
      <c r="K531" s="168"/>
      <c r="L531" s="168"/>
      <c r="M531" s="168"/>
      <c r="N531" s="168"/>
      <c r="O531" s="168"/>
      <c r="P531" s="3"/>
      <c r="S531" s="168"/>
      <c r="T531" s="3"/>
      <c r="U531" t="s">
        <v>146</v>
      </c>
      <c r="V531" t="s">
        <v>141</v>
      </c>
      <c r="W531" t="s">
        <v>11</v>
      </c>
      <c r="X531">
        <v>15</v>
      </c>
      <c r="Y531" t="s">
        <v>40</v>
      </c>
      <c r="Z531" t="s">
        <v>133</v>
      </c>
      <c r="AA531" s="43">
        <v>0.91245398561377966</v>
      </c>
      <c r="AB531"/>
      <c r="AC531" t="s">
        <v>141</v>
      </c>
      <c r="AD531" t="s">
        <v>15</v>
      </c>
      <c r="AE531">
        <v>6</v>
      </c>
      <c r="AF531" s="41">
        <v>4.5</v>
      </c>
      <c r="AG531" s="43">
        <v>0.90758525052898298</v>
      </c>
    </row>
    <row r="532" spans="10:33" x14ac:dyDescent="0.25">
      <c r="J532" s="168"/>
      <c r="K532" s="168"/>
      <c r="L532" s="168"/>
      <c r="M532" s="168"/>
      <c r="N532" s="168"/>
      <c r="O532" s="168"/>
      <c r="P532" s="3"/>
      <c r="S532" s="168"/>
      <c r="T532" s="3"/>
      <c r="U532" t="s">
        <v>146</v>
      </c>
      <c r="V532" t="s">
        <v>141</v>
      </c>
      <c r="W532" t="s">
        <v>11</v>
      </c>
      <c r="X532">
        <v>15</v>
      </c>
      <c r="Y532" t="s">
        <v>40</v>
      </c>
      <c r="Z532" t="s">
        <v>138</v>
      </c>
      <c r="AA532" s="43">
        <v>1.0035780753872106</v>
      </c>
      <c r="AB532"/>
      <c r="AC532" t="s">
        <v>141</v>
      </c>
      <c r="AD532" t="s">
        <v>15</v>
      </c>
      <c r="AE532">
        <v>6</v>
      </c>
      <c r="AF532" s="41">
        <v>4.8</v>
      </c>
      <c r="AG532" s="43">
        <v>0.9164561439157547</v>
      </c>
    </row>
    <row r="533" spans="10:33" x14ac:dyDescent="0.25">
      <c r="J533" s="168"/>
      <c r="K533" s="168"/>
      <c r="L533" s="168"/>
      <c r="M533" s="168"/>
      <c r="N533" s="168"/>
      <c r="O533" s="168"/>
      <c r="P533" s="3"/>
      <c r="S533" s="168"/>
      <c r="T533" s="3"/>
      <c r="U533" t="s">
        <v>146</v>
      </c>
      <c r="V533" t="s">
        <v>141</v>
      </c>
      <c r="W533" t="s">
        <v>11</v>
      </c>
      <c r="X533">
        <v>10</v>
      </c>
      <c r="Y533" t="s">
        <v>37</v>
      </c>
      <c r="Z533" t="s">
        <v>36</v>
      </c>
      <c r="AA533" s="43">
        <v>0.99930342690941476</v>
      </c>
      <c r="AB533"/>
      <c r="AC533" t="s">
        <v>141</v>
      </c>
      <c r="AD533" t="s">
        <v>15</v>
      </c>
      <c r="AE533">
        <v>6</v>
      </c>
      <c r="AF533" s="41">
        <v>5</v>
      </c>
      <c r="AG533" s="43">
        <v>0.92159387318262143</v>
      </c>
    </row>
    <row r="534" spans="10:33" x14ac:dyDescent="0.25">
      <c r="J534" s="168"/>
      <c r="K534" s="168"/>
      <c r="L534" s="168"/>
      <c r="M534" s="168"/>
      <c r="N534" s="168"/>
      <c r="O534" s="168"/>
      <c r="P534" s="3"/>
      <c r="S534" s="168"/>
      <c r="T534" s="3"/>
      <c r="U534" t="s">
        <v>146</v>
      </c>
      <c r="V534" t="s">
        <v>141</v>
      </c>
      <c r="W534" t="s">
        <v>11</v>
      </c>
      <c r="X534">
        <v>10</v>
      </c>
      <c r="Y534" t="s">
        <v>37</v>
      </c>
      <c r="Z534" t="s">
        <v>51</v>
      </c>
      <c r="AA534" s="43">
        <v>0.9929428403122309</v>
      </c>
      <c r="AB534"/>
      <c r="AC534" t="s">
        <v>141</v>
      </c>
      <c r="AD534" t="s">
        <v>15</v>
      </c>
      <c r="AE534">
        <v>6</v>
      </c>
      <c r="AF534" s="41">
        <v>5.3170000000000002</v>
      </c>
      <c r="AG534" s="43">
        <v>0.9297371740706053</v>
      </c>
    </row>
    <row r="535" spans="10:33" x14ac:dyDescent="0.25">
      <c r="J535" s="168"/>
      <c r="K535" s="168"/>
      <c r="L535" s="168"/>
      <c r="M535" s="168"/>
      <c r="N535" s="168"/>
      <c r="O535" s="168"/>
      <c r="P535" s="3"/>
      <c r="S535" s="168"/>
      <c r="T535" s="3"/>
      <c r="U535" t="s">
        <v>146</v>
      </c>
      <c r="V535" t="s">
        <v>141</v>
      </c>
      <c r="W535" t="s">
        <v>11</v>
      </c>
      <c r="X535">
        <v>10</v>
      </c>
      <c r="Y535" t="s">
        <v>37</v>
      </c>
      <c r="Z535" t="s">
        <v>57</v>
      </c>
      <c r="AA535" s="43">
        <v>0.99743572001569514</v>
      </c>
      <c r="AB535"/>
      <c r="AC535" t="s">
        <v>141</v>
      </c>
      <c r="AD535" t="s">
        <v>15</v>
      </c>
      <c r="AE535">
        <v>6</v>
      </c>
      <c r="AF535" s="41">
        <v>5.4550000000000001</v>
      </c>
      <c r="AG535" s="43">
        <v>0.93328220726474342</v>
      </c>
    </row>
    <row r="536" spans="10:33" x14ac:dyDescent="0.25">
      <c r="J536" s="168"/>
      <c r="K536" s="168"/>
      <c r="L536" s="168"/>
      <c r="M536" s="168"/>
      <c r="N536" s="168"/>
      <c r="O536" s="168"/>
      <c r="P536" s="3"/>
      <c r="S536" s="168"/>
      <c r="T536" s="3"/>
      <c r="U536" t="s">
        <v>146</v>
      </c>
      <c r="V536" t="s">
        <v>141</v>
      </c>
      <c r="W536" t="s">
        <v>11</v>
      </c>
      <c r="X536">
        <v>10</v>
      </c>
      <c r="Y536" t="s">
        <v>35</v>
      </c>
      <c r="Z536" t="s">
        <v>52</v>
      </c>
      <c r="AA536" s="43">
        <v>0.99082349544891135</v>
      </c>
      <c r="AB536"/>
      <c r="AC536" t="s">
        <v>141</v>
      </c>
      <c r="AD536" t="s">
        <v>15</v>
      </c>
      <c r="AE536">
        <v>6</v>
      </c>
      <c r="AF536" s="41">
        <v>6</v>
      </c>
      <c r="AG536" s="43">
        <v>0.94728251951695541</v>
      </c>
    </row>
    <row r="537" spans="10:33" x14ac:dyDescent="0.25">
      <c r="J537" s="168"/>
      <c r="K537" s="168"/>
      <c r="L537" s="168"/>
      <c r="M537" s="168"/>
      <c r="N537" s="168"/>
      <c r="O537" s="168"/>
      <c r="P537" s="3"/>
      <c r="S537" s="168"/>
      <c r="T537" s="3"/>
      <c r="U537" t="s">
        <v>146</v>
      </c>
      <c r="V537" t="s">
        <v>141</v>
      </c>
      <c r="W537" t="s">
        <v>11</v>
      </c>
      <c r="X537">
        <v>10</v>
      </c>
      <c r="Y537" t="s">
        <v>35</v>
      </c>
      <c r="Z537" t="s">
        <v>58</v>
      </c>
      <c r="AA537" s="43">
        <v>0.99730431324253843</v>
      </c>
      <c r="AB537"/>
      <c r="AC537" t="s">
        <v>141</v>
      </c>
      <c r="AD537" t="s">
        <v>15</v>
      </c>
      <c r="AE537">
        <v>10</v>
      </c>
      <c r="AF537" s="41">
        <v>5.0910000000000002</v>
      </c>
      <c r="AG537" s="43">
        <v>0.94673731554239027</v>
      </c>
    </row>
    <row r="538" spans="10:33" x14ac:dyDescent="0.25">
      <c r="J538" s="168"/>
      <c r="K538" s="168"/>
      <c r="L538" s="168"/>
      <c r="M538" s="168"/>
      <c r="N538" s="168"/>
      <c r="O538" s="168"/>
      <c r="P538" s="3"/>
      <c r="S538" s="168"/>
      <c r="T538" s="3"/>
      <c r="U538" t="s">
        <v>146</v>
      </c>
      <c r="V538" t="s">
        <v>141</v>
      </c>
      <c r="W538" t="s">
        <v>11</v>
      </c>
      <c r="X538">
        <v>10</v>
      </c>
      <c r="Y538" t="s">
        <v>35</v>
      </c>
      <c r="Z538" t="s">
        <v>137</v>
      </c>
      <c r="AA538" s="43">
        <v>0.98601667675145221</v>
      </c>
      <c r="AB538"/>
      <c r="AC538" t="s">
        <v>141</v>
      </c>
      <c r="AD538" t="s">
        <v>15</v>
      </c>
      <c r="AE538">
        <v>10</v>
      </c>
      <c r="AF538" s="41">
        <v>5.5380000000000003</v>
      </c>
      <c r="AG538" s="43">
        <v>0.96162634380198475</v>
      </c>
    </row>
    <row r="539" spans="10:33" x14ac:dyDescent="0.25">
      <c r="J539" s="168"/>
      <c r="K539" s="168"/>
      <c r="L539" s="168"/>
      <c r="M539" s="168"/>
      <c r="N539" s="168"/>
      <c r="O539" s="168"/>
      <c r="P539" s="3"/>
      <c r="S539" s="168"/>
      <c r="T539" s="3"/>
      <c r="U539" t="s">
        <v>146</v>
      </c>
      <c r="V539" t="s">
        <v>141</v>
      </c>
      <c r="W539" t="s">
        <v>11</v>
      </c>
      <c r="X539">
        <v>10</v>
      </c>
      <c r="Y539" t="s">
        <v>40</v>
      </c>
      <c r="Z539" t="s">
        <v>43</v>
      </c>
      <c r="AA539" s="43">
        <v>0.99618776631687167</v>
      </c>
      <c r="AB539"/>
      <c r="AC539" t="s">
        <v>141</v>
      </c>
      <c r="AD539" t="s">
        <v>15</v>
      </c>
      <c r="AE539">
        <v>10</v>
      </c>
      <c r="AF539" s="41">
        <v>5.7140000000000004</v>
      </c>
      <c r="AG539" s="43">
        <v>0.9667979275152816</v>
      </c>
    </row>
    <row r="540" spans="10:33" x14ac:dyDescent="0.25">
      <c r="J540" s="168"/>
      <c r="K540" s="168"/>
      <c r="L540" s="168"/>
      <c r="M540" s="168"/>
      <c r="N540" s="168"/>
      <c r="O540" s="168"/>
      <c r="P540" s="3"/>
      <c r="S540" s="168"/>
      <c r="T540" s="3"/>
      <c r="U540" t="s">
        <v>146</v>
      </c>
      <c r="V540" t="s">
        <v>141</v>
      </c>
      <c r="W540" t="s">
        <v>11</v>
      </c>
      <c r="X540">
        <v>10</v>
      </c>
      <c r="Y540" t="s">
        <v>40</v>
      </c>
      <c r="Z540" t="s">
        <v>55</v>
      </c>
      <c r="AA540" s="43">
        <v>0.96972839657250098</v>
      </c>
      <c r="AB540"/>
      <c r="AC540" t="s">
        <v>141</v>
      </c>
      <c r="AD540" t="s">
        <v>15</v>
      </c>
      <c r="AE540">
        <v>10</v>
      </c>
      <c r="AF540" s="41">
        <v>6.1539999999999999</v>
      </c>
      <c r="AG540" s="43">
        <v>0.97801938279314693</v>
      </c>
    </row>
    <row r="541" spans="10:33" x14ac:dyDescent="0.25">
      <c r="J541" s="168"/>
      <c r="K541" s="168"/>
      <c r="L541" s="168"/>
      <c r="M541" s="168"/>
      <c r="N541" s="168"/>
      <c r="O541" s="168"/>
      <c r="P541" s="3"/>
      <c r="S541" s="168"/>
      <c r="T541" s="3"/>
      <c r="U541" t="s">
        <v>146</v>
      </c>
      <c r="V541" t="s">
        <v>141</v>
      </c>
      <c r="W541" t="s">
        <v>11</v>
      </c>
      <c r="X541">
        <v>10</v>
      </c>
      <c r="Y541" t="s">
        <v>40</v>
      </c>
      <c r="Z541" t="s">
        <v>48</v>
      </c>
      <c r="AA541" s="43">
        <v>0.92474395698235035</v>
      </c>
      <c r="AB541"/>
      <c r="AC541" t="s">
        <v>141</v>
      </c>
      <c r="AD541" t="s">
        <v>15</v>
      </c>
      <c r="AE541">
        <v>10</v>
      </c>
      <c r="AF541" s="41">
        <v>6.2039999999999997</v>
      </c>
      <c r="AG541" s="43">
        <v>0.97914020250398859</v>
      </c>
    </row>
    <row r="542" spans="10:33" x14ac:dyDescent="0.25">
      <c r="J542" s="168"/>
      <c r="K542" s="168"/>
      <c r="L542" s="168"/>
      <c r="M542" s="168"/>
      <c r="N542" s="168"/>
      <c r="O542" s="168"/>
      <c r="P542" s="3"/>
      <c r="S542" s="168"/>
      <c r="T542" s="3"/>
      <c r="U542" t="s">
        <v>146</v>
      </c>
      <c r="V542" t="s">
        <v>141</v>
      </c>
      <c r="W542" t="s">
        <v>11</v>
      </c>
      <c r="X542">
        <v>25</v>
      </c>
      <c r="Y542" t="s">
        <v>37</v>
      </c>
      <c r="Z542" t="s">
        <v>95</v>
      </c>
      <c r="AA542" s="43">
        <v>1.0825380851758766</v>
      </c>
      <c r="AB542"/>
      <c r="AC542" t="s">
        <v>141</v>
      </c>
      <c r="AD542" t="s">
        <v>15</v>
      </c>
      <c r="AE542">
        <v>10</v>
      </c>
      <c r="AF542" s="41">
        <v>6.6470000000000002</v>
      </c>
      <c r="AG542" s="43">
        <v>0.98769479011522243</v>
      </c>
    </row>
    <row r="543" spans="10:33" x14ac:dyDescent="0.25">
      <c r="J543" s="168"/>
      <c r="K543" s="168"/>
      <c r="L543" s="168"/>
      <c r="M543" s="168"/>
      <c r="N543" s="168"/>
      <c r="O543" s="168"/>
      <c r="P543" s="3"/>
      <c r="S543" s="168"/>
      <c r="T543" s="3"/>
      <c r="U543" t="s">
        <v>146</v>
      </c>
      <c r="V543" t="s">
        <v>141</v>
      </c>
      <c r="W543" t="s">
        <v>11</v>
      </c>
      <c r="X543">
        <v>25</v>
      </c>
      <c r="Y543" t="s">
        <v>37</v>
      </c>
      <c r="Z543" t="s">
        <v>96</v>
      </c>
      <c r="AA543" s="43">
        <v>1.0806383171348033</v>
      </c>
      <c r="AB543"/>
      <c r="AC543" t="s">
        <v>141</v>
      </c>
      <c r="AD543" t="s">
        <v>15</v>
      </c>
      <c r="AE543">
        <v>10</v>
      </c>
      <c r="AF543" s="41">
        <v>7</v>
      </c>
      <c r="AG543" s="43">
        <v>0.99274125074626163</v>
      </c>
    </row>
    <row r="544" spans="10:33" x14ac:dyDescent="0.25">
      <c r="J544" s="168"/>
      <c r="K544" s="168"/>
      <c r="L544" s="168"/>
      <c r="M544" s="168"/>
      <c r="N544" s="168"/>
      <c r="O544" s="168"/>
      <c r="P544" s="3"/>
      <c r="S544" s="168"/>
      <c r="T544" s="3"/>
      <c r="U544" t="s">
        <v>146</v>
      </c>
      <c r="V544" t="s">
        <v>141</v>
      </c>
      <c r="W544" t="s">
        <v>11</v>
      </c>
      <c r="X544">
        <v>25</v>
      </c>
      <c r="Y544" t="s">
        <v>40</v>
      </c>
      <c r="Z544" t="s">
        <v>135</v>
      </c>
      <c r="AA544" s="43">
        <v>1.0800996320970062</v>
      </c>
      <c r="AB544"/>
      <c r="AC544" t="s">
        <v>141</v>
      </c>
      <c r="AD544" t="s">
        <v>15</v>
      </c>
      <c r="AE544">
        <v>10</v>
      </c>
      <c r="AF544" s="41">
        <v>7.976</v>
      </c>
      <c r="AG544" s="43">
        <v>0.9985596347403396</v>
      </c>
    </row>
    <row r="545" spans="10:33" x14ac:dyDescent="0.25">
      <c r="J545" s="168"/>
      <c r="K545" s="168"/>
      <c r="L545" s="168"/>
      <c r="M545" s="168"/>
      <c r="N545" s="168"/>
      <c r="O545" s="168"/>
      <c r="P545" s="3"/>
      <c r="S545" s="168"/>
      <c r="T545" s="3"/>
      <c r="U545" t="s">
        <v>146</v>
      </c>
      <c r="V545" t="s">
        <v>141</v>
      </c>
      <c r="W545" t="s">
        <v>11</v>
      </c>
      <c r="X545">
        <v>25</v>
      </c>
      <c r="Y545" t="s">
        <v>40</v>
      </c>
      <c r="Z545" t="s">
        <v>92</v>
      </c>
      <c r="AA545" s="43">
        <v>1.0814048757975836</v>
      </c>
      <c r="AB545"/>
      <c r="AC545" t="s">
        <v>141</v>
      </c>
      <c r="AD545" t="s">
        <v>15</v>
      </c>
      <c r="AE545">
        <v>10</v>
      </c>
      <c r="AF545" s="41">
        <v>8</v>
      </c>
      <c r="AG545" s="43">
        <v>0.99857743286784217</v>
      </c>
    </row>
    <row r="546" spans="10:33" x14ac:dyDescent="0.25">
      <c r="J546" s="168"/>
      <c r="K546" s="168"/>
      <c r="L546" s="168"/>
      <c r="M546" s="168"/>
      <c r="N546" s="168"/>
      <c r="O546" s="168"/>
      <c r="P546" s="3"/>
      <c r="S546" s="168"/>
      <c r="T546" s="3"/>
      <c r="U546" t="s">
        <v>146</v>
      </c>
      <c r="V546" t="s">
        <v>141</v>
      </c>
      <c r="W546" t="s">
        <v>11</v>
      </c>
      <c r="X546">
        <v>25</v>
      </c>
      <c r="Y546" t="s">
        <v>40</v>
      </c>
      <c r="Z546" t="s">
        <v>134</v>
      </c>
      <c r="AA546" s="43">
        <v>1.0811611947229394</v>
      </c>
      <c r="AB546"/>
      <c r="AC546" t="s">
        <v>141</v>
      </c>
      <c r="AD546" t="s">
        <v>15</v>
      </c>
      <c r="AE546">
        <v>10</v>
      </c>
      <c r="AF546" s="41">
        <v>8.2349999999999994</v>
      </c>
      <c r="AG546" s="43">
        <v>0.99875170619963782</v>
      </c>
    </row>
    <row r="547" spans="10:33" x14ac:dyDescent="0.25">
      <c r="J547" s="168"/>
      <c r="K547" s="168"/>
      <c r="L547" s="168"/>
      <c r="M547" s="168"/>
      <c r="N547" s="168"/>
      <c r="O547" s="168"/>
      <c r="P547" s="3"/>
      <c r="S547" s="168"/>
      <c r="T547" s="3"/>
      <c r="U547" t="s">
        <v>146</v>
      </c>
      <c r="V547" t="s">
        <v>141</v>
      </c>
      <c r="W547" t="s">
        <v>11</v>
      </c>
      <c r="X547">
        <v>25</v>
      </c>
      <c r="Y547" t="s">
        <v>40</v>
      </c>
      <c r="Z547" t="s">
        <v>91</v>
      </c>
      <c r="AA547" s="43">
        <v>1.0821190851140836</v>
      </c>
      <c r="AB547"/>
      <c r="AC547" t="s">
        <v>141</v>
      </c>
      <c r="AD547" t="s">
        <v>15</v>
      </c>
      <c r="AE547">
        <v>10</v>
      </c>
      <c r="AF547" s="41">
        <v>10</v>
      </c>
      <c r="AG547" s="43">
        <v>1.0000606101597205</v>
      </c>
    </row>
    <row r="548" spans="10:33" x14ac:dyDescent="0.25">
      <c r="J548" s="168"/>
      <c r="K548" s="168"/>
      <c r="L548" s="168"/>
      <c r="M548" s="168"/>
      <c r="N548" s="168"/>
      <c r="O548" s="168"/>
      <c r="P548" s="3"/>
      <c r="S548" s="168"/>
      <c r="T548" s="3"/>
      <c r="U548" t="s">
        <v>146</v>
      </c>
      <c r="V548" t="s">
        <v>141</v>
      </c>
      <c r="W548" t="s">
        <v>11</v>
      </c>
      <c r="X548">
        <v>20</v>
      </c>
      <c r="Y548" t="s">
        <v>37</v>
      </c>
      <c r="Z548" t="s">
        <v>88</v>
      </c>
      <c r="AA548" s="43">
        <v>1.0602159129774773</v>
      </c>
      <c r="AB548"/>
      <c r="AC548" t="s">
        <v>141</v>
      </c>
      <c r="AD548" t="s">
        <v>15</v>
      </c>
      <c r="AE548">
        <v>15</v>
      </c>
      <c r="AF548" s="41">
        <v>6</v>
      </c>
      <c r="AG548" s="43">
        <v>0.94744783346255645</v>
      </c>
    </row>
    <row r="549" spans="10:33" x14ac:dyDescent="0.25">
      <c r="J549" s="168"/>
      <c r="K549" s="168"/>
      <c r="L549" s="168"/>
      <c r="M549" s="168"/>
      <c r="N549" s="168"/>
      <c r="O549" s="168"/>
      <c r="P549" s="3"/>
      <c r="S549" s="168"/>
      <c r="T549" s="3"/>
      <c r="U549" t="s">
        <v>146</v>
      </c>
      <c r="V549" t="s">
        <v>141</v>
      </c>
      <c r="W549" t="s">
        <v>11</v>
      </c>
      <c r="X549">
        <v>20</v>
      </c>
      <c r="Y549" t="s">
        <v>37</v>
      </c>
      <c r="Z549" t="s">
        <v>85</v>
      </c>
      <c r="AA549" s="43">
        <v>1.0614919584689508</v>
      </c>
      <c r="AB549"/>
      <c r="AC549" t="s">
        <v>141</v>
      </c>
      <c r="AD549" t="s">
        <v>15</v>
      </c>
      <c r="AE549">
        <v>15</v>
      </c>
      <c r="AF549" s="41">
        <v>6.875</v>
      </c>
      <c r="AG549" s="43">
        <v>0.97923806427248927</v>
      </c>
    </row>
    <row r="550" spans="10:33" x14ac:dyDescent="0.25">
      <c r="J550" s="168"/>
      <c r="K550" s="168"/>
      <c r="L550" s="168"/>
      <c r="M550" s="168"/>
      <c r="N550" s="168"/>
      <c r="O550" s="168"/>
      <c r="P550" s="3"/>
      <c r="S550" s="168"/>
      <c r="T550" s="3"/>
      <c r="U550" t="s">
        <v>146</v>
      </c>
      <c r="V550" t="s">
        <v>141</v>
      </c>
      <c r="W550" t="s">
        <v>11</v>
      </c>
      <c r="X550">
        <v>20</v>
      </c>
      <c r="Y550" t="s">
        <v>40</v>
      </c>
      <c r="Z550" t="s">
        <v>89</v>
      </c>
      <c r="AA550" s="43">
        <v>1.0357001046595586</v>
      </c>
      <c r="AB550"/>
      <c r="AC550" t="s">
        <v>141</v>
      </c>
      <c r="AD550" t="s">
        <v>15</v>
      </c>
      <c r="AE550">
        <v>15</v>
      </c>
      <c r="AF550" s="41">
        <v>7.3680000000000003</v>
      </c>
      <c r="AG550" s="43">
        <v>0.99236815350042007</v>
      </c>
    </row>
    <row r="551" spans="10:33" x14ac:dyDescent="0.25">
      <c r="J551" s="168"/>
      <c r="K551" s="168"/>
      <c r="L551" s="168"/>
      <c r="M551" s="168"/>
      <c r="N551" s="168"/>
      <c r="O551" s="168"/>
      <c r="P551" s="3"/>
      <c r="S551" s="168"/>
      <c r="T551" s="3"/>
      <c r="U551" t="s">
        <v>146</v>
      </c>
      <c r="V551" t="s">
        <v>141</v>
      </c>
      <c r="W551" t="s">
        <v>11</v>
      </c>
      <c r="X551">
        <v>20</v>
      </c>
      <c r="Y551" t="s">
        <v>40</v>
      </c>
      <c r="Z551" t="s">
        <v>90</v>
      </c>
      <c r="AA551" s="43">
        <v>1.008678629421969</v>
      </c>
      <c r="AB551"/>
      <c r="AC551" t="s">
        <v>141</v>
      </c>
      <c r="AD551" t="s">
        <v>15</v>
      </c>
      <c r="AE551">
        <v>15</v>
      </c>
      <c r="AF551" s="41">
        <v>8.5559999999999992</v>
      </c>
      <c r="AG551" s="43">
        <v>1.009849961905136</v>
      </c>
    </row>
    <row r="552" spans="10:33" x14ac:dyDescent="0.25">
      <c r="J552" s="168"/>
      <c r="K552" s="168"/>
      <c r="L552" s="168"/>
      <c r="M552" s="168"/>
      <c r="N552" s="168"/>
      <c r="O552" s="168"/>
      <c r="P552" s="3"/>
      <c r="S552" s="168"/>
      <c r="T552" s="3"/>
      <c r="U552" t="s">
        <v>146</v>
      </c>
      <c r="V552" t="s">
        <v>141</v>
      </c>
      <c r="W552" t="s">
        <v>11</v>
      </c>
      <c r="X552">
        <v>20</v>
      </c>
      <c r="Y552" t="s">
        <v>40</v>
      </c>
      <c r="Z552" t="s">
        <v>136</v>
      </c>
      <c r="AA552" s="43">
        <v>1.0618674592993458</v>
      </c>
      <c r="AB552"/>
      <c r="AC552" t="s">
        <v>141</v>
      </c>
      <c r="AD552" t="s">
        <v>15</v>
      </c>
      <c r="AE552">
        <v>15</v>
      </c>
      <c r="AF552" s="41">
        <v>9.1</v>
      </c>
      <c r="AG552" s="43">
        <v>1.0112880238351314</v>
      </c>
    </row>
    <row r="553" spans="10:33" x14ac:dyDescent="0.25">
      <c r="J553" s="168"/>
      <c r="K553" s="168"/>
      <c r="L553" s="168"/>
      <c r="M553" s="168"/>
      <c r="N553" s="168"/>
      <c r="O553" s="168"/>
      <c r="P553" s="3"/>
      <c r="S553" s="168"/>
      <c r="T553" s="3"/>
      <c r="U553" t="s">
        <v>146</v>
      </c>
      <c r="V553" t="s">
        <v>141</v>
      </c>
      <c r="W553" t="s">
        <v>11</v>
      </c>
      <c r="X553">
        <v>20</v>
      </c>
      <c r="Y553" t="s">
        <v>40</v>
      </c>
      <c r="Z553" t="s">
        <v>80</v>
      </c>
      <c r="AA553" s="43">
        <v>1.0589556845341108</v>
      </c>
      <c r="AB553"/>
      <c r="AC553" t="s">
        <v>141</v>
      </c>
      <c r="AD553" t="s">
        <v>15</v>
      </c>
      <c r="AE553">
        <v>15</v>
      </c>
      <c r="AF553" s="41">
        <v>9.7479999999999993</v>
      </c>
      <c r="AG553" s="43">
        <v>1.0115266462293964</v>
      </c>
    </row>
    <row r="554" spans="10:33" x14ac:dyDescent="0.25">
      <c r="J554" s="168"/>
      <c r="K554" s="168"/>
      <c r="L554" s="168"/>
      <c r="M554" s="168"/>
      <c r="N554" s="168"/>
      <c r="O554" s="168"/>
      <c r="P554" s="3"/>
      <c r="S554" s="168"/>
      <c r="T554" s="3"/>
      <c r="U554" t="s">
        <v>146</v>
      </c>
      <c r="V554" t="s">
        <v>141</v>
      </c>
      <c r="W554" t="s">
        <v>14</v>
      </c>
      <c r="X554">
        <v>6</v>
      </c>
      <c r="Y554" t="s">
        <v>37</v>
      </c>
      <c r="Z554" t="s">
        <v>45</v>
      </c>
      <c r="AA554" s="43">
        <v>0.77213364491510383</v>
      </c>
      <c r="AB554"/>
      <c r="AC554" t="s">
        <v>141</v>
      </c>
      <c r="AD554" t="s">
        <v>15</v>
      </c>
      <c r="AE554">
        <v>15</v>
      </c>
      <c r="AF554" s="41">
        <v>9.9</v>
      </c>
      <c r="AG554" s="43">
        <v>1.0115826193836066</v>
      </c>
    </row>
    <row r="555" spans="10:33" x14ac:dyDescent="0.25">
      <c r="J555" s="168"/>
      <c r="K555" s="168"/>
      <c r="L555" s="168"/>
      <c r="M555" s="168"/>
      <c r="N555" s="168"/>
      <c r="O555" s="168"/>
      <c r="P555" s="3"/>
      <c r="S555" s="168"/>
      <c r="T555" s="3"/>
      <c r="U555" t="s">
        <v>146</v>
      </c>
      <c r="V555" t="s">
        <v>141</v>
      </c>
      <c r="W555" t="s">
        <v>14</v>
      </c>
      <c r="X555">
        <v>6</v>
      </c>
      <c r="Y555" t="s">
        <v>37</v>
      </c>
      <c r="Z555" t="s">
        <v>46</v>
      </c>
      <c r="AA555" s="43">
        <v>0.88202291506438701</v>
      </c>
      <c r="AB555"/>
      <c r="AC555" t="s">
        <v>141</v>
      </c>
      <c r="AD555" t="s">
        <v>15</v>
      </c>
      <c r="AE555">
        <v>15</v>
      </c>
      <c r="AF555" s="41">
        <v>10.635</v>
      </c>
      <c r="AG555" s="43">
        <v>1.0118532790437682</v>
      </c>
    </row>
    <row r="556" spans="10:33" x14ac:dyDescent="0.25">
      <c r="J556" s="168"/>
      <c r="K556" s="168"/>
      <c r="L556" s="168"/>
      <c r="M556" s="168"/>
      <c r="N556" s="168"/>
      <c r="O556" s="168"/>
      <c r="P556" s="3"/>
      <c r="S556" s="168"/>
      <c r="T556" s="3"/>
      <c r="U556" t="s">
        <v>146</v>
      </c>
      <c r="V556" t="s">
        <v>141</v>
      </c>
      <c r="W556" t="s">
        <v>14</v>
      </c>
      <c r="X556">
        <v>6</v>
      </c>
      <c r="Y556" t="s">
        <v>37</v>
      </c>
      <c r="Z556" t="s">
        <v>104</v>
      </c>
      <c r="AA556" s="43">
        <v>0.92968950284959273</v>
      </c>
      <c r="AB556"/>
      <c r="AC556" t="s">
        <v>141</v>
      </c>
      <c r="AD556" t="s">
        <v>15</v>
      </c>
      <c r="AE556">
        <v>15</v>
      </c>
      <c r="AF556" s="41">
        <v>11</v>
      </c>
      <c r="AG556" s="43">
        <v>1.0119876882627599</v>
      </c>
    </row>
    <row r="557" spans="10:33" x14ac:dyDescent="0.25">
      <c r="J557" s="168"/>
      <c r="K557" s="168"/>
      <c r="L557" s="168"/>
      <c r="M557" s="168"/>
      <c r="N557" s="168"/>
      <c r="O557" s="168"/>
      <c r="P557" s="3"/>
      <c r="S557" s="168"/>
      <c r="T557" s="3"/>
      <c r="U557" t="s">
        <v>146</v>
      </c>
      <c r="V557" t="s">
        <v>141</v>
      </c>
      <c r="W557" t="s">
        <v>14</v>
      </c>
      <c r="X557">
        <v>6</v>
      </c>
      <c r="Y557" t="s">
        <v>37</v>
      </c>
      <c r="Z557" t="s">
        <v>50</v>
      </c>
      <c r="AA557" s="43">
        <v>0.94357633753377124</v>
      </c>
      <c r="AB557"/>
      <c r="AC557" t="s">
        <v>141</v>
      </c>
      <c r="AD557" t="s">
        <v>15</v>
      </c>
      <c r="AE557">
        <v>15</v>
      </c>
      <c r="AF557" s="41">
        <v>12</v>
      </c>
      <c r="AG557" s="43">
        <v>1.0123559326983538</v>
      </c>
    </row>
    <row r="558" spans="10:33" x14ac:dyDescent="0.25">
      <c r="J558" s="168"/>
      <c r="K558" s="168"/>
      <c r="L558" s="168"/>
      <c r="M558" s="168"/>
      <c r="N558" s="168"/>
      <c r="O558" s="168"/>
      <c r="P558" s="3"/>
      <c r="S558" s="168"/>
      <c r="T558" s="3"/>
      <c r="U558" t="s">
        <v>146</v>
      </c>
      <c r="V558" t="s">
        <v>141</v>
      </c>
      <c r="W558" t="s">
        <v>14</v>
      </c>
      <c r="X558">
        <v>6</v>
      </c>
      <c r="Y558" t="s">
        <v>37</v>
      </c>
      <c r="Z558" t="s">
        <v>79</v>
      </c>
      <c r="AA558" s="43">
        <v>0.96947040959198572</v>
      </c>
      <c r="AB558"/>
      <c r="AC558" t="s">
        <v>141</v>
      </c>
      <c r="AD558" t="s">
        <v>15</v>
      </c>
      <c r="AE558">
        <v>15</v>
      </c>
      <c r="AF558" s="41">
        <v>13</v>
      </c>
      <c r="AG558" s="43">
        <v>1.0127241771339477</v>
      </c>
    </row>
    <row r="559" spans="10:33" x14ac:dyDescent="0.25">
      <c r="J559" s="168"/>
      <c r="K559" s="168"/>
      <c r="L559" s="168"/>
      <c r="M559" s="168"/>
      <c r="N559" s="168"/>
      <c r="O559" s="168"/>
      <c r="P559" s="3"/>
      <c r="S559" s="168"/>
      <c r="T559" s="3"/>
      <c r="U559" t="s">
        <v>146</v>
      </c>
      <c r="V559" t="s">
        <v>141</v>
      </c>
      <c r="W559" t="s">
        <v>14</v>
      </c>
      <c r="X559">
        <v>6</v>
      </c>
      <c r="Y559" t="s">
        <v>35</v>
      </c>
      <c r="Z559" t="s">
        <v>98</v>
      </c>
      <c r="AA559" s="43">
        <v>0.78299710110631238</v>
      </c>
      <c r="AB559"/>
      <c r="AC559" t="s">
        <v>141</v>
      </c>
      <c r="AD559" t="s">
        <v>15</v>
      </c>
      <c r="AE559">
        <v>15</v>
      </c>
      <c r="AF559" s="41">
        <v>15</v>
      </c>
      <c r="AG559" s="43">
        <v>1.0134606660051357</v>
      </c>
    </row>
    <row r="560" spans="10:33" x14ac:dyDescent="0.25">
      <c r="J560" s="168"/>
      <c r="K560" s="168"/>
      <c r="L560" s="168"/>
      <c r="M560" s="168"/>
      <c r="N560" s="168"/>
      <c r="O560" s="168"/>
      <c r="P560" s="3"/>
      <c r="S560" s="168"/>
      <c r="T560" s="3"/>
      <c r="U560" t="s">
        <v>146</v>
      </c>
      <c r="V560" t="s">
        <v>141</v>
      </c>
      <c r="W560" t="s">
        <v>14</v>
      </c>
      <c r="X560">
        <v>6</v>
      </c>
      <c r="Y560" t="s">
        <v>35</v>
      </c>
      <c r="Z560" t="s">
        <v>101</v>
      </c>
      <c r="AA560" s="43">
        <v>0.84980353586148405</v>
      </c>
      <c r="AB560"/>
      <c r="AC560" t="s">
        <v>141</v>
      </c>
      <c r="AD560" t="s">
        <v>15</v>
      </c>
      <c r="AE560">
        <v>20</v>
      </c>
      <c r="AF560" s="41">
        <v>7.8259999999999996</v>
      </c>
      <c r="AG560" s="43">
        <v>0.98477468510614163</v>
      </c>
    </row>
    <row r="561" spans="10:33" x14ac:dyDescent="0.25">
      <c r="J561" s="168"/>
      <c r="K561" s="168"/>
      <c r="L561" s="168"/>
      <c r="M561" s="168"/>
      <c r="N561" s="168"/>
      <c r="O561" s="168"/>
      <c r="P561" s="3"/>
      <c r="S561" s="168"/>
      <c r="T561" s="3"/>
      <c r="U561" t="s">
        <v>146</v>
      </c>
      <c r="V561" t="s">
        <v>141</v>
      </c>
      <c r="W561" t="s">
        <v>14</v>
      </c>
      <c r="X561">
        <v>6</v>
      </c>
      <c r="Y561" t="s">
        <v>35</v>
      </c>
      <c r="Z561" t="s">
        <v>106</v>
      </c>
      <c r="AA561" s="43">
        <v>0.92230669111991959</v>
      </c>
      <c r="AB561"/>
      <c r="AC561" t="s">
        <v>141</v>
      </c>
      <c r="AD561" t="s">
        <v>15</v>
      </c>
      <c r="AE561">
        <v>20</v>
      </c>
      <c r="AF561" s="41">
        <v>9.2309999999999999</v>
      </c>
      <c r="AG561" s="43">
        <v>1.0010598002888058</v>
      </c>
    </row>
    <row r="562" spans="10:33" x14ac:dyDescent="0.25">
      <c r="J562" s="168"/>
      <c r="K562" s="168"/>
      <c r="L562" s="168"/>
      <c r="M562" s="168"/>
      <c r="N562" s="168"/>
      <c r="O562" s="168"/>
      <c r="P562" s="3"/>
      <c r="S562" s="168"/>
      <c r="T562" s="3"/>
      <c r="U562" t="s">
        <v>146</v>
      </c>
      <c r="V562" t="s">
        <v>141</v>
      </c>
      <c r="W562" t="s">
        <v>14</v>
      </c>
      <c r="X562">
        <v>6</v>
      </c>
      <c r="Y562" t="s">
        <v>35</v>
      </c>
      <c r="Z562" t="s">
        <v>111</v>
      </c>
      <c r="AA562" s="43">
        <v>0.95486378157723473</v>
      </c>
      <c r="AB562"/>
      <c r="AC562" t="s">
        <v>141</v>
      </c>
      <c r="AD562" t="s">
        <v>15</v>
      </c>
      <c r="AE562">
        <v>20</v>
      </c>
      <c r="AF562" s="41">
        <v>11.52</v>
      </c>
      <c r="AG562" s="43">
        <v>1.0160198191814547</v>
      </c>
    </row>
    <row r="563" spans="10:33" x14ac:dyDescent="0.25">
      <c r="J563" s="168"/>
      <c r="K563" s="168"/>
      <c r="L563" s="168"/>
      <c r="M563" s="168"/>
      <c r="N563" s="168"/>
      <c r="O563" s="168"/>
      <c r="P563" s="3"/>
      <c r="S563" s="168"/>
      <c r="T563" s="3"/>
      <c r="U563" t="s">
        <v>146</v>
      </c>
      <c r="V563" t="s">
        <v>141</v>
      </c>
      <c r="W563" t="s">
        <v>14</v>
      </c>
      <c r="X563">
        <v>6</v>
      </c>
      <c r="Y563" t="s">
        <v>35</v>
      </c>
      <c r="Z563" t="s">
        <v>131</v>
      </c>
      <c r="AA563" s="43">
        <v>0.74822393460726899</v>
      </c>
      <c r="AB563"/>
      <c r="AC563" t="s">
        <v>141</v>
      </c>
      <c r="AD563" t="s">
        <v>15</v>
      </c>
      <c r="AE563">
        <v>20</v>
      </c>
      <c r="AF563" s="41">
        <v>13.103</v>
      </c>
      <c r="AG563" s="43">
        <v>1.0181342782607303</v>
      </c>
    </row>
    <row r="564" spans="10:33" x14ac:dyDescent="0.25">
      <c r="J564" s="168"/>
      <c r="K564" s="168"/>
      <c r="L564" s="168"/>
      <c r="M564" s="168"/>
      <c r="N564" s="168"/>
      <c r="O564" s="168"/>
      <c r="P564" s="3"/>
      <c r="S564" s="168"/>
      <c r="T564" s="3"/>
      <c r="U564" t="s">
        <v>146</v>
      </c>
      <c r="V564" t="s">
        <v>141</v>
      </c>
      <c r="W564" t="s">
        <v>14</v>
      </c>
      <c r="X564">
        <v>6</v>
      </c>
      <c r="Y564" t="s">
        <v>40</v>
      </c>
      <c r="Z564" t="s">
        <v>107</v>
      </c>
      <c r="AA564" s="43">
        <v>0.91503603896744168</v>
      </c>
      <c r="AB564"/>
      <c r="AC564" t="s">
        <v>141</v>
      </c>
      <c r="AD564" t="s">
        <v>15</v>
      </c>
      <c r="AE564">
        <v>20</v>
      </c>
      <c r="AF564" s="41">
        <v>15</v>
      </c>
      <c r="AG564" s="43">
        <v>1.0181273207589561</v>
      </c>
    </row>
    <row r="565" spans="10:33" x14ac:dyDescent="0.25">
      <c r="J565" s="168"/>
      <c r="K565" s="168"/>
      <c r="L565" s="168"/>
      <c r="M565" s="168"/>
      <c r="N565" s="168"/>
      <c r="O565" s="168"/>
      <c r="P565" s="3"/>
      <c r="S565" s="168"/>
      <c r="T565" s="3"/>
      <c r="U565" t="s">
        <v>146</v>
      </c>
      <c r="V565" t="s">
        <v>141</v>
      </c>
      <c r="W565" t="s">
        <v>14</v>
      </c>
      <c r="X565">
        <v>6</v>
      </c>
      <c r="Y565" t="s">
        <v>40</v>
      </c>
      <c r="Z565" t="s">
        <v>102</v>
      </c>
      <c r="AA565" s="43">
        <v>0.93044380681930239</v>
      </c>
      <c r="AB565"/>
      <c r="AC565" t="s">
        <v>141</v>
      </c>
      <c r="AD565" t="s">
        <v>15</v>
      </c>
      <c r="AE565">
        <v>20</v>
      </c>
      <c r="AF565" s="41">
        <v>16</v>
      </c>
      <c r="AG565" s="43">
        <v>1.0181236531249156</v>
      </c>
    </row>
    <row r="566" spans="10:33" x14ac:dyDescent="0.25">
      <c r="J566" s="168"/>
      <c r="K566" s="168"/>
      <c r="L566" s="168"/>
      <c r="M566" s="168"/>
      <c r="N566" s="168"/>
      <c r="O566" s="168"/>
      <c r="P566" s="3"/>
      <c r="S566" s="168"/>
      <c r="T566" s="3"/>
      <c r="U566" t="s">
        <v>146</v>
      </c>
      <c r="V566" t="s">
        <v>141</v>
      </c>
      <c r="W566" t="s">
        <v>14</v>
      </c>
      <c r="X566">
        <v>6</v>
      </c>
      <c r="Y566" t="s">
        <v>40</v>
      </c>
      <c r="Z566" t="s">
        <v>108</v>
      </c>
      <c r="AA566" s="43">
        <v>0.95553673904040703</v>
      </c>
      <c r="AB566"/>
      <c r="AC566" t="s">
        <v>141</v>
      </c>
      <c r="AD566" t="s">
        <v>15</v>
      </c>
      <c r="AE566">
        <v>20</v>
      </c>
      <c r="AF566" s="41">
        <v>17</v>
      </c>
      <c r="AG566" s="43">
        <v>1.0181199854908753</v>
      </c>
    </row>
    <row r="567" spans="10:33" x14ac:dyDescent="0.25">
      <c r="J567" s="168"/>
      <c r="K567" s="168"/>
      <c r="L567" s="168"/>
      <c r="M567" s="168"/>
      <c r="N567" s="168"/>
      <c r="O567" s="168"/>
      <c r="P567" s="3"/>
      <c r="S567" s="168"/>
      <c r="T567" s="3"/>
      <c r="U567" t="s">
        <v>146</v>
      </c>
      <c r="V567" t="s">
        <v>141</v>
      </c>
      <c r="W567" t="s">
        <v>14</v>
      </c>
      <c r="X567">
        <v>6</v>
      </c>
      <c r="Y567" t="s">
        <v>40</v>
      </c>
      <c r="Z567" t="s">
        <v>132</v>
      </c>
      <c r="AA567" s="43">
        <v>0.89384527401447478</v>
      </c>
      <c r="AB567"/>
      <c r="AC567" t="s">
        <v>141</v>
      </c>
      <c r="AD567" t="s">
        <v>15</v>
      </c>
      <c r="AE567">
        <v>20</v>
      </c>
      <c r="AF567" s="41">
        <v>20</v>
      </c>
      <c r="AG567" s="43">
        <v>1.0181089825887544</v>
      </c>
    </row>
    <row r="568" spans="10:33" x14ac:dyDescent="0.25">
      <c r="J568" s="168"/>
      <c r="K568" s="168"/>
      <c r="L568" s="168"/>
      <c r="M568" s="168"/>
      <c r="N568" s="168"/>
      <c r="O568" s="168"/>
      <c r="P568" s="3"/>
      <c r="S568" s="168"/>
      <c r="T568" s="3"/>
      <c r="U568" t="s">
        <v>146</v>
      </c>
      <c r="V568" t="s">
        <v>141</v>
      </c>
      <c r="W568" t="s">
        <v>14</v>
      </c>
      <c r="X568">
        <v>15</v>
      </c>
      <c r="Y568" t="s">
        <v>37</v>
      </c>
      <c r="Z568" t="s">
        <v>71</v>
      </c>
      <c r="AA568" s="43">
        <v>1.0013544355592376</v>
      </c>
      <c r="AB568"/>
      <c r="AC568" t="s">
        <v>141</v>
      </c>
      <c r="AD568" t="s">
        <v>15</v>
      </c>
      <c r="AE568">
        <v>25</v>
      </c>
      <c r="AF568" s="41">
        <v>15.529</v>
      </c>
      <c r="AG568" s="43">
        <v>1.009253101605831</v>
      </c>
    </row>
    <row r="569" spans="10:33" x14ac:dyDescent="0.25">
      <c r="J569" s="168"/>
      <c r="K569" s="168"/>
      <c r="L569" s="168"/>
      <c r="M569" s="168"/>
      <c r="N569" s="168"/>
      <c r="O569" s="168"/>
      <c r="P569" s="3"/>
      <c r="S569" s="168"/>
      <c r="T569" s="3"/>
      <c r="U569" t="s">
        <v>146</v>
      </c>
      <c r="V569" t="s">
        <v>141</v>
      </c>
      <c r="W569" t="s">
        <v>14</v>
      </c>
      <c r="X569">
        <v>15</v>
      </c>
      <c r="Y569" t="s">
        <v>37</v>
      </c>
      <c r="Z569" t="s">
        <v>76</v>
      </c>
      <c r="AA569" s="43">
        <v>1.0016947114777452</v>
      </c>
      <c r="AB569"/>
      <c r="AC569" t="s">
        <v>141</v>
      </c>
      <c r="AD569" t="s">
        <v>15</v>
      </c>
      <c r="AE569">
        <v>25</v>
      </c>
      <c r="AF569" s="41">
        <v>16.8</v>
      </c>
      <c r="AG569" s="43">
        <v>1.0096235748328055</v>
      </c>
    </row>
    <row r="570" spans="10:33" x14ac:dyDescent="0.25">
      <c r="J570" s="168"/>
      <c r="K570" s="168"/>
      <c r="L570" s="168"/>
      <c r="M570" s="168"/>
      <c r="N570" s="168"/>
      <c r="O570" s="168"/>
      <c r="P570" s="3"/>
      <c r="S570" s="168"/>
      <c r="T570" s="3"/>
      <c r="U570" t="s">
        <v>146</v>
      </c>
      <c r="V570" t="s">
        <v>141</v>
      </c>
      <c r="W570" t="s">
        <v>14</v>
      </c>
      <c r="X570">
        <v>15</v>
      </c>
      <c r="Y570" t="s">
        <v>35</v>
      </c>
      <c r="Z570" t="s">
        <v>62</v>
      </c>
      <c r="AA570" s="43">
        <v>1.0006730754658839</v>
      </c>
      <c r="AB570"/>
      <c r="AC570" t="s">
        <v>141</v>
      </c>
      <c r="AD570" t="s">
        <v>15</v>
      </c>
      <c r="AE570">
        <v>25</v>
      </c>
      <c r="AF570" s="41">
        <v>19.178999999999998</v>
      </c>
      <c r="AG570" s="43">
        <v>1.0096317875822824</v>
      </c>
    </row>
    <row r="571" spans="10:33" x14ac:dyDescent="0.25">
      <c r="J571" s="168"/>
      <c r="K571" s="168"/>
      <c r="L571" s="168"/>
      <c r="M571" s="168"/>
      <c r="N571" s="168"/>
      <c r="O571" s="168"/>
      <c r="P571" s="3"/>
      <c r="S571" s="168"/>
      <c r="T571" s="3"/>
      <c r="U571" t="s">
        <v>146</v>
      </c>
      <c r="V571" t="s">
        <v>141</v>
      </c>
      <c r="W571" t="s">
        <v>14</v>
      </c>
      <c r="X571">
        <v>15</v>
      </c>
      <c r="Y571" t="s">
        <v>35</v>
      </c>
      <c r="Z571" t="s">
        <v>68</v>
      </c>
      <c r="AA571" s="43">
        <v>1.0015831721030326</v>
      </c>
      <c r="AB571"/>
      <c r="AC571" t="s">
        <v>141</v>
      </c>
      <c r="AD571" t="s">
        <v>15</v>
      </c>
      <c r="AE571">
        <v>25</v>
      </c>
      <c r="AF571" s="41">
        <v>19.512</v>
      </c>
      <c r="AG571" s="43">
        <v>1.009561671874432</v>
      </c>
    </row>
    <row r="572" spans="10:33" x14ac:dyDescent="0.25">
      <c r="J572" s="168"/>
      <c r="K572" s="168"/>
      <c r="L572" s="168"/>
      <c r="M572" s="168"/>
      <c r="N572" s="168"/>
      <c r="O572" s="168"/>
      <c r="P572" s="3"/>
      <c r="S572" s="168"/>
      <c r="T572" s="3"/>
      <c r="U572" t="s">
        <v>146</v>
      </c>
      <c r="V572" t="s">
        <v>141</v>
      </c>
      <c r="W572" t="s">
        <v>14</v>
      </c>
      <c r="X572">
        <v>15</v>
      </c>
      <c r="Y572" t="s">
        <v>40</v>
      </c>
      <c r="Z572" t="s">
        <v>65</v>
      </c>
      <c r="AA572" s="43">
        <v>0.9759155776254439</v>
      </c>
      <c r="AB572"/>
      <c r="AC572" t="s">
        <v>141</v>
      </c>
      <c r="AD572" t="s">
        <v>15</v>
      </c>
      <c r="AE572">
        <v>25</v>
      </c>
      <c r="AF572" s="41">
        <v>21</v>
      </c>
      <c r="AG572" s="43">
        <v>1.0090345377794292</v>
      </c>
    </row>
    <row r="573" spans="10:33" x14ac:dyDescent="0.25">
      <c r="J573" s="168"/>
      <c r="K573" s="168"/>
      <c r="L573" s="168"/>
      <c r="M573" s="168"/>
      <c r="N573" s="168"/>
      <c r="O573" s="168"/>
      <c r="P573" s="3"/>
      <c r="S573" s="168"/>
      <c r="T573" s="3"/>
      <c r="U573" t="s">
        <v>146</v>
      </c>
      <c r="V573" t="s">
        <v>141</v>
      </c>
      <c r="W573" t="s">
        <v>14</v>
      </c>
      <c r="X573">
        <v>15</v>
      </c>
      <c r="Y573" t="s">
        <v>40</v>
      </c>
      <c r="Z573" t="s">
        <v>74</v>
      </c>
      <c r="AA573" s="43">
        <v>1.0007098511292858</v>
      </c>
      <c r="AB573"/>
      <c r="AC573" t="s">
        <v>141</v>
      </c>
      <c r="AD573" t="s">
        <v>15</v>
      </c>
      <c r="AE573">
        <v>25</v>
      </c>
      <c r="AF573" s="41">
        <v>23</v>
      </c>
      <c r="AG573" s="43">
        <v>1.0077755327540796</v>
      </c>
    </row>
    <row r="574" spans="10:33" x14ac:dyDescent="0.25">
      <c r="J574" s="168"/>
      <c r="K574" s="168"/>
      <c r="L574" s="168"/>
      <c r="M574" s="168"/>
      <c r="N574" s="168"/>
      <c r="O574" s="168"/>
      <c r="P574" s="3"/>
      <c r="S574" s="168"/>
      <c r="T574" s="3"/>
      <c r="U574" t="s">
        <v>146</v>
      </c>
      <c r="V574" t="s">
        <v>141</v>
      </c>
      <c r="W574" t="s">
        <v>14</v>
      </c>
      <c r="X574">
        <v>15</v>
      </c>
      <c r="Y574" t="s">
        <v>40</v>
      </c>
      <c r="Z574" t="s">
        <v>133</v>
      </c>
      <c r="AA574" s="43">
        <v>0.92478932293376848</v>
      </c>
      <c r="AB574"/>
      <c r="AC574" t="s">
        <v>141</v>
      </c>
      <c r="AD574" t="s">
        <v>15</v>
      </c>
      <c r="AE574">
        <v>25</v>
      </c>
      <c r="AF574" s="41">
        <v>25</v>
      </c>
      <c r="AG574" s="43">
        <v>1.0058852301865309</v>
      </c>
    </row>
    <row r="575" spans="10:33" x14ac:dyDescent="0.25">
      <c r="J575" s="168"/>
      <c r="K575" s="168"/>
      <c r="L575" s="168"/>
      <c r="M575" s="168"/>
      <c r="N575" s="168"/>
      <c r="O575" s="168"/>
      <c r="P575" s="3"/>
      <c r="S575" s="168"/>
      <c r="T575" s="3"/>
      <c r="U575" t="s">
        <v>146</v>
      </c>
      <c r="V575" t="s">
        <v>141</v>
      </c>
      <c r="W575" t="s">
        <v>14</v>
      </c>
      <c r="X575">
        <v>15</v>
      </c>
      <c r="Y575" t="s">
        <v>40</v>
      </c>
      <c r="Z575" t="s">
        <v>138</v>
      </c>
      <c r="AA575" s="43">
        <v>0.99687992846931406</v>
      </c>
      <c r="AB575"/>
      <c r="AC575" t="s">
        <v>141</v>
      </c>
      <c r="AD575" t="s">
        <v>16</v>
      </c>
      <c r="AE575">
        <v>6</v>
      </c>
      <c r="AF575" s="41">
        <v>2.8359999999999999</v>
      </c>
      <c r="AG575" s="43">
        <v>0.88860638752816035</v>
      </c>
    </row>
    <row r="576" spans="10:33" x14ac:dyDescent="0.25">
      <c r="J576" s="168"/>
      <c r="K576" s="168"/>
      <c r="L576" s="168"/>
      <c r="M576" s="168"/>
      <c r="N576" s="168"/>
      <c r="O576" s="168"/>
      <c r="P576" s="3"/>
      <c r="S576" s="168"/>
      <c r="T576" s="3"/>
      <c r="U576" t="s">
        <v>146</v>
      </c>
      <c r="V576" t="s">
        <v>141</v>
      </c>
      <c r="W576" t="s">
        <v>14</v>
      </c>
      <c r="X576">
        <v>10</v>
      </c>
      <c r="Y576" t="s">
        <v>37</v>
      </c>
      <c r="Z576" t="s">
        <v>36</v>
      </c>
      <c r="AA576" s="43">
        <v>0.99954282524979698</v>
      </c>
      <c r="AB576"/>
      <c r="AC576" t="s">
        <v>141</v>
      </c>
      <c r="AD576" t="s">
        <v>16</v>
      </c>
      <c r="AE576">
        <v>6</v>
      </c>
      <c r="AF576" s="41">
        <v>3</v>
      </c>
      <c r="AG576" s="43">
        <v>0.89796463352566536</v>
      </c>
    </row>
    <row r="577" spans="10:33" x14ac:dyDescent="0.25">
      <c r="J577" s="168"/>
      <c r="K577" s="168"/>
      <c r="L577" s="168"/>
      <c r="M577" s="168"/>
      <c r="N577" s="168"/>
      <c r="O577" s="168"/>
      <c r="P577" s="3"/>
      <c r="S577" s="168"/>
      <c r="T577" s="3"/>
      <c r="U577" t="s">
        <v>146</v>
      </c>
      <c r="V577" t="s">
        <v>141</v>
      </c>
      <c r="W577" t="s">
        <v>14</v>
      </c>
      <c r="X577">
        <v>10</v>
      </c>
      <c r="Y577" t="s">
        <v>37</v>
      </c>
      <c r="Z577" t="s">
        <v>51</v>
      </c>
      <c r="AA577" s="43">
        <v>0.99423890333648102</v>
      </c>
      <c r="AB577"/>
      <c r="AC577" t="s">
        <v>141</v>
      </c>
      <c r="AD577" t="s">
        <v>16</v>
      </c>
      <c r="AE577">
        <v>6</v>
      </c>
      <c r="AF577" s="41">
        <v>3.1019999999999999</v>
      </c>
      <c r="AG577" s="43">
        <v>0.90343828769495937</v>
      </c>
    </row>
    <row r="578" spans="10:33" x14ac:dyDescent="0.25">
      <c r="J578" s="168"/>
      <c r="K578" s="168"/>
      <c r="L578" s="168"/>
      <c r="M578" s="168"/>
      <c r="N578" s="168"/>
      <c r="O578" s="168"/>
      <c r="P578" s="3"/>
      <c r="S578" s="168"/>
      <c r="T578" s="3"/>
      <c r="U578" t="s">
        <v>146</v>
      </c>
      <c r="V578" t="s">
        <v>141</v>
      </c>
      <c r="W578" t="s">
        <v>14</v>
      </c>
      <c r="X578">
        <v>10</v>
      </c>
      <c r="Y578" t="s">
        <v>37</v>
      </c>
      <c r="Z578" t="s">
        <v>57</v>
      </c>
      <c r="AA578" s="43">
        <v>0.99810469235654897</v>
      </c>
      <c r="AB578"/>
      <c r="AC578" t="s">
        <v>141</v>
      </c>
      <c r="AD578" t="s">
        <v>16</v>
      </c>
      <c r="AE578">
        <v>6</v>
      </c>
      <c r="AF578" s="41">
        <v>3.5449999999999999</v>
      </c>
      <c r="AG578" s="43">
        <v>0.92412583440207985</v>
      </c>
    </row>
    <row r="579" spans="10:33" x14ac:dyDescent="0.25">
      <c r="J579" s="168"/>
      <c r="K579" s="168"/>
      <c r="L579" s="168"/>
      <c r="M579" s="168"/>
      <c r="N579" s="168"/>
      <c r="O579" s="168"/>
      <c r="P579" s="3"/>
      <c r="S579" s="168"/>
      <c r="T579" s="3"/>
      <c r="U579" t="s">
        <v>146</v>
      </c>
      <c r="V579" t="s">
        <v>141</v>
      </c>
      <c r="W579" t="s">
        <v>14</v>
      </c>
      <c r="X579">
        <v>10</v>
      </c>
      <c r="Y579" t="s">
        <v>35</v>
      </c>
      <c r="Z579" t="s">
        <v>52</v>
      </c>
      <c r="AA579" s="43">
        <v>0.99199904941601935</v>
      </c>
      <c r="AB579"/>
      <c r="AC579" t="s">
        <v>141</v>
      </c>
      <c r="AD579" t="s">
        <v>16</v>
      </c>
      <c r="AE579">
        <v>6</v>
      </c>
      <c r="AF579" s="41">
        <v>4</v>
      </c>
      <c r="AG579" s="43">
        <v>0.94015241689955997</v>
      </c>
    </row>
    <row r="580" spans="10:33" x14ac:dyDescent="0.25">
      <c r="J580" s="168"/>
      <c r="K580" s="168"/>
      <c r="L580" s="168"/>
      <c r="M580" s="168"/>
      <c r="N580" s="168"/>
      <c r="O580" s="168"/>
      <c r="P580" s="3"/>
      <c r="S580" s="168"/>
      <c r="T580" s="3"/>
      <c r="U580" t="s">
        <v>146</v>
      </c>
      <c r="V580" t="s">
        <v>141</v>
      </c>
      <c r="W580" t="s">
        <v>14</v>
      </c>
      <c r="X580">
        <v>10</v>
      </c>
      <c r="Y580" t="s">
        <v>35</v>
      </c>
      <c r="Z580" t="s">
        <v>58</v>
      </c>
      <c r="AA580" s="43">
        <v>0.99821947375557674</v>
      </c>
      <c r="AB580"/>
      <c r="AC580" t="s">
        <v>141</v>
      </c>
      <c r="AD580" t="s">
        <v>16</v>
      </c>
      <c r="AE580">
        <v>6</v>
      </c>
      <c r="AF580" s="41">
        <v>4.2779999999999996</v>
      </c>
      <c r="AG580" s="43">
        <v>0.94734046590867038</v>
      </c>
    </row>
    <row r="581" spans="10:33" x14ac:dyDescent="0.25">
      <c r="J581" s="168"/>
      <c r="K581" s="168"/>
      <c r="L581" s="168"/>
      <c r="M581" s="168"/>
      <c r="N581" s="168"/>
      <c r="O581" s="168"/>
      <c r="P581" s="3"/>
      <c r="S581" s="168"/>
      <c r="T581" s="3"/>
      <c r="U581" t="s">
        <v>146</v>
      </c>
      <c r="V581" t="s">
        <v>141</v>
      </c>
      <c r="W581" t="s">
        <v>14</v>
      </c>
      <c r="X581">
        <v>10</v>
      </c>
      <c r="Y581" t="s">
        <v>35</v>
      </c>
      <c r="Z581" t="s">
        <v>137</v>
      </c>
      <c r="AA581" s="43">
        <v>0.98779619107627159</v>
      </c>
      <c r="AB581"/>
      <c r="AC581" t="s">
        <v>141</v>
      </c>
      <c r="AD581" t="s">
        <v>16</v>
      </c>
      <c r="AE581">
        <v>6</v>
      </c>
      <c r="AF581" s="41">
        <v>4.431</v>
      </c>
      <c r="AG581" s="43">
        <v>0.95045379650905293</v>
      </c>
    </row>
    <row r="582" spans="10:33" x14ac:dyDescent="0.25">
      <c r="J582" s="168"/>
      <c r="K582" s="168"/>
      <c r="L582" s="168"/>
      <c r="M582" s="168"/>
      <c r="N582" s="168"/>
      <c r="O582" s="168"/>
      <c r="P582" s="3"/>
      <c r="S582" s="168"/>
      <c r="T582" s="3"/>
      <c r="U582" t="s">
        <v>146</v>
      </c>
      <c r="V582" t="s">
        <v>141</v>
      </c>
      <c r="W582" t="s">
        <v>14</v>
      </c>
      <c r="X582">
        <v>10</v>
      </c>
      <c r="Y582" t="s">
        <v>40</v>
      </c>
      <c r="Z582" t="s">
        <v>43</v>
      </c>
      <c r="AA582" s="43">
        <v>0.99656262042700694</v>
      </c>
      <c r="AB582"/>
      <c r="AC582" t="s">
        <v>141</v>
      </c>
      <c r="AD582" t="s">
        <v>16</v>
      </c>
      <c r="AE582">
        <v>6</v>
      </c>
      <c r="AF582" s="41">
        <v>4.444</v>
      </c>
      <c r="AG582" s="43">
        <v>0.9506907509034993</v>
      </c>
    </row>
    <row r="583" spans="10:33" x14ac:dyDescent="0.25">
      <c r="J583" s="168"/>
      <c r="K583" s="168"/>
      <c r="L583" s="168"/>
      <c r="M583" s="168"/>
      <c r="N583" s="168"/>
      <c r="O583" s="168"/>
      <c r="P583" s="3"/>
      <c r="S583" s="168"/>
      <c r="T583" s="3"/>
      <c r="U583" t="s">
        <v>146</v>
      </c>
      <c r="V583" t="s">
        <v>141</v>
      </c>
      <c r="W583" t="s">
        <v>14</v>
      </c>
      <c r="X583">
        <v>10</v>
      </c>
      <c r="Y583" t="s">
        <v>40</v>
      </c>
      <c r="Z583" t="s">
        <v>55</v>
      </c>
      <c r="AA583" s="43">
        <v>0.97442718928847039</v>
      </c>
      <c r="AB583"/>
      <c r="AC583" t="s">
        <v>141</v>
      </c>
      <c r="AD583" t="s">
        <v>16</v>
      </c>
      <c r="AE583">
        <v>6</v>
      </c>
      <c r="AF583" s="41">
        <v>4.5</v>
      </c>
      <c r="AG583" s="43">
        <v>0.95166209968145066</v>
      </c>
    </row>
    <row r="584" spans="10:33" x14ac:dyDescent="0.25">
      <c r="J584" s="168"/>
      <c r="K584" s="168"/>
      <c r="L584" s="168"/>
      <c r="M584" s="168"/>
      <c r="N584" s="168"/>
      <c r="O584" s="168"/>
      <c r="P584" s="3"/>
      <c r="S584" s="168"/>
      <c r="T584" s="3"/>
      <c r="U584" t="s">
        <v>146</v>
      </c>
      <c r="V584" t="s">
        <v>141</v>
      </c>
      <c r="W584" t="s">
        <v>14</v>
      </c>
      <c r="X584">
        <v>10</v>
      </c>
      <c r="Y584" t="s">
        <v>40</v>
      </c>
      <c r="Z584" t="s">
        <v>48</v>
      </c>
      <c r="AA584" s="43">
        <v>0.93747020584063534</v>
      </c>
      <c r="AB584"/>
      <c r="AC584" t="s">
        <v>141</v>
      </c>
      <c r="AD584" t="s">
        <v>16</v>
      </c>
      <c r="AE584">
        <v>6</v>
      </c>
      <c r="AF584" s="41">
        <v>4.8</v>
      </c>
      <c r="AG584" s="43">
        <v>0.95593825691711931</v>
      </c>
    </row>
    <row r="585" spans="10:33" x14ac:dyDescent="0.25">
      <c r="J585" s="168"/>
      <c r="K585" s="168"/>
      <c r="L585" s="168"/>
      <c r="M585" s="168"/>
      <c r="N585" s="168"/>
      <c r="O585" s="168"/>
      <c r="P585" s="3"/>
      <c r="S585" s="168"/>
      <c r="T585" s="3"/>
      <c r="U585" t="s">
        <v>146</v>
      </c>
      <c r="V585" t="s">
        <v>141</v>
      </c>
      <c r="W585" t="s">
        <v>14</v>
      </c>
      <c r="X585">
        <v>25</v>
      </c>
      <c r="Y585" t="s">
        <v>37</v>
      </c>
      <c r="Z585" t="s">
        <v>95</v>
      </c>
      <c r="AA585" s="43">
        <v>1.0222158747010102</v>
      </c>
      <c r="AB585"/>
      <c r="AC585" t="s">
        <v>141</v>
      </c>
      <c r="AD585" t="s">
        <v>16</v>
      </c>
      <c r="AE585">
        <v>6</v>
      </c>
      <c r="AF585" s="41">
        <v>5</v>
      </c>
      <c r="AG585" s="43">
        <v>0.95867633377459682</v>
      </c>
    </row>
    <row r="586" spans="10:33" x14ac:dyDescent="0.25">
      <c r="J586" s="168"/>
      <c r="K586" s="168"/>
      <c r="L586" s="168"/>
      <c r="M586" s="168"/>
      <c r="N586" s="168"/>
      <c r="O586" s="168"/>
      <c r="P586" s="3"/>
      <c r="S586" s="168"/>
      <c r="T586" s="3"/>
      <c r="U586" t="s">
        <v>146</v>
      </c>
      <c r="V586" t="s">
        <v>141</v>
      </c>
      <c r="W586" t="s">
        <v>14</v>
      </c>
      <c r="X586">
        <v>25</v>
      </c>
      <c r="Y586" t="s">
        <v>37</v>
      </c>
      <c r="Z586" t="s">
        <v>96</v>
      </c>
      <c r="AA586" s="43">
        <v>1.0205627320306709</v>
      </c>
      <c r="AB586"/>
      <c r="AC586" t="s">
        <v>141</v>
      </c>
      <c r="AD586" t="s">
        <v>16</v>
      </c>
      <c r="AE586">
        <v>6</v>
      </c>
      <c r="AF586" s="41">
        <v>5.3170000000000002</v>
      </c>
      <c r="AG586" s="43">
        <v>0.96301618559369873</v>
      </c>
    </row>
    <row r="587" spans="10:33" x14ac:dyDescent="0.25">
      <c r="J587" s="168"/>
      <c r="K587" s="168"/>
      <c r="L587" s="168"/>
      <c r="M587" s="168"/>
      <c r="N587" s="168"/>
      <c r="O587" s="168"/>
      <c r="P587" s="3"/>
      <c r="S587" s="168"/>
      <c r="T587" s="3"/>
      <c r="U587" t="s">
        <v>146</v>
      </c>
      <c r="V587" t="s">
        <v>141</v>
      </c>
      <c r="W587" t="s">
        <v>14</v>
      </c>
      <c r="X587">
        <v>25</v>
      </c>
      <c r="Y587" t="s">
        <v>40</v>
      </c>
      <c r="Z587" t="s">
        <v>135</v>
      </c>
      <c r="AA587" s="43">
        <v>1.0215780432228434</v>
      </c>
      <c r="AB587"/>
      <c r="AC587" t="s">
        <v>141</v>
      </c>
      <c r="AD587" t="s">
        <v>16</v>
      </c>
      <c r="AE587">
        <v>6</v>
      </c>
      <c r="AF587" s="41">
        <v>5.4550000000000001</v>
      </c>
      <c r="AG587" s="43">
        <v>0.96490545862535815</v>
      </c>
    </row>
    <row r="588" spans="10:33" x14ac:dyDescent="0.25">
      <c r="J588" s="168"/>
      <c r="K588" s="168"/>
      <c r="L588" s="168"/>
      <c r="M588" s="168"/>
      <c r="N588" s="168"/>
      <c r="O588" s="168"/>
      <c r="P588" s="3"/>
      <c r="S588" s="168"/>
      <c r="T588" s="3"/>
      <c r="U588" t="s">
        <v>146</v>
      </c>
      <c r="V588" t="s">
        <v>141</v>
      </c>
      <c r="W588" t="s">
        <v>14</v>
      </c>
      <c r="X588">
        <v>25</v>
      </c>
      <c r="Y588" t="s">
        <v>40</v>
      </c>
      <c r="Z588" t="s">
        <v>92</v>
      </c>
      <c r="AA588" s="43">
        <v>1.021960782568448</v>
      </c>
      <c r="AB588"/>
      <c r="AC588" t="s">
        <v>141</v>
      </c>
      <c r="AD588" t="s">
        <v>16</v>
      </c>
      <c r="AE588">
        <v>6</v>
      </c>
      <c r="AF588" s="41">
        <v>6</v>
      </c>
      <c r="AG588" s="43">
        <v>0.97236671806198449</v>
      </c>
    </row>
    <row r="589" spans="10:33" x14ac:dyDescent="0.25">
      <c r="J589" s="168"/>
      <c r="K589" s="168"/>
      <c r="L589" s="168"/>
      <c r="M589" s="168"/>
      <c r="N589" s="168"/>
      <c r="O589" s="168"/>
      <c r="P589" s="3"/>
      <c r="S589" s="168"/>
      <c r="T589" s="3"/>
      <c r="U589" t="s">
        <v>146</v>
      </c>
      <c r="V589" t="s">
        <v>141</v>
      </c>
      <c r="W589" t="s">
        <v>14</v>
      </c>
      <c r="X589">
        <v>25</v>
      </c>
      <c r="Y589" t="s">
        <v>40</v>
      </c>
      <c r="Z589" t="s">
        <v>134</v>
      </c>
      <c r="AA589" s="43">
        <v>1.0223621329181729</v>
      </c>
      <c r="AB589"/>
      <c r="AC589" t="s">
        <v>141</v>
      </c>
      <c r="AD589" t="s">
        <v>16</v>
      </c>
      <c r="AE589">
        <v>10</v>
      </c>
      <c r="AF589" s="41">
        <v>5.0910000000000002</v>
      </c>
      <c r="AG589" s="43">
        <v>0.96842150198164678</v>
      </c>
    </row>
    <row r="590" spans="10:33" x14ac:dyDescent="0.25">
      <c r="J590" s="168"/>
      <c r="K590" s="168"/>
      <c r="L590" s="168"/>
      <c r="M590" s="168"/>
      <c r="N590" s="168"/>
      <c r="O590" s="168"/>
      <c r="P590" s="3"/>
      <c r="S590" s="168"/>
      <c r="T590" s="3"/>
      <c r="U590" t="s">
        <v>146</v>
      </c>
      <c r="V590" t="s">
        <v>141</v>
      </c>
      <c r="W590" t="s">
        <v>14</v>
      </c>
      <c r="X590">
        <v>25</v>
      </c>
      <c r="Y590" t="s">
        <v>40</v>
      </c>
      <c r="Z590" t="s">
        <v>91</v>
      </c>
      <c r="AA590" s="43">
        <v>1.0230685419006527</v>
      </c>
      <c r="AB590"/>
      <c r="AC590" t="s">
        <v>141</v>
      </c>
      <c r="AD590" t="s">
        <v>16</v>
      </c>
      <c r="AE590">
        <v>10</v>
      </c>
      <c r="AF590" s="41">
        <v>5.5380000000000003</v>
      </c>
      <c r="AG590" s="43">
        <v>0.9758833150973435</v>
      </c>
    </row>
    <row r="591" spans="10:33" x14ac:dyDescent="0.25">
      <c r="J591" s="168"/>
      <c r="K591" s="168"/>
      <c r="L591" s="168"/>
      <c r="M591" s="168"/>
      <c r="N591" s="168"/>
      <c r="O591" s="168"/>
      <c r="P591" s="3"/>
      <c r="S591" s="168"/>
      <c r="T591" s="3"/>
      <c r="U591" t="s">
        <v>146</v>
      </c>
      <c r="V591" t="s">
        <v>141</v>
      </c>
      <c r="W591" t="s">
        <v>14</v>
      </c>
      <c r="X591">
        <v>20</v>
      </c>
      <c r="Y591" t="s">
        <v>37</v>
      </c>
      <c r="Z591" t="s">
        <v>88</v>
      </c>
      <c r="AA591" s="43">
        <v>1.0207717868676933</v>
      </c>
      <c r="AB591"/>
      <c r="AC591" t="s">
        <v>141</v>
      </c>
      <c r="AD591" t="s">
        <v>16</v>
      </c>
      <c r="AE591">
        <v>10</v>
      </c>
      <c r="AF591" s="41">
        <v>5.7140000000000004</v>
      </c>
      <c r="AG591" s="43">
        <v>0.97852819034261462</v>
      </c>
    </row>
    <row r="592" spans="10:33" x14ac:dyDescent="0.25">
      <c r="J592" s="168"/>
      <c r="K592" s="168"/>
      <c r="L592" s="168"/>
      <c r="M592" s="168"/>
      <c r="N592" s="168"/>
      <c r="O592" s="168"/>
      <c r="P592" s="3"/>
      <c r="S592" s="168"/>
      <c r="T592" s="3"/>
      <c r="U592" t="s">
        <v>146</v>
      </c>
      <c r="V592" t="s">
        <v>141</v>
      </c>
      <c r="W592" t="s">
        <v>14</v>
      </c>
      <c r="X592">
        <v>20</v>
      </c>
      <c r="Y592" t="s">
        <v>37</v>
      </c>
      <c r="Z592" t="s">
        <v>85</v>
      </c>
      <c r="AA592" s="43">
        <v>1.0221002303753903</v>
      </c>
      <c r="AB592"/>
      <c r="AC592" t="s">
        <v>141</v>
      </c>
      <c r="AD592" t="s">
        <v>16</v>
      </c>
      <c r="AE592">
        <v>10</v>
      </c>
      <c r="AF592" s="41">
        <v>6.1539999999999999</v>
      </c>
      <c r="AG592" s="43">
        <v>0.98441583852115189</v>
      </c>
    </row>
    <row r="593" spans="10:33" x14ac:dyDescent="0.25">
      <c r="J593" s="168"/>
      <c r="K593" s="168"/>
      <c r="L593" s="168"/>
      <c r="M593" s="168"/>
      <c r="N593" s="168"/>
      <c r="O593" s="168"/>
      <c r="P593" s="3"/>
      <c r="S593" s="168"/>
      <c r="T593" s="3"/>
      <c r="U593" t="s">
        <v>146</v>
      </c>
      <c r="V593" t="s">
        <v>141</v>
      </c>
      <c r="W593" t="s">
        <v>14</v>
      </c>
      <c r="X593">
        <v>20</v>
      </c>
      <c r="Y593" t="s">
        <v>40</v>
      </c>
      <c r="Z593" t="s">
        <v>89</v>
      </c>
      <c r="AA593" s="43">
        <v>1.0031040137711806</v>
      </c>
      <c r="AB593"/>
      <c r="AC593" t="s">
        <v>141</v>
      </c>
      <c r="AD593" t="s">
        <v>16</v>
      </c>
      <c r="AE593">
        <v>10</v>
      </c>
      <c r="AF593" s="41">
        <v>6.2039999999999997</v>
      </c>
      <c r="AG593" s="43">
        <v>0.98501939642957959</v>
      </c>
    </row>
    <row r="594" spans="10:33" x14ac:dyDescent="0.25">
      <c r="J594" s="168"/>
      <c r="K594" s="168"/>
      <c r="L594" s="168"/>
      <c r="M594" s="168"/>
      <c r="N594" s="168"/>
      <c r="O594" s="168"/>
      <c r="P594" s="3"/>
      <c r="S594" s="168"/>
      <c r="T594" s="3"/>
      <c r="U594" t="s">
        <v>146</v>
      </c>
      <c r="V594" t="s">
        <v>141</v>
      </c>
      <c r="W594" t="s">
        <v>14</v>
      </c>
      <c r="X594">
        <v>20</v>
      </c>
      <c r="Y594" t="s">
        <v>40</v>
      </c>
      <c r="Z594" t="s">
        <v>90</v>
      </c>
      <c r="AA594" s="43">
        <v>0.98405584799145684</v>
      </c>
      <c r="AB594"/>
      <c r="AC594" t="s">
        <v>141</v>
      </c>
      <c r="AD594" t="s">
        <v>16</v>
      </c>
      <c r="AE594">
        <v>10</v>
      </c>
      <c r="AF594" s="41">
        <v>6.6470000000000002</v>
      </c>
      <c r="AG594" s="43">
        <v>0.98978309867038028</v>
      </c>
    </row>
    <row r="595" spans="10:33" x14ac:dyDescent="0.25">
      <c r="J595" s="168"/>
      <c r="K595" s="168"/>
      <c r="L595" s="168"/>
      <c r="M595" s="168"/>
      <c r="N595" s="168"/>
      <c r="O595" s="168"/>
      <c r="P595" s="3"/>
      <c r="S595" s="168"/>
      <c r="T595" s="3"/>
      <c r="U595" t="s">
        <v>146</v>
      </c>
      <c r="V595" t="s">
        <v>141</v>
      </c>
      <c r="W595" t="s">
        <v>14</v>
      </c>
      <c r="X595">
        <v>20</v>
      </c>
      <c r="Y595" t="s">
        <v>40</v>
      </c>
      <c r="Z595" t="s">
        <v>136</v>
      </c>
      <c r="AA595" s="43">
        <v>1.0222291936982617</v>
      </c>
      <c r="AB595"/>
      <c r="AC595" t="s">
        <v>141</v>
      </c>
      <c r="AD595" t="s">
        <v>16</v>
      </c>
      <c r="AE595">
        <v>10</v>
      </c>
      <c r="AF595" s="41">
        <v>7</v>
      </c>
      <c r="AG595" s="43">
        <v>0.99282787309921494</v>
      </c>
    </row>
    <row r="596" spans="10:33" x14ac:dyDescent="0.25">
      <c r="J596" s="168"/>
      <c r="K596" s="168"/>
      <c r="L596" s="168"/>
      <c r="M596" s="168"/>
      <c r="N596" s="168"/>
      <c r="O596" s="168"/>
      <c r="P596" s="3"/>
      <c r="S596" s="168"/>
      <c r="T596" s="3"/>
      <c r="U596" t="s">
        <v>146</v>
      </c>
      <c r="V596" t="s">
        <v>141</v>
      </c>
      <c r="W596" t="s">
        <v>14</v>
      </c>
      <c r="X596">
        <v>20</v>
      </c>
      <c r="Y596" t="s">
        <v>40</v>
      </c>
      <c r="Z596" t="s">
        <v>80</v>
      </c>
      <c r="AA596" s="43">
        <v>1.0194851856920246</v>
      </c>
      <c r="AB596"/>
      <c r="AC596" t="s">
        <v>141</v>
      </c>
      <c r="AD596" t="s">
        <v>16</v>
      </c>
      <c r="AE596">
        <v>10</v>
      </c>
      <c r="AF596" s="41">
        <v>7.976</v>
      </c>
      <c r="AG596" s="43">
        <v>0.99777888790606584</v>
      </c>
    </row>
    <row r="597" spans="10:33" x14ac:dyDescent="0.25">
      <c r="J597" s="168"/>
      <c r="K597" s="168"/>
      <c r="L597" s="168"/>
      <c r="M597" s="168"/>
      <c r="N597" s="168"/>
      <c r="O597" s="168"/>
      <c r="P597" s="3"/>
      <c r="S597" s="168"/>
      <c r="T597" s="3"/>
      <c r="U597" t="s">
        <v>146</v>
      </c>
      <c r="V597" t="s">
        <v>141</v>
      </c>
      <c r="W597" t="s">
        <v>15</v>
      </c>
      <c r="X597">
        <v>6</v>
      </c>
      <c r="Y597" t="s">
        <v>37</v>
      </c>
      <c r="Z597" t="s">
        <v>45</v>
      </c>
      <c r="AA597" s="43">
        <v>0.79904998719345488</v>
      </c>
      <c r="AB597"/>
      <c r="AC597" t="s">
        <v>141</v>
      </c>
      <c r="AD597" t="s">
        <v>16</v>
      </c>
      <c r="AE597">
        <v>10</v>
      </c>
      <c r="AF597" s="41">
        <v>8</v>
      </c>
      <c r="AG597" s="43">
        <v>0.9978364777431209</v>
      </c>
    </row>
    <row r="598" spans="10:33" x14ac:dyDescent="0.25">
      <c r="J598" s="168"/>
      <c r="K598" s="168"/>
      <c r="L598" s="168"/>
      <c r="M598" s="168"/>
      <c r="N598" s="168"/>
      <c r="O598" s="168"/>
      <c r="P598" s="3"/>
      <c r="S598" s="168"/>
      <c r="T598" s="3"/>
      <c r="U598" t="s">
        <v>146</v>
      </c>
      <c r="V598" t="s">
        <v>141</v>
      </c>
      <c r="W598" t="s">
        <v>15</v>
      </c>
      <c r="X598">
        <v>6</v>
      </c>
      <c r="Y598" t="s">
        <v>37</v>
      </c>
      <c r="Z598" t="s">
        <v>46</v>
      </c>
      <c r="AA598" s="43">
        <v>0.87916748877742235</v>
      </c>
      <c r="AB598"/>
      <c r="AC598" t="s">
        <v>141</v>
      </c>
      <c r="AD598" t="s">
        <v>16</v>
      </c>
      <c r="AE598">
        <v>10</v>
      </c>
      <c r="AF598" s="41">
        <v>8.2349999999999994</v>
      </c>
      <c r="AG598" s="43">
        <v>0.99823767485461623</v>
      </c>
    </row>
    <row r="599" spans="10:33" x14ac:dyDescent="0.25">
      <c r="J599" s="168"/>
      <c r="K599" s="168"/>
      <c r="L599" s="168"/>
      <c r="M599" s="168"/>
      <c r="N599" s="168"/>
      <c r="O599" s="168"/>
      <c r="P599" s="3"/>
      <c r="S599" s="168"/>
      <c r="T599" s="3"/>
      <c r="U599" t="s">
        <v>146</v>
      </c>
      <c r="V599" t="s">
        <v>141</v>
      </c>
      <c r="W599" t="s">
        <v>15</v>
      </c>
      <c r="X599">
        <v>6</v>
      </c>
      <c r="Y599" t="s">
        <v>37</v>
      </c>
      <c r="Z599" t="s">
        <v>104</v>
      </c>
      <c r="AA599" s="43">
        <v>0.9125208795706804</v>
      </c>
      <c r="AB599"/>
      <c r="AC599" t="s">
        <v>141</v>
      </c>
      <c r="AD599" t="s">
        <v>16</v>
      </c>
      <c r="AE599">
        <v>10</v>
      </c>
      <c r="AF599" s="41">
        <v>10</v>
      </c>
      <c r="AG599" s="43">
        <v>0.99986425434701132</v>
      </c>
    </row>
    <row r="600" spans="10:33" x14ac:dyDescent="0.25">
      <c r="J600" s="168"/>
      <c r="K600" s="168"/>
      <c r="L600" s="168"/>
      <c r="M600" s="168"/>
      <c r="N600" s="168"/>
      <c r="O600" s="168"/>
      <c r="P600" s="3"/>
      <c r="S600" s="168"/>
      <c r="T600" s="3"/>
      <c r="U600" t="s">
        <v>146</v>
      </c>
      <c r="V600" t="s">
        <v>141</v>
      </c>
      <c r="W600" t="s">
        <v>15</v>
      </c>
      <c r="X600">
        <v>6</v>
      </c>
      <c r="Y600" t="s">
        <v>37</v>
      </c>
      <c r="Z600" t="s">
        <v>50</v>
      </c>
      <c r="AA600" s="43">
        <v>0.92465217055622073</v>
      </c>
      <c r="AB600"/>
      <c r="AC600" t="s">
        <v>141</v>
      </c>
      <c r="AD600" t="s">
        <v>16</v>
      </c>
      <c r="AE600">
        <v>15</v>
      </c>
      <c r="AF600" s="41">
        <v>6</v>
      </c>
      <c r="AG600" s="43">
        <v>0.96708148764377655</v>
      </c>
    </row>
    <row r="601" spans="10:33" x14ac:dyDescent="0.25">
      <c r="J601" s="168"/>
      <c r="K601" s="168"/>
      <c r="L601" s="168"/>
      <c r="M601" s="168"/>
      <c r="N601" s="168"/>
      <c r="O601" s="168"/>
      <c r="P601" s="3"/>
      <c r="S601" s="168"/>
      <c r="T601" s="3"/>
      <c r="U601" t="s">
        <v>146</v>
      </c>
      <c r="V601" t="s">
        <v>141</v>
      </c>
      <c r="W601" t="s">
        <v>15</v>
      </c>
      <c r="X601">
        <v>6</v>
      </c>
      <c r="Y601" t="s">
        <v>37</v>
      </c>
      <c r="Z601" t="s">
        <v>79</v>
      </c>
      <c r="AA601" s="43">
        <v>0.9452296538311179</v>
      </c>
      <c r="AB601"/>
      <c r="AC601" t="s">
        <v>141</v>
      </c>
      <c r="AD601" t="s">
        <v>16</v>
      </c>
      <c r="AE601">
        <v>15</v>
      </c>
      <c r="AF601" s="41">
        <v>6.875</v>
      </c>
      <c r="AG601" s="43">
        <v>0.97950111183296573</v>
      </c>
    </row>
    <row r="602" spans="10:33" x14ac:dyDescent="0.25">
      <c r="J602" s="168"/>
      <c r="K602" s="168"/>
      <c r="L602" s="168"/>
      <c r="M602" s="168"/>
      <c r="N602" s="168"/>
      <c r="O602" s="168"/>
      <c r="P602" s="3"/>
      <c r="S602" s="168"/>
      <c r="T602" s="3"/>
      <c r="U602" t="s">
        <v>146</v>
      </c>
      <c r="V602" t="s">
        <v>141</v>
      </c>
      <c r="W602" t="s">
        <v>15</v>
      </c>
      <c r="X602">
        <v>6</v>
      </c>
      <c r="Y602" t="s">
        <v>35</v>
      </c>
      <c r="Z602" t="s">
        <v>98</v>
      </c>
      <c r="AA602" s="43">
        <v>0.80847535934920689</v>
      </c>
      <c r="AB602"/>
      <c r="AC602" t="s">
        <v>141</v>
      </c>
      <c r="AD602" t="s">
        <v>16</v>
      </c>
      <c r="AE602">
        <v>15</v>
      </c>
      <c r="AF602" s="41">
        <v>7.3680000000000003</v>
      </c>
      <c r="AG602" s="43">
        <v>0.98529754341788589</v>
      </c>
    </row>
    <row r="603" spans="10:33" x14ac:dyDescent="0.25">
      <c r="J603" s="168"/>
      <c r="K603" s="168"/>
      <c r="L603" s="168"/>
      <c r="M603" s="168"/>
      <c r="N603" s="168"/>
      <c r="O603" s="168"/>
      <c r="P603" s="3"/>
      <c r="S603" s="168"/>
      <c r="T603" s="3"/>
      <c r="U603" t="s">
        <v>146</v>
      </c>
      <c r="V603" t="s">
        <v>141</v>
      </c>
      <c r="W603" t="s">
        <v>15</v>
      </c>
      <c r="X603">
        <v>6</v>
      </c>
      <c r="Y603" t="s">
        <v>35</v>
      </c>
      <c r="Z603" t="s">
        <v>101</v>
      </c>
      <c r="AA603" s="43">
        <v>0.85496618214216125</v>
      </c>
      <c r="AB603"/>
      <c r="AC603" t="s">
        <v>141</v>
      </c>
      <c r="AD603" t="s">
        <v>16</v>
      </c>
      <c r="AE603">
        <v>15</v>
      </c>
      <c r="AF603" s="41">
        <v>8.5559999999999992</v>
      </c>
      <c r="AG603" s="43">
        <v>0.9957087366675923</v>
      </c>
    </row>
    <row r="604" spans="10:33" x14ac:dyDescent="0.25">
      <c r="J604" s="168"/>
      <c r="K604" s="168"/>
      <c r="L604" s="168"/>
      <c r="M604" s="168"/>
      <c r="N604" s="168"/>
      <c r="O604" s="168"/>
      <c r="P604" s="3"/>
      <c r="S604" s="168"/>
      <c r="T604" s="3"/>
      <c r="U604" t="s">
        <v>146</v>
      </c>
      <c r="V604" t="s">
        <v>141</v>
      </c>
      <c r="W604" t="s">
        <v>15</v>
      </c>
      <c r="X604">
        <v>6</v>
      </c>
      <c r="Y604" t="s">
        <v>35</v>
      </c>
      <c r="Z604" t="s">
        <v>106</v>
      </c>
      <c r="AA604" s="43">
        <v>0.90594726154396688</v>
      </c>
      <c r="AB604"/>
      <c r="AC604" t="s">
        <v>141</v>
      </c>
      <c r="AD604" t="s">
        <v>16</v>
      </c>
      <c r="AE604">
        <v>15</v>
      </c>
      <c r="AF604" s="41">
        <v>9.1</v>
      </c>
      <c r="AG604" s="43">
        <v>0.99879809274211662</v>
      </c>
    </row>
    <row r="605" spans="10:33" x14ac:dyDescent="0.25">
      <c r="J605" s="168"/>
      <c r="K605" s="168"/>
      <c r="L605" s="168"/>
      <c r="M605" s="168"/>
      <c r="N605" s="168"/>
      <c r="O605" s="168"/>
      <c r="P605" s="3"/>
      <c r="S605" s="168"/>
      <c r="T605" s="3"/>
      <c r="U605" t="s">
        <v>146</v>
      </c>
      <c r="V605" t="s">
        <v>141</v>
      </c>
      <c r="W605" t="s">
        <v>15</v>
      </c>
      <c r="X605">
        <v>6</v>
      </c>
      <c r="Y605" t="s">
        <v>35</v>
      </c>
      <c r="Z605" t="s">
        <v>111</v>
      </c>
      <c r="AA605" s="43">
        <v>0.93185937555530773</v>
      </c>
      <c r="AB605"/>
      <c r="AC605" t="s">
        <v>141</v>
      </c>
      <c r="AD605" t="s">
        <v>16</v>
      </c>
      <c r="AE605">
        <v>15</v>
      </c>
      <c r="AF605" s="41">
        <v>9.7479999999999993</v>
      </c>
      <c r="AG605" s="43">
        <v>1.0011023991226202</v>
      </c>
    </row>
    <row r="606" spans="10:33" x14ac:dyDescent="0.25">
      <c r="J606" s="168"/>
      <c r="K606" s="168"/>
      <c r="L606" s="168"/>
      <c r="M606" s="168"/>
      <c r="N606" s="168"/>
      <c r="O606" s="168"/>
      <c r="P606" s="3"/>
      <c r="S606" s="168"/>
      <c r="T606" s="3"/>
      <c r="U606" t="s">
        <v>146</v>
      </c>
      <c r="V606" t="s">
        <v>141</v>
      </c>
      <c r="W606" t="s">
        <v>15</v>
      </c>
      <c r="X606">
        <v>6</v>
      </c>
      <c r="Y606" t="s">
        <v>35</v>
      </c>
      <c r="Z606" t="s">
        <v>131</v>
      </c>
      <c r="AA606" s="43">
        <v>0.78303016339681042</v>
      </c>
      <c r="AB606"/>
      <c r="AC606" t="s">
        <v>141</v>
      </c>
      <c r="AD606" t="s">
        <v>16</v>
      </c>
      <c r="AE606">
        <v>15</v>
      </c>
      <c r="AF606" s="41">
        <v>9.9</v>
      </c>
      <c r="AG606" s="43">
        <v>1.0014263475675784</v>
      </c>
    </row>
    <row r="607" spans="10:33" x14ac:dyDescent="0.25">
      <c r="J607" s="168"/>
      <c r="K607" s="168"/>
      <c r="L607" s="168"/>
      <c r="M607" s="168"/>
      <c r="N607" s="168"/>
      <c r="O607" s="168"/>
      <c r="P607" s="3"/>
      <c r="S607" s="168"/>
      <c r="T607" s="3"/>
      <c r="U607" t="s">
        <v>146</v>
      </c>
      <c r="V607" t="s">
        <v>141</v>
      </c>
      <c r="W607" t="s">
        <v>15</v>
      </c>
      <c r="X607">
        <v>6</v>
      </c>
      <c r="Y607" t="s">
        <v>40</v>
      </c>
      <c r="Z607" t="s">
        <v>107</v>
      </c>
      <c r="AA607" s="43">
        <v>0.90235285034479629</v>
      </c>
      <c r="AB607"/>
      <c r="AC607" t="s">
        <v>141</v>
      </c>
      <c r="AD607" t="s">
        <v>16</v>
      </c>
      <c r="AE607">
        <v>15</v>
      </c>
      <c r="AF607" s="41">
        <v>10.635</v>
      </c>
      <c r="AG607" s="43">
        <v>1.0018689696162502</v>
      </c>
    </row>
    <row r="608" spans="10:33" x14ac:dyDescent="0.25">
      <c r="J608" s="168"/>
      <c r="K608" s="168"/>
      <c r="L608" s="168"/>
      <c r="M608" s="168"/>
      <c r="N608" s="168"/>
      <c r="O608" s="168"/>
      <c r="P608" s="3"/>
      <c r="S608" s="168"/>
      <c r="T608" s="3"/>
      <c r="U608" t="s">
        <v>146</v>
      </c>
      <c r="V608" t="s">
        <v>141</v>
      </c>
      <c r="W608" t="s">
        <v>15</v>
      </c>
      <c r="X608">
        <v>6</v>
      </c>
      <c r="Y608" t="s">
        <v>40</v>
      </c>
      <c r="Z608" t="s">
        <v>102</v>
      </c>
      <c r="AA608" s="43">
        <v>0.91503807036614482</v>
      </c>
      <c r="AB608"/>
      <c r="AC608" t="s">
        <v>141</v>
      </c>
      <c r="AD608" t="s">
        <v>16</v>
      </c>
      <c r="AE608">
        <v>15</v>
      </c>
      <c r="AF608" s="41">
        <v>11</v>
      </c>
      <c r="AG608" s="43">
        <v>1.0017805397015516</v>
      </c>
    </row>
    <row r="609" spans="10:33" x14ac:dyDescent="0.25">
      <c r="J609" s="168"/>
      <c r="K609" s="168"/>
      <c r="L609" s="168"/>
      <c r="M609" s="168"/>
      <c r="N609" s="168"/>
      <c r="O609" s="168"/>
      <c r="P609" s="3"/>
      <c r="S609" s="168"/>
      <c r="T609" s="3"/>
      <c r="U609" t="s">
        <v>146</v>
      </c>
      <c r="V609" t="s">
        <v>141</v>
      </c>
      <c r="W609" t="s">
        <v>15</v>
      </c>
      <c r="X609">
        <v>6</v>
      </c>
      <c r="Y609" t="s">
        <v>40</v>
      </c>
      <c r="Z609" t="s">
        <v>108</v>
      </c>
      <c r="AA609" s="43">
        <v>0.93071720329563257</v>
      </c>
      <c r="AB609"/>
      <c r="AC609" t="s">
        <v>141</v>
      </c>
      <c r="AD609" t="s">
        <v>16</v>
      </c>
      <c r="AE609">
        <v>15</v>
      </c>
      <c r="AF609" s="41">
        <v>12</v>
      </c>
      <c r="AG609" s="43">
        <v>1.0015382659626511</v>
      </c>
    </row>
    <row r="610" spans="10:33" x14ac:dyDescent="0.25">
      <c r="J610" s="168"/>
      <c r="K610" s="168"/>
      <c r="L610" s="168"/>
      <c r="M610" s="168"/>
      <c r="N610" s="168"/>
      <c r="O610" s="168"/>
      <c r="P610" s="3"/>
      <c r="S610" s="168"/>
      <c r="T610" s="3"/>
      <c r="U610" t="s">
        <v>146</v>
      </c>
      <c r="V610" t="s">
        <v>141</v>
      </c>
      <c r="W610" t="s">
        <v>15</v>
      </c>
      <c r="X610">
        <v>6</v>
      </c>
      <c r="Y610" t="s">
        <v>40</v>
      </c>
      <c r="Z610" t="s">
        <v>132</v>
      </c>
      <c r="AA610" s="43">
        <v>0.89005489044582708</v>
      </c>
      <c r="AB610"/>
      <c r="AC610" t="s">
        <v>141</v>
      </c>
      <c r="AD610" t="s">
        <v>16</v>
      </c>
      <c r="AE610">
        <v>15</v>
      </c>
      <c r="AF610" s="41">
        <v>13</v>
      </c>
      <c r="AG610" s="43">
        <v>1.0012959922237508</v>
      </c>
    </row>
    <row r="611" spans="10:33" x14ac:dyDescent="0.25">
      <c r="J611" s="168"/>
      <c r="K611" s="168"/>
      <c r="L611" s="168"/>
      <c r="M611" s="168"/>
      <c r="N611" s="168"/>
      <c r="O611" s="168"/>
      <c r="P611" s="3"/>
      <c r="S611" s="168"/>
      <c r="T611" s="3"/>
      <c r="U611" t="s">
        <v>146</v>
      </c>
      <c r="V611" t="s">
        <v>141</v>
      </c>
      <c r="W611" t="s">
        <v>15</v>
      </c>
      <c r="X611">
        <v>15</v>
      </c>
      <c r="Y611" t="s">
        <v>37</v>
      </c>
      <c r="Z611" t="s">
        <v>71</v>
      </c>
      <c r="AA611" s="43">
        <v>1.0135611763962935</v>
      </c>
      <c r="AB611"/>
      <c r="AC611" t="s">
        <v>141</v>
      </c>
      <c r="AD611" t="s">
        <v>16</v>
      </c>
      <c r="AE611">
        <v>15</v>
      </c>
      <c r="AF611" s="41">
        <v>15</v>
      </c>
      <c r="AG611" s="43">
        <v>1.00081144474595</v>
      </c>
    </row>
    <row r="612" spans="10:33" x14ac:dyDescent="0.25">
      <c r="J612" s="168"/>
      <c r="K612" s="168"/>
      <c r="L612" s="168"/>
      <c r="M612" s="168"/>
      <c r="N612" s="168"/>
      <c r="O612" s="168"/>
      <c r="P612" s="3"/>
      <c r="S612" s="168"/>
      <c r="T612" s="3"/>
      <c r="U612" t="s">
        <v>146</v>
      </c>
      <c r="V612" t="s">
        <v>141</v>
      </c>
      <c r="W612" t="s">
        <v>15</v>
      </c>
      <c r="X612">
        <v>15</v>
      </c>
      <c r="Y612" t="s">
        <v>37</v>
      </c>
      <c r="Z612" t="s">
        <v>76</v>
      </c>
      <c r="AA612" s="43">
        <v>1.0136858832803328</v>
      </c>
      <c r="AB612"/>
      <c r="AC612" t="s">
        <v>141</v>
      </c>
      <c r="AD612" t="s">
        <v>16</v>
      </c>
      <c r="AE612">
        <v>20</v>
      </c>
      <c r="AF612" s="41">
        <v>7.8259999999999996</v>
      </c>
      <c r="AG612" s="43">
        <v>0.98230803851223214</v>
      </c>
    </row>
    <row r="613" spans="10:33" x14ac:dyDescent="0.25">
      <c r="J613" s="168"/>
      <c r="K613" s="168"/>
      <c r="L613" s="168"/>
      <c r="M613" s="168"/>
      <c r="N613" s="168"/>
      <c r="O613" s="168"/>
      <c r="P613" s="3"/>
      <c r="S613" s="168"/>
      <c r="T613" s="3"/>
      <c r="U613" t="s">
        <v>146</v>
      </c>
      <c r="V613" t="s">
        <v>141</v>
      </c>
      <c r="W613" t="s">
        <v>15</v>
      </c>
      <c r="X613">
        <v>15</v>
      </c>
      <c r="Y613" t="s">
        <v>35</v>
      </c>
      <c r="Z613" t="s">
        <v>62</v>
      </c>
      <c r="AA613" s="43">
        <v>1.012457540393775</v>
      </c>
      <c r="AB613"/>
      <c r="AC613" t="s">
        <v>141</v>
      </c>
      <c r="AD613" t="s">
        <v>16</v>
      </c>
      <c r="AE613">
        <v>20</v>
      </c>
      <c r="AF613" s="41">
        <v>9.2309999999999999</v>
      </c>
      <c r="AG613" s="43">
        <v>0.98931299456244171</v>
      </c>
    </row>
    <row r="614" spans="10:33" x14ac:dyDescent="0.25">
      <c r="J614" s="168"/>
      <c r="K614" s="168"/>
      <c r="L614" s="168"/>
      <c r="M614" s="168"/>
      <c r="N614" s="168"/>
      <c r="O614" s="168"/>
      <c r="P614" s="3"/>
      <c r="S614" s="168"/>
      <c r="T614" s="3"/>
      <c r="U614" t="s">
        <v>146</v>
      </c>
      <c r="V614" t="s">
        <v>141</v>
      </c>
      <c r="W614" t="s">
        <v>15</v>
      </c>
      <c r="X614">
        <v>15</v>
      </c>
      <c r="Y614" t="s">
        <v>35</v>
      </c>
      <c r="Z614" t="s">
        <v>68</v>
      </c>
      <c r="AA614" s="43">
        <v>1.0135358764373914</v>
      </c>
      <c r="AB614"/>
      <c r="AC614" t="s">
        <v>141</v>
      </c>
      <c r="AD614" t="s">
        <v>16</v>
      </c>
      <c r="AE614">
        <v>20</v>
      </c>
      <c r="AF614" s="41">
        <v>11.52</v>
      </c>
      <c r="AG614" s="43">
        <v>0.99798092067409838</v>
      </c>
    </row>
    <row r="615" spans="10:33" x14ac:dyDescent="0.25">
      <c r="J615" s="168"/>
      <c r="K615" s="168"/>
      <c r="L615" s="168"/>
      <c r="M615" s="168"/>
      <c r="N615" s="168"/>
      <c r="O615" s="168"/>
      <c r="P615" s="3"/>
      <c r="S615" s="168"/>
      <c r="T615" s="3"/>
      <c r="U615" t="s">
        <v>146</v>
      </c>
      <c r="V615" t="s">
        <v>141</v>
      </c>
      <c r="W615" t="s">
        <v>15</v>
      </c>
      <c r="X615">
        <v>15</v>
      </c>
      <c r="Y615" t="s">
        <v>40</v>
      </c>
      <c r="Z615" t="s">
        <v>65</v>
      </c>
      <c r="AA615" s="43">
        <v>0.98709761859654543</v>
      </c>
      <c r="AB615"/>
      <c r="AC615" t="s">
        <v>141</v>
      </c>
      <c r="AD615" t="s">
        <v>16</v>
      </c>
      <c r="AE615">
        <v>20</v>
      </c>
      <c r="AF615" s="41">
        <v>13.103</v>
      </c>
      <c r="AG615" s="43">
        <v>1.0019859758319334</v>
      </c>
    </row>
    <row r="616" spans="10:33" x14ac:dyDescent="0.25">
      <c r="J616" s="168"/>
      <c r="K616" s="168"/>
      <c r="L616" s="168"/>
      <c r="M616" s="168"/>
      <c r="N616" s="168"/>
      <c r="O616" s="168"/>
      <c r="P616" s="3"/>
      <c r="S616" s="168"/>
      <c r="T616" s="3"/>
      <c r="U616" t="s">
        <v>146</v>
      </c>
      <c r="V616" t="s">
        <v>141</v>
      </c>
      <c r="W616" t="s">
        <v>15</v>
      </c>
      <c r="X616">
        <v>15</v>
      </c>
      <c r="Y616" t="s">
        <v>40</v>
      </c>
      <c r="Z616" t="s">
        <v>74</v>
      </c>
      <c r="AA616" s="43">
        <v>1.0123631137755089</v>
      </c>
      <c r="AB616"/>
      <c r="AC616" t="s">
        <v>141</v>
      </c>
      <c r="AD616" t="s">
        <v>16</v>
      </c>
      <c r="AE616">
        <v>20</v>
      </c>
      <c r="AF616" s="41">
        <v>15</v>
      </c>
      <c r="AG616" s="43">
        <v>1.0046427990206301</v>
      </c>
    </row>
    <row r="617" spans="10:33" x14ac:dyDescent="0.25">
      <c r="J617" s="168"/>
      <c r="K617" s="168"/>
      <c r="L617" s="168"/>
      <c r="M617" s="168"/>
      <c r="N617" s="168"/>
      <c r="O617" s="168"/>
      <c r="P617" s="3"/>
      <c r="S617" s="168"/>
      <c r="T617" s="3"/>
      <c r="U617" t="s">
        <v>146</v>
      </c>
      <c r="V617" t="s">
        <v>141</v>
      </c>
      <c r="W617" t="s">
        <v>15</v>
      </c>
      <c r="X617">
        <v>15</v>
      </c>
      <c r="Y617" t="s">
        <v>40</v>
      </c>
      <c r="Z617" t="s">
        <v>133</v>
      </c>
      <c r="AA617" s="43">
        <v>0.94516024734992876</v>
      </c>
      <c r="AB617"/>
      <c r="AC617" t="s">
        <v>141</v>
      </c>
      <c r="AD617" t="s">
        <v>16</v>
      </c>
      <c r="AE617">
        <v>20</v>
      </c>
      <c r="AF617" s="41">
        <v>16</v>
      </c>
      <c r="AG617" s="43">
        <v>1.0051030606102624</v>
      </c>
    </row>
    <row r="618" spans="10:33" x14ac:dyDescent="0.25">
      <c r="J618" s="168"/>
      <c r="K618" s="168"/>
      <c r="L618" s="168"/>
      <c r="M618" s="168"/>
      <c r="N618" s="168"/>
      <c r="O618" s="168"/>
      <c r="P618" s="3"/>
      <c r="S618" s="168"/>
      <c r="T618" s="3"/>
      <c r="U618" t="s">
        <v>146</v>
      </c>
      <c r="V618" t="s">
        <v>141</v>
      </c>
      <c r="W618" t="s">
        <v>15</v>
      </c>
      <c r="X618">
        <v>15</v>
      </c>
      <c r="Y618" t="s">
        <v>40</v>
      </c>
      <c r="Z618" t="s">
        <v>138</v>
      </c>
      <c r="AA618" s="43">
        <v>1.0078180857254244</v>
      </c>
      <c r="AB618"/>
      <c r="AC618" t="s">
        <v>141</v>
      </c>
      <c r="AD618" t="s">
        <v>16</v>
      </c>
      <c r="AE618">
        <v>20</v>
      </c>
      <c r="AF618" s="41">
        <v>17</v>
      </c>
      <c r="AG618" s="43">
        <v>1.0049141832407136</v>
      </c>
    </row>
    <row r="619" spans="10:33" x14ac:dyDescent="0.25">
      <c r="J619" s="168"/>
      <c r="K619" s="168"/>
      <c r="L619" s="168"/>
      <c r="M619" s="168"/>
      <c r="N619" s="168"/>
      <c r="O619" s="168"/>
      <c r="P619" s="3"/>
      <c r="S619" s="168"/>
      <c r="T619" s="3"/>
      <c r="U619" t="s">
        <v>146</v>
      </c>
      <c r="V619" t="s">
        <v>141</v>
      </c>
      <c r="W619" t="s">
        <v>15</v>
      </c>
      <c r="X619">
        <v>10</v>
      </c>
      <c r="Y619" t="s">
        <v>37</v>
      </c>
      <c r="Z619" t="s">
        <v>36</v>
      </c>
      <c r="AA619" s="43">
        <v>1.0002263794814992</v>
      </c>
      <c r="AB619"/>
      <c r="AC619" t="s">
        <v>141</v>
      </c>
      <c r="AD619" t="s">
        <v>16</v>
      </c>
      <c r="AE619">
        <v>20</v>
      </c>
      <c r="AF619" s="41">
        <v>20</v>
      </c>
      <c r="AG619" s="43">
        <v>1.0004527173769784</v>
      </c>
    </row>
    <row r="620" spans="10:33" x14ac:dyDescent="0.25">
      <c r="J620" s="168"/>
      <c r="K620" s="168"/>
      <c r="L620" s="168"/>
      <c r="M620" s="168"/>
      <c r="N620" s="168"/>
      <c r="O620" s="168"/>
      <c r="P620" s="3"/>
      <c r="S620" s="168"/>
      <c r="T620" s="3"/>
      <c r="U620" t="s">
        <v>146</v>
      </c>
      <c r="V620" t="s">
        <v>141</v>
      </c>
      <c r="W620" t="s">
        <v>15</v>
      </c>
      <c r="X620">
        <v>10</v>
      </c>
      <c r="Y620" t="s">
        <v>37</v>
      </c>
      <c r="Z620" t="s">
        <v>51</v>
      </c>
      <c r="AA620" s="43">
        <v>0.99343998399403122</v>
      </c>
      <c r="AB620"/>
      <c r="AC620" t="s">
        <v>141</v>
      </c>
      <c r="AD620" t="s">
        <v>16</v>
      </c>
      <c r="AE620">
        <v>25</v>
      </c>
      <c r="AF620" s="41">
        <v>15.529</v>
      </c>
      <c r="AG620" s="43">
        <v>0.99398927048580765</v>
      </c>
    </row>
    <row r="621" spans="10:33" x14ac:dyDescent="0.25">
      <c r="J621" s="168"/>
      <c r="K621" s="168"/>
      <c r="L621" s="168"/>
      <c r="M621" s="168"/>
      <c r="N621" s="168"/>
      <c r="O621" s="168"/>
      <c r="P621" s="3"/>
      <c r="S621" s="168"/>
      <c r="T621" s="3"/>
      <c r="U621" t="s">
        <v>146</v>
      </c>
      <c r="V621" t="s">
        <v>141</v>
      </c>
      <c r="W621" t="s">
        <v>15</v>
      </c>
      <c r="X621">
        <v>10</v>
      </c>
      <c r="Y621" t="s">
        <v>37</v>
      </c>
      <c r="Z621" t="s">
        <v>57</v>
      </c>
      <c r="AA621" s="43">
        <v>0.99857775648608382</v>
      </c>
      <c r="AB621"/>
      <c r="AC621" t="s">
        <v>141</v>
      </c>
      <c r="AD621" t="s">
        <v>16</v>
      </c>
      <c r="AE621">
        <v>25</v>
      </c>
      <c r="AF621" s="41">
        <v>16.8</v>
      </c>
      <c r="AG621" s="43">
        <v>0.99384922521488295</v>
      </c>
    </row>
    <row r="622" spans="10:33" x14ac:dyDescent="0.25">
      <c r="J622" s="168"/>
      <c r="K622" s="168"/>
      <c r="L622" s="168"/>
      <c r="M622" s="168"/>
      <c r="N622" s="168"/>
      <c r="O622" s="168"/>
      <c r="P622" s="3"/>
      <c r="S622" s="168"/>
      <c r="T622" s="3"/>
      <c r="U622" t="s">
        <v>146</v>
      </c>
      <c r="V622" t="s">
        <v>141</v>
      </c>
      <c r="W622" t="s">
        <v>15</v>
      </c>
      <c r="X622">
        <v>10</v>
      </c>
      <c r="Y622" t="s">
        <v>35</v>
      </c>
      <c r="Z622" t="s">
        <v>52</v>
      </c>
      <c r="AA622" s="43">
        <v>0.9911616443422725</v>
      </c>
      <c r="AB622"/>
      <c r="AC622" t="s">
        <v>141</v>
      </c>
      <c r="AD622" t="s">
        <v>16</v>
      </c>
      <c r="AE622">
        <v>25</v>
      </c>
      <c r="AF622" s="41">
        <v>19.178999999999998</v>
      </c>
      <c r="AG622" s="43">
        <v>0.99305881263644324</v>
      </c>
    </row>
    <row r="623" spans="10:33" x14ac:dyDescent="0.25">
      <c r="J623" s="168"/>
      <c r="K623" s="168"/>
      <c r="L623" s="168"/>
      <c r="M623" s="168"/>
      <c r="N623" s="168"/>
      <c r="O623" s="168"/>
      <c r="P623" s="3"/>
      <c r="S623" s="168"/>
      <c r="T623" s="3"/>
      <c r="U623" t="s">
        <v>146</v>
      </c>
      <c r="V623" t="s">
        <v>141</v>
      </c>
      <c r="W623" t="s">
        <v>15</v>
      </c>
      <c r="X623">
        <v>10</v>
      </c>
      <c r="Y623" t="s">
        <v>35</v>
      </c>
      <c r="Z623" t="s">
        <v>58</v>
      </c>
      <c r="AA623" s="43">
        <v>0.99750584281628507</v>
      </c>
      <c r="AB623"/>
      <c r="AC623" t="s">
        <v>141</v>
      </c>
      <c r="AD623" t="s">
        <v>16</v>
      </c>
      <c r="AE623">
        <v>25</v>
      </c>
      <c r="AF623" s="41">
        <v>19.512</v>
      </c>
      <c r="AG623" s="43">
        <v>0.9928932317813236</v>
      </c>
    </row>
    <row r="624" spans="10:33" x14ac:dyDescent="0.25">
      <c r="J624" s="168"/>
      <c r="K624" s="168"/>
      <c r="L624" s="168"/>
      <c r="M624" s="168"/>
      <c r="N624" s="168"/>
      <c r="O624" s="168"/>
      <c r="P624" s="3"/>
      <c r="S624" s="168"/>
      <c r="T624" s="3"/>
      <c r="U624" t="s">
        <v>146</v>
      </c>
      <c r="V624" t="s">
        <v>141</v>
      </c>
      <c r="W624" t="s">
        <v>15</v>
      </c>
      <c r="X624">
        <v>10</v>
      </c>
      <c r="Y624" t="s">
        <v>35</v>
      </c>
      <c r="Z624" t="s">
        <v>137</v>
      </c>
      <c r="AA624" s="43">
        <v>0.98611872793998046</v>
      </c>
      <c r="AB624"/>
      <c r="AC624" t="s">
        <v>141</v>
      </c>
      <c r="AD624" t="s">
        <v>16</v>
      </c>
      <c r="AE624">
        <v>25</v>
      </c>
      <c r="AF624" s="41">
        <v>21</v>
      </c>
      <c r="AG624" s="43">
        <v>0.99198848796272543</v>
      </c>
    </row>
    <row r="625" spans="10:33" x14ac:dyDescent="0.25">
      <c r="J625" s="168"/>
      <c r="K625" s="168"/>
      <c r="L625" s="168"/>
      <c r="M625" s="168"/>
      <c r="N625" s="168"/>
      <c r="O625" s="168"/>
      <c r="P625" s="3"/>
      <c r="S625" s="168"/>
      <c r="T625" s="3"/>
      <c r="U625" t="s">
        <v>146</v>
      </c>
      <c r="V625" t="s">
        <v>141</v>
      </c>
      <c r="W625" t="s">
        <v>15</v>
      </c>
      <c r="X625">
        <v>10</v>
      </c>
      <c r="Y625" t="s">
        <v>40</v>
      </c>
      <c r="Z625" t="s">
        <v>43</v>
      </c>
      <c r="AA625" s="43">
        <v>0.99646322293891232</v>
      </c>
      <c r="AB625"/>
      <c r="AC625" t="s">
        <v>141</v>
      </c>
      <c r="AD625" t="s">
        <v>16</v>
      </c>
      <c r="AE625">
        <v>25</v>
      </c>
      <c r="AF625" s="41">
        <v>23</v>
      </c>
      <c r="AG625" s="43">
        <v>0.99034802489032381</v>
      </c>
    </row>
    <row r="626" spans="10:33" x14ac:dyDescent="0.25">
      <c r="J626" s="168"/>
      <c r="K626" s="168"/>
      <c r="L626" s="168"/>
      <c r="M626" s="168"/>
      <c r="N626" s="168"/>
      <c r="O626" s="168"/>
      <c r="P626" s="3"/>
      <c r="S626" s="168"/>
      <c r="T626" s="3"/>
      <c r="U626" t="s">
        <v>146</v>
      </c>
      <c r="V626" t="s">
        <v>141</v>
      </c>
      <c r="W626" t="s">
        <v>15</v>
      </c>
      <c r="X626">
        <v>10</v>
      </c>
      <c r="Y626" t="s">
        <v>40</v>
      </c>
      <c r="Z626" t="s">
        <v>55</v>
      </c>
      <c r="AA626" s="43">
        <v>0.97602372837042006</v>
      </c>
      <c r="AB626"/>
      <c r="AC626" t="s">
        <v>141</v>
      </c>
      <c r="AD626" t="s">
        <v>16</v>
      </c>
      <c r="AE626">
        <v>25</v>
      </c>
      <c r="AF626" s="41">
        <v>25</v>
      </c>
      <c r="AG626" s="43">
        <v>0.98822085361519219</v>
      </c>
    </row>
    <row r="627" spans="10:33" x14ac:dyDescent="0.25">
      <c r="J627" s="168"/>
      <c r="K627" s="168"/>
      <c r="L627" s="168"/>
      <c r="M627" s="168"/>
      <c r="N627" s="168"/>
      <c r="O627" s="168"/>
      <c r="P627" s="3"/>
      <c r="S627" s="168"/>
      <c r="T627" s="3"/>
      <c r="U627" t="s">
        <v>146</v>
      </c>
      <c r="V627" t="s">
        <v>141</v>
      </c>
      <c r="W627" t="s">
        <v>15</v>
      </c>
      <c r="X627">
        <v>10</v>
      </c>
      <c r="Y627" t="s">
        <v>40</v>
      </c>
      <c r="Z627" t="s">
        <v>48</v>
      </c>
      <c r="AA627" s="43">
        <v>0.9465460028122038</v>
      </c>
      <c r="AB627"/>
      <c r="AC627" t="s">
        <v>141</v>
      </c>
      <c r="AD627" t="s">
        <v>18</v>
      </c>
      <c r="AE627">
        <v>6</v>
      </c>
      <c r="AF627" s="41">
        <v>2.8359999999999999</v>
      </c>
      <c r="AG627" s="43">
        <v>0.95747641304075859</v>
      </c>
    </row>
    <row r="628" spans="10:33" x14ac:dyDescent="0.25">
      <c r="J628" s="168"/>
      <c r="K628" s="168"/>
      <c r="L628" s="168"/>
      <c r="M628" s="168"/>
      <c r="N628" s="168"/>
      <c r="O628" s="168"/>
      <c r="P628" s="3"/>
      <c r="S628" s="168"/>
      <c r="T628" s="3"/>
      <c r="U628" t="s">
        <v>146</v>
      </c>
      <c r="V628" t="s">
        <v>141</v>
      </c>
      <c r="W628" t="s">
        <v>15</v>
      </c>
      <c r="X628">
        <v>25</v>
      </c>
      <c r="Y628" t="s">
        <v>37</v>
      </c>
      <c r="Z628" t="s">
        <v>95</v>
      </c>
      <c r="AA628" s="43">
        <v>1.0105887472592636</v>
      </c>
      <c r="AB628"/>
      <c r="AC628" t="s">
        <v>141</v>
      </c>
      <c r="AD628" t="s">
        <v>18</v>
      </c>
      <c r="AE628">
        <v>6</v>
      </c>
      <c r="AF628" s="41">
        <v>3</v>
      </c>
      <c r="AG628" s="43">
        <v>0.96109704524696205</v>
      </c>
    </row>
    <row r="629" spans="10:33" x14ac:dyDescent="0.25">
      <c r="J629" s="168"/>
      <c r="K629" s="168"/>
      <c r="L629" s="168"/>
      <c r="M629" s="168"/>
      <c r="N629" s="168"/>
      <c r="O629" s="168"/>
      <c r="P629" s="3"/>
      <c r="S629" s="168"/>
      <c r="T629" s="3"/>
      <c r="U629" t="s">
        <v>146</v>
      </c>
      <c r="V629" t="s">
        <v>141</v>
      </c>
      <c r="W629" t="s">
        <v>15</v>
      </c>
      <c r="X629">
        <v>25</v>
      </c>
      <c r="Y629" t="s">
        <v>37</v>
      </c>
      <c r="Z629" t="s">
        <v>96</v>
      </c>
      <c r="AA629" s="43">
        <v>1.0088036321582936</v>
      </c>
      <c r="AB629"/>
      <c r="AC629" t="s">
        <v>141</v>
      </c>
      <c r="AD629" t="s">
        <v>18</v>
      </c>
      <c r="AE629">
        <v>6</v>
      </c>
      <c r="AF629" s="41">
        <v>3.1019999999999999</v>
      </c>
      <c r="AG629" s="43">
        <v>0.9632326947733505</v>
      </c>
    </row>
    <row r="630" spans="10:33" x14ac:dyDescent="0.25">
      <c r="J630" s="168"/>
      <c r="K630" s="168"/>
      <c r="L630" s="168"/>
      <c r="M630" s="168"/>
      <c r="N630" s="168"/>
      <c r="O630" s="168"/>
      <c r="P630" s="3"/>
      <c r="S630" s="168"/>
      <c r="T630" s="3"/>
      <c r="U630" t="s">
        <v>146</v>
      </c>
      <c r="V630" t="s">
        <v>141</v>
      </c>
      <c r="W630" t="s">
        <v>15</v>
      </c>
      <c r="X630">
        <v>25</v>
      </c>
      <c r="Y630" t="s">
        <v>40</v>
      </c>
      <c r="Z630" t="s">
        <v>135</v>
      </c>
      <c r="AA630" s="43">
        <v>1.0106810017845174</v>
      </c>
      <c r="AB630"/>
      <c r="AC630" t="s">
        <v>141</v>
      </c>
      <c r="AD630" t="s">
        <v>18</v>
      </c>
      <c r="AE630">
        <v>6</v>
      </c>
      <c r="AF630" s="41">
        <v>3.5449999999999999</v>
      </c>
      <c r="AG630" s="43">
        <v>0.97147404116128078</v>
      </c>
    </row>
    <row r="631" spans="10:33" x14ac:dyDescent="0.25">
      <c r="J631" s="168"/>
      <c r="K631" s="168"/>
      <c r="L631" s="168"/>
      <c r="M631" s="168"/>
      <c r="N631" s="168"/>
      <c r="O631" s="168"/>
      <c r="P631" s="3"/>
      <c r="S631" s="168"/>
      <c r="T631" s="3"/>
      <c r="U631" t="s">
        <v>146</v>
      </c>
      <c r="V631" t="s">
        <v>141</v>
      </c>
      <c r="W631" t="s">
        <v>15</v>
      </c>
      <c r="X631">
        <v>25</v>
      </c>
      <c r="Y631" t="s">
        <v>40</v>
      </c>
      <c r="Z631" t="s">
        <v>92</v>
      </c>
      <c r="AA631" s="43">
        <v>1.0103741508797857</v>
      </c>
      <c r="AB631"/>
      <c r="AC631" t="s">
        <v>141</v>
      </c>
      <c r="AD631" t="s">
        <v>18</v>
      </c>
      <c r="AE631">
        <v>6</v>
      </c>
      <c r="AF631" s="41">
        <v>4</v>
      </c>
      <c r="AG631" s="43">
        <v>0.97818862741931456</v>
      </c>
    </row>
    <row r="632" spans="10:33" x14ac:dyDescent="0.25">
      <c r="J632" s="168"/>
      <c r="K632" s="168"/>
      <c r="L632" s="168"/>
      <c r="M632" s="168"/>
      <c r="N632" s="168"/>
      <c r="O632" s="168"/>
      <c r="P632" s="3"/>
      <c r="S632" s="168"/>
      <c r="T632" s="3"/>
      <c r="U632" t="s">
        <v>146</v>
      </c>
      <c r="V632" t="s">
        <v>141</v>
      </c>
      <c r="W632" t="s">
        <v>15</v>
      </c>
      <c r="X632">
        <v>25</v>
      </c>
      <c r="Y632" t="s">
        <v>40</v>
      </c>
      <c r="Z632" t="s">
        <v>134</v>
      </c>
      <c r="AA632" s="43">
        <v>1.011339137199017</v>
      </c>
      <c r="AB632"/>
      <c r="AC632" t="s">
        <v>141</v>
      </c>
      <c r="AD632" t="s">
        <v>18</v>
      </c>
      <c r="AE632">
        <v>6</v>
      </c>
      <c r="AF632" s="41">
        <v>4.2779999999999996</v>
      </c>
      <c r="AG632" s="43">
        <v>0.98141839628414484</v>
      </c>
    </row>
    <row r="633" spans="10:33" x14ac:dyDescent="0.25">
      <c r="J633" s="168"/>
      <c r="K633" s="168"/>
      <c r="L633" s="168"/>
      <c r="M633" s="168"/>
      <c r="N633" s="168"/>
      <c r="O633" s="168"/>
      <c r="P633" s="3"/>
      <c r="S633" s="168"/>
      <c r="T633" s="3"/>
      <c r="U633" t="s">
        <v>146</v>
      </c>
      <c r="V633" t="s">
        <v>141</v>
      </c>
      <c r="W633" t="s">
        <v>15</v>
      </c>
      <c r="X633">
        <v>25</v>
      </c>
      <c r="Y633" t="s">
        <v>40</v>
      </c>
      <c r="Z633" t="s">
        <v>91</v>
      </c>
      <c r="AA633" s="43">
        <v>1.0121640480727769</v>
      </c>
      <c r="AB633"/>
      <c r="AC633" t="s">
        <v>141</v>
      </c>
      <c r="AD633" t="s">
        <v>18</v>
      </c>
      <c r="AE633">
        <v>6</v>
      </c>
      <c r="AF633" s="41">
        <v>4.431</v>
      </c>
      <c r="AG633" s="43">
        <v>0.98291349529502636</v>
      </c>
    </row>
    <row r="634" spans="10:33" x14ac:dyDescent="0.25">
      <c r="J634" s="168"/>
      <c r="K634" s="168"/>
      <c r="L634" s="168"/>
      <c r="M634" s="168"/>
      <c r="N634" s="168"/>
      <c r="O634" s="168"/>
      <c r="P634" s="3"/>
      <c r="S634" s="168"/>
      <c r="T634" s="3"/>
      <c r="U634" t="s">
        <v>146</v>
      </c>
      <c r="V634" t="s">
        <v>141</v>
      </c>
      <c r="W634" t="s">
        <v>15</v>
      </c>
      <c r="X634">
        <v>20</v>
      </c>
      <c r="Y634" t="s">
        <v>37</v>
      </c>
      <c r="Z634" t="s">
        <v>88</v>
      </c>
      <c r="AA634" s="43">
        <v>1.0204307642034727</v>
      </c>
      <c r="AB634"/>
      <c r="AC634" t="s">
        <v>141</v>
      </c>
      <c r="AD634" t="s">
        <v>18</v>
      </c>
      <c r="AE634">
        <v>6</v>
      </c>
      <c r="AF634" s="41">
        <v>4.444</v>
      </c>
      <c r="AG634" s="43">
        <v>0.98303128707915288</v>
      </c>
    </row>
    <row r="635" spans="10:33" x14ac:dyDescent="0.25">
      <c r="J635" s="168"/>
      <c r="K635" s="168"/>
      <c r="L635" s="168"/>
      <c r="M635" s="168"/>
      <c r="N635" s="168"/>
      <c r="O635" s="168"/>
      <c r="P635" s="3"/>
      <c r="S635" s="168"/>
      <c r="T635" s="3"/>
      <c r="U635" t="s">
        <v>146</v>
      </c>
      <c r="V635" t="s">
        <v>141</v>
      </c>
      <c r="W635" t="s">
        <v>15</v>
      </c>
      <c r="X635">
        <v>20</v>
      </c>
      <c r="Y635" t="s">
        <v>37</v>
      </c>
      <c r="Z635" t="s">
        <v>85</v>
      </c>
      <c r="AA635" s="43">
        <v>1.0233392544565334</v>
      </c>
      <c r="AB635"/>
      <c r="AC635" t="s">
        <v>141</v>
      </c>
      <c r="AD635" t="s">
        <v>18</v>
      </c>
      <c r="AE635">
        <v>6</v>
      </c>
      <c r="AF635" s="41">
        <v>4.5</v>
      </c>
      <c r="AG635" s="43">
        <v>0.98352214822505946</v>
      </c>
    </row>
    <row r="636" spans="10:33" x14ac:dyDescent="0.25">
      <c r="J636" s="168"/>
      <c r="K636" s="168"/>
      <c r="L636" s="168"/>
      <c r="M636" s="168"/>
      <c r="N636" s="168"/>
      <c r="O636" s="168"/>
      <c r="P636" s="3"/>
      <c r="S636" s="168"/>
      <c r="T636" s="3"/>
      <c r="U636" t="s">
        <v>146</v>
      </c>
      <c r="V636" t="s">
        <v>141</v>
      </c>
      <c r="W636" t="s">
        <v>15</v>
      </c>
      <c r="X636">
        <v>20</v>
      </c>
      <c r="Y636" t="s">
        <v>40</v>
      </c>
      <c r="Z636" t="s">
        <v>89</v>
      </c>
      <c r="AA636" s="43">
        <v>1.0020770091387206</v>
      </c>
      <c r="AB636"/>
      <c r="AC636" t="s">
        <v>141</v>
      </c>
      <c r="AD636" t="s">
        <v>18</v>
      </c>
      <c r="AE636">
        <v>6</v>
      </c>
      <c r="AF636" s="41">
        <v>4.8</v>
      </c>
      <c r="AG636" s="43">
        <v>0.98569433421876851</v>
      </c>
    </row>
    <row r="637" spans="10:33" x14ac:dyDescent="0.25">
      <c r="J637" s="168"/>
      <c r="K637" s="168"/>
      <c r="L637" s="168"/>
      <c r="M637" s="168"/>
      <c r="N637" s="168"/>
      <c r="O637" s="168"/>
      <c r="P637" s="3"/>
      <c r="S637" s="168"/>
      <c r="T637" s="3"/>
      <c r="U637" t="s">
        <v>146</v>
      </c>
      <c r="V637" t="s">
        <v>141</v>
      </c>
      <c r="W637" t="s">
        <v>15</v>
      </c>
      <c r="X637">
        <v>20</v>
      </c>
      <c r="Y637" t="s">
        <v>40</v>
      </c>
      <c r="Z637" t="s">
        <v>90</v>
      </c>
      <c r="AA637" s="43">
        <v>0.98466233159419025</v>
      </c>
      <c r="AB637"/>
      <c r="AC637" t="s">
        <v>141</v>
      </c>
      <c r="AD637" t="s">
        <v>18</v>
      </c>
      <c r="AE637">
        <v>6</v>
      </c>
      <c r="AF637" s="41">
        <v>5</v>
      </c>
      <c r="AG637" s="43">
        <v>0.986714155510517</v>
      </c>
    </row>
    <row r="638" spans="10:33" x14ac:dyDescent="0.25">
      <c r="J638" s="168"/>
      <c r="K638" s="168"/>
      <c r="L638" s="168"/>
      <c r="M638" s="168"/>
      <c r="N638" s="168"/>
      <c r="O638" s="168"/>
      <c r="P638" s="3"/>
      <c r="S638" s="168"/>
      <c r="T638" s="3"/>
      <c r="U638" t="s">
        <v>146</v>
      </c>
      <c r="V638" t="s">
        <v>141</v>
      </c>
      <c r="W638" t="s">
        <v>15</v>
      </c>
      <c r="X638">
        <v>20</v>
      </c>
      <c r="Y638" t="s">
        <v>40</v>
      </c>
      <c r="Z638" t="s">
        <v>136</v>
      </c>
      <c r="AA638" s="43">
        <v>1.0225173374671606</v>
      </c>
      <c r="AB638"/>
      <c r="AC638" t="s">
        <v>141</v>
      </c>
      <c r="AD638" t="s">
        <v>18</v>
      </c>
      <c r="AE638">
        <v>6</v>
      </c>
      <c r="AF638" s="41">
        <v>5.3170000000000002</v>
      </c>
      <c r="AG638" s="43">
        <v>0.98762863123928546</v>
      </c>
    </row>
    <row r="639" spans="10:33" x14ac:dyDescent="0.25">
      <c r="J639" s="168"/>
      <c r="K639" s="168"/>
      <c r="L639" s="168"/>
      <c r="M639" s="168"/>
      <c r="N639" s="168"/>
      <c r="O639" s="168"/>
      <c r="P639" s="3"/>
      <c r="S639" s="168"/>
      <c r="T639" s="3"/>
      <c r="U639" t="s">
        <v>146</v>
      </c>
      <c r="V639" t="s">
        <v>141</v>
      </c>
      <c r="W639" t="s">
        <v>15</v>
      </c>
      <c r="X639">
        <v>20</v>
      </c>
      <c r="Y639" t="s">
        <v>40</v>
      </c>
      <c r="Z639" t="s">
        <v>80</v>
      </c>
      <c r="AA639" s="43">
        <v>1.0200119352309487</v>
      </c>
      <c r="AB639"/>
      <c r="AC639" t="s">
        <v>141</v>
      </c>
      <c r="AD639" t="s">
        <v>18</v>
      </c>
      <c r="AE639">
        <v>6</v>
      </c>
      <c r="AF639" s="41">
        <v>5.4550000000000001</v>
      </c>
      <c r="AG639" s="43">
        <v>0.9877577998154774</v>
      </c>
    </row>
    <row r="640" spans="10:33" x14ac:dyDescent="0.25">
      <c r="J640" s="168"/>
      <c r="K640" s="168"/>
      <c r="L640" s="168"/>
      <c r="M640" s="168"/>
      <c r="N640" s="168"/>
      <c r="O640" s="168"/>
      <c r="P640" s="3"/>
      <c r="S640" s="168"/>
      <c r="T640" s="3"/>
      <c r="U640" t="s">
        <v>146</v>
      </c>
      <c r="V640" t="s">
        <v>141</v>
      </c>
      <c r="W640" t="s">
        <v>16</v>
      </c>
      <c r="X640">
        <v>6</v>
      </c>
      <c r="Y640" t="s">
        <v>37</v>
      </c>
      <c r="Z640" t="s">
        <v>45</v>
      </c>
      <c r="AA640" s="43">
        <v>0.89572129125424949</v>
      </c>
      <c r="AB640"/>
      <c r="AC640" t="s">
        <v>141</v>
      </c>
      <c r="AD640" t="s">
        <v>18</v>
      </c>
      <c r="AE640">
        <v>6</v>
      </c>
      <c r="AF640" s="41">
        <v>6</v>
      </c>
      <c r="AG640" s="43">
        <v>0.98777624351842763</v>
      </c>
    </row>
    <row r="641" spans="10:33" x14ac:dyDescent="0.25">
      <c r="J641" s="168"/>
      <c r="K641" s="168"/>
      <c r="L641" s="168"/>
      <c r="M641" s="168"/>
      <c r="N641" s="168"/>
      <c r="O641" s="168"/>
      <c r="P641" s="3"/>
      <c r="S641" s="168"/>
      <c r="T641" s="3"/>
      <c r="U641" t="s">
        <v>146</v>
      </c>
      <c r="V641" t="s">
        <v>141</v>
      </c>
      <c r="W641" t="s">
        <v>16</v>
      </c>
      <c r="X641">
        <v>6</v>
      </c>
      <c r="Y641" t="s">
        <v>37</v>
      </c>
      <c r="Z641" t="s">
        <v>46</v>
      </c>
      <c r="AA641" s="43">
        <v>0.9371232588224675</v>
      </c>
      <c r="AB641"/>
      <c r="AC641" t="s">
        <v>141</v>
      </c>
      <c r="AD641" t="s">
        <v>18</v>
      </c>
      <c r="AE641">
        <v>10</v>
      </c>
      <c r="AF641" s="41">
        <v>5.0910000000000002</v>
      </c>
      <c r="AG641" s="43">
        <v>0.98546424380702646</v>
      </c>
    </row>
    <row r="642" spans="10:33" x14ac:dyDescent="0.25">
      <c r="J642" s="168"/>
      <c r="K642" s="168"/>
      <c r="L642" s="168"/>
      <c r="M642" s="168"/>
      <c r="N642" s="168"/>
      <c r="O642" s="168"/>
      <c r="P642" s="3"/>
      <c r="S642" s="168"/>
      <c r="T642" s="3"/>
      <c r="U642" t="s">
        <v>146</v>
      </c>
      <c r="V642" t="s">
        <v>141</v>
      </c>
      <c r="W642" t="s">
        <v>16</v>
      </c>
      <c r="X642">
        <v>6</v>
      </c>
      <c r="Y642" t="s">
        <v>37</v>
      </c>
      <c r="Z642" t="s">
        <v>104</v>
      </c>
      <c r="AA642" s="43">
        <v>0.95400703992298197</v>
      </c>
      <c r="AB642"/>
      <c r="AC642" t="s">
        <v>141</v>
      </c>
      <c r="AD642" t="s">
        <v>18</v>
      </c>
      <c r="AE642">
        <v>10</v>
      </c>
      <c r="AF642" s="41">
        <v>5.5380000000000003</v>
      </c>
      <c r="AG642" s="43">
        <v>0.98939123401084672</v>
      </c>
    </row>
    <row r="643" spans="10:33" x14ac:dyDescent="0.25">
      <c r="J643" s="168"/>
      <c r="K643" s="168"/>
      <c r="L643" s="168"/>
      <c r="M643" s="168"/>
      <c r="N643" s="168"/>
      <c r="O643" s="168"/>
      <c r="P643" s="3"/>
      <c r="S643" s="168"/>
      <c r="T643" s="3"/>
      <c r="U643" t="s">
        <v>146</v>
      </c>
      <c r="V643" t="s">
        <v>141</v>
      </c>
      <c r="W643" t="s">
        <v>16</v>
      </c>
      <c r="X643">
        <v>6</v>
      </c>
      <c r="Y643" t="s">
        <v>37</v>
      </c>
      <c r="Z643" t="s">
        <v>50</v>
      </c>
      <c r="AA643" s="43">
        <v>0.95879057733385475</v>
      </c>
      <c r="AB643"/>
      <c r="AC643" t="s">
        <v>141</v>
      </c>
      <c r="AD643" t="s">
        <v>18</v>
      </c>
      <c r="AE643">
        <v>10</v>
      </c>
      <c r="AF643" s="41">
        <v>5.7140000000000004</v>
      </c>
      <c r="AG643" s="43">
        <v>0.9907739972867734</v>
      </c>
    </row>
    <row r="644" spans="10:33" x14ac:dyDescent="0.25">
      <c r="J644" s="168"/>
      <c r="K644" s="168"/>
      <c r="L644" s="168"/>
      <c r="M644" s="168"/>
      <c r="N644" s="168"/>
      <c r="O644" s="168"/>
      <c r="P644" s="3"/>
      <c r="S644" s="168"/>
      <c r="T644" s="3"/>
      <c r="U644" t="s">
        <v>146</v>
      </c>
      <c r="V644" t="s">
        <v>141</v>
      </c>
      <c r="W644" t="s">
        <v>16</v>
      </c>
      <c r="X644">
        <v>6</v>
      </c>
      <c r="Y644" t="s">
        <v>37</v>
      </c>
      <c r="Z644" t="s">
        <v>79</v>
      </c>
      <c r="AA644" s="43">
        <v>0.97217244802791891</v>
      </c>
      <c r="AB644"/>
      <c r="AC644" t="s">
        <v>141</v>
      </c>
      <c r="AD644" t="s">
        <v>18</v>
      </c>
      <c r="AE644">
        <v>10</v>
      </c>
      <c r="AF644" s="41">
        <v>6.1539999999999999</v>
      </c>
      <c r="AG644" s="43">
        <v>0.99382691080204844</v>
      </c>
    </row>
    <row r="645" spans="10:33" x14ac:dyDescent="0.25">
      <c r="J645" s="168"/>
      <c r="K645" s="168"/>
      <c r="L645" s="168"/>
      <c r="M645" s="168"/>
      <c r="N645" s="168"/>
      <c r="O645" s="168"/>
      <c r="P645" s="3"/>
      <c r="S645" s="168"/>
      <c r="T645" s="3"/>
      <c r="U645" t="s">
        <v>146</v>
      </c>
      <c r="V645" t="s">
        <v>141</v>
      </c>
      <c r="W645" t="s">
        <v>16</v>
      </c>
      <c r="X645">
        <v>6</v>
      </c>
      <c r="Y645" t="s">
        <v>35</v>
      </c>
      <c r="Z645" t="s">
        <v>98</v>
      </c>
      <c r="AA645" s="43">
        <v>0.89927374469749388</v>
      </c>
      <c r="AB645"/>
      <c r="AC645" t="s">
        <v>141</v>
      </c>
      <c r="AD645" t="s">
        <v>18</v>
      </c>
      <c r="AE645">
        <v>10</v>
      </c>
      <c r="AF645" s="41">
        <v>6.2039999999999997</v>
      </c>
      <c r="AG645" s="43">
        <v>0.9941373146787611</v>
      </c>
    </row>
    <row r="646" spans="10:33" x14ac:dyDescent="0.25">
      <c r="J646" s="168"/>
      <c r="K646" s="168"/>
      <c r="L646" s="168"/>
      <c r="M646" s="168"/>
      <c r="N646" s="168"/>
      <c r="O646" s="168"/>
      <c r="P646" s="3"/>
      <c r="S646" s="168"/>
      <c r="T646" s="3"/>
      <c r="U646" t="s">
        <v>146</v>
      </c>
      <c r="V646" t="s">
        <v>141</v>
      </c>
      <c r="W646" t="s">
        <v>16</v>
      </c>
      <c r="X646">
        <v>6</v>
      </c>
      <c r="Y646" t="s">
        <v>35</v>
      </c>
      <c r="Z646" t="s">
        <v>101</v>
      </c>
      <c r="AA646" s="43">
        <v>0.92569210866752905</v>
      </c>
      <c r="AB646"/>
      <c r="AC646" t="s">
        <v>141</v>
      </c>
      <c r="AD646" t="s">
        <v>18</v>
      </c>
      <c r="AE646">
        <v>10</v>
      </c>
      <c r="AF646" s="41">
        <v>6.6470000000000002</v>
      </c>
      <c r="AG646" s="43">
        <v>0.9965619616180631</v>
      </c>
    </row>
    <row r="647" spans="10:33" x14ac:dyDescent="0.25">
      <c r="J647" s="168"/>
      <c r="K647" s="168"/>
      <c r="L647" s="168"/>
      <c r="M647" s="168"/>
      <c r="N647" s="168"/>
      <c r="O647" s="168"/>
      <c r="P647" s="3"/>
      <c r="S647" s="168"/>
      <c r="T647" s="3"/>
      <c r="U647" t="s">
        <v>146</v>
      </c>
      <c r="V647" t="s">
        <v>141</v>
      </c>
      <c r="W647" t="s">
        <v>16</v>
      </c>
      <c r="X647">
        <v>6</v>
      </c>
      <c r="Y647" t="s">
        <v>35</v>
      </c>
      <c r="Z647" t="s">
        <v>106</v>
      </c>
      <c r="AA647" s="43">
        <v>0.95162068654291632</v>
      </c>
      <c r="AB647"/>
      <c r="AC647" t="s">
        <v>141</v>
      </c>
      <c r="AD647" t="s">
        <v>18</v>
      </c>
      <c r="AE647">
        <v>10</v>
      </c>
      <c r="AF647" s="41">
        <v>7</v>
      </c>
      <c r="AG647" s="43">
        <v>0.99807519410916468</v>
      </c>
    </row>
    <row r="648" spans="10:33" x14ac:dyDescent="0.25">
      <c r="J648" s="168"/>
      <c r="K648" s="168"/>
      <c r="L648" s="168"/>
      <c r="M648" s="168"/>
      <c r="N648" s="168"/>
      <c r="O648" s="168"/>
      <c r="P648" s="3"/>
      <c r="S648" s="168"/>
      <c r="T648" s="3"/>
      <c r="U648" t="s">
        <v>146</v>
      </c>
      <c r="V648" t="s">
        <v>141</v>
      </c>
      <c r="W648" t="s">
        <v>16</v>
      </c>
      <c r="X648">
        <v>6</v>
      </c>
      <c r="Y648" t="s">
        <v>35</v>
      </c>
      <c r="Z648" t="s">
        <v>111</v>
      </c>
      <c r="AA648" s="43">
        <v>0.9641878516200848</v>
      </c>
      <c r="AB648"/>
      <c r="AC648" t="s">
        <v>141</v>
      </c>
      <c r="AD648" t="s">
        <v>18</v>
      </c>
      <c r="AE648">
        <v>10</v>
      </c>
      <c r="AF648" s="41">
        <v>7.976</v>
      </c>
      <c r="AG648" s="43">
        <v>1.0003257098053262</v>
      </c>
    </row>
    <row r="649" spans="10:33" x14ac:dyDescent="0.25">
      <c r="J649" s="168"/>
      <c r="K649" s="168"/>
      <c r="L649" s="168"/>
      <c r="M649" s="168"/>
      <c r="N649" s="168"/>
      <c r="O649" s="168"/>
      <c r="P649" s="3"/>
      <c r="S649" s="168"/>
      <c r="T649" s="3"/>
      <c r="U649" t="s">
        <v>146</v>
      </c>
      <c r="V649" t="s">
        <v>141</v>
      </c>
      <c r="W649" t="s">
        <v>16</v>
      </c>
      <c r="X649">
        <v>6</v>
      </c>
      <c r="Y649" t="s">
        <v>35</v>
      </c>
      <c r="Z649" t="s">
        <v>131</v>
      </c>
      <c r="AA649" s="43">
        <v>0.88666085020608321</v>
      </c>
      <c r="AB649"/>
      <c r="AC649" t="s">
        <v>141</v>
      </c>
      <c r="AD649" t="s">
        <v>18</v>
      </c>
      <c r="AE649">
        <v>10</v>
      </c>
      <c r="AF649" s="41">
        <v>8</v>
      </c>
      <c r="AG649" s="43">
        <v>1.0003452775091981</v>
      </c>
    </row>
    <row r="650" spans="10:33" x14ac:dyDescent="0.25">
      <c r="J650" s="168"/>
      <c r="K650" s="168"/>
      <c r="L650" s="168"/>
      <c r="M650" s="168"/>
      <c r="N650" s="168"/>
      <c r="O650" s="168"/>
      <c r="P650" s="3"/>
      <c r="S650" s="168"/>
      <c r="T650" s="3"/>
      <c r="U650" t="s">
        <v>146</v>
      </c>
      <c r="V650" t="s">
        <v>141</v>
      </c>
      <c r="W650" t="s">
        <v>16</v>
      </c>
      <c r="X650">
        <v>6</v>
      </c>
      <c r="Y650" t="s">
        <v>40</v>
      </c>
      <c r="Z650" t="s">
        <v>107</v>
      </c>
      <c r="AA650" s="43">
        <v>0.94977466229429286</v>
      </c>
      <c r="AB650"/>
      <c r="AC650" t="s">
        <v>141</v>
      </c>
      <c r="AD650" t="s">
        <v>18</v>
      </c>
      <c r="AE650">
        <v>10</v>
      </c>
      <c r="AF650" s="41">
        <v>8.2349999999999994</v>
      </c>
      <c r="AG650" s="43">
        <v>1.0004461565148661</v>
      </c>
    </row>
    <row r="651" spans="10:33" x14ac:dyDescent="0.25">
      <c r="J651" s="168"/>
      <c r="K651" s="168"/>
      <c r="L651" s="168"/>
      <c r="M651" s="168"/>
      <c r="N651" s="168"/>
      <c r="O651" s="168"/>
      <c r="P651" s="3"/>
      <c r="S651" s="168"/>
      <c r="T651" s="3"/>
      <c r="U651" t="s">
        <v>146</v>
      </c>
      <c r="V651" t="s">
        <v>141</v>
      </c>
      <c r="W651" t="s">
        <v>16</v>
      </c>
      <c r="X651">
        <v>6</v>
      </c>
      <c r="Y651" t="s">
        <v>40</v>
      </c>
      <c r="Z651" t="s">
        <v>102</v>
      </c>
      <c r="AA651" s="43">
        <v>0.95500827341376082</v>
      </c>
      <c r="AB651"/>
      <c r="AC651" t="s">
        <v>141</v>
      </c>
      <c r="AD651" t="s">
        <v>18</v>
      </c>
      <c r="AE651">
        <v>10</v>
      </c>
      <c r="AF651" s="41">
        <v>10</v>
      </c>
      <c r="AG651" s="43">
        <v>1.0000262528828174</v>
      </c>
    </row>
    <row r="652" spans="10:33" x14ac:dyDescent="0.25">
      <c r="J652" s="168"/>
      <c r="K652" s="168"/>
      <c r="L652" s="168"/>
      <c r="M652" s="168"/>
      <c r="N652" s="168"/>
      <c r="O652" s="168"/>
      <c r="P652" s="3"/>
      <c r="S652" s="168"/>
      <c r="T652" s="3"/>
      <c r="U652" t="s">
        <v>146</v>
      </c>
      <c r="V652" t="s">
        <v>141</v>
      </c>
      <c r="W652" t="s">
        <v>16</v>
      </c>
      <c r="X652">
        <v>6</v>
      </c>
      <c r="Y652" t="s">
        <v>40</v>
      </c>
      <c r="Z652" t="s">
        <v>108</v>
      </c>
      <c r="AA652" s="43">
        <v>0.96427690363729346</v>
      </c>
      <c r="AB652"/>
      <c r="AC652" t="s">
        <v>141</v>
      </c>
      <c r="AD652" t="s">
        <v>18</v>
      </c>
      <c r="AE652">
        <v>15</v>
      </c>
      <c r="AF652" s="41">
        <v>6</v>
      </c>
      <c r="AG652" s="43">
        <v>0.98210271824059425</v>
      </c>
    </row>
    <row r="653" spans="10:33" x14ac:dyDescent="0.25">
      <c r="J653" s="168"/>
      <c r="K653" s="168"/>
      <c r="L653" s="168"/>
      <c r="M653" s="168"/>
      <c r="N653" s="168"/>
      <c r="O653" s="168"/>
      <c r="P653" s="3"/>
      <c r="S653" s="168"/>
      <c r="T653" s="3"/>
      <c r="U653" t="s">
        <v>146</v>
      </c>
      <c r="V653" t="s">
        <v>141</v>
      </c>
      <c r="W653" t="s">
        <v>16</v>
      </c>
      <c r="X653">
        <v>6</v>
      </c>
      <c r="Y653" t="s">
        <v>40</v>
      </c>
      <c r="Z653" t="s">
        <v>132</v>
      </c>
      <c r="AA653" s="43">
        <v>0.94418123288907607</v>
      </c>
      <c r="AB653"/>
      <c r="AC653" t="s">
        <v>141</v>
      </c>
      <c r="AD653" t="s">
        <v>18</v>
      </c>
      <c r="AE653">
        <v>15</v>
      </c>
      <c r="AF653" s="41">
        <v>6.875</v>
      </c>
      <c r="AG653" s="43">
        <v>0.98584179297976515</v>
      </c>
    </row>
    <row r="654" spans="10:33" x14ac:dyDescent="0.25">
      <c r="J654" s="168"/>
      <c r="K654" s="168"/>
      <c r="L654" s="168"/>
      <c r="M654" s="168"/>
      <c r="N654" s="168"/>
      <c r="O654" s="168"/>
      <c r="P654" s="3"/>
      <c r="S654" s="168"/>
      <c r="T654" s="3"/>
      <c r="U654" t="s">
        <v>146</v>
      </c>
      <c r="V654" t="s">
        <v>141</v>
      </c>
      <c r="W654" t="s">
        <v>16</v>
      </c>
      <c r="X654">
        <v>15</v>
      </c>
      <c r="Y654" t="s">
        <v>37</v>
      </c>
      <c r="Z654" t="s">
        <v>71</v>
      </c>
      <c r="AA654" s="43">
        <v>1.002604393303963</v>
      </c>
      <c r="AB654"/>
      <c r="AC654" t="s">
        <v>141</v>
      </c>
      <c r="AD654" t="s">
        <v>18</v>
      </c>
      <c r="AE654">
        <v>15</v>
      </c>
      <c r="AF654" s="41">
        <v>7.3680000000000003</v>
      </c>
      <c r="AG654" s="43">
        <v>0.98769709961528307</v>
      </c>
    </row>
    <row r="655" spans="10:33" x14ac:dyDescent="0.25">
      <c r="J655" s="168"/>
      <c r="K655" s="168"/>
      <c r="L655" s="168"/>
      <c r="M655" s="168"/>
      <c r="N655" s="168"/>
      <c r="O655" s="168"/>
      <c r="P655" s="3"/>
      <c r="S655" s="168"/>
      <c r="T655" s="3"/>
      <c r="U655" t="s">
        <v>146</v>
      </c>
      <c r="V655" t="s">
        <v>141</v>
      </c>
      <c r="W655" t="s">
        <v>16</v>
      </c>
      <c r="X655">
        <v>15</v>
      </c>
      <c r="Y655" t="s">
        <v>37</v>
      </c>
      <c r="Z655" t="s">
        <v>76</v>
      </c>
      <c r="AA655" s="43">
        <v>1.0015676930567547</v>
      </c>
      <c r="AB655"/>
      <c r="AC655" t="s">
        <v>141</v>
      </c>
      <c r="AD655" t="s">
        <v>18</v>
      </c>
      <c r="AE655">
        <v>15</v>
      </c>
      <c r="AF655" s="41">
        <v>8.5559999999999992</v>
      </c>
      <c r="AG655" s="43">
        <v>0.99142349724987866</v>
      </c>
    </row>
    <row r="656" spans="10:33" x14ac:dyDescent="0.25">
      <c r="J656" s="168"/>
      <c r="K656" s="168"/>
      <c r="L656" s="168"/>
      <c r="M656" s="168"/>
      <c r="N656" s="168"/>
      <c r="O656" s="168"/>
      <c r="P656" s="3"/>
      <c r="S656" s="168"/>
      <c r="T656" s="3"/>
      <c r="U656" t="s">
        <v>146</v>
      </c>
      <c r="V656" t="s">
        <v>141</v>
      </c>
      <c r="W656" t="s">
        <v>16</v>
      </c>
      <c r="X656">
        <v>15</v>
      </c>
      <c r="Y656" t="s">
        <v>35</v>
      </c>
      <c r="Z656" t="s">
        <v>62</v>
      </c>
      <c r="AA656" s="43">
        <v>0.99983221489665164</v>
      </c>
      <c r="AB656"/>
      <c r="AC656" t="s">
        <v>141</v>
      </c>
      <c r="AD656" t="s">
        <v>18</v>
      </c>
      <c r="AE656">
        <v>15</v>
      </c>
      <c r="AF656" s="41">
        <v>9.1</v>
      </c>
      <c r="AG656" s="43">
        <v>0.99277864842764685</v>
      </c>
    </row>
    <row r="657" spans="10:33" x14ac:dyDescent="0.25">
      <c r="J657" s="168"/>
      <c r="K657" s="168"/>
      <c r="L657" s="168"/>
      <c r="M657" s="168"/>
      <c r="N657" s="168"/>
      <c r="O657" s="168"/>
      <c r="P657" s="3"/>
      <c r="S657" s="168"/>
      <c r="T657" s="3"/>
      <c r="U657" t="s">
        <v>146</v>
      </c>
      <c r="V657" t="s">
        <v>141</v>
      </c>
      <c r="W657" t="s">
        <v>16</v>
      </c>
      <c r="X657">
        <v>15</v>
      </c>
      <c r="Y657" t="s">
        <v>35</v>
      </c>
      <c r="Z657" t="s">
        <v>68</v>
      </c>
      <c r="AA657" s="43">
        <v>1.0019842156556047</v>
      </c>
      <c r="AB657"/>
      <c r="AC657" t="s">
        <v>141</v>
      </c>
      <c r="AD657" t="s">
        <v>18</v>
      </c>
      <c r="AE657">
        <v>15</v>
      </c>
      <c r="AF657" s="41">
        <v>9.7479999999999993</v>
      </c>
      <c r="AG657" s="43">
        <v>0.99410495071565885</v>
      </c>
    </row>
    <row r="658" spans="10:33" x14ac:dyDescent="0.25">
      <c r="J658" s="168"/>
      <c r="K658" s="168"/>
      <c r="L658" s="168"/>
      <c r="M658" s="168"/>
      <c r="N658" s="168"/>
      <c r="O658" s="168"/>
      <c r="P658" s="3"/>
      <c r="S658" s="168"/>
      <c r="T658" s="3"/>
      <c r="U658" t="s">
        <v>146</v>
      </c>
      <c r="V658" t="s">
        <v>141</v>
      </c>
      <c r="W658" t="s">
        <v>16</v>
      </c>
      <c r="X658">
        <v>15</v>
      </c>
      <c r="Y658" t="s">
        <v>40</v>
      </c>
      <c r="Z658" t="s">
        <v>65</v>
      </c>
      <c r="AA658" s="43">
        <v>0.98461140107617684</v>
      </c>
      <c r="AB658"/>
      <c r="AC658" t="s">
        <v>141</v>
      </c>
      <c r="AD658" t="s">
        <v>18</v>
      </c>
      <c r="AE658">
        <v>15</v>
      </c>
      <c r="AF658" s="41">
        <v>9.9</v>
      </c>
      <c r="AG658" s="43">
        <v>0.99437073165444367</v>
      </c>
    </row>
    <row r="659" spans="10:33" x14ac:dyDescent="0.25">
      <c r="J659" s="168"/>
      <c r="K659" s="168"/>
      <c r="L659" s="168"/>
      <c r="M659" s="168"/>
      <c r="N659" s="168"/>
      <c r="O659" s="168"/>
      <c r="P659" s="3"/>
      <c r="S659" s="168"/>
      <c r="T659" s="3"/>
      <c r="U659" t="s">
        <v>146</v>
      </c>
      <c r="V659" t="s">
        <v>141</v>
      </c>
      <c r="W659" t="s">
        <v>16</v>
      </c>
      <c r="X659">
        <v>15</v>
      </c>
      <c r="Y659" t="s">
        <v>40</v>
      </c>
      <c r="Z659" t="s">
        <v>74</v>
      </c>
      <c r="AA659" s="43">
        <v>1.0009782890780523</v>
      </c>
      <c r="AB659"/>
      <c r="AC659" t="s">
        <v>141</v>
      </c>
      <c r="AD659" t="s">
        <v>18</v>
      </c>
      <c r="AE659">
        <v>15</v>
      </c>
      <c r="AF659" s="41">
        <v>10.635</v>
      </c>
      <c r="AG659" s="43">
        <v>0.99541290663408433</v>
      </c>
    </row>
    <row r="660" spans="10:33" x14ac:dyDescent="0.25">
      <c r="J660" s="168"/>
      <c r="K660" s="168"/>
      <c r="L660" s="168"/>
      <c r="M660" s="168"/>
      <c r="N660" s="168"/>
      <c r="O660" s="168"/>
      <c r="P660" s="3"/>
      <c r="S660" s="168"/>
      <c r="T660" s="3"/>
      <c r="U660" t="s">
        <v>146</v>
      </c>
      <c r="V660" t="s">
        <v>141</v>
      </c>
      <c r="W660" t="s">
        <v>16</v>
      </c>
      <c r="X660">
        <v>15</v>
      </c>
      <c r="Y660" t="s">
        <v>40</v>
      </c>
      <c r="Z660" t="s">
        <v>133</v>
      </c>
      <c r="AA660" s="43">
        <v>0.96491527244302189</v>
      </c>
      <c r="AB660"/>
      <c r="AC660" t="s">
        <v>141</v>
      </c>
      <c r="AD660" t="s">
        <v>18</v>
      </c>
      <c r="AE660">
        <v>15</v>
      </c>
      <c r="AF660" s="41">
        <v>11</v>
      </c>
      <c r="AG660" s="43">
        <v>0.99578078818740856</v>
      </c>
    </row>
    <row r="661" spans="10:33" x14ac:dyDescent="0.25">
      <c r="J661" s="168"/>
      <c r="K661" s="168"/>
      <c r="L661" s="168"/>
      <c r="M661" s="168"/>
      <c r="N661" s="168"/>
      <c r="O661" s="168"/>
      <c r="P661" s="3"/>
      <c r="S661" s="168"/>
      <c r="T661" s="3"/>
      <c r="U661" t="s">
        <v>146</v>
      </c>
      <c r="V661" t="s">
        <v>141</v>
      </c>
      <c r="W661" t="s">
        <v>16</v>
      </c>
      <c r="X661">
        <v>15</v>
      </c>
      <c r="Y661" t="s">
        <v>40</v>
      </c>
      <c r="Z661" t="s">
        <v>138</v>
      </c>
      <c r="AA661" s="43">
        <v>0.99698202425670823</v>
      </c>
      <c r="AB661"/>
      <c r="AC661" t="s">
        <v>141</v>
      </c>
      <c r="AD661" t="s">
        <v>18</v>
      </c>
      <c r="AE661">
        <v>15</v>
      </c>
      <c r="AF661" s="41">
        <v>12</v>
      </c>
      <c r="AG661" s="43">
        <v>0.99627987230917092</v>
      </c>
    </row>
    <row r="662" spans="10:33" x14ac:dyDescent="0.25">
      <c r="J662" s="168"/>
      <c r="K662" s="168"/>
      <c r="L662" s="168"/>
      <c r="M662" s="168"/>
      <c r="N662" s="168"/>
      <c r="O662" s="168"/>
      <c r="P662" s="3"/>
      <c r="S662" s="168"/>
      <c r="T662" s="3"/>
      <c r="U662" t="s">
        <v>146</v>
      </c>
      <c r="V662" t="s">
        <v>141</v>
      </c>
      <c r="W662" t="s">
        <v>16</v>
      </c>
      <c r="X662">
        <v>10</v>
      </c>
      <c r="Y662" t="s">
        <v>37</v>
      </c>
      <c r="Z662" t="s">
        <v>36</v>
      </c>
      <c r="AA662" s="43">
        <v>0.99967420936075124</v>
      </c>
      <c r="AB662"/>
      <c r="AC662" t="s">
        <v>141</v>
      </c>
      <c r="AD662" t="s">
        <v>18</v>
      </c>
      <c r="AE662">
        <v>15</v>
      </c>
      <c r="AF662" s="41">
        <v>13</v>
      </c>
      <c r="AG662" s="43">
        <v>0.99603344647506653</v>
      </c>
    </row>
    <row r="663" spans="10:33" x14ac:dyDescent="0.25">
      <c r="J663" s="168"/>
      <c r="K663" s="168"/>
      <c r="L663" s="168"/>
      <c r="M663" s="168"/>
      <c r="N663" s="168"/>
      <c r="O663" s="168"/>
      <c r="P663" s="3"/>
      <c r="S663" s="168"/>
      <c r="T663" s="3"/>
      <c r="U663" t="s">
        <v>146</v>
      </c>
      <c r="V663" t="s">
        <v>141</v>
      </c>
      <c r="W663" t="s">
        <v>16</v>
      </c>
      <c r="X663">
        <v>10</v>
      </c>
      <c r="Y663" t="s">
        <v>37</v>
      </c>
      <c r="Z663" t="s">
        <v>51</v>
      </c>
      <c r="AA663" s="43">
        <v>0.99434676530140587</v>
      </c>
      <c r="AB663"/>
      <c r="AC663" t="s">
        <v>141</v>
      </c>
      <c r="AD663" t="s">
        <v>18</v>
      </c>
      <c r="AE663">
        <v>15</v>
      </c>
      <c r="AF663" s="41">
        <v>15</v>
      </c>
      <c r="AG663" s="43">
        <v>0.99345799155288039</v>
      </c>
    </row>
    <row r="664" spans="10:33" x14ac:dyDescent="0.25">
      <c r="J664" s="168"/>
      <c r="K664" s="168"/>
      <c r="L664" s="168"/>
      <c r="M664" s="168"/>
      <c r="N664" s="168"/>
      <c r="O664" s="168"/>
      <c r="P664" s="3"/>
      <c r="S664" s="168"/>
      <c r="T664" s="3"/>
      <c r="U664" t="s">
        <v>146</v>
      </c>
      <c r="V664" t="s">
        <v>141</v>
      </c>
      <c r="W664" t="s">
        <v>16</v>
      </c>
      <c r="X664">
        <v>10</v>
      </c>
      <c r="Y664" t="s">
        <v>37</v>
      </c>
      <c r="Z664" t="s">
        <v>57</v>
      </c>
      <c r="AA664" s="43">
        <v>0.99817411296632574</v>
      </c>
      <c r="AB664"/>
      <c r="AC664" t="s">
        <v>141</v>
      </c>
      <c r="AD664" t="s">
        <v>18</v>
      </c>
      <c r="AE664">
        <v>20</v>
      </c>
      <c r="AF664" s="41">
        <v>7.8259999999999996</v>
      </c>
      <c r="AG664" s="43">
        <v>0.983521915552513</v>
      </c>
    </row>
    <row r="665" spans="10:33" x14ac:dyDescent="0.25">
      <c r="J665" s="168"/>
      <c r="K665" s="168"/>
      <c r="L665" s="168"/>
      <c r="M665" s="168"/>
      <c r="N665" s="168"/>
      <c r="O665" s="168"/>
      <c r="P665" s="3"/>
      <c r="S665" s="168"/>
      <c r="T665" s="3"/>
      <c r="U665" t="s">
        <v>146</v>
      </c>
      <c r="V665" t="s">
        <v>141</v>
      </c>
      <c r="W665" t="s">
        <v>16</v>
      </c>
      <c r="X665">
        <v>10</v>
      </c>
      <c r="Y665" t="s">
        <v>35</v>
      </c>
      <c r="Z665" t="s">
        <v>52</v>
      </c>
      <c r="AA665" s="43">
        <v>0.99056409484658192</v>
      </c>
      <c r="AB665"/>
      <c r="AC665" t="s">
        <v>141</v>
      </c>
      <c r="AD665" t="s">
        <v>18</v>
      </c>
      <c r="AE665">
        <v>20</v>
      </c>
      <c r="AF665" s="41">
        <v>9.2309999999999999</v>
      </c>
      <c r="AG665" s="43">
        <v>0.98734549508104219</v>
      </c>
    </row>
    <row r="666" spans="10:33" x14ac:dyDescent="0.25">
      <c r="J666" s="168"/>
      <c r="K666" s="168"/>
      <c r="L666" s="168"/>
      <c r="M666" s="168"/>
      <c r="N666" s="168"/>
      <c r="O666" s="168"/>
      <c r="P666" s="3"/>
      <c r="S666" s="168"/>
      <c r="T666" s="3"/>
      <c r="U666" t="s">
        <v>146</v>
      </c>
      <c r="V666" t="s">
        <v>141</v>
      </c>
      <c r="W666" t="s">
        <v>16</v>
      </c>
      <c r="X666">
        <v>10</v>
      </c>
      <c r="Y666" t="s">
        <v>35</v>
      </c>
      <c r="Z666" t="s">
        <v>58</v>
      </c>
      <c r="AA666" s="43">
        <v>0.99638957194725819</v>
      </c>
      <c r="AB666"/>
      <c r="AC666" t="s">
        <v>141</v>
      </c>
      <c r="AD666" t="s">
        <v>18</v>
      </c>
      <c r="AE666">
        <v>20</v>
      </c>
      <c r="AF666" s="41">
        <v>11.52</v>
      </c>
      <c r="AG666" s="43">
        <v>0.99195380255749976</v>
      </c>
    </row>
    <row r="667" spans="10:33" x14ac:dyDescent="0.25">
      <c r="J667" s="168"/>
      <c r="K667" s="168"/>
      <c r="L667" s="168"/>
      <c r="M667" s="168"/>
      <c r="N667" s="168"/>
      <c r="O667" s="168"/>
      <c r="P667" s="3"/>
      <c r="S667" s="168"/>
      <c r="T667" s="3"/>
      <c r="U667" t="s">
        <v>146</v>
      </c>
      <c r="V667" t="s">
        <v>141</v>
      </c>
      <c r="W667" t="s">
        <v>16</v>
      </c>
      <c r="X667">
        <v>10</v>
      </c>
      <c r="Y667" t="s">
        <v>35</v>
      </c>
      <c r="Z667" t="s">
        <v>137</v>
      </c>
      <c r="AA667" s="43">
        <v>0.98782056143184993</v>
      </c>
      <c r="AB667"/>
      <c r="AC667" t="s">
        <v>141</v>
      </c>
      <c r="AD667" t="s">
        <v>18</v>
      </c>
      <c r="AE667">
        <v>20</v>
      </c>
      <c r="AF667" s="41">
        <v>13.103</v>
      </c>
      <c r="AG667" s="43">
        <v>0.993965713366326</v>
      </c>
    </row>
    <row r="668" spans="10:33" x14ac:dyDescent="0.25">
      <c r="J668" s="168"/>
      <c r="K668" s="168"/>
      <c r="L668" s="168"/>
      <c r="M668" s="168"/>
      <c r="N668" s="168"/>
      <c r="O668" s="168"/>
      <c r="P668" s="3"/>
      <c r="S668" s="168"/>
      <c r="T668" s="3"/>
      <c r="U668" t="s">
        <v>146</v>
      </c>
      <c r="V668" t="s">
        <v>141</v>
      </c>
      <c r="W668" t="s">
        <v>16</v>
      </c>
      <c r="X668">
        <v>10</v>
      </c>
      <c r="Y668" t="s">
        <v>40</v>
      </c>
      <c r="Z668" t="s">
        <v>43</v>
      </c>
      <c r="AA668" s="43">
        <v>0.9975031710041774</v>
      </c>
      <c r="AB668"/>
      <c r="AC668" t="s">
        <v>141</v>
      </c>
      <c r="AD668" t="s">
        <v>18</v>
      </c>
      <c r="AE668">
        <v>20</v>
      </c>
      <c r="AF668" s="41">
        <v>15</v>
      </c>
      <c r="AG668" s="43">
        <v>0.99511113165629694</v>
      </c>
    </row>
    <row r="669" spans="10:33" x14ac:dyDescent="0.25">
      <c r="J669" s="168"/>
      <c r="K669" s="168"/>
      <c r="L669" s="168"/>
      <c r="M669" s="168"/>
      <c r="N669" s="168"/>
      <c r="O669" s="168"/>
      <c r="P669" s="3"/>
      <c r="S669" s="168"/>
      <c r="T669" s="3"/>
      <c r="U669" t="s">
        <v>146</v>
      </c>
      <c r="V669" t="s">
        <v>141</v>
      </c>
      <c r="W669" t="s">
        <v>16</v>
      </c>
      <c r="X669">
        <v>10</v>
      </c>
      <c r="Y669" t="s">
        <v>40</v>
      </c>
      <c r="Z669" t="s">
        <v>55</v>
      </c>
      <c r="AA669" s="43">
        <v>0.98260978787534992</v>
      </c>
      <c r="AB669"/>
      <c r="AC669" t="s">
        <v>141</v>
      </c>
      <c r="AD669" t="s">
        <v>18</v>
      </c>
      <c r="AE669">
        <v>20</v>
      </c>
      <c r="AF669" s="41">
        <v>16</v>
      </c>
      <c r="AG669" s="43">
        <v>0.99515955941192757</v>
      </c>
    </row>
    <row r="670" spans="10:33" x14ac:dyDescent="0.25">
      <c r="J670" s="168"/>
      <c r="K670" s="168"/>
      <c r="L670" s="168"/>
      <c r="M670" s="168"/>
      <c r="N670" s="168"/>
      <c r="O670" s="168"/>
      <c r="P670" s="3"/>
      <c r="S670" s="168"/>
      <c r="T670" s="3"/>
      <c r="U670" t="s">
        <v>146</v>
      </c>
      <c r="V670" t="s">
        <v>141</v>
      </c>
      <c r="W670" t="s">
        <v>16</v>
      </c>
      <c r="X670">
        <v>10</v>
      </c>
      <c r="Y670" t="s">
        <v>40</v>
      </c>
      <c r="Z670" t="s">
        <v>48</v>
      </c>
      <c r="AA670" s="43">
        <v>0.96741875263188959</v>
      </c>
      <c r="AB670"/>
      <c r="AC670" t="s">
        <v>141</v>
      </c>
      <c r="AD670" t="s">
        <v>18</v>
      </c>
      <c r="AE670">
        <v>20</v>
      </c>
      <c r="AF670" s="41">
        <v>17</v>
      </c>
      <c r="AG670" s="43">
        <v>0.99482457166709592</v>
      </c>
    </row>
    <row r="671" spans="10:33" x14ac:dyDescent="0.25">
      <c r="J671" s="168"/>
      <c r="K671" s="168"/>
      <c r="L671" s="168"/>
      <c r="M671" s="168"/>
      <c r="N671" s="168"/>
      <c r="O671" s="168"/>
      <c r="P671" s="3"/>
      <c r="S671" s="168"/>
      <c r="T671" s="3"/>
      <c r="U671" t="s">
        <v>146</v>
      </c>
      <c r="V671" t="s">
        <v>141</v>
      </c>
      <c r="W671" t="s">
        <v>16</v>
      </c>
      <c r="X671">
        <v>25</v>
      </c>
      <c r="Y671" t="s">
        <v>37</v>
      </c>
      <c r="Z671" t="s">
        <v>95</v>
      </c>
      <c r="AA671" s="43">
        <v>0.99152331260531146</v>
      </c>
      <c r="AB671"/>
      <c r="AC671" t="s">
        <v>141</v>
      </c>
      <c r="AD671" t="s">
        <v>18</v>
      </c>
      <c r="AE671">
        <v>20</v>
      </c>
      <c r="AF671" s="41">
        <v>20</v>
      </c>
      <c r="AG671" s="43">
        <v>0.99151911542982807</v>
      </c>
    </row>
    <row r="672" spans="10:33" x14ac:dyDescent="0.25">
      <c r="J672" s="168"/>
      <c r="K672" s="168"/>
      <c r="L672" s="168"/>
      <c r="M672" s="168"/>
      <c r="N672" s="168"/>
      <c r="O672" s="168"/>
      <c r="P672" s="3"/>
      <c r="S672" s="168"/>
      <c r="T672" s="3"/>
      <c r="U672" t="s">
        <v>146</v>
      </c>
      <c r="V672" t="s">
        <v>141</v>
      </c>
      <c r="W672" t="s">
        <v>16</v>
      </c>
      <c r="X672">
        <v>25</v>
      </c>
      <c r="Y672" t="s">
        <v>37</v>
      </c>
      <c r="Z672" t="s">
        <v>96</v>
      </c>
      <c r="AA672" s="43">
        <v>0.99025481805472249</v>
      </c>
      <c r="AB672"/>
      <c r="AC672" t="s">
        <v>141</v>
      </c>
      <c r="AD672" t="s">
        <v>18</v>
      </c>
      <c r="AE672">
        <v>25</v>
      </c>
      <c r="AF672" s="41">
        <v>15.529</v>
      </c>
      <c r="AG672" s="43">
        <v>0.98651420351532948</v>
      </c>
    </row>
    <row r="673" spans="10:33" x14ac:dyDescent="0.25">
      <c r="J673" s="168"/>
      <c r="K673" s="168"/>
      <c r="L673" s="168"/>
      <c r="M673" s="168"/>
      <c r="N673" s="168"/>
      <c r="O673" s="168"/>
      <c r="P673" s="3"/>
      <c r="S673" s="168"/>
      <c r="T673" s="3"/>
      <c r="U673" t="s">
        <v>146</v>
      </c>
      <c r="V673" t="s">
        <v>141</v>
      </c>
      <c r="W673" t="s">
        <v>16</v>
      </c>
      <c r="X673">
        <v>25</v>
      </c>
      <c r="Y673" t="s">
        <v>40</v>
      </c>
      <c r="Z673" t="s">
        <v>135</v>
      </c>
      <c r="AA673" s="43">
        <v>0.99447953993944838</v>
      </c>
      <c r="AB673"/>
      <c r="AC673" t="s">
        <v>141</v>
      </c>
      <c r="AD673" t="s">
        <v>18</v>
      </c>
      <c r="AE673">
        <v>25</v>
      </c>
      <c r="AF673" s="41">
        <v>16.8</v>
      </c>
      <c r="AG673" s="43">
        <v>0.98590772168162388</v>
      </c>
    </row>
    <row r="674" spans="10:33" x14ac:dyDescent="0.25">
      <c r="J674" s="168"/>
      <c r="K674" s="168"/>
      <c r="L674" s="168"/>
      <c r="M674" s="168"/>
      <c r="N674" s="168"/>
      <c r="O674" s="168"/>
      <c r="P674" s="3"/>
      <c r="S674" s="168"/>
      <c r="T674" s="3"/>
      <c r="U674" t="s">
        <v>146</v>
      </c>
      <c r="V674" t="s">
        <v>141</v>
      </c>
      <c r="W674" t="s">
        <v>16</v>
      </c>
      <c r="X674">
        <v>25</v>
      </c>
      <c r="Y674" t="s">
        <v>40</v>
      </c>
      <c r="Z674" t="s">
        <v>92</v>
      </c>
      <c r="AA674" s="43">
        <v>0.99375493790707403</v>
      </c>
      <c r="AB674"/>
      <c r="AC674" t="s">
        <v>141</v>
      </c>
      <c r="AD674" t="s">
        <v>18</v>
      </c>
      <c r="AE674">
        <v>25</v>
      </c>
      <c r="AF674" s="41">
        <v>19.178999999999998</v>
      </c>
      <c r="AG674" s="43">
        <v>0.98435591514945442</v>
      </c>
    </row>
    <row r="675" spans="10:33" x14ac:dyDescent="0.25">
      <c r="J675" s="168"/>
      <c r="K675" s="168"/>
      <c r="L675" s="168"/>
      <c r="M675" s="168"/>
      <c r="N675" s="168"/>
      <c r="O675" s="168"/>
      <c r="P675" s="3"/>
      <c r="S675" s="168"/>
      <c r="T675" s="3"/>
      <c r="U675" t="s">
        <v>146</v>
      </c>
      <c r="V675" t="s">
        <v>141</v>
      </c>
      <c r="W675" t="s">
        <v>16</v>
      </c>
      <c r="X675">
        <v>25</v>
      </c>
      <c r="Y675" t="s">
        <v>40</v>
      </c>
      <c r="Z675" t="s">
        <v>134</v>
      </c>
      <c r="AA675" s="43">
        <v>0.99397406289279078</v>
      </c>
      <c r="AB675"/>
      <c r="AC675" t="s">
        <v>141</v>
      </c>
      <c r="AD675" t="s">
        <v>18</v>
      </c>
      <c r="AE675">
        <v>25</v>
      </c>
      <c r="AF675" s="41">
        <v>19.512</v>
      </c>
      <c r="AG675" s="43">
        <v>0.98409537142105252</v>
      </c>
    </row>
    <row r="676" spans="10:33" x14ac:dyDescent="0.25">
      <c r="J676" s="168"/>
      <c r="K676" s="168"/>
      <c r="L676" s="168"/>
      <c r="M676" s="168"/>
      <c r="N676" s="168"/>
      <c r="O676" s="168"/>
      <c r="P676" s="3"/>
      <c r="S676" s="168"/>
      <c r="T676" s="3"/>
      <c r="U676" t="s">
        <v>146</v>
      </c>
      <c r="V676" t="s">
        <v>141</v>
      </c>
      <c r="W676" t="s">
        <v>16</v>
      </c>
      <c r="X676">
        <v>25</v>
      </c>
      <c r="Y676" t="s">
        <v>40</v>
      </c>
      <c r="Z676" t="s">
        <v>91</v>
      </c>
      <c r="AA676" s="43">
        <v>0.99461673805215134</v>
      </c>
      <c r="AB676"/>
      <c r="AC676" t="s">
        <v>141</v>
      </c>
      <c r="AD676" t="s">
        <v>18</v>
      </c>
      <c r="AE676">
        <v>25</v>
      </c>
      <c r="AF676" s="41">
        <v>21</v>
      </c>
      <c r="AG676" s="43">
        <v>0.98280113285892179</v>
      </c>
    </row>
    <row r="677" spans="10:33" x14ac:dyDescent="0.25">
      <c r="J677" s="168"/>
      <c r="K677" s="168"/>
      <c r="L677" s="168"/>
      <c r="M677" s="168"/>
      <c r="N677" s="168"/>
      <c r="O677" s="168"/>
      <c r="P677" s="3"/>
      <c r="S677" s="168"/>
      <c r="T677" s="3"/>
      <c r="U677" t="s">
        <v>146</v>
      </c>
      <c r="V677" t="s">
        <v>141</v>
      </c>
      <c r="W677" t="s">
        <v>16</v>
      </c>
      <c r="X677">
        <v>20</v>
      </c>
      <c r="Y677" t="s">
        <v>37</v>
      </c>
      <c r="Z677" t="s">
        <v>88</v>
      </c>
      <c r="AA677" s="43">
        <v>1.0027881279636606</v>
      </c>
      <c r="AB677"/>
      <c r="AC677" t="s">
        <v>141</v>
      </c>
      <c r="AD677" t="s">
        <v>18</v>
      </c>
      <c r="AE677">
        <v>25</v>
      </c>
      <c r="AF677" s="41">
        <v>23</v>
      </c>
      <c r="AG677" s="43">
        <v>0.9807268610118044</v>
      </c>
    </row>
    <row r="678" spans="10:33" x14ac:dyDescent="0.25">
      <c r="J678" s="168"/>
      <c r="K678" s="168"/>
      <c r="L678" s="168"/>
      <c r="M678" s="168"/>
      <c r="N678" s="168"/>
      <c r="O678" s="168"/>
      <c r="P678" s="3"/>
      <c r="S678" s="168"/>
      <c r="T678" s="3"/>
      <c r="U678" t="s">
        <v>146</v>
      </c>
      <c r="V678" t="s">
        <v>141</v>
      </c>
      <c r="W678" t="s">
        <v>16</v>
      </c>
      <c r="X678">
        <v>20</v>
      </c>
      <c r="Y678" t="s">
        <v>37</v>
      </c>
      <c r="Z678" t="s">
        <v>85</v>
      </c>
      <c r="AA678" s="43">
        <v>1.0081129856599076</v>
      </c>
      <c r="AB678"/>
      <c r="AC678" t="s">
        <v>141</v>
      </c>
      <c r="AD678" t="s">
        <v>18</v>
      </c>
      <c r="AE678">
        <v>25</v>
      </c>
      <c r="AF678" s="41">
        <v>25</v>
      </c>
      <c r="AG678" s="43">
        <v>0.97826875443158567</v>
      </c>
    </row>
    <row r="679" spans="10:33" x14ac:dyDescent="0.25">
      <c r="J679" s="168"/>
      <c r="K679" s="168"/>
      <c r="L679" s="168"/>
      <c r="M679" s="168"/>
      <c r="N679" s="168"/>
      <c r="O679" s="168"/>
      <c r="P679" s="3"/>
      <c r="S679" s="168"/>
      <c r="T679" s="3"/>
      <c r="U679" t="s">
        <v>146</v>
      </c>
      <c r="V679" t="s">
        <v>141</v>
      </c>
      <c r="W679" t="s">
        <v>16</v>
      </c>
      <c r="X679">
        <v>20</v>
      </c>
      <c r="Y679" t="s">
        <v>40</v>
      </c>
      <c r="Z679" t="s">
        <v>89</v>
      </c>
      <c r="AA679" s="43">
        <v>0.98934695093361502</v>
      </c>
      <c r="AB679"/>
      <c r="AF679"/>
    </row>
    <row r="680" spans="10:33" x14ac:dyDescent="0.25">
      <c r="J680" s="168"/>
      <c r="K680" s="168"/>
      <c r="L680" s="168"/>
      <c r="M680" s="168"/>
      <c r="N680" s="168"/>
      <c r="O680" s="168"/>
      <c r="P680" s="3"/>
      <c r="S680" s="168"/>
      <c r="T680" s="3"/>
      <c r="U680" t="s">
        <v>146</v>
      </c>
      <c r="V680" t="s">
        <v>141</v>
      </c>
      <c r="W680" t="s">
        <v>16</v>
      </c>
      <c r="X680">
        <v>20</v>
      </c>
      <c r="Y680" t="s">
        <v>40</v>
      </c>
      <c r="Z680" t="s">
        <v>90</v>
      </c>
      <c r="AA680" s="43">
        <v>0.98354243639399241</v>
      </c>
      <c r="AB680"/>
    </row>
    <row r="681" spans="10:33" x14ac:dyDescent="0.25">
      <c r="J681" s="168"/>
      <c r="K681" s="168"/>
      <c r="L681" s="168"/>
      <c r="M681" s="168"/>
      <c r="N681" s="168"/>
      <c r="O681" s="168"/>
      <c r="P681" s="3"/>
      <c r="S681" s="168"/>
      <c r="T681" s="3"/>
      <c r="U681" t="s">
        <v>146</v>
      </c>
      <c r="V681" t="s">
        <v>141</v>
      </c>
      <c r="W681" t="s">
        <v>16</v>
      </c>
      <c r="X681">
        <v>20</v>
      </c>
      <c r="Y681" t="s">
        <v>40</v>
      </c>
      <c r="Z681" t="s">
        <v>136</v>
      </c>
      <c r="AA681" s="43">
        <v>1.0060100257300795</v>
      </c>
      <c r="AB681"/>
    </row>
    <row r="682" spans="10:33" x14ac:dyDescent="0.25">
      <c r="J682" s="168"/>
      <c r="K682" s="168"/>
      <c r="L682" s="168"/>
      <c r="M682" s="168"/>
      <c r="N682" s="168"/>
      <c r="O682" s="168"/>
      <c r="P682" s="3"/>
      <c r="S682" s="168"/>
      <c r="T682" s="3"/>
      <c r="U682" t="s">
        <v>146</v>
      </c>
      <c r="V682" t="s">
        <v>141</v>
      </c>
      <c r="W682" t="s">
        <v>16</v>
      </c>
      <c r="X682">
        <v>20</v>
      </c>
      <c r="Y682" t="s">
        <v>40</v>
      </c>
      <c r="Z682" t="s">
        <v>80</v>
      </c>
      <c r="AA682" s="43">
        <v>1.0032975917735909</v>
      </c>
      <c r="AB682"/>
    </row>
    <row r="683" spans="10:33" x14ac:dyDescent="0.25">
      <c r="J683" s="168"/>
      <c r="K683" s="168"/>
      <c r="L683" s="168"/>
      <c r="M683" s="168"/>
      <c r="N683" s="168"/>
      <c r="O683" s="168"/>
      <c r="P683" s="3"/>
      <c r="S683" s="168"/>
      <c r="T683" s="3"/>
      <c r="U683" t="s">
        <v>146</v>
      </c>
      <c r="V683" t="s">
        <v>141</v>
      </c>
      <c r="W683" t="s">
        <v>18</v>
      </c>
      <c r="X683">
        <v>6</v>
      </c>
      <c r="Y683" t="s">
        <v>37</v>
      </c>
      <c r="Z683" t="s">
        <v>45</v>
      </c>
      <c r="AA683" s="43">
        <v>0.96365803968553942</v>
      </c>
      <c r="AB683"/>
    </row>
    <row r="684" spans="10:33" x14ac:dyDescent="0.25">
      <c r="J684" s="168"/>
      <c r="K684" s="168"/>
      <c r="L684" s="168"/>
      <c r="M684" s="168"/>
      <c r="N684" s="168"/>
      <c r="O684" s="168"/>
      <c r="P684" s="3"/>
      <c r="S684" s="168"/>
      <c r="T684" s="3"/>
      <c r="U684" t="s">
        <v>146</v>
      </c>
      <c r="V684" t="s">
        <v>141</v>
      </c>
      <c r="W684" t="s">
        <v>18</v>
      </c>
      <c r="X684">
        <v>6</v>
      </c>
      <c r="Y684" t="s">
        <v>37</v>
      </c>
      <c r="Z684" t="s">
        <v>46</v>
      </c>
      <c r="AA684" s="43">
        <v>0.98034622031726548</v>
      </c>
      <c r="AB684"/>
    </row>
    <row r="685" spans="10:33" x14ac:dyDescent="0.25">
      <c r="J685" s="168"/>
      <c r="K685" s="168"/>
      <c r="L685" s="168"/>
      <c r="M685" s="168"/>
      <c r="N685" s="168"/>
      <c r="O685" s="168"/>
      <c r="P685" s="3"/>
      <c r="S685" s="168"/>
      <c r="T685" s="3"/>
      <c r="U685" t="s">
        <v>146</v>
      </c>
      <c r="V685" t="s">
        <v>141</v>
      </c>
      <c r="W685" t="s">
        <v>18</v>
      </c>
      <c r="X685">
        <v>6</v>
      </c>
      <c r="Y685" t="s">
        <v>37</v>
      </c>
      <c r="Z685" t="s">
        <v>104</v>
      </c>
      <c r="AA685" s="43">
        <v>0.98537406961015728</v>
      </c>
      <c r="AB685"/>
    </row>
    <row r="686" spans="10:33" x14ac:dyDescent="0.25">
      <c r="J686" s="168"/>
      <c r="K686" s="168"/>
      <c r="L686" s="168"/>
      <c r="M686" s="168"/>
      <c r="N686" s="168"/>
      <c r="O686" s="168"/>
      <c r="P686" s="3"/>
      <c r="S686" s="168"/>
      <c r="T686" s="3"/>
      <c r="U686" t="s">
        <v>146</v>
      </c>
      <c r="V686" t="s">
        <v>141</v>
      </c>
      <c r="W686" t="s">
        <v>18</v>
      </c>
      <c r="X686">
        <v>6</v>
      </c>
      <c r="Y686" t="s">
        <v>37</v>
      </c>
      <c r="Z686" t="s">
        <v>50</v>
      </c>
      <c r="AA686" s="43">
        <v>0.98631783139232199</v>
      </c>
      <c r="AB686"/>
    </row>
    <row r="687" spans="10:33" x14ac:dyDescent="0.25">
      <c r="J687" s="168"/>
      <c r="K687" s="168"/>
      <c r="L687" s="168"/>
      <c r="M687" s="168"/>
      <c r="N687" s="168"/>
      <c r="O687" s="168"/>
      <c r="P687" s="3"/>
      <c r="S687" s="168"/>
      <c r="T687" s="3"/>
      <c r="U687" t="s">
        <v>146</v>
      </c>
      <c r="V687" t="s">
        <v>141</v>
      </c>
      <c r="W687" t="s">
        <v>18</v>
      </c>
      <c r="X687">
        <v>6</v>
      </c>
      <c r="Y687" t="s">
        <v>37</v>
      </c>
      <c r="Z687" t="s">
        <v>79</v>
      </c>
      <c r="AA687" s="43">
        <v>0.99065747152668304</v>
      </c>
      <c r="AB687"/>
    </row>
    <row r="688" spans="10:33" x14ac:dyDescent="0.25">
      <c r="J688" s="168"/>
      <c r="K688" s="168"/>
      <c r="L688" s="168"/>
      <c r="M688" s="168"/>
      <c r="N688" s="168"/>
      <c r="O688" s="168"/>
      <c r="P688" s="3"/>
      <c r="S688" s="168"/>
      <c r="T688" s="3"/>
      <c r="U688" t="s">
        <v>146</v>
      </c>
      <c r="V688" t="s">
        <v>141</v>
      </c>
      <c r="W688" t="s">
        <v>18</v>
      </c>
      <c r="X688">
        <v>6</v>
      </c>
      <c r="Y688" t="s">
        <v>35</v>
      </c>
      <c r="Z688" t="s">
        <v>98</v>
      </c>
      <c r="AA688" s="43">
        <v>0.95962030823212263</v>
      </c>
      <c r="AB688"/>
    </row>
    <row r="689" spans="10:28" x14ac:dyDescent="0.25">
      <c r="J689" s="168"/>
      <c r="K689" s="168"/>
      <c r="L689" s="168"/>
      <c r="M689" s="168"/>
      <c r="N689" s="168"/>
      <c r="O689" s="168"/>
      <c r="P689" s="3"/>
      <c r="S689" s="168"/>
      <c r="T689" s="3"/>
      <c r="U689" t="s">
        <v>146</v>
      </c>
      <c r="V689" t="s">
        <v>141</v>
      </c>
      <c r="W689" t="s">
        <v>18</v>
      </c>
      <c r="X689">
        <v>6</v>
      </c>
      <c r="Y689" t="s">
        <v>35</v>
      </c>
      <c r="Z689" t="s">
        <v>101</v>
      </c>
      <c r="AA689" s="43">
        <v>0.97104291620013439</v>
      </c>
      <c r="AB689"/>
    </row>
    <row r="690" spans="10:28" x14ac:dyDescent="0.25">
      <c r="J690" s="168"/>
      <c r="K690" s="168"/>
      <c r="L690" s="168"/>
      <c r="M690" s="168"/>
      <c r="N690" s="168"/>
      <c r="O690" s="168"/>
      <c r="P690" s="3"/>
      <c r="S690" s="168"/>
      <c r="T690" s="3"/>
      <c r="U690" t="s">
        <v>146</v>
      </c>
      <c r="V690" t="s">
        <v>141</v>
      </c>
      <c r="W690" t="s">
        <v>18</v>
      </c>
      <c r="X690">
        <v>6</v>
      </c>
      <c r="Y690" t="s">
        <v>35</v>
      </c>
      <c r="Z690" t="s">
        <v>106</v>
      </c>
      <c r="AA690" s="43">
        <v>0.982910066871584</v>
      </c>
      <c r="AB690"/>
    </row>
    <row r="691" spans="10:28" x14ac:dyDescent="0.25">
      <c r="J691" s="168"/>
      <c r="K691" s="168"/>
      <c r="L691" s="168"/>
      <c r="M691" s="168"/>
      <c r="N691" s="168"/>
      <c r="O691" s="168"/>
      <c r="P691" s="3"/>
      <c r="S691" s="168"/>
      <c r="T691" s="3"/>
      <c r="U691" t="s">
        <v>146</v>
      </c>
      <c r="V691" t="s">
        <v>141</v>
      </c>
      <c r="W691" t="s">
        <v>18</v>
      </c>
      <c r="X691">
        <v>6</v>
      </c>
      <c r="Y691" t="s">
        <v>35</v>
      </c>
      <c r="Z691" t="s">
        <v>111</v>
      </c>
      <c r="AA691" s="43">
        <v>0.9872437639216749</v>
      </c>
      <c r="AB691"/>
    </row>
    <row r="692" spans="10:28" x14ac:dyDescent="0.25">
      <c r="J692" s="168"/>
      <c r="K692" s="168"/>
      <c r="L692" s="168"/>
      <c r="M692" s="168"/>
      <c r="N692" s="168"/>
      <c r="O692" s="168"/>
      <c r="P692" s="3"/>
      <c r="S692" s="168"/>
      <c r="T692" s="3"/>
      <c r="U692" t="s">
        <v>146</v>
      </c>
      <c r="V692" t="s">
        <v>141</v>
      </c>
      <c r="W692" t="s">
        <v>18</v>
      </c>
      <c r="X692">
        <v>6</v>
      </c>
      <c r="Y692" t="s">
        <v>35</v>
      </c>
      <c r="Z692" t="s">
        <v>131</v>
      </c>
      <c r="AA692" s="43">
        <v>0.95785045773635047</v>
      </c>
      <c r="AB692"/>
    </row>
    <row r="693" spans="10:28" x14ac:dyDescent="0.25">
      <c r="J693" s="168"/>
      <c r="K693" s="168"/>
      <c r="L693" s="168"/>
      <c r="M693" s="168"/>
      <c r="N693" s="168"/>
      <c r="O693" s="168"/>
      <c r="P693" s="3"/>
      <c r="S693" s="168"/>
      <c r="T693" s="3"/>
      <c r="U693" t="s">
        <v>146</v>
      </c>
      <c r="V693" t="s">
        <v>141</v>
      </c>
      <c r="W693" t="s">
        <v>18</v>
      </c>
      <c r="X693">
        <v>6</v>
      </c>
      <c r="Y693" t="s">
        <v>40</v>
      </c>
      <c r="Z693" t="s">
        <v>107</v>
      </c>
      <c r="AA693" s="43">
        <v>0.98326665192781748</v>
      </c>
      <c r="AB693"/>
    </row>
    <row r="694" spans="10:28" x14ac:dyDescent="0.25">
      <c r="J694" s="168"/>
      <c r="K694" s="168"/>
      <c r="L694" s="168"/>
      <c r="M694" s="168"/>
      <c r="N694" s="168"/>
      <c r="O694" s="168"/>
      <c r="P694" s="3"/>
      <c r="S694" s="168"/>
      <c r="T694" s="3"/>
      <c r="U694" t="s">
        <v>146</v>
      </c>
      <c r="V694" t="s">
        <v>141</v>
      </c>
      <c r="W694" t="s">
        <v>18</v>
      </c>
      <c r="X694">
        <v>6</v>
      </c>
      <c r="Y694" t="s">
        <v>40</v>
      </c>
      <c r="Z694" t="s">
        <v>102</v>
      </c>
      <c r="AA694" s="43">
        <v>0.98561535883154194</v>
      </c>
      <c r="AB694"/>
    </row>
    <row r="695" spans="10:28" x14ac:dyDescent="0.25">
      <c r="J695" s="168"/>
      <c r="K695" s="168"/>
      <c r="L695" s="168"/>
      <c r="M695" s="168"/>
      <c r="N695" s="168"/>
      <c r="O695" s="168"/>
      <c r="P695" s="3"/>
      <c r="S695" s="168"/>
      <c r="T695" s="3"/>
      <c r="U695" t="s">
        <v>146</v>
      </c>
      <c r="V695" t="s">
        <v>141</v>
      </c>
      <c r="W695" t="s">
        <v>18</v>
      </c>
      <c r="X695">
        <v>6</v>
      </c>
      <c r="Y695" t="s">
        <v>40</v>
      </c>
      <c r="Z695" t="s">
        <v>108</v>
      </c>
      <c r="AA695" s="43">
        <v>0.98784876990041759</v>
      </c>
      <c r="AB695"/>
    </row>
    <row r="696" spans="10:28" x14ac:dyDescent="0.25">
      <c r="J696" s="168"/>
      <c r="K696" s="168"/>
      <c r="L696" s="168"/>
      <c r="M696" s="168"/>
      <c r="N696" s="168"/>
      <c r="O696" s="168"/>
      <c r="P696" s="3"/>
      <c r="S696" s="168"/>
      <c r="T696" s="3"/>
      <c r="U696" t="s">
        <v>146</v>
      </c>
      <c r="V696" t="s">
        <v>141</v>
      </c>
      <c r="W696" t="s">
        <v>18</v>
      </c>
      <c r="X696">
        <v>6</v>
      </c>
      <c r="Y696" t="s">
        <v>40</v>
      </c>
      <c r="Z696" t="s">
        <v>132</v>
      </c>
      <c r="AA696" s="43">
        <v>0.98059107538921242</v>
      </c>
      <c r="AB696"/>
    </row>
    <row r="697" spans="10:28" x14ac:dyDescent="0.25">
      <c r="J697" s="168"/>
      <c r="K697" s="168"/>
      <c r="L697" s="168"/>
      <c r="M697" s="168"/>
      <c r="N697" s="168"/>
      <c r="O697" s="168"/>
      <c r="P697" s="3"/>
      <c r="S697" s="168"/>
      <c r="T697" s="3"/>
      <c r="U697" t="s">
        <v>146</v>
      </c>
      <c r="V697" t="s">
        <v>141</v>
      </c>
      <c r="W697" t="s">
        <v>18</v>
      </c>
      <c r="X697">
        <v>15</v>
      </c>
      <c r="Y697" t="s">
        <v>37</v>
      </c>
      <c r="Z697" t="s">
        <v>71</v>
      </c>
      <c r="AA697" s="43">
        <v>0.99675266405914875</v>
      </c>
      <c r="AB697"/>
    </row>
    <row r="698" spans="10:28" x14ac:dyDescent="0.25">
      <c r="J698" s="168"/>
      <c r="K698" s="168"/>
      <c r="L698" s="168"/>
      <c r="M698" s="168"/>
      <c r="N698" s="168"/>
      <c r="O698" s="168"/>
      <c r="P698" s="3"/>
      <c r="S698" s="168"/>
      <c r="T698" s="3"/>
      <c r="U698" t="s">
        <v>146</v>
      </c>
      <c r="V698" t="s">
        <v>141</v>
      </c>
      <c r="W698" t="s">
        <v>18</v>
      </c>
      <c r="X698">
        <v>15</v>
      </c>
      <c r="Y698" t="s">
        <v>37</v>
      </c>
      <c r="Z698" t="s">
        <v>76</v>
      </c>
      <c r="AA698" s="43">
        <v>0.99370439406053956</v>
      </c>
      <c r="AB698"/>
    </row>
    <row r="699" spans="10:28" x14ac:dyDescent="0.25">
      <c r="J699" s="168"/>
      <c r="K699" s="168"/>
      <c r="L699" s="168"/>
      <c r="M699" s="168"/>
      <c r="N699" s="168"/>
      <c r="O699" s="168"/>
      <c r="P699" s="3"/>
      <c r="S699" s="168"/>
      <c r="T699" s="3"/>
      <c r="U699" t="s">
        <v>146</v>
      </c>
      <c r="V699" t="s">
        <v>141</v>
      </c>
      <c r="W699" t="s">
        <v>18</v>
      </c>
      <c r="X699">
        <v>15</v>
      </c>
      <c r="Y699" t="s">
        <v>35</v>
      </c>
      <c r="Z699" t="s">
        <v>62</v>
      </c>
      <c r="AA699" s="43">
        <v>0.99359283176347413</v>
      </c>
      <c r="AB699"/>
    </row>
    <row r="700" spans="10:28" x14ac:dyDescent="0.25">
      <c r="J700" s="168"/>
      <c r="K700" s="168"/>
      <c r="L700" s="168"/>
      <c r="M700" s="168"/>
      <c r="N700" s="168"/>
      <c r="O700" s="168"/>
      <c r="P700" s="3"/>
      <c r="S700" s="168"/>
      <c r="T700" s="3"/>
      <c r="U700" t="s">
        <v>146</v>
      </c>
      <c r="V700" t="s">
        <v>141</v>
      </c>
      <c r="W700" t="s">
        <v>18</v>
      </c>
      <c r="X700">
        <v>15</v>
      </c>
      <c r="Y700" t="s">
        <v>35</v>
      </c>
      <c r="Z700" t="s">
        <v>68</v>
      </c>
      <c r="AA700" s="43">
        <v>0.99592613295393095</v>
      </c>
      <c r="AB700"/>
    </row>
    <row r="701" spans="10:28" x14ac:dyDescent="0.25">
      <c r="J701" s="168"/>
      <c r="K701" s="168"/>
      <c r="L701" s="168"/>
      <c r="M701" s="168"/>
      <c r="N701" s="168"/>
      <c r="O701" s="168"/>
      <c r="P701" s="3"/>
      <c r="S701" s="168"/>
      <c r="T701" s="3"/>
      <c r="U701" t="s">
        <v>146</v>
      </c>
      <c r="V701" t="s">
        <v>141</v>
      </c>
      <c r="W701" t="s">
        <v>18</v>
      </c>
      <c r="X701">
        <v>15</v>
      </c>
      <c r="Y701" t="s">
        <v>40</v>
      </c>
      <c r="Z701" t="s">
        <v>65</v>
      </c>
      <c r="AA701" s="43">
        <v>0.98719458851071318</v>
      </c>
      <c r="AB701"/>
    </row>
    <row r="702" spans="10:28" x14ac:dyDescent="0.25">
      <c r="J702" s="168"/>
      <c r="K702" s="168"/>
      <c r="L702" s="168"/>
      <c r="M702" s="168"/>
      <c r="N702" s="168"/>
      <c r="O702" s="168"/>
      <c r="P702" s="3"/>
      <c r="S702" s="168"/>
      <c r="T702" s="3"/>
      <c r="U702" t="s">
        <v>146</v>
      </c>
      <c r="V702" t="s">
        <v>141</v>
      </c>
      <c r="W702" t="s">
        <v>18</v>
      </c>
      <c r="X702">
        <v>15</v>
      </c>
      <c r="Y702" t="s">
        <v>40</v>
      </c>
      <c r="Z702" t="s">
        <v>74</v>
      </c>
      <c r="AA702" s="43">
        <v>0.99415452367652668</v>
      </c>
      <c r="AB702"/>
    </row>
    <row r="703" spans="10:28" x14ac:dyDescent="0.25">
      <c r="J703" s="168"/>
      <c r="K703" s="168"/>
      <c r="L703" s="168"/>
      <c r="M703" s="168"/>
      <c r="N703" s="168"/>
      <c r="O703" s="168"/>
      <c r="P703" s="3"/>
      <c r="S703" s="168"/>
      <c r="T703" s="3"/>
      <c r="U703" t="s">
        <v>146</v>
      </c>
      <c r="V703" t="s">
        <v>141</v>
      </c>
      <c r="W703" t="s">
        <v>18</v>
      </c>
      <c r="X703">
        <v>15</v>
      </c>
      <c r="Y703" t="s">
        <v>40</v>
      </c>
      <c r="Z703" t="s">
        <v>133</v>
      </c>
      <c r="AA703" s="43">
        <v>0.98308133512324536</v>
      </c>
      <c r="AB703"/>
    </row>
    <row r="704" spans="10:28" x14ac:dyDescent="0.25">
      <c r="J704" s="168"/>
      <c r="K704" s="168"/>
      <c r="L704" s="168"/>
      <c r="M704" s="168"/>
      <c r="N704" s="168"/>
      <c r="O704" s="168"/>
      <c r="P704" s="3"/>
      <c r="S704" s="168"/>
      <c r="T704" s="3"/>
      <c r="U704" t="s">
        <v>146</v>
      </c>
      <c r="V704" t="s">
        <v>141</v>
      </c>
      <c r="W704" t="s">
        <v>18</v>
      </c>
      <c r="X704">
        <v>15</v>
      </c>
      <c r="Y704" t="s">
        <v>40</v>
      </c>
      <c r="Z704" t="s">
        <v>138</v>
      </c>
      <c r="AA704" s="43">
        <v>0.99259536781701285</v>
      </c>
      <c r="AB704"/>
    </row>
    <row r="705" spans="10:28" x14ac:dyDescent="0.25">
      <c r="J705" s="168"/>
      <c r="K705" s="168"/>
      <c r="L705" s="168"/>
      <c r="M705" s="168"/>
      <c r="N705" s="168"/>
      <c r="O705" s="168"/>
      <c r="P705" s="3"/>
      <c r="S705" s="168"/>
      <c r="T705" s="3"/>
      <c r="U705" t="s">
        <v>146</v>
      </c>
      <c r="V705" t="s">
        <v>141</v>
      </c>
      <c r="W705" t="s">
        <v>18</v>
      </c>
      <c r="X705">
        <v>10</v>
      </c>
      <c r="Y705" t="s">
        <v>37</v>
      </c>
      <c r="Z705" t="s">
        <v>36</v>
      </c>
      <c r="AA705" s="43">
        <v>1.0000630040272829</v>
      </c>
      <c r="AB705"/>
    </row>
    <row r="706" spans="10:28" x14ac:dyDescent="0.25">
      <c r="J706" s="168"/>
      <c r="K706" s="168"/>
      <c r="L706" s="168"/>
      <c r="M706" s="168"/>
      <c r="N706" s="168"/>
      <c r="O706" s="168"/>
      <c r="P706" s="3"/>
      <c r="S706" s="168"/>
      <c r="T706" s="3"/>
      <c r="U706" t="s">
        <v>146</v>
      </c>
      <c r="V706" t="s">
        <v>141</v>
      </c>
      <c r="W706" t="s">
        <v>18</v>
      </c>
      <c r="X706">
        <v>10</v>
      </c>
      <c r="Y706" t="s">
        <v>37</v>
      </c>
      <c r="Z706" t="s">
        <v>51</v>
      </c>
      <c r="AA706" s="43">
        <v>1.0005896378568069</v>
      </c>
      <c r="AB706"/>
    </row>
    <row r="707" spans="10:28" x14ac:dyDescent="0.25">
      <c r="J707" s="168"/>
      <c r="K707" s="168"/>
      <c r="L707" s="168"/>
      <c r="M707" s="168"/>
      <c r="N707" s="168"/>
      <c r="O707" s="168"/>
      <c r="P707" s="3"/>
      <c r="S707" s="168"/>
      <c r="T707" s="3"/>
      <c r="U707" t="s">
        <v>146</v>
      </c>
      <c r="V707" t="s">
        <v>141</v>
      </c>
      <c r="W707" t="s">
        <v>18</v>
      </c>
      <c r="X707">
        <v>10</v>
      </c>
      <c r="Y707" t="s">
        <v>37</v>
      </c>
      <c r="Z707" t="s">
        <v>57</v>
      </c>
      <c r="AA707" s="43">
        <v>1.0016460966032086</v>
      </c>
      <c r="AB707"/>
    </row>
    <row r="708" spans="10:28" x14ac:dyDescent="0.25">
      <c r="J708" s="168"/>
      <c r="K708" s="168"/>
      <c r="L708" s="168"/>
      <c r="M708" s="168"/>
      <c r="N708" s="168"/>
      <c r="O708" s="168"/>
      <c r="P708" s="3"/>
      <c r="S708" s="168"/>
      <c r="T708" s="3"/>
      <c r="U708" t="s">
        <v>146</v>
      </c>
      <c r="V708" t="s">
        <v>141</v>
      </c>
      <c r="W708" t="s">
        <v>18</v>
      </c>
      <c r="X708">
        <v>10</v>
      </c>
      <c r="Y708" t="s">
        <v>35</v>
      </c>
      <c r="Z708" t="s">
        <v>52</v>
      </c>
      <c r="AA708" s="43">
        <v>0.99569500336728045</v>
      </c>
      <c r="AB708"/>
    </row>
    <row r="709" spans="10:28" x14ac:dyDescent="0.25">
      <c r="J709" s="168"/>
      <c r="K709" s="168"/>
      <c r="L709" s="168"/>
      <c r="M709" s="168"/>
      <c r="N709" s="168"/>
      <c r="O709" s="168"/>
      <c r="P709" s="3"/>
      <c r="S709" s="168"/>
      <c r="T709" s="3"/>
      <c r="U709" t="s">
        <v>146</v>
      </c>
      <c r="V709" t="s">
        <v>141</v>
      </c>
      <c r="W709" t="s">
        <v>18</v>
      </c>
      <c r="X709">
        <v>10</v>
      </c>
      <c r="Y709" t="s">
        <v>35</v>
      </c>
      <c r="Z709" t="s">
        <v>58</v>
      </c>
      <c r="AA709" s="43">
        <v>0.99753783994640288</v>
      </c>
      <c r="AB709"/>
    </row>
    <row r="710" spans="10:28" x14ac:dyDescent="0.25">
      <c r="J710" s="168"/>
      <c r="K710" s="168"/>
      <c r="L710" s="168"/>
      <c r="M710" s="168"/>
      <c r="N710" s="168"/>
      <c r="O710" s="168"/>
      <c r="P710" s="3"/>
      <c r="S710" s="168"/>
      <c r="T710" s="3"/>
      <c r="U710" t="s">
        <v>146</v>
      </c>
      <c r="V710" t="s">
        <v>141</v>
      </c>
      <c r="W710" t="s">
        <v>18</v>
      </c>
      <c r="X710">
        <v>10</v>
      </c>
      <c r="Y710" t="s">
        <v>35</v>
      </c>
      <c r="Z710" t="s">
        <v>137</v>
      </c>
      <c r="AA710" s="43">
        <v>0.99498060830681179</v>
      </c>
      <c r="AB710"/>
    </row>
    <row r="711" spans="10:28" x14ac:dyDescent="0.25">
      <c r="J711" s="168"/>
      <c r="K711" s="168"/>
      <c r="L711" s="168"/>
      <c r="M711" s="168"/>
      <c r="N711" s="168"/>
      <c r="O711" s="168"/>
      <c r="P711" s="3"/>
      <c r="S711" s="168"/>
      <c r="T711" s="3"/>
      <c r="U711" t="s">
        <v>146</v>
      </c>
      <c r="V711" t="s">
        <v>141</v>
      </c>
      <c r="W711" t="s">
        <v>18</v>
      </c>
      <c r="X711">
        <v>10</v>
      </c>
      <c r="Y711" t="s">
        <v>40</v>
      </c>
      <c r="Z711" t="s">
        <v>43</v>
      </c>
      <c r="AA711" s="43">
        <v>1.0004873873959523</v>
      </c>
      <c r="AB711"/>
    </row>
    <row r="712" spans="10:28" x14ac:dyDescent="0.25">
      <c r="J712" s="168"/>
      <c r="K712" s="168"/>
      <c r="L712" s="168"/>
      <c r="M712" s="168"/>
      <c r="N712" s="168"/>
      <c r="O712" s="168"/>
      <c r="P712" s="3"/>
      <c r="S712" s="168"/>
      <c r="T712" s="3"/>
      <c r="U712" t="s">
        <v>146</v>
      </c>
      <c r="V712" t="s">
        <v>141</v>
      </c>
      <c r="W712" t="s">
        <v>18</v>
      </c>
      <c r="X712">
        <v>10</v>
      </c>
      <c r="Y712" t="s">
        <v>40</v>
      </c>
      <c r="Z712" t="s">
        <v>55</v>
      </c>
      <c r="AA712" s="43">
        <v>0.99293268873504525</v>
      </c>
      <c r="AB712"/>
    </row>
    <row r="713" spans="10:28" x14ac:dyDescent="0.25">
      <c r="J713" s="168"/>
      <c r="K713" s="168"/>
      <c r="L713" s="168"/>
      <c r="M713" s="168"/>
      <c r="N713" s="168"/>
      <c r="O713" s="168"/>
      <c r="P713" s="3"/>
      <c r="S713" s="168"/>
      <c r="T713" s="3"/>
      <c r="U713" t="s">
        <v>146</v>
      </c>
      <c r="V713" t="s">
        <v>141</v>
      </c>
      <c r="W713" t="s">
        <v>18</v>
      </c>
      <c r="X713">
        <v>10</v>
      </c>
      <c r="Y713" t="s">
        <v>40</v>
      </c>
      <c r="Z713" t="s">
        <v>48</v>
      </c>
      <c r="AA713" s="43">
        <v>0.98679319853993319</v>
      </c>
      <c r="AB713"/>
    </row>
    <row r="714" spans="10:28" x14ac:dyDescent="0.25">
      <c r="J714" s="168"/>
      <c r="K714" s="168"/>
      <c r="L714" s="168"/>
      <c r="M714" s="168"/>
      <c r="N714" s="168"/>
      <c r="O714" s="168"/>
      <c r="P714" s="3"/>
      <c r="S714" s="168"/>
      <c r="T714" s="3"/>
      <c r="U714" t="s">
        <v>146</v>
      </c>
      <c r="V714" t="s">
        <v>141</v>
      </c>
      <c r="W714" t="s">
        <v>18</v>
      </c>
      <c r="X714">
        <v>25</v>
      </c>
      <c r="Y714" t="s">
        <v>37</v>
      </c>
      <c r="Z714" t="s">
        <v>95</v>
      </c>
      <c r="AA714" s="43">
        <v>0.98084433056653486</v>
      </c>
      <c r="AB714"/>
    </row>
    <row r="715" spans="10:28" x14ac:dyDescent="0.25">
      <c r="J715" s="168"/>
      <c r="K715" s="168"/>
      <c r="L715" s="168"/>
      <c r="M715" s="168"/>
      <c r="N715" s="168"/>
      <c r="O715" s="168"/>
      <c r="P715" s="3"/>
      <c r="S715" s="168"/>
      <c r="T715" s="3"/>
      <c r="U715" t="s">
        <v>146</v>
      </c>
      <c r="V715" t="s">
        <v>141</v>
      </c>
      <c r="W715" t="s">
        <v>18</v>
      </c>
      <c r="X715">
        <v>25</v>
      </c>
      <c r="Y715" t="s">
        <v>37</v>
      </c>
      <c r="Z715" t="s">
        <v>96</v>
      </c>
      <c r="AA715" s="43">
        <v>0.97913189247115251</v>
      </c>
      <c r="AB715"/>
    </row>
    <row r="716" spans="10:28" x14ac:dyDescent="0.25">
      <c r="J716" s="168"/>
      <c r="K716" s="168"/>
      <c r="L716" s="168"/>
      <c r="M716" s="168"/>
      <c r="N716" s="168"/>
      <c r="O716" s="168"/>
      <c r="P716" s="3"/>
      <c r="S716" s="168"/>
      <c r="T716" s="3"/>
      <c r="U716" t="s">
        <v>146</v>
      </c>
      <c r="V716" t="s">
        <v>141</v>
      </c>
      <c r="W716" t="s">
        <v>18</v>
      </c>
      <c r="X716">
        <v>25</v>
      </c>
      <c r="Y716" t="s">
        <v>40</v>
      </c>
      <c r="Z716" t="s">
        <v>135</v>
      </c>
      <c r="AA716" s="43">
        <v>0.98559331885213075</v>
      </c>
      <c r="AB716"/>
    </row>
    <row r="717" spans="10:28" x14ac:dyDescent="0.25">
      <c r="J717" s="168"/>
      <c r="K717" s="168"/>
      <c r="L717" s="168"/>
      <c r="M717" s="168"/>
      <c r="N717" s="168"/>
      <c r="O717" s="168"/>
      <c r="P717" s="3"/>
      <c r="S717" s="168"/>
      <c r="T717" s="3"/>
      <c r="U717" t="s">
        <v>146</v>
      </c>
      <c r="V717" t="s">
        <v>141</v>
      </c>
      <c r="W717" t="s">
        <v>18</v>
      </c>
      <c r="X717">
        <v>25</v>
      </c>
      <c r="Y717" t="s">
        <v>40</v>
      </c>
      <c r="Z717" t="s">
        <v>92</v>
      </c>
      <c r="AA717" s="43">
        <v>0.98373998886449476</v>
      </c>
      <c r="AB717"/>
    </row>
    <row r="718" spans="10:28" x14ac:dyDescent="0.25">
      <c r="J718" s="168"/>
      <c r="K718" s="168"/>
      <c r="L718" s="168"/>
      <c r="M718" s="168"/>
      <c r="N718" s="168"/>
      <c r="O718" s="168"/>
      <c r="P718" s="3"/>
      <c r="S718" s="168"/>
      <c r="T718" s="3"/>
      <c r="U718" t="s">
        <v>146</v>
      </c>
      <c r="V718" t="s">
        <v>141</v>
      </c>
      <c r="W718" t="s">
        <v>18</v>
      </c>
      <c r="X718">
        <v>25</v>
      </c>
      <c r="Y718" t="s">
        <v>40</v>
      </c>
      <c r="Z718" t="s">
        <v>134</v>
      </c>
      <c r="AA718" s="43">
        <v>0.9848032762992861</v>
      </c>
      <c r="AB718"/>
    </row>
    <row r="719" spans="10:28" x14ac:dyDescent="0.25">
      <c r="J719" s="168"/>
      <c r="K719" s="168"/>
      <c r="L719" s="168"/>
      <c r="M719" s="168"/>
      <c r="N719" s="168"/>
      <c r="O719" s="168"/>
      <c r="P719" s="3"/>
      <c r="S719" s="168"/>
      <c r="T719" s="3"/>
      <c r="U719" t="s">
        <v>146</v>
      </c>
      <c r="V719" t="s">
        <v>141</v>
      </c>
      <c r="W719" t="s">
        <v>18</v>
      </c>
      <c r="X719">
        <v>25</v>
      </c>
      <c r="Y719" t="s">
        <v>40</v>
      </c>
      <c r="Z719" t="s">
        <v>91</v>
      </c>
      <c r="AA719" s="43">
        <v>0.9859985285918359</v>
      </c>
      <c r="AB719"/>
    </row>
    <row r="720" spans="10:28" x14ac:dyDescent="0.25">
      <c r="J720" s="168"/>
      <c r="K720" s="168"/>
      <c r="L720" s="168"/>
      <c r="M720" s="168"/>
      <c r="N720" s="168"/>
      <c r="O720" s="168"/>
      <c r="P720" s="3"/>
      <c r="S720" s="168"/>
      <c r="T720" s="3"/>
      <c r="U720" t="s">
        <v>146</v>
      </c>
      <c r="V720" t="s">
        <v>141</v>
      </c>
      <c r="W720" t="s">
        <v>18</v>
      </c>
      <c r="X720">
        <v>20</v>
      </c>
      <c r="Y720" t="s">
        <v>37</v>
      </c>
      <c r="Z720" t="s">
        <v>88</v>
      </c>
      <c r="AA720" s="43">
        <v>0.99125534161919648</v>
      </c>
      <c r="AB720"/>
    </row>
    <row r="721" spans="10:28" x14ac:dyDescent="0.25">
      <c r="J721" s="168"/>
      <c r="K721" s="168"/>
      <c r="L721" s="168"/>
      <c r="M721" s="168"/>
      <c r="N721" s="168"/>
      <c r="O721" s="168"/>
      <c r="P721" s="3"/>
      <c r="S721" s="168"/>
      <c r="T721" s="3"/>
      <c r="U721" t="s">
        <v>146</v>
      </c>
      <c r="V721" t="s">
        <v>141</v>
      </c>
      <c r="W721" t="s">
        <v>18</v>
      </c>
      <c r="X721">
        <v>20</v>
      </c>
      <c r="Y721" t="s">
        <v>37</v>
      </c>
      <c r="Z721" t="s">
        <v>85</v>
      </c>
      <c r="AA721" s="43">
        <v>0.99732191563442563</v>
      </c>
      <c r="AB721"/>
    </row>
    <row r="722" spans="10:28" x14ac:dyDescent="0.25">
      <c r="J722" s="168"/>
      <c r="K722" s="168"/>
      <c r="L722" s="168"/>
      <c r="M722" s="168"/>
      <c r="N722" s="168"/>
      <c r="O722" s="168"/>
      <c r="P722" s="3"/>
      <c r="S722" s="168"/>
      <c r="T722" s="3"/>
      <c r="U722" t="s">
        <v>146</v>
      </c>
      <c r="V722" t="s">
        <v>141</v>
      </c>
      <c r="W722" t="s">
        <v>18</v>
      </c>
      <c r="X722">
        <v>20</v>
      </c>
      <c r="Y722" t="s">
        <v>40</v>
      </c>
      <c r="Z722" t="s">
        <v>89</v>
      </c>
      <c r="AA722" s="43">
        <v>0.9851550126833144</v>
      </c>
      <c r="AB722"/>
    </row>
    <row r="723" spans="10:28" x14ac:dyDescent="0.25">
      <c r="J723" s="168"/>
      <c r="K723" s="168"/>
      <c r="L723" s="168"/>
      <c r="M723" s="168"/>
      <c r="N723" s="168"/>
      <c r="O723" s="168"/>
      <c r="P723" s="3"/>
      <c r="S723" s="168"/>
      <c r="T723" s="3"/>
      <c r="U723" t="s">
        <v>146</v>
      </c>
      <c r="V723" t="s">
        <v>141</v>
      </c>
      <c r="W723" t="s">
        <v>18</v>
      </c>
      <c r="X723">
        <v>20</v>
      </c>
      <c r="Y723" t="s">
        <v>40</v>
      </c>
      <c r="Z723" t="s">
        <v>90</v>
      </c>
      <c r="AA723" s="43">
        <v>0.9847672190834027</v>
      </c>
      <c r="AB723"/>
    </row>
    <row r="724" spans="10:28" x14ac:dyDescent="0.25">
      <c r="J724" s="168"/>
      <c r="K724" s="168"/>
      <c r="L724" s="168"/>
      <c r="M724" s="168"/>
      <c r="N724" s="168"/>
      <c r="O724" s="168"/>
      <c r="P724" s="3"/>
      <c r="S724" s="168"/>
      <c r="T724" s="3"/>
      <c r="U724" t="s">
        <v>146</v>
      </c>
      <c r="V724" t="s">
        <v>141</v>
      </c>
      <c r="W724" t="s">
        <v>18</v>
      </c>
      <c r="X724">
        <v>20</v>
      </c>
      <c r="Y724" t="s">
        <v>40</v>
      </c>
      <c r="Z724" t="s">
        <v>136</v>
      </c>
      <c r="AA724" s="43">
        <v>0.99591313268166937</v>
      </c>
      <c r="AB724"/>
    </row>
    <row r="725" spans="10:28" x14ac:dyDescent="0.25">
      <c r="J725" s="168"/>
      <c r="K725" s="168"/>
      <c r="L725" s="168"/>
      <c r="M725" s="168"/>
      <c r="N725" s="168"/>
      <c r="O725" s="168"/>
      <c r="P725" s="3"/>
      <c r="S725" s="168"/>
      <c r="T725" s="3"/>
      <c r="U725" t="s">
        <v>146</v>
      </c>
      <c r="V725" t="s">
        <v>141</v>
      </c>
      <c r="W725" t="s">
        <v>18</v>
      </c>
      <c r="X725">
        <v>20</v>
      </c>
      <c r="Y725" t="s">
        <v>40</v>
      </c>
      <c r="Z725" t="s">
        <v>80</v>
      </c>
      <c r="AA725" s="43">
        <v>0.99318344596613151</v>
      </c>
      <c r="AB725"/>
    </row>
    <row r="726" spans="10:28" x14ac:dyDescent="0.25">
      <c r="J726" s="168"/>
      <c r="K726" s="168"/>
      <c r="L726" s="168"/>
      <c r="M726" s="168"/>
      <c r="N726" s="168"/>
      <c r="O726" s="168"/>
      <c r="P726" s="3"/>
      <c r="S726" s="168"/>
      <c r="T726" s="3"/>
      <c r="U726" t="s">
        <v>146</v>
      </c>
      <c r="V726" t="s">
        <v>142</v>
      </c>
      <c r="W726" t="s">
        <v>11</v>
      </c>
      <c r="X726">
        <v>6</v>
      </c>
      <c r="Y726" t="s">
        <v>37</v>
      </c>
      <c r="Z726" t="s">
        <v>45</v>
      </c>
      <c r="AA726" s="43">
        <v>0.87384769393211281</v>
      </c>
      <c r="AB726"/>
    </row>
    <row r="727" spans="10:28" x14ac:dyDescent="0.25">
      <c r="J727" s="168"/>
      <c r="K727" s="168"/>
      <c r="L727" s="168"/>
      <c r="M727" s="168"/>
      <c r="N727" s="168"/>
      <c r="O727" s="168"/>
      <c r="P727" s="3"/>
      <c r="S727" s="168"/>
      <c r="T727" s="3"/>
      <c r="U727" t="s">
        <v>146</v>
      </c>
      <c r="V727" t="s">
        <v>142</v>
      </c>
      <c r="W727" t="s">
        <v>11</v>
      </c>
      <c r="X727">
        <v>6</v>
      </c>
      <c r="Y727" t="s">
        <v>37</v>
      </c>
      <c r="Z727" t="s">
        <v>46</v>
      </c>
      <c r="AA727" s="43">
        <v>0.92497526355798154</v>
      </c>
      <c r="AB727"/>
    </row>
    <row r="728" spans="10:28" x14ac:dyDescent="0.25">
      <c r="J728" s="168"/>
      <c r="K728" s="168"/>
      <c r="L728" s="168"/>
      <c r="M728" s="168"/>
      <c r="N728" s="168"/>
      <c r="O728" s="168"/>
      <c r="P728" s="3"/>
      <c r="S728" s="168"/>
      <c r="T728" s="3"/>
      <c r="U728" t="s">
        <v>146</v>
      </c>
      <c r="V728" t="s">
        <v>142</v>
      </c>
      <c r="W728" t="s">
        <v>11</v>
      </c>
      <c r="X728">
        <v>6</v>
      </c>
      <c r="Y728" t="s">
        <v>37</v>
      </c>
      <c r="Z728" t="s">
        <v>104</v>
      </c>
      <c r="AA728" s="43">
        <v>0.94051471367153239</v>
      </c>
      <c r="AB728"/>
    </row>
    <row r="729" spans="10:28" x14ac:dyDescent="0.25">
      <c r="J729" s="168"/>
      <c r="K729" s="168"/>
      <c r="L729" s="168"/>
      <c r="M729" s="168"/>
      <c r="N729" s="168"/>
      <c r="O729" s="168"/>
      <c r="P729" s="3"/>
      <c r="S729" s="168"/>
      <c r="T729" s="3"/>
      <c r="U729" t="s">
        <v>146</v>
      </c>
      <c r="V729" t="s">
        <v>142</v>
      </c>
      <c r="W729" t="s">
        <v>11</v>
      </c>
      <c r="X729">
        <v>6</v>
      </c>
      <c r="Y729" t="s">
        <v>37</v>
      </c>
      <c r="Z729" t="s">
        <v>50</v>
      </c>
      <c r="AA729" s="43">
        <v>0.94214567963910878</v>
      </c>
      <c r="AB729"/>
    </row>
    <row r="730" spans="10:28" x14ac:dyDescent="0.25">
      <c r="J730" s="168"/>
      <c r="K730" s="168"/>
      <c r="L730" s="168"/>
      <c r="M730" s="168"/>
      <c r="N730" s="168"/>
      <c r="O730" s="168"/>
      <c r="P730" s="3"/>
      <c r="S730" s="168"/>
      <c r="T730" s="3"/>
      <c r="U730" t="s">
        <v>146</v>
      </c>
      <c r="V730" t="s">
        <v>142</v>
      </c>
      <c r="W730" t="s">
        <v>11</v>
      </c>
      <c r="X730">
        <v>6</v>
      </c>
      <c r="Y730" t="s">
        <v>37</v>
      </c>
      <c r="Z730" t="s">
        <v>79</v>
      </c>
      <c r="AA730" s="43">
        <v>0.94387906985786763</v>
      </c>
      <c r="AB730"/>
    </row>
    <row r="731" spans="10:28" x14ac:dyDescent="0.25">
      <c r="J731" s="168"/>
      <c r="K731" s="168"/>
      <c r="L731" s="168"/>
      <c r="M731" s="168"/>
      <c r="N731" s="168"/>
      <c r="O731" s="168"/>
      <c r="P731" s="3"/>
      <c r="S731" s="168"/>
      <c r="T731" s="3"/>
      <c r="U731" t="s">
        <v>146</v>
      </c>
      <c r="V731" t="s">
        <v>142</v>
      </c>
      <c r="W731" t="s">
        <v>11</v>
      </c>
      <c r="X731">
        <v>6</v>
      </c>
      <c r="Y731" t="s">
        <v>35</v>
      </c>
      <c r="Z731" t="s">
        <v>98</v>
      </c>
      <c r="AA731" s="43">
        <v>0.88589434298654657</v>
      </c>
      <c r="AB731"/>
    </row>
    <row r="732" spans="10:28" x14ac:dyDescent="0.25">
      <c r="J732" s="168"/>
      <c r="K732" s="168"/>
      <c r="L732" s="168"/>
      <c r="M732" s="168"/>
      <c r="N732" s="168"/>
      <c r="O732" s="168"/>
      <c r="P732" s="3"/>
      <c r="S732" s="168"/>
      <c r="T732" s="3"/>
      <c r="U732" t="s">
        <v>146</v>
      </c>
      <c r="V732" t="s">
        <v>142</v>
      </c>
      <c r="W732" t="s">
        <v>11</v>
      </c>
      <c r="X732">
        <v>6</v>
      </c>
      <c r="Y732" t="s">
        <v>35</v>
      </c>
      <c r="Z732" t="s">
        <v>101</v>
      </c>
      <c r="AA732" s="43">
        <v>0.91744833775386403</v>
      </c>
      <c r="AB732"/>
    </row>
    <row r="733" spans="10:28" x14ac:dyDescent="0.25">
      <c r="J733" s="168"/>
      <c r="K733" s="168"/>
      <c r="L733" s="168"/>
      <c r="M733" s="168"/>
      <c r="N733" s="168"/>
      <c r="O733" s="168"/>
      <c r="P733" s="3"/>
      <c r="S733" s="168"/>
      <c r="T733" s="3"/>
      <c r="U733" t="s">
        <v>146</v>
      </c>
      <c r="V733" t="s">
        <v>142</v>
      </c>
      <c r="W733" t="s">
        <v>11</v>
      </c>
      <c r="X733">
        <v>6</v>
      </c>
      <c r="Y733" t="s">
        <v>35</v>
      </c>
      <c r="Z733" t="s">
        <v>106</v>
      </c>
      <c r="AA733" s="43">
        <v>0.93696196611348415</v>
      </c>
      <c r="AB733"/>
    </row>
    <row r="734" spans="10:28" x14ac:dyDescent="0.25">
      <c r="J734" s="168"/>
      <c r="K734" s="168"/>
      <c r="L734" s="168"/>
      <c r="M734" s="168"/>
      <c r="N734" s="168"/>
      <c r="O734" s="168"/>
      <c r="P734" s="3"/>
      <c r="S734" s="168"/>
      <c r="T734" s="3"/>
      <c r="U734" t="s">
        <v>146</v>
      </c>
      <c r="V734" t="s">
        <v>142</v>
      </c>
      <c r="W734" t="s">
        <v>11</v>
      </c>
      <c r="X734">
        <v>6</v>
      </c>
      <c r="Y734" t="s">
        <v>35</v>
      </c>
      <c r="Z734" t="s">
        <v>111</v>
      </c>
      <c r="AA734" s="43">
        <v>0.94356178183031958</v>
      </c>
      <c r="AB734"/>
    </row>
    <row r="735" spans="10:28" x14ac:dyDescent="0.25">
      <c r="J735" s="168"/>
      <c r="K735" s="168"/>
      <c r="L735" s="168"/>
      <c r="M735" s="168"/>
      <c r="N735" s="168"/>
      <c r="O735" s="168"/>
      <c r="P735" s="3"/>
      <c r="S735" s="168"/>
      <c r="T735" s="3"/>
      <c r="U735" t="s">
        <v>146</v>
      </c>
      <c r="V735" t="s">
        <v>142</v>
      </c>
      <c r="W735" t="s">
        <v>11</v>
      </c>
      <c r="X735">
        <v>6</v>
      </c>
      <c r="Y735" t="s">
        <v>35</v>
      </c>
      <c r="Z735" t="s">
        <v>131</v>
      </c>
      <c r="AA735" s="43">
        <v>0.86699132749836594</v>
      </c>
      <c r="AB735"/>
    </row>
    <row r="736" spans="10:28" x14ac:dyDescent="0.25">
      <c r="J736" s="168"/>
      <c r="K736" s="168"/>
      <c r="L736" s="168"/>
      <c r="M736" s="168"/>
      <c r="N736" s="168"/>
      <c r="O736" s="168"/>
      <c r="P736" s="3"/>
      <c r="S736" s="168"/>
      <c r="T736" s="3"/>
      <c r="U736" t="s">
        <v>146</v>
      </c>
      <c r="V736" t="s">
        <v>142</v>
      </c>
      <c r="W736" t="s">
        <v>11</v>
      </c>
      <c r="X736">
        <v>6</v>
      </c>
      <c r="Y736" t="s">
        <v>40</v>
      </c>
      <c r="Z736" t="s">
        <v>107</v>
      </c>
      <c r="AA736" s="43">
        <v>0.93550988673181212</v>
      </c>
      <c r="AB736"/>
    </row>
    <row r="737" spans="10:28" x14ac:dyDescent="0.25">
      <c r="J737" s="168"/>
      <c r="K737" s="168"/>
      <c r="L737" s="168"/>
      <c r="M737" s="168"/>
      <c r="N737" s="168"/>
      <c r="O737" s="168"/>
      <c r="P737" s="3"/>
      <c r="S737" s="168"/>
      <c r="T737" s="3"/>
      <c r="U737" t="s">
        <v>146</v>
      </c>
      <c r="V737" t="s">
        <v>142</v>
      </c>
      <c r="W737" t="s">
        <v>11</v>
      </c>
      <c r="X737">
        <v>6</v>
      </c>
      <c r="Y737" t="s">
        <v>40</v>
      </c>
      <c r="Z737" t="s">
        <v>102</v>
      </c>
      <c r="AA737" s="43">
        <v>0.94196779241960615</v>
      </c>
      <c r="AB737"/>
    </row>
    <row r="738" spans="10:28" x14ac:dyDescent="0.25">
      <c r="J738" s="168"/>
      <c r="K738" s="168"/>
      <c r="L738" s="168"/>
      <c r="M738" s="168"/>
      <c r="N738" s="168"/>
      <c r="O738" s="168"/>
      <c r="P738" s="3"/>
      <c r="S738" s="168"/>
      <c r="T738" s="3"/>
      <c r="U738" t="s">
        <v>146</v>
      </c>
      <c r="V738" t="s">
        <v>142</v>
      </c>
      <c r="W738" t="s">
        <v>11</v>
      </c>
      <c r="X738">
        <v>6</v>
      </c>
      <c r="Y738" t="s">
        <v>40</v>
      </c>
      <c r="Z738" t="s">
        <v>108</v>
      </c>
      <c r="AA738" s="43">
        <v>0.9443572774860739</v>
      </c>
      <c r="AB738"/>
    </row>
    <row r="739" spans="10:28" x14ac:dyDescent="0.25">
      <c r="J739" s="168"/>
      <c r="K739" s="168"/>
      <c r="L739" s="168"/>
      <c r="M739" s="168"/>
      <c r="N739" s="168"/>
      <c r="O739" s="168"/>
      <c r="P739" s="3"/>
      <c r="S739" s="168"/>
      <c r="T739" s="3"/>
      <c r="U739" t="s">
        <v>146</v>
      </c>
      <c r="V739" t="s">
        <v>142</v>
      </c>
      <c r="W739" t="s">
        <v>11</v>
      </c>
      <c r="X739">
        <v>6</v>
      </c>
      <c r="Y739" t="s">
        <v>40</v>
      </c>
      <c r="Z739" t="s">
        <v>132</v>
      </c>
      <c r="AA739" s="43">
        <v>0.92755093270866273</v>
      </c>
      <c r="AB739"/>
    </row>
    <row r="740" spans="10:28" x14ac:dyDescent="0.25">
      <c r="J740" s="168"/>
      <c r="K740" s="168"/>
      <c r="L740" s="168"/>
      <c r="M740" s="168"/>
      <c r="N740" s="168"/>
      <c r="O740" s="168"/>
      <c r="P740" s="3"/>
      <c r="S740" s="168"/>
      <c r="T740" s="3"/>
      <c r="U740" t="s">
        <v>146</v>
      </c>
      <c r="V740" t="s">
        <v>142</v>
      </c>
      <c r="W740" t="s">
        <v>11</v>
      </c>
      <c r="X740">
        <v>15</v>
      </c>
      <c r="Y740" t="s">
        <v>37</v>
      </c>
      <c r="Z740" t="s">
        <v>76</v>
      </c>
      <c r="AA740" s="43">
        <v>1.0017894239052934</v>
      </c>
      <c r="AB740"/>
    </row>
    <row r="741" spans="10:28" x14ac:dyDescent="0.25">
      <c r="J741" s="168"/>
      <c r="K741" s="168"/>
      <c r="L741" s="168"/>
      <c r="M741" s="168"/>
      <c r="N741" s="168"/>
      <c r="O741" s="168"/>
      <c r="P741" s="3"/>
      <c r="S741" s="168"/>
      <c r="T741" s="3"/>
      <c r="U741" t="s">
        <v>146</v>
      </c>
      <c r="V741" t="s">
        <v>142</v>
      </c>
      <c r="W741" t="s">
        <v>11</v>
      </c>
      <c r="X741">
        <v>15</v>
      </c>
      <c r="Y741" t="s">
        <v>35</v>
      </c>
      <c r="Z741" t="s">
        <v>62</v>
      </c>
      <c r="AA741" s="43">
        <v>1.0043732580235858</v>
      </c>
      <c r="AB741"/>
    </row>
    <row r="742" spans="10:28" x14ac:dyDescent="0.25">
      <c r="J742" s="168"/>
      <c r="K742" s="168"/>
      <c r="L742" s="168"/>
      <c r="M742" s="168"/>
      <c r="N742" s="168"/>
      <c r="O742" s="168"/>
      <c r="P742" s="3"/>
      <c r="S742" s="168"/>
      <c r="T742" s="3"/>
      <c r="U742" t="s">
        <v>146</v>
      </c>
      <c r="V742" t="s">
        <v>142</v>
      </c>
      <c r="W742" t="s">
        <v>11</v>
      </c>
      <c r="X742">
        <v>15</v>
      </c>
      <c r="Y742" t="s">
        <v>35</v>
      </c>
      <c r="Z742" t="s">
        <v>68</v>
      </c>
      <c r="AA742" s="43">
        <v>1.0043119530553801</v>
      </c>
      <c r="AB742"/>
    </row>
    <row r="743" spans="10:28" x14ac:dyDescent="0.25">
      <c r="J743" s="168"/>
      <c r="K743" s="168"/>
      <c r="L743" s="168"/>
      <c r="M743" s="168"/>
      <c r="N743" s="168"/>
      <c r="O743" s="168"/>
      <c r="P743" s="3"/>
      <c r="S743" s="168"/>
      <c r="T743" s="3"/>
      <c r="U743" t="s">
        <v>146</v>
      </c>
      <c r="V743" t="s">
        <v>142</v>
      </c>
      <c r="W743" t="s">
        <v>11</v>
      </c>
      <c r="X743">
        <v>15</v>
      </c>
      <c r="Y743" t="s">
        <v>40</v>
      </c>
      <c r="Z743" t="s">
        <v>65</v>
      </c>
      <c r="AA743" s="43">
        <v>1.0036725081786788</v>
      </c>
      <c r="AB743"/>
    </row>
    <row r="744" spans="10:28" x14ac:dyDescent="0.25">
      <c r="J744" s="168"/>
      <c r="K744" s="168"/>
      <c r="L744" s="168"/>
      <c r="M744" s="168"/>
      <c r="N744" s="168"/>
      <c r="O744" s="168"/>
      <c r="P744" s="3"/>
      <c r="S744" s="168"/>
      <c r="T744" s="3"/>
      <c r="U744" t="s">
        <v>146</v>
      </c>
      <c r="V744" t="s">
        <v>142</v>
      </c>
      <c r="W744" t="s">
        <v>11</v>
      </c>
      <c r="X744">
        <v>15</v>
      </c>
      <c r="Y744" t="s">
        <v>40</v>
      </c>
      <c r="Z744" t="s">
        <v>77</v>
      </c>
      <c r="AA744" s="43">
        <v>1.0057422320219349</v>
      </c>
      <c r="AB744"/>
    </row>
    <row r="745" spans="10:28" x14ac:dyDescent="0.25">
      <c r="J745" s="168"/>
      <c r="K745" s="168"/>
      <c r="L745" s="168"/>
      <c r="M745" s="168"/>
      <c r="N745" s="168"/>
      <c r="O745" s="168"/>
      <c r="P745" s="3"/>
      <c r="S745" s="168"/>
      <c r="T745" s="3"/>
      <c r="U745" t="s">
        <v>146</v>
      </c>
      <c r="V745" t="s">
        <v>142</v>
      </c>
      <c r="W745" t="s">
        <v>11</v>
      </c>
      <c r="X745">
        <v>15</v>
      </c>
      <c r="Y745" t="s">
        <v>40</v>
      </c>
      <c r="Z745" t="s">
        <v>133</v>
      </c>
      <c r="AA745" s="43">
        <v>0.98261203780949857</v>
      </c>
      <c r="AB745"/>
    </row>
    <row r="746" spans="10:28" x14ac:dyDescent="0.25">
      <c r="J746" s="168"/>
      <c r="K746" s="168"/>
      <c r="L746" s="168"/>
      <c r="M746" s="168"/>
      <c r="N746" s="168"/>
      <c r="O746" s="168"/>
      <c r="P746" s="3"/>
      <c r="S746" s="168"/>
      <c r="T746" s="3"/>
      <c r="U746" t="s">
        <v>146</v>
      </c>
      <c r="V746" t="s">
        <v>142</v>
      </c>
      <c r="W746" t="s">
        <v>11</v>
      </c>
      <c r="X746">
        <v>15</v>
      </c>
      <c r="Y746" t="s">
        <v>40</v>
      </c>
      <c r="Z746" t="s">
        <v>138</v>
      </c>
      <c r="AA746" s="43">
        <v>1.0030574149976816</v>
      </c>
      <c r="AB746"/>
    </row>
    <row r="747" spans="10:28" x14ac:dyDescent="0.25">
      <c r="J747" s="168"/>
      <c r="K747" s="168"/>
      <c r="L747" s="168"/>
      <c r="M747" s="168"/>
      <c r="N747" s="168"/>
      <c r="O747" s="168"/>
      <c r="P747" s="3"/>
      <c r="S747" s="168"/>
      <c r="T747" s="3"/>
      <c r="U747" t="s">
        <v>146</v>
      </c>
      <c r="V747" t="s">
        <v>142</v>
      </c>
      <c r="W747" t="s">
        <v>11</v>
      </c>
      <c r="X747">
        <v>15</v>
      </c>
      <c r="Y747" t="s">
        <v>40</v>
      </c>
      <c r="Z747" t="s">
        <v>139</v>
      </c>
      <c r="AA747" s="43">
        <v>1.0029458740138626</v>
      </c>
      <c r="AB747"/>
    </row>
    <row r="748" spans="10:28" x14ac:dyDescent="0.25">
      <c r="J748" s="168"/>
      <c r="K748" s="168"/>
      <c r="L748" s="168"/>
      <c r="M748" s="168"/>
      <c r="N748" s="168"/>
      <c r="O748" s="168"/>
      <c r="P748" s="3"/>
      <c r="S748" s="168"/>
      <c r="T748" s="3"/>
      <c r="U748" t="s">
        <v>146</v>
      </c>
      <c r="V748" t="s">
        <v>142</v>
      </c>
      <c r="W748" t="s">
        <v>11</v>
      </c>
      <c r="X748">
        <v>10</v>
      </c>
      <c r="Y748" t="s">
        <v>37</v>
      </c>
      <c r="Z748" t="s">
        <v>36</v>
      </c>
      <c r="AA748" s="43">
        <v>1.0000929523165065</v>
      </c>
      <c r="AB748"/>
    </row>
    <row r="749" spans="10:28" x14ac:dyDescent="0.25">
      <c r="J749" s="168"/>
      <c r="K749" s="168"/>
      <c r="L749" s="168"/>
      <c r="M749" s="168"/>
      <c r="N749" s="168"/>
      <c r="O749" s="168"/>
      <c r="P749" s="3"/>
      <c r="S749" s="168"/>
      <c r="T749" s="3"/>
      <c r="U749" t="s">
        <v>146</v>
      </c>
      <c r="V749" t="s">
        <v>142</v>
      </c>
      <c r="W749" t="s">
        <v>11</v>
      </c>
      <c r="X749">
        <v>10</v>
      </c>
      <c r="Y749" t="s">
        <v>37</v>
      </c>
      <c r="Z749" t="s">
        <v>51</v>
      </c>
      <c r="AA749" s="43">
        <v>1.0022042215245188</v>
      </c>
      <c r="AB749"/>
    </row>
    <row r="750" spans="10:28" x14ac:dyDescent="0.25">
      <c r="J750" s="168"/>
      <c r="K750" s="168"/>
      <c r="L750" s="168"/>
      <c r="M750" s="168"/>
      <c r="N750" s="168"/>
      <c r="O750" s="168"/>
      <c r="P750" s="3"/>
      <c r="S750" s="168"/>
      <c r="T750" s="3"/>
      <c r="U750" t="s">
        <v>146</v>
      </c>
      <c r="V750" t="s">
        <v>142</v>
      </c>
      <c r="W750" t="s">
        <v>11</v>
      </c>
      <c r="X750">
        <v>10</v>
      </c>
      <c r="Y750" t="s">
        <v>37</v>
      </c>
      <c r="Z750" t="s">
        <v>57</v>
      </c>
      <c r="AA750" s="43">
        <v>1.001962355009967</v>
      </c>
      <c r="AB750"/>
    </row>
    <row r="751" spans="10:28" x14ac:dyDescent="0.25">
      <c r="J751" s="168"/>
      <c r="K751" s="168"/>
      <c r="L751" s="168"/>
      <c r="M751" s="168"/>
      <c r="N751" s="168"/>
      <c r="O751" s="168"/>
      <c r="P751" s="3"/>
      <c r="S751" s="168"/>
      <c r="T751" s="3"/>
      <c r="U751" t="s">
        <v>146</v>
      </c>
      <c r="V751" t="s">
        <v>142</v>
      </c>
      <c r="W751" t="s">
        <v>11</v>
      </c>
      <c r="X751">
        <v>10</v>
      </c>
      <c r="Y751" t="s">
        <v>35</v>
      </c>
      <c r="Z751" t="s">
        <v>52</v>
      </c>
      <c r="AA751" s="43">
        <v>1.0022863198766414</v>
      </c>
      <c r="AB751"/>
    </row>
    <row r="752" spans="10:28" x14ac:dyDescent="0.25">
      <c r="J752" s="168"/>
      <c r="K752" s="168"/>
      <c r="L752" s="168"/>
      <c r="M752" s="168"/>
      <c r="N752" s="168"/>
      <c r="O752" s="168"/>
      <c r="P752" s="3"/>
      <c r="S752" s="168"/>
      <c r="T752" s="3"/>
      <c r="U752" t="s">
        <v>146</v>
      </c>
      <c r="V752" t="s">
        <v>142</v>
      </c>
      <c r="W752" t="s">
        <v>11</v>
      </c>
      <c r="X752">
        <v>10</v>
      </c>
      <c r="Y752" t="s">
        <v>35</v>
      </c>
      <c r="Z752" t="s">
        <v>58</v>
      </c>
      <c r="AA752" s="43">
        <v>1.0008754886512656</v>
      </c>
      <c r="AB752"/>
    </row>
    <row r="753" spans="10:28" x14ac:dyDescent="0.25">
      <c r="J753" s="168"/>
      <c r="K753" s="168"/>
      <c r="L753" s="168"/>
      <c r="M753" s="168"/>
      <c r="N753" s="168"/>
      <c r="O753" s="168"/>
      <c r="P753" s="3"/>
      <c r="S753" s="168"/>
      <c r="T753" s="3"/>
      <c r="U753" t="s">
        <v>146</v>
      </c>
      <c r="V753" t="s">
        <v>142</v>
      </c>
      <c r="W753" t="s">
        <v>11</v>
      </c>
      <c r="X753">
        <v>10</v>
      </c>
      <c r="Y753" t="s">
        <v>35</v>
      </c>
      <c r="Z753" t="s">
        <v>137</v>
      </c>
      <c r="AA753" s="43">
        <v>1.0026063671870942</v>
      </c>
      <c r="AB753"/>
    </row>
    <row r="754" spans="10:28" x14ac:dyDescent="0.25">
      <c r="J754" s="168"/>
      <c r="K754" s="168"/>
      <c r="L754" s="168"/>
      <c r="M754" s="168"/>
      <c r="N754" s="168"/>
      <c r="O754" s="168"/>
      <c r="P754" s="3"/>
      <c r="S754" s="168"/>
      <c r="T754" s="3"/>
      <c r="U754" t="s">
        <v>146</v>
      </c>
      <c r="V754" t="s">
        <v>142</v>
      </c>
      <c r="W754" t="s">
        <v>11</v>
      </c>
      <c r="X754">
        <v>10</v>
      </c>
      <c r="Y754" t="s">
        <v>40</v>
      </c>
      <c r="Z754" t="s">
        <v>43</v>
      </c>
      <c r="AA754" s="43">
        <v>1.0011239979785411</v>
      </c>
      <c r="AB754"/>
    </row>
    <row r="755" spans="10:28" x14ac:dyDescent="0.25">
      <c r="J755" s="168"/>
      <c r="K755" s="168"/>
      <c r="L755" s="168"/>
      <c r="M755" s="168"/>
      <c r="N755" s="168"/>
      <c r="O755" s="168"/>
      <c r="P755" s="3"/>
      <c r="S755" s="168"/>
      <c r="T755" s="3"/>
      <c r="U755" t="s">
        <v>146</v>
      </c>
      <c r="V755" t="s">
        <v>142</v>
      </c>
      <c r="W755" t="s">
        <v>11</v>
      </c>
      <c r="X755">
        <v>10</v>
      </c>
      <c r="Y755" t="s">
        <v>40</v>
      </c>
      <c r="Z755" t="s">
        <v>55</v>
      </c>
      <c r="AA755" s="43">
        <v>0.9997242381077045</v>
      </c>
      <c r="AB755"/>
    </row>
    <row r="756" spans="10:28" x14ac:dyDescent="0.25">
      <c r="J756" s="168"/>
      <c r="K756" s="168"/>
      <c r="L756" s="168"/>
      <c r="M756" s="168"/>
      <c r="N756" s="168"/>
      <c r="O756" s="168"/>
      <c r="P756" s="3"/>
      <c r="S756" s="168"/>
      <c r="T756" s="3"/>
      <c r="U756" t="s">
        <v>146</v>
      </c>
      <c r="V756" t="s">
        <v>142</v>
      </c>
      <c r="W756" t="s">
        <v>11</v>
      </c>
      <c r="X756">
        <v>10</v>
      </c>
      <c r="Y756" t="s">
        <v>40</v>
      </c>
      <c r="Z756" t="s">
        <v>48</v>
      </c>
      <c r="AA756" s="43">
        <v>0.98758764893313888</v>
      </c>
      <c r="AB756"/>
    </row>
    <row r="757" spans="10:28" x14ac:dyDescent="0.25">
      <c r="J757" s="168"/>
      <c r="K757" s="168"/>
      <c r="L757" s="168"/>
      <c r="M757" s="168"/>
      <c r="N757" s="168"/>
      <c r="O757" s="168"/>
      <c r="P757" s="3"/>
      <c r="S757" s="168"/>
      <c r="T757" s="3"/>
      <c r="U757" t="s">
        <v>146</v>
      </c>
      <c r="V757" t="s">
        <v>142</v>
      </c>
      <c r="W757" t="s">
        <v>11</v>
      </c>
      <c r="X757">
        <v>25</v>
      </c>
      <c r="Y757" t="s">
        <v>37</v>
      </c>
      <c r="Z757" t="s">
        <v>95</v>
      </c>
      <c r="AA757" s="43">
        <v>1.0574896933557432</v>
      </c>
      <c r="AB757"/>
    </row>
    <row r="758" spans="10:28" x14ac:dyDescent="0.25">
      <c r="J758" s="168"/>
      <c r="K758" s="168"/>
      <c r="L758" s="168"/>
      <c r="M758" s="168"/>
      <c r="N758" s="168"/>
      <c r="O758" s="168"/>
      <c r="P758" s="3"/>
      <c r="S758" s="168"/>
      <c r="T758" s="3"/>
      <c r="U758" t="s">
        <v>146</v>
      </c>
      <c r="V758" t="s">
        <v>142</v>
      </c>
      <c r="W758" t="s">
        <v>11</v>
      </c>
      <c r="X758">
        <v>25</v>
      </c>
      <c r="Y758" t="s">
        <v>37</v>
      </c>
      <c r="Z758" t="s">
        <v>96</v>
      </c>
      <c r="AA758" s="43">
        <v>1.0566494042677086</v>
      </c>
      <c r="AB758"/>
    </row>
    <row r="759" spans="10:28" x14ac:dyDescent="0.25">
      <c r="J759" s="168"/>
      <c r="K759" s="168"/>
      <c r="L759" s="168"/>
      <c r="M759" s="168"/>
      <c r="N759" s="168"/>
      <c r="O759" s="168"/>
      <c r="P759" s="3"/>
      <c r="S759" s="168"/>
      <c r="T759" s="3"/>
      <c r="U759" t="s">
        <v>146</v>
      </c>
      <c r="V759" t="s">
        <v>142</v>
      </c>
      <c r="W759" t="s">
        <v>11</v>
      </c>
      <c r="X759">
        <v>25</v>
      </c>
      <c r="Y759" t="s">
        <v>40</v>
      </c>
      <c r="Z759" t="s">
        <v>135</v>
      </c>
      <c r="AA759" s="43">
        <v>1.0592602903506803</v>
      </c>
      <c r="AB759"/>
    </row>
    <row r="760" spans="10:28" x14ac:dyDescent="0.25">
      <c r="J760" s="168"/>
      <c r="K760" s="168"/>
      <c r="L760" s="168"/>
      <c r="M760" s="168"/>
      <c r="N760" s="168"/>
      <c r="O760" s="168"/>
      <c r="P760" s="3"/>
      <c r="S760" s="168"/>
      <c r="T760" s="3"/>
      <c r="U760" t="s">
        <v>146</v>
      </c>
      <c r="V760" t="s">
        <v>142</v>
      </c>
      <c r="W760" t="s">
        <v>11</v>
      </c>
      <c r="X760">
        <v>25</v>
      </c>
      <c r="Y760" t="s">
        <v>40</v>
      </c>
      <c r="Z760" t="s">
        <v>92</v>
      </c>
      <c r="AA760" s="43">
        <v>1.058245238829796</v>
      </c>
      <c r="AB760"/>
    </row>
    <row r="761" spans="10:28" x14ac:dyDescent="0.25">
      <c r="J761" s="168"/>
      <c r="K761" s="168"/>
      <c r="L761" s="168"/>
      <c r="M761" s="168"/>
      <c r="N761" s="168"/>
      <c r="O761" s="168"/>
      <c r="P761" s="3"/>
      <c r="S761" s="168"/>
      <c r="T761" s="3"/>
      <c r="U761" t="s">
        <v>146</v>
      </c>
      <c r="V761" t="s">
        <v>142</v>
      </c>
      <c r="W761" t="s">
        <v>11</v>
      </c>
      <c r="X761">
        <v>25</v>
      </c>
      <c r="Y761" t="s">
        <v>40</v>
      </c>
      <c r="Z761" t="s">
        <v>134</v>
      </c>
      <c r="AA761" s="43">
        <v>1.058311263974826</v>
      </c>
      <c r="AB761"/>
    </row>
    <row r="762" spans="10:28" x14ac:dyDescent="0.25">
      <c r="J762" s="168"/>
      <c r="K762" s="168"/>
      <c r="L762" s="168"/>
      <c r="M762" s="168"/>
      <c r="N762" s="168"/>
      <c r="O762" s="168"/>
      <c r="P762" s="3"/>
      <c r="S762" s="168"/>
      <c r="T762" s="3"/>
      <c r="U762" t="s">
        <v>146</v>
      </c>
      <c r="V762" t="s">
        <v>142</v>
      </c>
      <c r="W762" t="s">
        <v>11</v>
      </c>
      <c r="X762">
        <v>25</v>
      </c>
      <c r="Y762" t="s">
        <v>40</v>
      </c>
      <c r="Z762" t="s">
        <v>91</v>
      </c>
      <c r="AA762" s="43">
        <v>1.0588769020729683</v>
      </c>
      <c r="AB762"/>
    </row>
    <row r="763" spans="10:28" x14ac:dyDescent="0.25">
      <c r="J763" s="168"/>
      <c r="K763" s="168"/>
      <c r="L763" s="168"/>
      <c r="M763" s="168"/>
      <c r="N763" s="168"/>
      <c r="O763" s="168"/>
      <c r="P763" s="3"/>
      <c r="S763" s="168"/>
      <c r="T763" s="3"/>
      <c r="U763" t="s">
        <v>146</v>
      </c>
      <c r="V763" t="s">
        <v>142</v>
      </c>
      <c r="W763" t="s">
        <v>11</v>
      </c>
      <c r="X763">
        <v>20</v>
      </c>
      <c r="Y763" t="s">
        <v>37</v>
      </c>
      <c r="Z763" t="s">
        <v>88</v>
      </c>
      <c r="AA763" s="43">
        <v>1.0402239455496927</v>
      </c>
      <c r="AB763"/>
    </row>
    <row r="764" spans="10:28" x14ac:dyDescent="0.25">
      <c r="J764" s="168"/>
      <c r="K764" s="168"/>
      <c r="L764" s="168"/>
      <c r="M764" s="168"/>
      <c r="N764" s="168"/>
      <c r="O764" s="168"/>
      <c r="P764" s="3"/>
      <c r="S764" s="168"/>
      <c r="T764" s="3"/>
      <c r="U764" t="s">
        <v>146</v>
      </c>
      <c r="V764" t="s">
        <v>142</v>
      </c>
      <c r="W764" t="s">
        <v>11</v>
      </c>
      <c r="X764">
        <v>20</v>
      </c>
      <c r="Y764" t="s">
        <v>37</v>
      </c>
      <c r="Z764" t="s">
        <v>85</v>
      </c>
      <c r="AA764" s="43">
        <v>1.0439582442309316</v>
      </c>
      <c r="AB764"/>
    </row>
    <row r="765" spans="10:28" x14ac:dyDescent="0.25">
      <c r="J765" s="168"/>
      <c r="K765" s="168"/>
      <c r="L765" s="168"/>
      <c r="M765" s="168"/>
      <c r="N765" s="168"/>
      <c r="O765" s="168"/>
      <c r="P765" s="3"/>
      <c r="S765" s="168"/>
      <c r="T765" s="3"/>
      <c r="U765" t="s">
        <v>146</v>
      </c>
      <c r="V765" t="s">
        <v>142</v>
      </c>
      <c r="W765" t="s">
        <v>11</v>
      </c>
      <c r="X765">
        <v>20</v>
      </c>
      <c r="Y765" t="s">
        <v>40</v>
      </c>
      <c r="Z765" t="s">
        <v>89</v>
      </c>
      <c r="AA765" s="43">
        <v>1.0436516071122104</v>
      </c>
      <c r="AB765"/>
    </row>
    <row r="766" spans="10:28" x14ac:dyDescent="0.25">
      <c r="J766" s="168"/>
      <c r="K766" s="168"/>
      <c r="L766" s="168"/>
      <c r="M766" s="168"/>
      <c r="N766" s="168"/>
      <c r="O766" s="168"/>
      <c r="P766" s="3"/>
      <c r="S766" s="168"/>
      <c r="T766" s="3"/>
      <c r="U766" t="s">
        <v>146</v>
      </c>
      <c r="V766" t="s">
        <v>142</v>
      </c>
      <c r="W766" t="s">
        <v>11</v>
      </c>
      <c r="X766">
        <v>20</v>
      </c>
      <c r="Y766" t="s">
        <v>40</v>
      </c>
      <c r="Z766" t="s">
        <v>90</v>
      </c>
      <c r="AA766" s="43">
        <v>1.0400475568461973</v>
      </c>
      <c r="AB766"/>
    </row>
    <row r="767" spans="10:28" x14ac:dyDescent="0.25">
      <c r="J767" s="168"/>
      <c r="K767" s="168"/>
      <c r="L767" s="168"/>
      <c r="M767" s="168"/>
      <c r="N767" s="168"/>
      <c r="O767" s="168"/>
      <c r="P767" s="3"/>
      <c r="S767" s="168"/>
      <c r="T767" s="3"/>
      <c r="U767" t="s">
        <v>146</v>
      </c>
      <c r="V767" t="s">
        <v>142</v>
      </c>
      <c r="W767" t="s">
        <v>11</v>
      </c>
      <c r="X767">
        <v>20</v>
      </c>
      <c r="Y767" t="s">
        <v>40</v>
      </c>
      <c r="Z767" t="s">
        <v>136</v>
      </c>
      <c r="AA767" s="43">
        <v>1.0437888361614549</v>
      </c>
      <c r="AB767"/>
    </row>
    <row r="768" spans="10:28" x14ac:dyDescent="0.25">
      <c r="J768" s="168"/>
      <c r="K768" s="168"/>
      <c r="L768" s="168"/>
      <c r="M768" s="168"/>
      <c r="N768" s="168"/>
      <c r="O768" s="168"/>
      <c r="P768" s="3"/>
      <c r="S768" s="168"/>
      <c r="T768" s="3"/>
      <c r="U768" t="s">
        <v>146</v>
      </c>
      <c r="V768" t="s">
        <v>142</v>
      </c>
      <c r="W768" t="s">
        <v>11</v>
      </c>
      <c r="X768">
        <v>20</v>
      </c>
      <c r="Y768" t="s">
        <v>40</v>
      </c>
      <c r="Z768" t="s">
        <v>80</v>
      </c>
      <c r="AA768" s="43">
        <v>1.0449421731088271</v>
      </c>
      <c r="AB768"/>
    </row>
    <row r="769" spans="10:28" x14ac:dyDescent="0.25">
      <c r="J769" s="168"/>
      <c r="K769" s="168"/>
      <c r="L769" s="168"/>
      <c r="M769" s="168"/>
      <c r="N769" s="168"/>
      <c r="O769" s="168"/>
      <c r="P769" s="3"/>
      <c r="S769" s="168"/>
      <c r="T769" s="3"/>
      <c r="U769" t="s">
        <v>146</v>
      </c>
      <c r="V769" t="s">
        <v>142</v>
      </c>
      <c r="W769" t="s">
        <v>14</v>
      </c>
      <c r="X769">
        <v>6</v>
      </c>
      <c r="Y769" t="s">
        <v>37</v>
      </c>
      <c r="Z769" t="s">
        <v>45</v>
      </c>
      <c r="AA769" s="43">
        <v>0.86477970702503915</v>
      </c>
      <c r="AB769"/>
    </row>
    <row r="770" spans="10:28" x14ac:dyDescent="0.25">
      <c r="J770" s="168"/>
      <c r="K770" s="168"/>
      <c r="L770" s="168"/>
      <c r="M770" s="168"/>
      <c r="N770" s="168"/>
      <c r="O770" s="168"/>
      <c r="P770" s="3"/>
      <c r="S770" s="168"/>
      <c r="T770" s="3"/>
      <c r="U770" t="s">
        <v>146</v>
      </c>
      <c r="V770" t="s">
        <v>142</v>
      </c>
      <c r="W770" t="s">
        <v>14</v>
      </c>
      <c r="X770">
        <v>6</v>
      </c>
      <c r="Y770" t="s">
        <v>37</v>
      </c>
      <c r="Z770" t="s">
        <v>46</v>
      </c>
      <c r="AA770" s="43">
        <v>0.93562595987268238</v>
      </c>
      <c r="AB770"/>
    </row>
    <row r="771" spans="10:28" x14ac:dyDescent="0.25">
      <c r="J771" s="168"/>
      <c r="K771" s="168"/>
      <c r="L771" s="168"/>
      <c r="M771" s="168"/>
      <c r="N771" s="168"/>
      <c r="O771" s="168"/>
      <c r="P771" s="3"/>
      <c r="S771" s="168"/>
      <c r="T771" s="3"/>
      <c r="U771" t="s">
        <v>146</v>
      </c>
      <c r="V771" t="s">
        <v>142</v>
      </c>
      <c r="W771" t="s">
        <v>14</v>
      </c>
      <c r="X771">
        <v>6</v>
      </c>
      <c r="Y771" t="s">
        <v>37</v>
      </c>
      <c r="Z771" t="s">
        <v>104</v>
      </c>
      <c r="AA771" s="43">
        <v>0.96382703182037499</v>
      </c>
      <c r="AB771"/>
    </row>
    <row r="772" spans="10:28" x14ac:dyDescent="0.25">
      <c r="J772" s="168"/>
      <c r="K772" s="168"/>
      <c r="L772" s="168"/>
      <c r="M772" s="168"/>
      <c r="N772" s="168"/>
      <c r="O772" s="168"/>
      <c r="P772" s="3"/>
      <c r="S772" s="168"/>
      <c r="T772" s="3"/>
      <c r="U772" t="s">
        <v>146</v>
      </c>
      <c r="V772" t="s">
        <v>142</v>
      </c>
      <c r="W772" t="s">
        <v>14</v>
      </c>
      <c r="X772">
        <v>6</v>
      </c>
      <c r="Y772" t="s">
        <v>37</v>
      </c>
      <c r="Z772" t="s">
        <v>50</v>
      </c>
      <c r="AA772" s="43">
        <v>0.97278199818031708</v>
      </c>
      <c r="AB772"/>
    </row>
    <row r="773" spans="10:28" x14ac:dyDescent="0.25">
      <c r="J773" s="168"/>
      <c r="K773" s="168"/>
      <c r="L773" s="168"/>
      <c r="M773" s="168"/>
      <c r="N773" s="168"/>
      <c r="O773" s="168"/>
      <c r="P773" s="3"/>
      <c r="S773" s="168"/>
      <c r="T773" s="3"/>
      <c r="U773" t="s">
        <v>146</v>
      </c>
      <c r="V773" t="s">
        <v>142</v>
      </c>
      <c r="W773" t="s">
        <v>14</v>
      </c>
      <c r="X773">
        <v>6</v>
      </c>
      <c r="Y773" t="s">
        <v>37</v>
      </c>
      <c r="Z773" t="s">
        <v>79</v>
      </c>
      <c r="AA773" s="43">
        <v>0.98691814536798428</v>
      </c>
      <c r="AB773"/>
    </row>
    <row r="774" spans="10:28" x14ac:dyDescent="0.25">
      <c r="J774" s="168"/>
      <c r="K774" s="168"/>
      <c r="L774" s="168"/>
      <c r="M774" s="168"/>
      <c r="N774" s="168"/>
      <c r="O774" s="168"/>
      <c r="P774" s="3"/>
      <c r="S774" s="168"/>
      <c r="T774" s="3"/>
      <c r="U774" t="s">
        <v>146</v>
      </c>
      <c r="V774" t="s">
        <v>142</v>
      </c>
      <c r="W774" t="s">
        <v>14</v>
      </c>
      <c r="X774">
        <v>6</v>
      </c>
      <c r="Y774" t="s">
        <v>35</v>
      </c>
      <c r="Z774" t="s">
        <v>98</v>
      </c>
      <c r="AA774" s="43">
        <v>0.87353404682824465</v>
      </c>
      <c r="AB774"/>
    </row>
    <row r="775" spans="10:28" x14ac:dyDescent="0.25">
      <c r="J775" s="168"/>
      <c r="K775" s="168"/>
      <c r="L775" s="168"/>
      <c r="M775" s="168"/>
      <c r="N775" s="168"/>
      <c r="O775" s="168"/>
      <c r="P775" s="3"/>
      <c r="S775" s="168"/>
      <c r="T775" s="3"/>
      <c r="U775" t="s">
        <v>146</v>
      </c>
      <c r="V775" t="s">
        <v>142</v>
      </c>
      <c r="W775" t="s">
        <v>14</v>
      </c>
      <c r="X775">
        <v>6</v>
      </c>
      <c r="Y775" t="s">
        <v>35</v>
      </c>
      <c r="Z775" t="s">
        <v>101</v>
      </c>
      <c r="AA775" s="43">
        <v>0.91597057610918908</v>
      </c>
      <c r="AB775"/>
    </row>
    <row r="776" spans="10:28" x14ac:dyDescent="0.25">
      <c r="J776" s="168"/>
      <c r="K776" s="168"/>
      <c r="L776" s="168"/>
      <c r="M776" s="168"/>
      <c r="N776" s="168"/>
      <c r="O776" s="168"/>
      <c r="P776" s="3"/>
      <c r="S776" s="168"/>
      <c r="T776" s="3"/>
      <c r="U776" t="s">
        <v>146</v>
      </c>
      <c r="V776" t="s">
        <v>142</v>
      </c>
      <c r="W776" t="s">
        <v>14</v>
      </c>
      <c r="X776">
        <v>6</v>
      </c>
      <c r="Y776" t="s">
        <v>35</v>
      </c>
      <c r="Z776" t="s">
        <v>106</v>
      </c>
      <c r="AA776" s="43">
        <v>0.95923368680388865</v>
      </c>
      <c r="AB776"/>
    </row>
    <row r="777" spans="10:28" x14ac:dyDescent="0.25">
      <c r="J777" s="168"/>
      <c r="K777" s="168"/>
      <c r="L777" s="168"/>
      <c r="M777" s="168"/>
      <c r="N777" s="168"/>
      <c r="O777" s="168"/>
      <c r="P777" s="3"/>
      <c r="S777" s="168"/>
      <c r="T777" s="3"/>
      <c r="U777" t="s">
        <v>146</v>
      </c>
      <c r="V777" t="s">
        <v>142</v>
      </c>
      <c r="W777" t="s">
        <v>14</v>
      </c>
      <c r="X777">
        <v>6</v>
      </c>
      <c r="Y777" t="s">
        <v>35</v>
      </c>
      <c r="Z777" t="s">
        <v>111</v>
      </c>
      <c r="AA777" s="43">
        <v>0.9815202878589836</v>
      </c>
      <c r="AB777"/>
    </row>
    <row r="778" spans="10:28" x14ac:dyDescent="0.25">
      <c r="J778" s="168"/>
      <c r="K778" s="168"/>
      <c r="L778" s="168"/>
      <c r="M778" s="168"/>
      <c r="N778" s="168"/>
      <c r="O778" s="168"/>
      <c r="P778" s="3"/>
      <c r="S778" s="168"/>
      <c r="T778" s="3"/>
      <c r="U778" t="s">
        <v>146</v>
      </c>
      <c r="V778" t="s">
        <v>142</v>
      </c>
      <c r="W778" t="s">
        <v>14</v>
      </c>
      <c r="X778">
        <v>6</v>
      </c>
      <c r="Y778" t="s">
        <v>35</v>
      </c>
      <c r="Z778" t="s">
        <v>131</v>
      </c>
      <c r="AA778" s="43">
        <v>0.84928130551712988</v>
      </c>
      <c r="AB778"/>
    </row>
    <row r="779" spans="10:28" x14ac:dyDescent="0.25">
      <c r="J779" s="168"/>
      <c r="K779" s="168"/>
      <c r="L779" s="168"/>
      <c r="M779" s="168"/>
      <c r="N779" s="168"/>
      <c r="O779" s="168"/>
      <c r="P779" s="3"/>
      <c r="S779" s="168"/>
      <c r="T779" s="3"/>
      <c r="U779" t="s">
        <v>146</v>
      </c>
      <c r="V779" t="s">
        <v>142</v>
      </c>
      <c r="W779" t="s">
        <v>14</v>
      </c>
      <c r="X779">
        <v>6</v>
      </c>
      <c r="Y779" t="s">
        <v>40</v>
      </c>
      <c r="Z779" t="s">
        <v>107</v>
      </c>
      <c r="AA779" s="43">
        <v>0.95645099646195053</v>
      </c>
      <c r="AB779"/>
    </row>
    <row r="780" spans="10:28" x14ac:dyDescent="0.25">
      <c r="J780" s="168"/>
      <c r="K780" s="168"/>
      <c r="L780" s="168"/>
      <c r="M780" s="168"/>
      <c r="N780" s="168"/>
      <c r="O780" s="168"/>
      <c r="P780" s="3"/>
      <c r="S780" s="168"/>
      <c r="T780" s="3"/>
      <c r="U780" t="s">
        <v>146</v>
      </c>
      <c r="V780" t="s">
        <v>142</v>
      </c>
      <c r="W780" t="s">
        <v>14</v>
      </c>
      <c r="X780">
        <v>6</v>
      </c>
      <c r="Y780" t="s">
        <v>40</v>
      </c>
      <c r="Z780" t="s">
        <v>102</v>
      </c>
      <c r="AA780" s="43">
        <v>0.96625762255524006</v>
      </c>
      <c r="AB780"/>
    </row>
    <row r="781" spans="10:28" x14ac:dyDescent="0.25">
      <c r="J781" s="168"/>
      <c r="K781" s="168"/>
      <c r="L781" s="168"/>
      <c r="M781" s="168"/>
      <c r="N781" s="168"/>
      <c r="O781" s="168"/>
      <c r="P781" s="3"/>
      <c r="S781" s="168"/>
      <c r="T781" s="3"/>
      <c r="U781" t="s">
        <v>146</v>
      </c>
      <c r="V781" t="s">
        <v>142</v>
      </c>
      <c r="W781" t="s">
        <v>14</v>
      </c>
      <c r="X781">
        <v>6</v>
      </c>
      <c r="Y781" t="s">
        <v>40</v>
      </c>
      <c r="Z781" t="s">
        <v>108</v>
      </c>
      <c r="AA781" s="43">
        <v>0.97941069961489735</v>
      </c>
      <c r="AB781"/>
    </row>
    <row r="782" spans="10:28" x14ac:dyDescent="0.25">
      <c r="J782" s="168"/>
      <c r="K782" s="168"/>
      <c r="L782" s="168"/>
      <c r="M782" s="168"/>
      <c r="N782" s="168"/>
      <c r="O782" s="168"/>
      <c r="P782" s="3"/>
      <c r="S782" s="168"/>
      <c r="T782" s="3"/>
      <c r="U782" t="s">
        <v>146</v>
      </c>
      <c r="V782" t="s">
        <v>142</v>
      </c>
      <c r="W782" t="s">
        <v>14</v>
      </c>
      <c r="X782">
        <v>6</v>
      </c>
      <c r="Y782" t="s">
        <v>40</v>
      </c>
      <c r="Z782" t="s">
        <v>132</v>
      </c>
      <c r="AA782" s="43">
        <v>0.94376136674835509</v>
      </c>
      <c r="AB782"/>
    </row>
    <row r="783" spans="10:28" x14ac:dyDescent="0.25">
      <c r="J783" s="168"/>
      <c r="K783" s="168"/>
      <c r="L783" s="168"/>
      <c r="M783" s="168"/>
      <c r="N783" s="168"/>
      <c r="O783" s="168"/>
      <c r="P783" s="3"/>
      <c r="S783" s="168"/>
      <c r="T783" s="3"/>
      <c r="U783" t="s">
        <v>146</v>
      </c>
      <c r="V783" t="s">
        <v>142</v>
      </c>
      <c r="W783" t="s">
        <v>14</v>
      </c>
      <c r="X783">
        <v>15</v>
      </c>
      <c r="Y783" t="s">
        <v>37</v>
      </c>
      <c r="Z783" t="s">
        <v>71</v>
      </c>
      <c r="AA783" s="43">
        <v>0.99828853544310581</v>
      </c>
      <c r="AB783"/>
    </row>
    <row r="784" spans="10:28" x14ac:dyDescent="0.25">
      <c r="J784" s="168"/>
      <c r="K784" s="168"/>
      <c r="L784" s="168"/>
      <c r="M784" s="168"/>
      <c r="N784" s="168"/>
      <c r="O784" s="168"/>
      <c r="P784" s="3"/>
      <c r="S784" s="168"/>
      <c r="T784" s="3"/>
      <c r="U784" t="s">
        <v>146</v>
      </c>
      <c r="V784" t="s">
        <v>142</v>
      </c>
      <c r="W784" t="s">
        <v>14</v>
      </c>
      <c r="X784">
        <v>15</v>
      </c>
      <c r="Y784" t="s">
        <v>37</v>
      </c>
      <c r="Z784" t="s">
        <v>76</v>
      </c>
      <c r="AA784" s="43">
        <v>0.99615629507645864</v>
      </c>
      <c r="AB784"/>
    </row>
    <row r="785" spans="10:28" x14ac:dyDescent="0.25">
      <c r="J785" s="168"/>
      <c r="K785" s="168"/>
      <c r="L785" s="168"/>
      <c r="M785" s="168"/>
      <c r="N785" s="168"/>
      <c r="O785" s="168"/>
      <c r="P785" s="3"/>
      <c r="S785" s="168"/>
      <c r="T785" s="3"/>
      <c r="U785" t="s">
        <v>146</v>
      </c>
      <c r="V785" t="s">
        <v>142</v>
      </c>
      <c r="W785" t="s">
        <v>14</v>
      </c>
      <c r="X785">
        <v>15</v>
      </c>
      <c r="Y785" t="s">
        <v>35</v>
      </c>
      <c r="Z785" t="s">
        <v>62</v>
      </c>
      <c r="AA785" s="43">
        <v>1.000135172363007</v>
      </c>
      <c r="AB785"/>
    </row>
    <row r="786" spans="10:28" x14ac:dyDescent="0.25">
      <c r="J786" s="168"/>
      <c r="K786" s="168"/>
      <c r="L786" s="168"/>
      <c r="M786" s="168"/>
      <c r="N786" s="168"/>
      <c r="O786" s="168"/>
      <c r="P786" s="3"/>
      <c r="S786" s="168"/>
      <c r="T786" s="3"/>
      <c r="U786" t="s">
        <v>146</v>
      </c>
      <c r="V786" t="s">
        <v>142</v>
      </c>
      <c r="W786" t="s">
        <v>14</v>
      </c>
      <c r="X786">
        <v>15</v>
      </c>
      <c r="Y786" t="s">
        <v>35</v>
      </c>
      <c r="Z786" t="s">
        <v>68</v>
      </c>
      <c r="AA786" s="43">
        <v>0.99986499349265312</v>
      </c>
      <c r="AB786"/>
    </row>
    <row r="787" spans="10:28" x14ac:dyDescent="0.25">
      <c r="J787" s="168"/>
      <c r="K787" s="168"/>
      <c r="L787" s="168"/>
      <c r="M787" s="168"/>
      <c r="N787" s="168"/>
      <c r="O787" s="168"/>
      <c r="P787" s="3"/>
      <c r="S787" s="168"/>
      <c r="T787" s="3"/>
      <c r="U787" t="s">
        <v>146</v>
      </c>
      <c r="V787" t="s">
        <v>142</v>
      </c>
      <c r="W787" t="s">
        <v>14</v>
      </c>
      <c r="X787">
        <v>15</v>
      </c>
      <c r="Y787" t="s">
        <v>40</v>
      </c>
      <c r="Z787" t="s">
        <v>65</v>
      </c>
      <c r="AA787" s="43">
        <v>0.99183094531589622</v>
      </c>
      <c r="AB787"/>
    </row>
    <row r="788" spans="10:28" x14ac:dyDescent="0.25">
      <c r="J788" s="168"/>
      <c r="K788" s="168"/>
      <c r="L788" s="168"/>
      <c r="M788" s="168"/>
      <c r="N788" s="168"/>
      <c r="O788" s="168"/>
      <c r="P788" s="3"/>
      <c r="S788" s="168"/>
      <c r="T788" s="3"/>
      <c r="U788" t="s">
        <v>146</v>
      </c>
      <c r="V788" t="s">
        <v>142</v>
      </c>
      <c r="W788" t="s">
        <v>14</v>
      </c>
      <c r="X788">
        <v>15</v>
      </c>
      <c r="Y788" t="s">
        <v>40</v>
      </c>
      <c r="Z788" t="s">
        <v>74</v>
      </c>
      <c r="AA788" s="43">
        <v>0.99873054077735557</v>
      </c>
      <c r="AB788"/>
    </row>
    <row r="789" spans="10:28" x14ac:dyDescent="0.25">
      <c r="J789" s="168"/>
      <c r="K789" s="168"/>
      <c r="L789" s="168"/>
      <c r="M789" s="168"/>
      <c r="N789" s="168"/>
      <c r="O789" s="168"/>
      <c r="P789" s="3"/>
      <c r="S789" s="168"/>
      <c r="T789" s="3"/>
      <c r="U789" t="s">
        <v>146</v>
      </c>
      <c r="V789" t="s">
        <v>142</v>
      </c>
      <c r="W789" t="s">
        <v>14</v>
      </c>
      <c r="X789">
        <v>15</v>
      </c>
      <c r="Y789" t="s">
        <v>40</v>
      </c>
      <c r="Z789" t="s">
        <v>133</v>
      </c>
      <c r="AA789" s="43">
        <v>0.9565524512720216</v>
      </c>
      <c r="AB789"/>
    </row>
    <row r="790" spans="10:28" x14ac:dyDescent="0.25">
      <c r="J790" s="168"/>
      <c r="K790" s="168"/>
      <c r="L790" s="168"/>
      <c r="M790" s="168"/>
      <c r="N790" s="168"/>
      <c r="O790" s="168"/>
      <c r="P790" s="3"/>
      <c r="S790" s="168"/>
      <c r="T790" s="3"/>
      <c r="U790" t="s">
        <v>146</v>
      </c>
      <c r="V790" t="s">
        <v>142</v>
      </c>
      <c r="W790" t="s">
        <v>14</v>
      </c>
      <c r="X790">
        <v>15</v>
      </c>
      <c r="Y790" t="s">
        <v>40</v>
      </c>
      <c r="Z790" t="s">
        <v>138</v>
      </c>
      <c r="AA790" s="43">
        <v>1.0015325062996125</v>
      </c>
      <c r="AB790"/>
    </row>
    <row r="791" spans="10:28" x14ac:dyDescent="0.25">
      <c r="J791" s="168"/>
      <c r="K791" s="168"/>
      <c r="L791" s="168"/>
      <c r="M791" s="168"/>
      <c r="N791" s="168"/>
      <c r="O791" s="168"/>
      <c r="P791" s="3"/>
      <c r="S791" s="168"/>
      <c r="T791" s="3"/>
      <c r="U791" t="s">
        <v>146</v>
      </c>
      <c r="V791" t="s">
        <v>142</v>
      </c>
      <c r="W791" t="s">
        <v>14</v>
      </c>
      <c r="X791">
        <v>10</v>
      </c>
      <c r="Y791" t="s">
        <v>37</v>
      </c>
      <c r="Z791" t="s">
        <v>36</v>
      </c>
      <c r="AA791" s="43">
        <v>0.99941557692394789</v>
      </c>
      <c r="AB791"/>
    </row>
    <row r="792" spans="10:28" x14ac:dyDescent="0.25">
      <c r="J792" s="168"/>
      <c r="K792" s="168"/>
      <c r="L792" s="168"/>
      <c r="M792" s="168"/>
      <c r="N792" s="168"/>
      <c r="O792" s="168"/>
      <c r="P792" s="3"/>
      <c r="S792" s="168"/>
      <c r="T792" s="3"/>
      <c r="U792" t="s">
        <v>146</v>
      </c>
      <c r="V792" t="s">
        <v>142</v>
      </c>
      <c r="W792" t="s">
        <v>14</v>
      </c>
      <c r="X792">
        <v>10</v>
      </c>
      <c r="Y792" t="s">
        <v>37</v>
      </c>
      <c r="Z792" t="s">
        <v>51</v>
      </c>
      <c r="AA792" s="43">
        <v>1.0008367442697841</v>
      </c>
      <c r="AB792"/>
    </row>
    <row r="793" spans="10:28" x14ac:dyDescent="0.25">
      <c r="J793" s="168"/>
      <c r="K793" s="168"/>
      <c r="L793" s="168"/>
      <c r="M793" s="168"/>
      <c r="N793" s="168"/>
      <c r="O793" s="168"/>
      <c r="P793" s="3"/>
      <c r="S793" s="168"/>
      <c r="T793" s="3"/>
      <c r="U793" t="s">
        <v>146</v>
      </c>
      <c r="V793" t="s">
        <v>142</v>
      </c>
      <c r="W793" t="s">
        <v>14</v>
      </c>
      <c r="X793">
        <v>10</v>
      </c>
      <c r="Y793" t="s">
        <v>37</v>
      </c>
      <c r="Z793" t="s">
        <v>57</v>
      </c>
      <c r="AA793" s="43">
        <v>1.0011469624046427</v>
      </c>
      <c r="AB793"/>
    </row>
    <row r="794" spans="10:28" x14ac:dyDescent="0.25">
      <c r="J794" s="168"/>
      <c r="K794" s="168"/>
      <c r="L794" s="168"/>
      <c r="M794" s="168"/>
      <c r="N794" s="168"/>
      <c r="O794" s="168"/>
      <c r="P794" s="3"/>
      <c r="S794" s="168"/>
      <c r="T794" s="3"/>
      <c r="U794" t="s">
        <v>146</v>
      </c>
      <c r="V794" t="s">
        <v>142</v>
      </c>
      <c r="W794" t="s">
        <v>14</v>
      </c>
      <c r="X794">
        <v>10</v>
      </c>
      <c r="Y794" t="s">
        <v>35</v>
      </c>
      <c r="Z794" t="s">
        <v>52</v>
      </c>
      <c r="AA794" s="43">
        <v>0.99917832772715787</v>
      </c>
      <c r="AB794"/>
    </row>
    <row r="795" spans="10:28" x14ac:dyDescent="0.25">
      <c r="J795" s="168"/>
      <c r="K795" s="168"/>
      <c r="L795" s="168"/>
      <c r="M795" s="168"/>
      <c r="N795" s="168"/>
      <c r="O795" s="168"/>
      <c r="P795" s="3"/>
      <c r="S795" s="168"/>
      <c r="T795" s="3"/>
      <c r="U795" t="s">
        <v>146</v>
      </c>
      <c r="V795" t="s">
        <v>142</v>
      </c>
      <c r="W795" t="s">
        <v>14</v>
      </c>
      <c r="X795">
        <v>10</v>
      </c>
      <c r="Y795" t="s">
        <v>35</v>
      </c>
      <c r="Z795" t="s">
        <v>58</v>
      </c>
      <c r="AA795" s="43">
        <v>0.99951372106569947</v>
      </c>
      <c r="AB795"/>
    </row>
    <row r="796" spans="10:28" x14ac:dyDescent="0.25">
      <c r="J796" s="168"/>
      <c r="K796" s="168"/>
      <c r="L796" s="168"/>
      <c r="M796" s="168"/>
      <c r="N796" s="168"/>
      <c r="O796" s="168"/>
      <c r="P796" s="3"/>
      <c r="S796" s="168"/>
      <c r="T796" s="3"/>
      <c r="U796" t="s">
        <v>146</v>
      </c>
      <c r="V796" t="s">
        <v>142</v>
      </c>
      <c r="W796" t="s">
        <v>14</v>
      </c>
      <c r="X796">
        <v>10</v>
      </c>
      <c r="Y796" t="s">
        <v>35</v>
      </c>
      <c r="Z796" t="s">
        <v>137</v>
      </c>
      <c r="AA796" s="43">
        <v>0.99860360432728612</v>
      </c>
      <c r="AB796"/>
    </row>
    <row r="797" spans="10:28" x14ac:dyDescent="0.25">
      <c r="J797" s="168"/>
      <c r="K797" s="168"/>
      <c r="L797" s="168"/>
      <c r="M797" s="168"/>
      <c r="N797" s="168"/>
      <c r="O797" s="168"/>
      <c r="P797" s="3"/>
      <c r="S797" s="168"/>
      <c r="T797" s="3"/>
      <c r="U797" t="s">
        <v>146</v>
      </c>
      <c r="V797" t="s">
        <v>142</v>
      </c>
      <c r="W797" t="s">
        <v>14</v>
      </c>
      <c r="X797">
        <v>10</v>
      </c>
      <c r="Y797" t="s">
        <v>40</v>
      </c>
      <c r="Z797" t="s">
        <v>43</v>
      </c>
      <c r="AA797" s="43">
        <v>0.9994766207655349</v>
      </c>
      <c r="AB797"/>
    </row>
    <row r="798" spans="10:28" x14ac:dyDescent="0.25">
      <c r="J798" s="168"/>
      <c r="K798" s="168"/>
      <c r="L798" s="168"/>
      <c r="M798" s="168"/>
      <c r="N798" s="168"/>
      <c r="O798" s="168"/>
      <c r="P798" s="3"/>
      <c r="S798" s="168"/>
      <c r="T798" s="3"/>
      <c r="U798" t="s">
        <v>146</v>
      </c>
      <c r="V798" t="s">
        <v>142</v>
      </c>
      <c r="W798" t="s">
        <v>14</v>
      </c>
      <c r="X798">
        <v>10</v>
      </c>
      <c r="Y798" t="s">
        <v>40</v>
      </c>
      <c r="Z798" t="s">
        <v>55</v>
      </c>
      <c r="AA798" s="43">
        <v>0.99102371487624319</v>
      </c>
      <c r="AB798"/>
    </row>
    <row r="799" spans="10:28" x14ac:dyDescent="0.25">
      <c r="J799" s="168"/>
      <c r="K799" s="168"/>
      <c r="L799" s="168"/>
      <c r="M799" s="168"/>
      <c r="N799" s="168"/>
      <c r="O799" s="168"/>
      <c r="P799" s="3"/>
      <c r="S799" s="168"/>
      <c r="T799" s="3"/>
      <c r="U799" t="s">
        <v>146</v>
      </c>
      <c r="V799" t="s">
        <v>142</v>
      </c>
      <c r="W799" t="s">
        <v>14</v>
      </c>
      <c r="X799">
        <v>10</v>
      </c>
      <c r="Y799" t="s">
        <v>40</v>
      </c>
      <c r="Z799" t="s">
        <v>48</v>
      </c>
      <c r="AA799" s="43">
        <v>0.96597041217936608</v>
      </c>
      <c r="AB799"/>
    </row>
    <row r="800" spans="10:28" x14ac:dyDescent="0.25">
      <c r="J800" s="168"/>
      <c r="K800" s="168"/>
      <c r="L800" s="168"/>
      <c r="M800" s="168"/>
      <c r="N800" s="168"/>
      <c r="O800" s="168"/>
      <c r="P800" s="3"/>
      <c r="S800" s="168"/>
      <c r="T800" s="3"/>
      <c r="U800" t="s">
        <v>146</v>
      </c>
      <c r="V800" t="s">
        <v>142</v>
      </c>
      <c r="W800" t="s">
        <v>14</v>
      </c>
      <c r="X800">
        <v>25</v>
      </c>
      <c r="Y800" t="s">
        <v>37</v>
      </c>
      <c r="Z800" t="s">
        <v>95</v>
      </c>
      <c r="AA800" s="43">
        <v>1.008919588385879</v>
      </c>
      <c r="AB800"/>
    </row>
    <row r="801" spans="10:28" x14ac:dyDescent="0.25">
      <c r="J801" s="168"/>
      <c r="K801" s="168"/>
      <c r="L801" s="168"/>
      <c r="M801" s="168"/>
      <c r="N801" s="168"/>
      <c r="O801" s="168"/>
      <c r="P801" s="3"/>
      <c r="S801" s="168"/>
      <c r="T801" s="3"/>
      <c r="U801" t="s">
        <v>146</v>
      </c>
      <c r="V801" t="s">
        <v>142</v>
      </c>
      <c r="W801" t="s">
        <v>14</v>
      </c>
      <c r="X801">
        <v>25</v>
      </c>
      <c r="Y801" t="s">
        <v>37</v>
      </c>
      <c r="Z801" t="s">
        <v>96</v>
      </c>
      <c r="AA801" s="43">
        <v>1.0086365137140307</v>
      </c>
      <c r="AB801"/>
    </row>
    <row r="802" spans="10:28" x14ac:dyDescent="0.25">
      <c r="J802" s="168"/>
      <c r="K802" s="168"/>
      <c r="L802" s="168"/>
      <c r="M802" s="168"/>
      <c r="N802" s="168"/>
      <c r="O802" s="168"/>
      <c r="P802" s="3"/>
      <c r="S802" s="168"/>
      <c r="T802" s="3"/>
      <c r="U802" t="s">
        <v>146</v>
      </c>
      <c r="V802" t="s">
        <v>142</v>
      </c>
      <c r="W802" t="s">
        <v>14</v>
      </c>
      <c r="X802">
        <v>25</v>
      </c>
      <c r="Y802" t="s">
        <v>40</v>
      </c>
      <c r="Z802" t="s">
        <v>135</v>
      </c>
      <c r="AA802" s="43">
        <v>1.0126892740569111</v>
      </c>
      <c r="AB802"/>
    </row>
    <row r="803" spans="10:28" x14ac:dyDescent="0.25">
      <c r="J803" s="168"/>
      <c r="K803" s="168"/>
      <c r="L803" s="168"/>
      <c r="M803" s="168"/>
      <c r="N803" s="168"/>
      <c r="O803" s="168"/>
      <c r="P803" s="3"/>
      <c r="S803" s="168"/>
      <c r="T803" s="3"/>
      <c r="U803" t="s">
        <v>146</v>
      </c>
      <c r="V803" t="s">
        <v>142</v>
      </c>
      <c r="W803" t="s">
        <v>14</v>
      </c>
      <c r="X803">
        <v>25</v>
      </c>
      <c r="Y803" t="s">
        <v>40</v>
      </c>
      <c r="Z803" t="s">
        <v>92</v>
      </c>
      <c r="AA803" s="43">
        <v>1.0106487152771271</v>
      </c>
      <c r="AB803"/>
    </row>
    <row r="804" spans="10:28" x14ac:dyDescent="0.25">
      <c r="J804" s="168"/>
      <c r="K804" s="168"/>
      <c r="L804" s="168"/>
      <c r="M804" s="168"/>
      <c r="N804" s="168"/>
      <c r="O804" s="168"/>
      <c r="P804" s="3"/>
      <c r="S804" s="168"/>
      <c r="T804" s="3"/>
      <c r="U804" t="s">
        <v>146</v>
      </c>
      <c r="V804" t="s">
        <v>142</v>
      </c>
      <c r="W804" t="s">
        <v>14</v>
      </c>
      <c r="X804">
        <v>25</v>
      </c>
      <c r="Y804" t="s">
        <v>40</v>
      </c>
      <c r="Z804" t="s">
        <v>134</v>
      </c>
      <c r="AA804" s="43">
        <v>1.010377414654313</v>
      </c>
      <c r="AB804"/>
    </row>
    <row r="805" spans="10:28" x14ac:dyDescent="0.25">
      <c r="J805" s="168"/>
      <c r="K805" s="168"/>
      <c r="L805" s="168"/>
      <c r="M805" s="168"/>
      <c r="N805" s="168"/>
      <c r="O805" s="168"/>
      <c r="P805" s="3"/>
      <c r="S805" s="168"/>
      <c r="T805" s="3"/>
      <c r="U805" t="s">
        <v>146</v>
      </c>
      <c r="V805" t="s">
        <v>142</v>
      </c>
      <c r="W805" t="s">
        <v>14</v>
      </c>
      <c r="X805">
        <v>25</v>
      </c>
      <c r="Y805" t="s">
        <v>40</v>
      </c>
      <c r="Z805" t="s">
        <v>91</v>
      </c>
      <c r="AA805" s="43">
        <v>1.0118783571586467</v>
      </c>
      <c r="AB805"/>
    </row>
    <row r="806" spans="10:28" x14ac:dyDescent="0.25">
      <c r="J806" s="168"/>
      <c r="K806" s="168"/>
      <c r="L806" s="168"/>
      <c r="M806" s="168"/>
      <c r="N806" s="168"/>
      <c r="O806" s="168"/>
      <c r="P806" s="3"/>
      <c r="S806" s="168"/>
      <c r="T806" s="3"/>
      <c r="U806" t="s">
        <v>146</v>
      </c>
      <c r="V806" t="s">
        <v>142</v>
      </c>
      <c r="W806" t="s">
        <v>14</v>
      </c>
      <c r="X806">
        <v>20</v>
      </c>
      <c r="Y806" t="s">
        <v>37</v>
      </c>
      <c r="Z806" t="s">
        <v>88</v>
      </c>
      <c r="AA806" s="43">
        <v>1.0102447502535405</v>
      </c>
      <c r="AB806"/>
    </row>
    <row r="807" spans="10:28" x14ac:dyDescent="0.25">
      <c r="J807" s="168"/>
      <c r="K807" s="168"/>
      <c r="L807" s="168"/>
      <c r="M807" s="168"/>
      <c r="N807" s="168"/>
      <c r="O807" s="168"/>
      <c r="P807" s="3"/>
      <c r="S807" s="168"/>
      <c r="T807" s="3"/>
      <c r="U807" t="s">
        <v>146</v>
      </c>
      <c r="V807" t="s">
        <v>142</v>
      </c>
      <c r="W807" t="s">
        <v>14</v>
      </c>
      <c r="X807">
        <v>20</v>
      </c>
      <c r="Y807" t="s">
        <v>37</v>
      </c>
      <c r="Z807" t="s">
        <v>85</v>
      </c>
      <c r="AA807" s="43">
        <v>1.0122780493393351</v>
      </c>
      <c r="AB807"/>
    </row>
    <row r="808" spans="10:28" x14ac:dyDescent="0.25">
      <c r="J808" s="168"/>
      <c r="K808" s="168"/>
      <c r="L808" s="168"/>
      <c r="M808" s="168"/>
      <c r="N808" s="168"/>
      <c r="O808" s="168"/>
      <c r="P808" s="3"/>
      <c r="S808" s="168"/>
      <c r="T808" s="3"/>
      <c r="U808" t="s">
        <v>146</v>
      </c>
      <c r="V808" t="s">
        <v>142</v>
      </c>
      <c r="W808" t="s">
        <v>14</v>
      </c>
      <c r="X808">
        <v>20</v>
      </c>
      <c r="Y808" t="s">
        <v>40</v>
      </c>
      <c r="Z808" t="s">
        <v>89</v>
      </c>
      <c r="AA808" s="43">
        <v>1.0106499510824449</v>
      </c>
      <c r="AB808"/>
    </row>
    <row r="809" spans="10:28" x14ac:dyDescent="0.25">
      <c r="J809" s="168"/>
      <c r="K809" s="168"/>
      <c r="L809" s="168"/>
      <c r="M809" s="168"/>
      <c r="N809" s="168"/>
      <c r="O809" s="168"/>
      <c r="P809" s="3"/>
      <c r="S809" s="168"/>
      <c r="T809" s="3"/>
      <c r="U809" t="s">
        <v>146</v>
      </c>
      <c r="V809" t="s">
        <v>142</v>
      </c>
      <c r="W809" t="s">
        <v>14</v>
      </c>
      <c r="X809">
        <v>20</v>
      </c>
      <c r="Y809" t="s">
        <v>40</v>
      </c>
      <c r="Z809" t="s">
        <v>90</v>
      </c>
      <c r="AA809" s="43">
        <v>0.99999436299992506</v>
      </c>
      <c r="AB809"/>
    </row>
    <row r="810" spans="10:28" x14ac:dyDescent="0.25">
      <c r="J810" s="168"/>
      <c r="K810" s="168"/>
      <c r="L810" s="168"/>
      <c r="M810" s="168"/>
      <c r="N810" s="168"/>
      <c r="O810" s="168"/>
      <c r="P810" s="3"/>
      <c r="S810" s="168"/>
      <c r="T810" s="3"/>
      <c r="U810" t="s">
        <v>146</v>
      </c>
      <c r="V810" t="s">
        <v>142</v>
      </c>
      <c r="W810" t="s">
        <v>14</v>
      </c>
      <c r="X810">
        <v>20</v>
      </c>
      <c r="Y810" t="s">
        <v>40</v>
      </c>
      <c r="Z810" t="s">
        <v>136</v>
      </c>
      <c r="AA810" s="43">
        <v>1.0140018108033768</v>
      </c>
      <c r="AB810"/>
    </row>
    <row r="811" spans="10:28" x14ac:dyDescent="0.25">
      <c r="J811" s="168"/>
      <c r="K811" s="168"/>
      <c r="L811" s="168"/>
      <c r="M811" s="168"/>
      <c r="N811" s="168"/>
      <c r="O811" s="168"/>
      <c r="P811" s="3"/>
      <c r="S811" s="168"/>
      <c r="T811" s="3"/>
      <c r="U811" t="s">
        <v>146</v>
      </c>
      <c r="V811" t="s">
        <v>142</v>
      </c>
      <c r="W811" t="s">
        <v>14</v>
      </c>
      <c r="X811">
        <v>20</v>
      </c>
      <c r="Y811" t="s">
        <v>40</v>
      </c>
      <c r="Z811" t="s">
        <v>80</v>
      </c>
      <c r="AA811" s="43">
        <v>1.015230345231438</v>
      </c>
      <c r="AB811"/>
    </row>
    <row r="812" spans="10:28" x14ac:dyDescent="0.25">
      <c r="J812" s="168"/>
      <c r="K812" s="168"/>
      <c r="L812" s="168"/>
      <c r="M812" s="168"/>
      <c r="N812" s="168"/>
      <c r="O812" s="168"/>
      <c r="P812" s="3"/>
      <c r="S812" s="168"/>
      <c r="T812" s="3"/>
      <c r="U812" t="s">
        <v>146</v>
      </c>
      <c r="V812" t="s">
        <v>142</v>
      </c>
      <c r="W812" t="s">
        <v>15</v>
      </c>
      <c r="X812">
        <v>6</v>
      </c>
      <c r="Y812" t="s">
        <v>37</v>
      </c>
      <c r="Z812" t="s">
        <v>45</v>
      </c>
      <c r="AA812" s="43">
        <v>0.83832636830940599</v>
      </c>
      <c r="AB812"/>
    </row>
    <row r="813" spans="10:28" x14ac:dyDescent="0.25">
      <c r="J813" s="168"/>
      <c r="K813" s="168"/>
      <c r="L813" s="168"/>
      <c r="M813" s="168"/>
      <c r="N813" s="168"/>
      <c r="O813" s="168"/>
      <c r="P813" s="3"/>
      <c r="S813" s="168"/>
      <c r="T813" s="3"/>
      <c r="U813" t="s">
        <v>146</v>
      </c>
      <c r="V813" t="s">
        <v>142</v>
      </c>
      <c r="W813" t="s">
        <v>15</v>
      </c>
      <c r="X813">
        <v>6</v>
      </c>
      <c r="Y813" t="s">
        <v>37</v>
      </c>
      <c r="Z813" t="s">
        <v>46</v>
      </c>
      <c r="AA813" s="43">
        <v>0.8989349869306491</v>
      </c>
      <c r="AB813"/>
    </row>
    <row r="814" spans="10:28" x14ac:dyDescent="0.25">
      <c r="J814" s="168"/>
      <c r="K814" s="168"/>
      <c r="L814" s="168"/>
      <c r="M814" s="168"/>
      <c r="N814" s="168"/>
      <c r="O814" s="168"/>
      <c r="P814" s="3"/>
      <c r="S814" s="168"/>
      <c r="T814" s="3"/>
      <c r="U814" t="s">
        <v>146</v>
      </c>
      <c r="V814" t="s">
        <v>142</v>
      </c>
      <c r="W814" t="s">
        <v>15</v>
      </c>
      <c r="X814">
        <v>6</v>
      </c>
      <c r="Y814" t="s">
        <v>37</v>
      </c>
      <c r="Z814" t="s">
        <v>104</v>
      </c>
      <c r="AA814" s="43">
        <v>0.92694769081649686</v>
      </c>
      <c r="AB814"/>
    </row>
    <row r="815" spans="10:28" x14ac:dyDescent="0.25">
      <c r="J815" s="168"/>
      <c r="K815" s="168"/>
      <c r="L815" s="168"/>
      <c r="M815" s="168"/>
      <c r="N815" s="168"/>
      <c r="O815" s="168"/>
      <c r="P815" s="3"/>
      <c r="S815" s="168"/>
      <c r="T815" s="3"/>
      <c r="U815" t="s">
        <v>146</v>
      </c>
      <c r="V815" t="s">
        <v>142</v>
      </c>
      <c r="W815" t="s">
        <v>15</v>
      </c>
      <c r="X815">
        <v>6</v>
      </c>
      <c r="Y815" t="s">
        <v>37</v>
      </c>
      <c r="Z815" t="s">
        <v>50</v>
      </c>
      <c r="AA815" s="43">
        <v>0.93675867131394663</v>
      </c>
      <c r="AB815"/>
    </row>
    <row r="816" spans="10:28" x14ac:dyDescent="0.25">
      <c r="J816" s="168"/>
      <c r="K816" s="168"/>
      <c r="L816" s="168"/>
      <c r="M816" s="168"/>
      <c r="N816" s="168"/>
      <c r="O816" s="168"/>
      <c r="P816" s="3"/>
      <c r="S816" s="168"/>
      <c r="T816" s="3"/>
      <c r="U816" t="s">
        <v>146</v>
      </c>
      <c r="V816" t="s">
        <v>142</v>
      </c>
      <c r="W816" t="s">
        <v>15</v>
      </c>
      <c r="X816">
        <v>6</v>
      </c>
      <c r="Y816" t="s">
        <v>37</v>
      </c>
      <c r="Z816" t="s">
        <v>79</v>
      </c>
      <c r="AA816" s="43">
        <v>0.95402190407334742</v>
      </c>
      <c r="AB816"/>
    </row>
    <row r="817" spans="10:28" x14ac:dyDescent="0.25">
      <c r="J817" s="168"/>
      <c r="K817" s="168"/>
      <c r="L817" s="168"/>
      <c r="M817" s="168"/>
      <c r="N817" s="168"/>
      <c r="O817" s="168"/>
      <c r="P817" s="3"/>
      <c r="S817" s="168"/>
      <c r="T817" s="3"/>
      <c r="U817" t="s">
        <v>146</v>
      </c>
      <c r="V817" t="s">
        <v>142</v>
      </c>
      <c r="W817" t="s">
        <v>15</v>
      </c>
      <c r="X817">
        <v>6</v>
      </c>
      <c r="Y817" t="s">
        <v>35</v>
      </c>
      <c r="Z817" t="s">
        <v>98</v>
      </c>
      <c r="AA817" s="43">
        <v>0.84272783970381449</v>
      </c>
      <c r="AB817"/>
    </row>
    <row r="818" spans="10:28" x14ac:dyDescent="0.25">
      <c r="J818" s="168"/>
      <c r="K818" s="168"/>
      <c r="L818" s="168"/>
      <c r="M818" s="168"/>
      <c r="N818" s="168"/>
      <c r="O818" s="168"/>
      <c r="P818" s="3"/>
      <c r="S818" s="168"/>
      <c r="T818" s="3"/>
      <c r="U818" t="s">
        <v>146</v>
      </c>
      <c r="V818" t="s">
        <v>142</v>
      </c>
      <c r="W818" t="s">
        <v>15</v>
      </c>
      <c r="X818">
        <v>6</v>
      </c>
      <c r="Y818" t="s">
        <v>35</v>
      </c>
      <c r="Z818" t="s">
        <v>101</v>
      </c>
      <c r="AA818" s="43">
        <v>0.8797421087338223</v>
      </c>
      <c r="AB818"/>
    </row>
    <row r="819" spans="10:28" x14ac:dyDescent="0.25">
      <c r="J819" s="168"/>
      <c r="K819" s="168"/>
      <c r="L819" s="168"/>
      <c r="M819" s="168"/>
      <c r="N819" s="168"/>
      <c r="O819" s="168"/>
      <c r="P819" s="3"/>
      <c r="S819" s="168"/>
      <c r="T819" s="3"/>
      <c r="U819" t="s">
        <v>146</v>
      </c>
      <c r="V819" t="s">
        <v>142</v>
      </c>
      <c r="W819" t="s">
        <v>15</v>
      </c>
      <c r="X819">
        <v>6</v>
      </c>
      <c r="Y819" t="s">
        <v>35</v>
      </c>
      <c r="Z819" t="s">
        <v>106</v>
      </c>
      <c r="AA819" s="43">
        <v>0.92108038643965473</v>
      </c>
      <c r="AB819"/>
    </row>
    <row r="820" spans="10:28" x14ac:dyDescent="0.25">
      <c r="J820" s="168"/>
      <c r="K820" s="168"/>
      <c r="L820" s="168"/>
      <c r="M820" s="168"/>
      <c r="N820" s="168"/>
      <c r="O820" s="168"/>
      <c r="P820" s="3"/>
      <c r="S820" s="168"/>
      <c r="T820" s="3"/>
      <c r="U820" t="s">
        <v>146</v>
      </c>
      <c r="V820" t="s">
        <v>142</v>
      </c>
      <c r="W820" t="s">
        <v>15</v>
      </c>
      <c r="X820">
        <v>6</v>
      </c>
      <c r="Y820" t="s">
        <v>35</v>
      </c>
      <c r="Z820" t="s">
        <v>111</v>
      </c>
      <c r="AA820" s="43">
        <v>0.94492003463973884</v>
      </c>
      <c r="AB820"/>
    </row>
    <row r="821" spans="10:28" x14ac:dyDescent="0.25">
      <c r="J821" s="168"/>
      <c r="K821" s="168"/>
      <c r="L821" s="168"/>
      <c r="M821" s="168"/>
      <c r="N821" s="168"/>
      <c r="O821" s="168"/>
      <c r="P821" s="3"/>
      <c r="S821" s="168"/>
      <c r="T821" s="3"/>
      <c r="U821" t="s">
        <v>146</v>
      </c>
      <c r="V821" t="s">
        <v>142</v>
      </c>
      <c r="W821" t="s">
        <v>15</v>
      </c>
      <c r="X821">
        <v>6</v>
      </c>
      <c r="Y821" t="s">
        <v>35</v>
      </c>
      <c r="Z821" t="s">
        <v>131</v>
      </c>
      <c r="AA821" s="43">
        <v>0.82261434688997115</v>
      </c>
      <c r="AB821"/>
    </row>
    <row r="822" spans="10:28" x14ac:dyDescent="0.25">
      <c r="J822" s="168"/>
      <c r="K822" s="168"/>
      <c r="L822" s="168"/>
      <c r="M822" s="168"/>
      <c r="N822" s="168"/>
      <c r="O822" s="168"/>
      <c r="P822" s="3"/>
      <c r="S822" s="168"/>
      <c r="T822" s="3"/>
      <c r="U822" t="s">
        <v>146</v>
      </c>
      <c r="V822" t="s">
        <v>142</v>
      </c>
      <c r="W822" t="s">
        <v>15</v>
      </c>
      <c r="X822">
        <v>6</v>
      </c>
      <c r="Y822" t="s">
        <v>40</v>
      </c>
      <c r="Z822" t="s">
        <v>107</v>
      </c>
      <c r="AA822" s="43">
        <v>0.91861746923339727</v>
      </c>
      <c r="AB822"/>
    </row>
    <row r="823" spans="10:28" x14ac:dyDescent="0.25">
      <c r="J823" s="168"/>
      <c r="K823" s="168"/>
      <c r="L823" s="168"/>
      <c r="M823" s="168"/>
      <c r="N823" s="168"/>
      <c r="O823" s="168"/>
      <c r="P823" s="3"/>
      <c r="S823" s="168"/>
      <c r="T823" s="3"/>
      <c r="U823" t="s">
        <v>146</v>
      </c>
      <c r="V823" t="s">
        <v>142</v>
      </c>
      <c r="W823" t="s">
        <v>15</v>
      </c>
      <c r="X823">
        <v>6</v>
      </c>
      <c r="Y823" t="s">
        <v>40</v>
      </c>
      <c r="Z823" t="s">
        <v>102</v>
      </c>
      <c r="AA823" s="43">
        <v>0.92853766277102034</v>
      </c>
      <c r="AB823"/>
    </row>
    <row r="824" spans="10:28" x14ac:dyDescent="0.25">
      <c r="J824" s="168"/>
      <c r="K824" s="168"/>
      <c r="L824" s="168"/>
      <c r="M824" s="168"/>
      <c r="N824" s="168"/>
      <c r="O824" s="168"/>
      <c r="P824" s="3"/>
      <c r="S824" s="168"/>
      <c r="T824" s="3"/>
      <c r="U824" t="s">
        <v>146</v>
      </c>
      <c r="V824" t="s">
        <v>142</v>
      </c>
      <c r="W824" t="s">
        <v>15</v>
      </c>
      <c r="X824">
        <v>6</v>
      </c>
      <c r="Y824" t="s">
        <v>40</v>
      </c>
      <c r="Z824" t="s">
        <v>108</v>
      </c>
      <c r="AA824" s="43">
        <v>0.94438176805675833</v>
      </c>
      <c r="AB824"/>
    </row>
    <row r="825" spans="10:28" x14ac:dyDescent="0.25">
      <c r="J825" s="168"/>
      <c r="K825" s="168"/>
      <c r="L825" s="168"/>
      <c r="M825" s="168"/>
      <c r="N825" s="168"/>
      <c r="O825" s="168"/>
      <c r="P825" s="3"/>
      <c r="S825" s="168"/>
      <c r="T825" s="3"/>
      <c r="U825" t="s">
        <v>146</v>
      </c>
      <c r="V825" t="s">
        <v>142</v>
      </c>
      <c r="W825" t="s">
        <v>15</v>
      </c>
      <c r="X825">
        <v>6</v>
      </c>
      <c r="Y825" t="s">
        <v>40</v>
      </c>
      <c r="Z825" t="s">
        <v>132</v>
      </c>
      <c r="AA825" s="43">
        <v>0.90828513430843671</v>
      </c>
      <c r="AB825"/>
    </row>
    <row r="826" spans="10:28" x14ac:dyDescent="0.25">
      <c r="J826" s="168"/>
      <c r="K826" s="168"/>
      <c r="L826" s="168"/>
      <c r="M826" s="168"/>
      <c r="N826" s="168"/>
      <c r="O826" s="168"/>
      <c r="P826" s="3"/>
      <c r="S826" s="168"/>
      <c r="T826" s="3"/>
      <c r="U826" t="s">
        <v>146</v>
      </c>
      <c r="V826" t="s">
        <v>142</v>
      </c>
      <c r="W826" t="s">
        <v>15</v>
      </c>
      <c r="X826">
        <v>15</v>
      </c>
      <c r="Y826" t="s">
        <v>37</v>
      </c>
      <c r="Z826" t="s">
        <v>71</v>
      </c>
      <c r="AA826" s="43">
        <v>1.008086579635824</v>
      </c>
      <c r="AB826"/>
    </row>
    <row r="827" spans="10:28" x14ac:dyDescent="0.25">
      <c r="J827" s="168"/>
      <c r="K827" s="168"/>
      <c r="L827" s="168"/>
      <c r="M827" s="168"/>
      <c r="N827" s="168"/>
      <c r="O827" s="168"/>
      <c r="P827" s="3"/>
      <c r="S827" s="168"/>
      <c r="T827" s="3"/>
      <c r="U827" t="s">
        <v>146</v>
      </c>
      <c r="V827" t="s">
        <v>142</v>
      </c>
      <c r="W827" t="s">
        <v>15</v>
      </c>
      <c r="X827">
        <v>15</v>
      </c>
      <c r="Y827" t="s">
        <v>37</v>
      </c>
      <c r="Z827" t="s">
        <v>76</v>
      </c>
      <c r="AA827" s="43">
        <v>1.0050687547994952</v>
      </c>
      <c r="AB827"/>
    </row>
    <row r="828" spans="10:28" x14ac:dyDescent="0.25">
      <c r="J828" s="168"/>
      <c r="K828" s="168"/>
      <c r="L828" s="168"/>
      <c r="M828" s="168"/>
      <c r="N828" s="168"/>
      <c r="O828" s="168"/>
      <c r="P828" s="3"/>
      <c r="S828" s="168"/>
      <c r="T828" s="3"/>
      <c r="U828" t="s">
        <v>146</v>
      </c>
      <c r="V828" t="s">
        <v>142</v>
      </c>
      <c r="W828" t="s">
        <v>15</v>
      </c>
      <c r="X828">
        <v>15</v>
      </c>
      <c r="Y828" t="s">
        <v>35</v>
      </c>
      <c r="Z828" t="s">
        <v>62</v>
      </c>
      <c r="AA828" s="43">
        <v>1.0111488201377048</v>
      </c>
      <c r="AB828"/>
    </row>
    <row r="829" spans="10:28" x14ac:dyDescent="0.25">
      <c r="J829" s="168"/>
      <c r="K829" s="168"/>
      <c r="L829" s="168"/>
      <c r="M829" s="168"/>
      <c r="N829" s="168"/>
      <c r="O829" s="168"/>
      <c r="P829" s="3"/>
      <c r="S829" s="168"/>
      <c r="T829" s="3"/>
      <c r="U829" t="s">
        <v>146</v>
      </c>
      <c r="V829" t="s">
        <v>142</v>
      </c>
      <c r="W829" t="s">
        <v>15</v>
      </c>
      <c r="X829">
        <v>15</v>
      </c>
      <c r="Y829" t="s">
        <v>35</v>
      </c>
      <c r="Z829" t="s">
        <v>68</v>
      </c>
      <c r="AA829" s="43">
        <v>1.0107020603662584</v>
      </c>
      <c r="AB829"/>
    </row>
    <row r="830" spans="10:28" x14ac:dyDescent="0.25">
      <c r="J830" s="168"/>
      <c r="K830" s="168"/>
      <c r="L830" s="168"/>
      <c r="M830" s="168"/>
      <c r="N830" s="168"/>
      <c r="O830" s="168"/>
      <c r="P830" s="3"/>
      <c r="S830" s="168"/>
      <c r="T830" s="3"/>
      <c r="U830" t="s">
        <v>146</v>
      </c>
      <c r="V830" t="s">
        <v>142</v>
      </c>
      <c r="W830" t="s">
        <v>15</v>
      </c>
      <c r="X830">
        <v>15</v>
      </c>
      <c r="Y830" t="s">
        <v>40</v>
      </c>
      <c r="Z830" t="s">
        <v>65</v>
      </c>
      <c r="AA830" s="43">
        <v>0.99155516653434184</v>
      </c>
      <c r="AB830"/>
    </row>
    <row r="831" spans="10:28" x14ac:dyDescent="0.25">
      <c r="J831" s="168"/>
      <c r="K831" s="168"/>
      <c r="L831" s="168"/>
      <c r="M831" s="168"/>
      <c r="N831" s="168"/>
      <c r="O831" s="168"/>
      <c r="P831" s="3"/>
      <c r="S831" s="168"/>
      <c r="T831" s="3"/>
      <c r="U831" t="s">
        <v>146</v>
      </c>
      <c r="V831" t="s">
        <v>142</v>
      </c>
      <c r="W831" t="s">
        <v>15</v>
      </c>
      <c r="X831">
        <v>15</v>
      </c>
      <c r="Y831" t="s">
        <v>40</v>
      </c>
      <c r="Z831" t="s">
        <v>74</v>
      </c>
      <c r="AA831" s="43">
        <v>1.0080400489385795</v>
      </c>
      <c r="AB831"/>
    </row>
    <row r="832" spans="10:28" x14ac:dyDescent="0.25">
      <c r="J832" s="168"/>
      <c r="K832" s="168"/>
      <c r="L832" s="168"/>
      <c r="M832" s="168"/>
      <c r="N832" s="168"/>
      <c r="O832" s="168"/>
      <c r="P832" s="3"/>
      <c r="S832" s="168"/>
      <c r="T832" s="3"/>
      <c r="U832" t="s">
        <v>146</v>
      </c>
      <c r="V832" t="s">
        <v>142</v>
      </c>
      <c r="W832" t="s">
        <v>15</v>
      </c>
      <c r="X832">
        <v>15</v>
      </c>
      <c r="Y832" t="s">
        <v>40</v>
      </c>
      <c r="Z832" t="s">
        <v>133</v>
      </c>
      <c r="AA832" s="43">
        <v>0.95484212101885957</v>
      </c>
      <c r="AB832"/>
    </row>
    <row r="833" spans="10:28" x14ac:dyDescent="0.25">
      <c r="J833" s="168"/>
      <c r="K833" s="168"/>
      <c r="L833" s="168"/>
      <c r="M833" s="168"/>
      <c r="N833" s="168"/>
      <c r="O833" s="168"/>
      <c r="P833" s="3"/>
      <c r="S833" s="168"/>
      <c r="T833" s="3"/>
      <c r="U833" t="s">
        <v>146</v>
      </c>
      <c r="V833" t="s">
        <v>142</v>
      </c>
      <c r="W833" t="s">
        <v>15</v>
      </c>
      <c r="X833">
        <v>15</v>
      </c>
      <c r="Y833" t="s">
        <v>40</v>
      </c>
      <c r="Z833" t="s">
        <v>138</v>
      </c>
      <c r="AA833" s="43">
        <v>1.0093853717900327</v>
      </c>
      <c r="AB833"/>
    </row>
    <row r="834" spans="10:28" x14ac:dyDescent="0.25">
      <c r="J834" s="168"/>
      <c r="K834" s="168"/>
      <c r="L834" s="168"/>
      <c r="M834" s="168"/>
      <c r="N834" s="168"/>
      <c r="O834" s="168"/>
      <c r="P834" s="3"/>
      <c r="S834" s="168"/>
      <c r="T834" s="3"/>
      <c r="U834" t="s">
        <v>146</v>
      </c>
      <c r="V834" t="s">
        <v>142</v>
      </c>
      <c r="W834" t="s">
        <v>15</v>
      </c>
      <c r="X834">
        <v>10</v>
      </c>
      <c r="Y834" t="s">
        <v>37</v>
      </c>
      <c r="Z834" t="s">
        <v>36</v>
      </c>
      <c r="AA834" s="43">
        <v>1.0000580087526827</v>
      </c>
      <c r="AB834"/>
    </row>
    <row r="835" spans="10:28" x14ac:dyDescent="0.25">
      <c r="J835" s="168"/>
      <c r="K835" s="168"/>
      <c r="L835" s="168"/>
      <c r="M835" s="168"/>
      <c r="N835" s="168"/>
      <c r="O835" s="168"/>
      <c r="P835" s="3"/>
      <c r="S835" s="168"/>
      <c r="T835" s="3"/>
      <c r="U835" t="s">
        <v>146</v>
      </c>
      <c r="V835" t="s">
        <v>142</v>
      </c>
      <c r="W835" t="s">
        <v>15</v>
      </c>
      <c r="X835">
        <v>10</v>
      </c>
      <c r="Y835" t="s">
        <v>37</v>
      </c>
      <c r="Z835" t="s">
        <v>51</v>
      </c>
      <c r="AA835" s="43">
        <v>0.99778399995574196</v>
      </c>
      <c r="AB835"/>
    </row>
    <row r="836" spans="10:28" x14ac:dyDescent="0.25">
      <c r="J836" s="168"/>
      <c r="K836" s="168"/>
      <c r="L836" s="168"/>
      <c r="M836" s="168"/>
      <c r="N836" s="168"/>
      <c r="O836" s="168"/>
      <c r="P836" s="3"/>
      <c r="S836" s="168"/>
      <c r="T836" s="3"/>
      <c r="U836" t="s">
        <v>146</v>
      </c>
      <c r="V836" t="s">
        <v>142</v>
      </c>
      <c r="W836" t="s">
        <v>15</v>
      </c>
      <c r="X836">
        <v>10</v>
      </c>
      <c r="Y836" t="s">
        <v>37</v>
      </c>
      <c r="Z836" t="s">
        <v>57</v>
      </c>
      <c r="AA836" s="43">
        <v>1.0017036141026052</v>
      </c>
      <c r="AB836"/>
    </row>
    <row r="837" spans="10:28" x14ac:dyDescent="0.25">
      <c r="J837" s="168"/>
      <c r="K837" s="168"/>
      <c r="L837" s="168"/>
      <c r="M837" s="168"/>
      <c r="N837" s="168"/>
      <c r="O837" s="168"/>
      <c r="P837" s="3"/>
      <c r="S837" s="168"/>
      <c r="T837" s="3"/>
      <c r="U837" t="s">
        <v>146</v>
      </c>
      <c r="V837" t="s">
        <v>142</v>
      </c>
      <c r="W837" t="s">
        <v>15</v>
      </c>
      <c r="X837">
        <v>10</v>
      </c>
      <c r="Y837" t="s">
        <v>35</v>
      </c>
      <c r="Z837" t="s">
        <v>52</v>
      </c>
      <c r="AA837" s="43">
        <v>0.99519261903901846</v>
      </c>
      <c r="AB837"/>
    </row>
    <row r="838" spans="10:28" x14ac:dyDescent="0.25">
      <c r="J838" s="168"/>
      <c r="K838" s="168"/>
      <c r="L838" s="168"/>
      <c r="M838" s="168"/>
      <c r="N838" s="168"/>
      <c r="O838" s="168"/>
      <c r="P838" s="3"/>
      <c r="S838" s="168"/>
      <c r="T838" s="3"/>
      <c r="U838" t="s">
        <v>146</v>
      </c>
      <c r="V838" t="s">
        <v>142</v>
      </c>
      <c r="W838" t="s">
        <v>15</v>
      </c>
      <c r="X838">
        <v>10</v>
      </c>
      <c r="Y838" t="s">
        <v>35</v>
      </c>
      <c r="Z838" t="s">
        <v>58</v>
      </c>
      <c r="AA838" s="43">
        <v>0.9998571372318924</v>
      </c>
      <c r="AB838"/>
    </row>
    <row r="839" spans="10:28" x14ac:dyDescent="0.25">
      <c r="J839" s="168"/>
      <c r="K839" s="168"/>
      <c r="L839" s="168"/>
      <c r="M839" s="168"/>
      <c r="N839" s="168"/>
      <c r="O839" s="168"/>
      <c r="P839" s="3"/>
      <c r="S839" s="168"/>
      <c r="T839" s="3"/>
      <c r="U839" t="s">
        <v>146</v>
      </c>
      <c r="V839" t="s">
        <v>142</v>
      </c>
      <c r="W839" t="s">
        <v>15</v>
      </c>
      <c r="X839">
        <v>10</v>
      </c>
      <c r="Y839" t="s">
        <v>35</v>
      </c>
      <c r="Z839" t="s">
        <v>137</v>
      </c>
      <c r="AA839" s="43">
        <v>0.99112314542811486</v>
      </c>
      <c r="AB839"/>
    </row>
    <row r="840" spans="10:28" x14ac:dyDescent="0.25">
      <c r="J840" s="168"/>
      <c r="K840" s="168"/>
      <c r="L840" s="168"/>
      <c r="M840" s="168"/>
      <c r="N840" s="168"/>
      <c r="O840" s="168"/>
      <c r="P840" s="3"/>
      <c r="S840" s="168"/>
      <c r="T840" s="3"/>
      <c r="U840" t="s">
        <v>146</v>
      </c>
      <c r="V840" t="s">
        <v>142</v>
      </c>
      <c r="W840" t="s">
        <v>15</v>
      </c>
      <c r="X840">
        <v>10</v>
      </c>
      <c r="Y840" t="s">
        <v>40</v>
      </c>
      <c r="Z840" t="s">
        <v>43</v>
      </c>
      <c r="AA840" s="43">
        <v>0.99935060898915973</v>
      </c>
      <c r="AB840"/>
    </row>
    <row r="841" spans="10:28" x14ac:dyDescent="0.25">
      <c r="J841" s="168"/>
      <c r="K841" s="168"/>
      <c r="L841" s="168"/>
      <c r="M841" s="168"/>
      <c r="N841" s="168"/>
      <c r="O841" s="168"/>
      <c r="P841" s="3"/>
      <c r="S841" s="168"/>
      <c r="T841" s="3"/>
      <c r="U841" t="s">
        <v>146</v>
      </c>
      <c r="V841" t="s">
        <v>142</v>
      </c>
      <c r="W841" t="s">
        <v>15</v>
      </c>
      <c r="X841">
        <v>10</v>
      </c>
      <c r="Y841" t="s">
        <v>40</v>
      </c>
      <c r="Z841" t="s">
        <v>55</v>
      </c>
      <c r="AA841" s="43">
        <v>0.98284703042326116</v>
      </c>
      <c r="AB841"/>
    </row>
    <row r="842" spans="10:28" x14ac:dyDescent="0.25">
      <c r="J842" s="168"/>
      <c r="K842" s="168"/>
      <c r="L842" s="168"/>
      <c r="M842" s="168"/>
      <c r="N842" s="168"/>
      <c r="O842" s="168"/>
      <c r="P842" s="3"/>
      <c r="S842" s="168"/>
      <c r="T842" s="3"/>
      <c r="U842" t="s">
        <v>146</v>
      </c>
      <c r="V842" t="s">
        <v>142</v>
      </c>
      <c r="W842" t="s">
        <v>15</v>
      </c>
      <c r="X842">
        <v>10</v>
      </c>
      <c r="Y842" t="s">
        <v>40</v>
      </c>
      <c r="Z842" t="s">
        <v>48</v>
      </c>
      <c r="AA842" s="43">
        <v>0.95488546734186419</v>
      </c>
      <c r="AB842"/>
    </row>
    <row r="843" spans="10:28" x14ac:dyDescent="0.25">
      <c r="J843" s="168"/>
      <c r="K843" s="168"/>
      <c r="L843" s="168"/>
      <c r="M843" s="168"/>
      <c r="N843" s="168"/>
      <c r="O843" s="168"/>
      <c r="P843" s="3"/>
      <c r="S843" s="168"/>
      <c r="T843" s="3"/>
      <c r="U843" t="s">
        <v>146</v>
      </c>
      <c r="V843" t="s">
        <v>142</v>
      </c>
      <c r="W843" t="s">
        <v>15</v>
      </c>
      <c r="X843">
        <v>25</v>
      </c>
      <c r="Y843" t="s">
        <v>37</v>
      </c>
      <c r="Z843" t="s">
        <v>95</v>
      </c>
      <c r="AA843" s="43">
        <v>0.99566861910638682</v>
      </c>
      <c r="AB843"/>
    </row>
    <row r="844" spans="10:28" x14ac:dyDescent="0.25">
      <c r="J844" s="168"/>
      <c r="K844" s="168"/>
      <c r="L844" s="168"/>
      <c r="M844" s="168"/>
      <c r="N844" s="168"/>
      <c r="O844" s="168"/>
      <c r="P844" s="3"/>
      <c r="S844" s="168"/>
      <c r="T844" s="3"/>
      <c r="U844" t="s">
        <v>146</v>
      </c>
      <c r="V844" t="s">
        <v>142</v>
      </c>
      <c r="W844" t="s">
        <v>15</v>
      </c>
      <c r="X844">
        <v>25</v>
      </c>
      <c r="Y844" t="s">
        <v>37</v>
      </c>
      <c r="Z844" t="s">
        <v>96</v>
      </c>
      <c r="AA844" s="43">
        <v>0.99399563380930056</v>
      </c>
      <c r="AB844"/>
    </row>
    <row r="845" spans="10:28" x14ac:dyDescent="0.25">
      <c r="J845" s="168"/>
      <c r="K845" s="168"/>
      <c r="L845" s="168"/>
      <c r="M845" s="168"/>
      <c r="N845" s="168"/>
      <c r="O845" s="168"/>
      <c r="P845" s="3"/>
      <c r="S845" s="168"/>
      <c r="T845" s="3"/>
      <c r="U845" t="s">
        <v>146</v>
      </c>
      <c r="V845" t="s">
        <v>142</v>
      </c>
      <c r="W845" t="s">
        <v>15</v>
      </c>
      <c r="X845">
        <v>25</v>
      </c>
      <c r="Y845" t="s">
        <v>40</v>
      </c>
      <c r="Z845" t="s">
        <v>135</v>
      </c>
      <c r="AA845" s="43">
        <v>1.0019324322148162</v>
      </c>
      <c r="AB845"/>
    </row>
    <row r="846" spans="10:28" x14ac:dyDescent="0.25">
      <c r="J846" s="168"/>
      <c r="K846" s="168"/>
      <c r="L846" s="168"/>
      <c r="M846" s="168"/>
      <c r="N846" s="168"/>
      <c r="O846" s="168"/>
      <c r="P846" s="3"/>
      <c r="S846" s="168"/>
      <c r="T846" s="3"/>
      <c r="U846" t="s">
        <v>146</v>
      </c>
      <c r="V846" t="s">
        <v>142</v>
      </c>
      <c r="W846" t="s">
        <v>15</v>
      </c>
      <c r="X846">
        <v>25</v>
      </c>
      <c r="Y846" t="s">
        <v>40</v>
      </c>
      <c r="Z846" t="s">
        <v>92</v>
      </c>
      <c r="AA846" s="43">
        <v>0.99769474500434563</v>
      </c>
      <c r="AB846"/>
    </row>
    <row r="847" spans="10:28" x14ac:dyDescent="0.25">
      <c r="J847" s="168"/>
      <c r="K847" s="168"/>
      <c r="L847" s="168"/>
      <c r="M847" s="168"/>
      <c r="N847" s="168"/>
      <c r="O847" s="168"/>
      <c r="P847" s="3"/>
      <c r="S847" s="168"/>
      <c r="T847" s="3"/>
      <c r="U847" t="s">
        <v>146</v>
      </c>
      <c r="V847" t="s">
        <v>142</v>
      </c>
      <c r="W847" t="s">
        <v>15</v>
      </c>
      <c r="X847">
        <v>25</v>
      </c>
      <c r="Y847" t="s">
        <v>40</v>
      </c>
      <c r="Z847" t="s">
        <v>134</v>
      </c>
      <c r="AA847" s="43">
        <v>0.99753501028759917</v>
      </c>
      <c r="AB847"/>
    </row>
    <row r="848" spans="10:28" x14ac:dyDescent="0.25">
      <c r="J848" s="168"/>
      <c r="K848" s="168"/>
      <c r="L848" s="168"/>
      <c r="M848" s="168"/>
      <c r="N848" s="168"/>
      <c r="O848" s="168"/>
      <c r="P848" s="3"/>
      <c r="S848" s="168"/>
      <c r="T848" s="3"/>
      <c r="U848" t="s">
        <v>146</v>
      </c>
      <c r="V848" t="s">
        <v>142</v>
      </c>
      <c r="W848" t="s">
        <v>15</v>
      </c>
      <c r="X848">
        <v>25</v>
      </c>
      <c r="Y848" t="s">
        <v>40</v>
      </c>
      <c r="Z848" t="s">
        <v>91</v>
      </c>
      <c r="AA848" s="43">
        <v>0.99984449451200641</v>
      </c>
      <c r="AB848"/>
    </row>
    <row r="849" spans="10:28" x14ac:dyDescent="0.25">
      <c r="J849" s="168"/>
      <c r="K849" s="168"/>
      <c r="L849" s="168"/>
      <c r="M849" s="168"/>
      <c r="N849" s="168"/>
      <c r="O849" s="168"/>
      <c r="P849" s="3"/>
      <c r="S849" s="168"/>
      <c r="T849" s="3"/>
      <c r="U849" t="s">
        <v>146</v>
      </c>
      <c r="V849" t="s">
        <v>142</v>
      </c>
      <c r="W849" t="s">
        <v>15</v>
      </c>
      <c r="X849">
        <v>20</v>
      </c>
      <c r="Y849" t="s">
        <v>37</v>
      </c>
      <c r="Z849" t="s">
        <v>88</v>
      </c>
      <c r="AA849" s="43">
        <v>1.008122806829139</v>
      </c>
      <c r="AB849"/>
    </row>
    <row r="850" spans="10:28" x14ac:dyDescent="0.25">
      <c r="J850" s="168"/>
      <c r="K850" s="168"/>
      <c r="L850" s="168"/>
      <c r="M850" s="168"/>
      <c r="N850" s="168"/>
      <c r="O850" s="168"/>
      <c r="P850" s="3"/>
      <c r="S850" s="168"/>
      <c r="T850" s="3"/>
      <c r="U850" t="s">
        <v>146</v>
      </c>
      <c r="V850" t="s">
        <v>142</v>
      </c>
      <c r="W850" t="s">
        <v>15</v>
      </c>
      <c r="X850">
        <v>20</v>
      </c>
      <c r="Y850" t="s">
        <v>37</v>
      </c>
      <c r="Z850" t="s">
        <v>85</v>
      </c>
      <c r="AA850" s="43">
        <v>1.0114341836400964</v>
      </c>
      <c r="AB850"/>
    </row>
    <row r="851" spans="10:28" x14ac:dyDescent="0.25">
      <c r="J851" s="168"/>
      <c r="K851" s="168"/>
      <c r="L851" s="168"/>
      <c r="M851" s="168"/>
      <c r="N851" s="168"/>
      <c r="O851" s="168"/>
      <c r="P851" s="3"/>
      <c r="S851" s="168"/>
      <c r="T851" s="3"/>
      <c r="U851" t="s">
        <v>146</v>
      </c>
      <c r="V851" t="s">
        <v>142</v>
      </c>
      <c r="W851" t="s">
        <v>15</v>
      </c>
      <c r="X851">
        <v>20</v>
      </c>
      <c r="Y851" t="s">
        <v>40</v>
      </c>
      <c r="Z851" t="s">
        <v>89</v>
      </c>
      <c r="AA851" s="43">
        <v>1.0017695063053</v>
      </c>
      <c r="AB851"/>
    </row>
    <row r="852" spans="10:28" x14ac:dyDescent="0.25">
      <c r="J852" s="168"/>
      <c r="K852" s="168"/>
      <c r="L852" s="168"/>
      <c r="M852" s="168"/>
      <c r="N852" s="168"/>
      <c r="O852" s="168"/>
      <c r="P852" s="3"/>
      <c r="S852" s="168"/>
      <c r="T852" s="3"/>
      <c r="U852" t="s">
        <v>146</v>
      </c>
      <c r="V852" t="s">
        <v>142</v>
      </c>
      <c r="W852" t="s">
        <v>15</v>
      </c>
      <c r="X852">
        <v>20</v>
      </c>
      <c r="Y852" t="s">
        <v>40</v>
      </c>
      <c r="Z852" t="s">
        <v>90</v>
      </c>
      <c r="AA852" s="43">
        <v>0.98806677490350292</v>
      </c>
      <c r="AB852"/>
    </row>
    <row r="853" spans="10:28" x14ac:dyDescent="0.25">
      <c r="J853" s="168"/>
      <c r="K853" s="168"/>
      <c r="L853" s="168"/>
      <c r="M853" s="168"/>
      <c r="N853" s="168"/>
      <c r="O853" s="168"/>
      <c r="P853" s="3"/>
      <c r="S853" s="168"/>
      <c r="T853" s="3"/>
      <c r="U853" t="s">
        <v>146</v>
      </c>
      <c r="V853" t="s">
        <v>142</v>
      </c>
      <c r="W853" t="s">
        <v>15</v>
      </c>
      <c r="X853">
        <v>20</v>
      </c>
      <c r="Y853" t="s">
        <v>40</v>
      </c>
      <c r="Z853" t="s">
        <v>136</v>
      </c>
      <c r="AA853" s="43">
        <v>1.0127327978766574</v>
      </c>
      <c r="AB853"/>
    </row>
    <row r="854" spans="10:28" x14ac:dyDescent="0.25">
      <c r="J854" s="168"/>
      <c r="K854" s="168"/>
      <c r="L854" s="168"/>
      <c r="M854" s="168"/>
      <c r="N854" s="168"/>
      <c r="O854" s="168"/>
      <c r="P854" s="3"/>
      <c r="S854" s="168"/>
      <c r="T854" s="3"/>
      <c r="U854" t="s">
        <v>146</v>
      </c>
      <c r="V854" t="s">
        <v>142</v>
      </c>
      <c r="W854" t="s">
        <v>15</v>
      </c>
      <c r="X854">
        <v>20</v>
      </c>
      <c r="Y854" t="s">
        <v>40</v>
      </c>
      <c r="Z854" t="s">
        <v>80</v>
      </c>
      <c r="AA854" s="43">
        <v>1.01438677779329</v>
      </c>
      <c r="AB854"/>
    </row>
    <row r="855" spans="10:28" x14ac:dyDescent="0.25">
      <c r="J855" s="168"/>
      <c r="K855" s="168"/>
      <c r="L855" s="168"/>
      <c r="M855" s="168"/>
      <c r="N855" s="168"/>
      <c r="O855" s="168"/>
      <c r="P855" s="3"/>
      <c r="S855" s="168"/>
      <c r="T855" s="3"/>
      <c r="U855" t="s">
        <v>146</v>
      </c>
      <c r="V855" t="s">
        <v>142</v>
      </c>
      <c r="W855" t="s">
        <v>16</v>
      </c>
      <c r="X855">
        <v>6</v>
      </c>
      <c r="Y855" t="s">
        <v>37</v>
      </c>
      <c r="Z855" t="s">
        <v>45</v>
      </c>
      <c r="AA855" s="43">
        <v>0.92602604271801481</v>
      </c>
      <c r="AB855"/>
    </row>
    <row r="856" spans="10:28" x14ac:dyDescent="0.25">
      <c r="J856" s="168"/>
      <c r="K856" s="168"/>
      <c r="L856" s="168"/>
      <c r="M856" s="168"/>
      <c r="N856" s="168"/>
      <c r="O856" s="168"/>
      <c r="P856" s="3"/>
      <c r="S856" s="168"/>
      <c r="T856" s="3"/>
      <c r="U856" t="s">
        <v>146</v>
      </c>
      <c r="V856" t="s">
        <v>142</v>
      </c>
      <c r="W856" t="s">
        <v>16</v>
      </c>
      <c r="X856">
        <v>6</v>
      </c>
      <c r="Y856" t="s">
        <v>37</v>
      </c>
      <c r="Z856" t="s">
        <v>46</v>
      </c>
      <c r="AA856" s="43">
        <v>0.95406979635659384</v>
      </c>
      <c r="AB856"/>
    </row>
    <row r="857" spans="10:28" x14ac:dyDescent="0.25">
      <c r="J857" s="168"/>
      <c r="K857" s="168"/>
      <c r="L857" s="168"/>
      <c r="M857" s="168"/>
      <c r="N857" s="168"/>
      <c r="O857" s="168"/>
      <c r="P857" s="3"/>
      <c r="S857" s="168"/>
      <c r="T857" s="3"/>
      <c r="U857" t="s">
        <v>146</v>
      </c>
      <c r="V857" t="s">
        <v>142</v>
      </c>
      <c r="W857" t="s">
        <v>16</v>
      </c>
      <c r="X857">
        <v>6</v>
      </c>
      <c r="Y857" t="s">
        <v>37</v>
      </c>
      <c r="Z857" t="s">
        <v>104</v>
      </c>
      <c r="AA857" s="43">
        <v>0.9638068044962842</v>
      </c>
      <c r="AB857"/>
    </row>
    <row r="858" spans="10:28" x14ac:dyDescent="0.25">
      <c r="J858" s="168"/>
      <c r="K858" s="168"/>
      <c r="L858" s="168"/>
      <c r="M858" s="168"/>
      <c r="N858" s="168"/>
      <c r="O858" s="168"/>
      <c r="P858" s="3"/>
      <c r="S858" s="168"/>
      <c r="T858" s="3"/>
      <c r="U858" t="s">
        <v>146</v>
      </c>
      <c r="V858" t="s">
        <v>142</v>
      </c>
      <c r="W858" t="s">
        <v>16</v>
      </c>
      <c r="X858">
        <v>6</v>
      </c>
      <c r="Y858" t="s">
        <v>37</v>
      </c>
      <c r="Z858" t="s">
        <v>50</v>
      </c>
      <c r="AA858" s="43">
        <v>0.96950663550043936</v>
      </c>
      <c r="AB858"/>
    </row>
    <row r="859" spans="10:28" x14ac:dyDescent="0.25">
      <c r="J859" s="168"/>
      <c r="K859" s="168"/>
      <c r="L859" s="168"/>
      <c r="M859" s="168"/>
      <c r="N859" s="168"/>
      <c r="O859" s="168"/>
      <c r="P859" s="3"/>
      <c r="S859" s="168"/>
      <c r="T859" s="3"/>
      <c r="U859" t="s">
        <v>146</v>
      </c>
      <c r="V859" t="s">
        <v>142</v>
      </c>
      <c r="W859" t="s">
        <v>16</v>
      </c>
      <c r="X859">
        <v>6</v>
      </c>
      <c r="Y859" t="s">
        <v>37</v>
      </c>
      <c r="Z859" t="s">
        <v>79</v>
      </c>
      <c r="AA859" s="43">
        <v>0.97798275715794425</v>
      </c>
      <c r="AB859"/>
    </row>
    <row r="860" spans="10:28" x14ac:dyDescent="0.25">
      <c r="J860" s="168"/>
      <c r="K860" s="168"/>
      <c r="L860" s="168"/>
      <c r="M860" s="168"/>
      <c r="N860" s="168"/>
      <c r="O860" s="168"/>
      <c r="P860" s="3"/>
      <c r="S860" s="168"/>
      <c r="T860" s="3"/>
      <c r="U860" t="s">
        <v>146</v>
      </c>
      <c r="V860" t="s">
        <v>142</v>
      </c>
      <c r="W860" t="s">
        <v>16</v>
      </c>
      <c r="X860">
        <v>6</v>
      </c>
      <c r="Y860" t="s">
        <v>35</v>
      </c>
      <c r="Z860" t="s">
        <v>98</v>
      </c>
      <c r="AA860" s="43">
        <v>0.92641123232394151</v>
      </c>
      <c r="AB860"/>
    </row>
    <row r="861" spans="10:28" x14ac:dyDescent="0.25">
      <c r="J861" s="168"/>
      <c r="K861" s="168"/>
      <c r="L861" s="168"/>
      <c r="M861" s="168"/>
      <c r="N861" s="168"/>
      <c r="O861" s="168"/>
      <c r="P861" s="3"/>
      <c r="S861" s="168"/>
      <c r="T861" s="3"/>
      <c r="U861" t="s">
        <v>146</v>
      </c>
      <c r="V861" t="s">
        <v>142</v>
      </c>
      <c r="W861" t="s">
        <v>16</v>
      </c>
      <c r="X861">
        <v>6</v>
      </c>
      <c r="Y861" t="s">
        <v>35</v>
      </c>
      <c r="Z861" t="s">
        <v>101</v>
      </c>
      <c r="AA861" s="43">
        <v>0.94485450072113353</v>
      </c>
      <c r="AB861"/>
    </row>
    <row r="862" spans="10:28" x14ac:dyDescent="0.25">
      <c r="J862" s="168"/>
      <c r="K862" s="168"/>
      <c r="L862" s="168"/>
      <c r="M862" s="168"/>
      <c r="N862" s="168"/>
      <c r="O862" s="168"/>
      <c r="P862" s="3"/>
      <c r="S862" s="168"/>
      <c r="T862" s="3"/>
      <c r="U862" t="s">
        <v>146</v>
      </c>
      <c r="V862" t="s">
        <v>142</v>
      </c>
      <c r="W862" t="s">
        <v>16</v>
      </c>
      <c r="X862">
        <v>6</v>
      </c>
      <c r="Y862" t="s">
        <v>35</v>
      </c>
      <c r="Z862" t="s">
        <v>106</v>
      </c>
      <c r="AA862" s="43">
        <v>0.96350547895645799</v>
      </c>
      <c r="AB862"/>
    </row>
    <row r="863" spans="10:28" x14ac:dyDescent="0.25">
      <c r="J863" s="168"/>
      <c r="K863" s="168"/>
      <c r="L863" s="168"/>
      <c r="M863" s="168"/>
      <c r="N863" s="168"/>
      <c r="O863" s="168"/>
      <c r="P863" s="3"/>
      <c r="S863" s="168"/>
      <c r="T863" s="3"/>
      <c r="U863" t="s">
        <v>146</v>
      </c>
      <c r="V863" t="s">
        <v>142</v>
      </c>
      <c r="W863" t="s">
        <v>16</v>
      </c>
      <c r="X863">
        <v>6</v>
      </c>
      <c r="Y863" t="s">
        <v>35</v>
      </c>
      <c r="Z863" t="s">
        <v>111</v>
      </c>
      <c r="AA863" s="43">
        <v>0.9726164320910724</v>
      </c>
      <c r="AB863"/>
    </row>
    <row r="864" spans="10:28" x14ac:dyDescent="0.25">
      <c r="J864" s="168"/>
      <c r="K864" s="168"/>
      <c r="L864" s="168"/>
      <c r="M864" s="168"/>
      <c r="N864" s="168"/>
      <c r="O864" s="168"/>
      <c r="P864" s="3"/>
      <c r="S864" s="168"/>
      <c r="T864" s="3"/>
      <c r="U864" t="s">
        <v>146</v>
      </c>
      <c r="V864" t="s">
        <v>142</v>
      </c>
      <c r="W864" t="s">
        <v>16</v>
      </c>
      <c r="X864">
        <v>6</v>
      </c>
      <c r="Y864" t="s">
        <v>35</v>
      </c>
      <c r="Z864" t="s">
        <v>131</v>
      </c>
      <c r="AA864" s="43">
        <v>0.91640410387832294</v>
      </c>
      <c r="AB864"/>
    </row>
    <row r="865" spans="10:28" x14ac:dyDescent="0.25">
      <c r="J865" s="168"/>
      <c r="K865" s="168"/>
      <c r="L865" s="168"/>
      <c r="M865" s="168"/>
      <c r="N865" s="168"/>
      <c r="O865" s="168"/>
      <c r="P865" s="3"/>
      <c r="S865" s="168"/>
      <c r="T865" s="3"/>
      <c r="U865" t="s">
        <v>146</v>
      </c>
      <c r="V865" t="s">
        <v>142</v>
      </c>
      <c r="W865" t="s">
        <v>16</v>
      </c>
      <c r="X865">
        <v>6</v>
      </c>
      <c r="Y865" t="s">
        <v>40</v>
      </c>
      <c r="Z865" t="s">
        <v>107</v>
      </c>
      <c r="AA865" s="43">
        <v>0.96083743145819123</v>
      </c>
      <c r="AB865"/>
    </row>
    <row r="866" spans="10:28" x14ac:dyDescent="0.25">
      <c r="J866" s="168"/>
      <c r="K866" s="168"/>
      <c r="L866" s="168"/>
      <c r="M866" s="168"/>
      <c r="N866" s="168"/>
      <c r="O866" s="168"/>
      <c r="P866" s="3"/>
      <c r="S866" s="168"/>
      <c r="T866" s="3"/>
      <c r="U866" t="s">
        <v>146</v>
      </c>
      <c r="V866" t="s">
        <v>142</v>
      </c>
      <c r="W866" t="s">
        <v>16</v>
      </c>
      <c r="X866">
        <v>6</v>
      </c>
      <c r="Y866" t="s">
        <v>40</v>
      </c>
      <c r="Z866" t="s">
        <v>102</v>
      </c>
      <c r="AA866" s="43">
        <v>0.96570837343693461</v>
      </c>
      <c r="AB866"/>
    </row>
    <row r="867" spans="10:28" x14ac:dyDescent="0.25">
      <c r="J867" s="168"/>
      <c r="K867" s="168"/>
      <c r="L867" s="168"/>
      <c r="M867" s="168"/>
      <c r="N867" s="168"/>
      <c r="O867" s="168"/>
      <c r="P867" s="3"/>
      <c r="S867" s="168"/>
      <c r="T867" s="3"/>
      <c r="U867" t="s">
        <v>146</v>
      </c>
      <c r="V867" t="s">
        <v>142</v>
      </c>
      <c r="W867" t="s">
        <v>16</v>
      </c>
      <c r="X867">
        <v>6</v>
      </c>
      <c r="Y867" t="s">
        <v>40</v>
      </c>
      <c r="Z867" t="s">
        <v>108</v>
      </c>
      <c r="AA867" s="43">
        <v>0.97391144929783346</v>
      </c>
      <c r="AB867"/>
    </row>
    <row r="868" spans="10:28" x14ac:dyDescent="0.25">
      <c r="J868" s="168"/>
      <c r="K868" s="168"/>
      <c r="L868" s="168"/>
      <c r="M868" s="168"/>
      <c r="N868" s="168"/>
      <c r="O868" s="168"/>
      <c r="P868" s="3"/>
      <c r="S868" s="168"/>
      <c r="T868" s="3"/>
      <c r="U868" t="s">
        <v>146</v>
      </c>
      <c r="V868" t="s">
        <v>142</v>
      </c>
      <c r="W868" t="s">
        <v>16</v>
      </c>
      <c r="X868">
        <v>6</v>
      </c>
      <c r="Y868" t="s">
        <v>40</v>
      </c>
      <c r="Z868" t="s">
        <v>132</v>
      </c>
      <c r="AA868" s="43">
        <v>0.95877398536669556</v>
      </c>
      <c r="AB868"/>
    </row>
    <row r="869" spans="10:28" x14ac:dyDescent="0.25">
      <c r="J869" s="168"/>
      <c r="K869" s="168"/>
      <c r="L869" s="168"/>
      <c r="M869" s="168"/>
      <c r="N869" s="168"/>
      <c r="O869" s="168"/>
      <c r="P869" s="3"/>
      <c r="S869" s="168"/>
      <c r="T869" s="3"/>
      <c r="U869" t="s">
        <v>146</v>
      </c>
      <c r="V869" t="s">
        <v>142</v>
      </c>
      <c r="W869" t="s">
        <v>16</v>
      </c>
      <c r="X869">
        <v>15</v>
      </c>
      <c r="Y869" t="s">
        <v>37</v>
      </c>
      <c r="Z869" t="s">
        <v>71</v>
      </c>
      <c r="AA869" s="43">
        <v>0.99703507706835048</v>
      </c>
      <c r="AB869"/>
    </row>
    <row r="870" spans="10:28" x14ac:dyDescent="0.25">
      <c r="J870" s="168"/>
      <c r="K870" s="168"/>
      <c r="L870" s="168"/>
      <c r="M870" s="168"/>
      <c r="N870" s="168"/>
      <c r="O870" s="168"/>
      <c r="P870" s="3"/>
      <c r="S870" s="168"/>
      <c r="T870" s="3"/>
      <c r="U870" t="s">
        <v>146</v>
      </c>
      <c r="V870" t="s">
        <v>142</v>
      </c>
      <c r="W870" t="s">
        <v>16</v>
      </c>
      <c r="X870">
        <v>15</v>
      </c>
      <c r="Y870" t="s">
        <v>37</v>
      </c>
      <c r="Z870" t="s">
        <v>76</v>
      </c>
      <c r="AA870" s="43">
        <v>0.99364481395639703</v>
      </c>
      <c r="AB870"/>
    </row>
    <row r="871" spans="10:28" x14ac:dyDescent="0.25">
      <c r="J871" s="168"/>
      <c r="K871" s="168"/>
      <c r="L871" s="168"/>
      <c r="M871" s="168"/>
      <c r="N871" s="168"/>
      <c r="O871" s="168"/>
      <c r="P871" s="3"/>
      <c r="S871" s="168"/>
      <c r="T871" s="3"/>
      <c r="U871" t="s">
        <v>146</v>
      </c>
      <c r="V871" t="s">
        <v>142</v>
      </c>
      <c r="W871" t="s">
        <v>16</v>
      </c>
      <c r="X871">
        <v>15</v>
      </c>
      <c r="Y871" t="s">
        <v>35</v>
      </c>
      <c r="Z871" t="s">
        <v>62</v>
      </c>
      <c r="AA871" s="43">
        <v>1.0000161319407477</v>
      </c>
      <c r="AB871"/>
    </row>
    <row r="872" spans="10:28" x14ac:dyDescent="0.25">
      <c r="J872" s="168"/>
      <c r="K872" s="168"/>
      <c r="L872" s="168"/>
      <c r="M872" s="168"/>
      <c r="N872" s="168"/>
      <c r="O872" s="168"/>
      <c r="P872" s="3"/>
      <c r="S872" s="168"/>
      <c r="T872" s="3"/>
      <c r="U872" t="s">
        <v>146</v>
      </c>
      <c r="V872" t="s">
        <v>142</v>
      </c>
      <c r="W872" t="s">
        <v>16</v>
      </c>
      <c r="X872">
        <v>15</v>
      </c>
      <c r="Y872" t="s">
        <v>35</v>
      </c>
      <c r="Z872" t="s">
        <v>68</v>
      </c>
      <c r="AA872" s="43">
        <v>0.99937772236482769</v>
      </c>
      <c r="AB872"/>
    </row>
    <row r="873" spans="10:28" x14ac:dyDescent="0.25">
      <c r="J873" s="168"/>
      <c r="K873" s="168"/>
      <c r="L873" s="168"/>
      <c r="M873" s="168"/>
      <c r="N873" s="168"/>
      <c r="O873" s="168"/>
      <c r="P873" s="3"/>
      <c r="S873" s="168"/>
      <c r="T873" s="3"/>
      <c r="U873" t="s">
        <v>146</v>
      </c>
      <c r="V873" t="s">
        <v>142</v>
      </c>
      <c r="W873" t="s">
        <v>16</v>
      </c>
      <c r="X873">
        <v>15</v>
      </c>
      <c r="Y873" t="s">
        <v>40</v>
      </c>
      <c r="Z873" t="s">
        <v>65</v>
      </c>
      <c r="AA873" s="43">
        <v>0.98824460686061111</v>
      </c>
      <c r="AB873"/>
    </row>
    <row r="874" spans="10:28" x14ac:dyDescent="0.25">
      <c r="J874" s="168"/>
      <c r="K874" s="168"/>
      <c r="L874" s="168"/>
      <c r="M874" s="168"/>
      <c r="N874" s="168"/>
      <c r="O874" s="168"/>
      <c r="P874" s="3"/>
      <c r="S874" s="168"/>
      <c r="T874" s="3"/>
      <c r="U874" t="s">
        <v>146</v>
      </c>
      <c r="V874" t="s">
        <v>142</v>
      </c>
      <c r="W874" t="s">
        <v>16</v>
      </c>
      <c r="X874">
        <v>15</v>
      </c>
      <c r="Y874" t="s">
        <v>40</v>
      </c>
      <c r="Z874" t="s">
        <v>74</v>
      </c>
      <c r="AA874" s="43">
        <v>0.99706222983990556</v>
      </c>
      <c r="AB874"/>
    </row>
    <row r="875" spans="10:28" x14ac:dyDescent="0.25">
      <c r="J875" s="168"/>
      <c r="K875" s="168"/>
      <c r="L875" s="168"/>
      <c r="M875" s="168"/>
      <c r="N875" s="168"/>
      <c r="O875" s="168"/>
      <c r="P875" s="3"/>
      <c r="S875" s="168"/>
      <c r="T875" s="3"/>
      <c r="U875" t="s">
        <v>146</v>
      </c>
      <c r="V875" t="s">
        <v>142</v>
      </c>
      <c r="W875" t="s">
        <v>16</v>
      </c>
      <c r="X875">
        <v>15</v>
      </c>
      <c r="Y875" t="s">
        <v>40</v>
      </c>
      <c r="Z875" t="s">
        <v>133</v>
      </c>
      <c r="AA875" s="43">
        <v>0.97167103426983248</v>
      </c>
      <c r="AB875"/>
    </row>
    <row r="876" spans="10:28" x14ac:dyDescent="0.25">
      <c r="J876" s="168"/>
      <c r="K876" s="168"/>
      <c r="L876" s="168"/>
      <c r="M876" s="168"/>
      <c r="N876" s="168"/>
      <c r="O876" s="168"/>
      <c r="P876" s="3"/>
      <c r="S876" s="168"/>
      <c r="T876" s="3"/>
      <c r="U876" t="s">
        <v>146</v>
      </c>
      <c r="V876" t="s">
        <v>142</v>
      </c>
      <c r="W876" t="s">
        <v>16</v>
      </c>
      <c r="X876">
        <v>15</v>
      </c>
      <c r="Y876" t="s">
        <v>40</v>
      </c>
      <c r="Z876" t="s">
        <v>138</v>
      </c>
      <c r="AA876" s="43">
        <v>0.99954638899284154</v>
      </c>
      <c r="AB876"/>
    </row>
    <row r="877" spans="10:28" x14ac:dyDescent="0.25">
      <c r="J877" s="168"/>
      <c r="K877" s="168"/>
      <c r="L877" s="168"/>
      <c r="M877" s="168"/>
      <c r="N877" s="168"/>
      <c r="O877" s="168"/>
      <c r="P877" s="3"/>
      <c r="S877" s="168"/>
      <c r="T877" s="3"/>
      <c r="U877" t="s">
        <v>146</v>
      </c>
      <c r="V877" t="s">
        <v>142</v>
      </c>
      <c r="W877" t="s">
        <v>16</v>
      </c>
      <c r="X877">
        <v>10</v>
      </c>
      <c r="Y877" t="s">
        <v>37</v>
      </c>
      <c r="Z877" t="s">
        <v>36</v>
      </c>
      <c r="AA877" s="43">
        <v>1.0001046115011694</v>
      </c>
      <c r="AB877"/>
    </row>
    <row r="878" spans="10:28" x14ac:dyDescent="0.25">
      <c r="J878" s="168"/>
      <c r="K878" s="168"/>
      <c r="L878" s="168"/>
      <c r="M878" s="168"/>
      <c r="N878" s="168"/>
      <c r="O878" s="168"/>
      <c r="P878" s="3"/>
      <c r="S878" s="168"/>
      <c r="T878" s="3"/>
      <c r="U878" t="s">
        <v>146</v>
      </c>
      <c r="V878" t="s">
        <v>142</v>
      </c>
      <c r="W878" t="s">
        <v>16</v>
      </c>
      <c r="X878">
        <v>10</v>
      </c>
      <c r="Y878" t="s">
        <v>37</v>
      </c>
      <c r="Z878" t="s">
        <v>51</v>
      </c>
      <c r="AA878" s="43">
        <v>0.99848629757678298</v>
      </c>
      <c r="AB878"/>
    </row>
    <row r="879" spans="10:28" x14ac:dyDescent="0.25">
      <c r="J879" s="168"/>
      <c r="K879" s="168"/>
      <c r="L879" s="168"/>
      <c r="M879" s="168"/>
      <c r="N879" s="168"/>
      <c r="O879" s="168"/>
      <c r="P879" s="3"/>
      <c r="S879" s="168"/>
      <c r="T879" s="3"/>
      <c r="U879" t="s">
        <v>146</v>
      </c>
      <c r="V879" t="s">
        <v>142</v>
      </c>
      <c r="W879" t="s">
        <v>16</v>
      </c>
      <c r="X879">
        <v>10</v>
      </c>
      <c r="Y879" t="s">
        <v>37</v>
      </c>
      <c r="Z879" t="s">
        <v>57</v>
      </c>
      <c r="AA879" s="43">
        <v>1.0014322862414156</v>
      </c>
      <c r="AB879"/>
    </row>
    <row r="880" spans="10:28" x14ac:dyDescent="0.25">
      <c r="J880" s="168"/>
      <c r="K880" s="168"/>
      <c r="L880" s="168"/>
      <c r="M880" s="168"/>
      <c r="N880" s="168"/>
      <c r="O880" s="168"/>
      <c r="P880" s="3"/>
      <c r="S880" s="168"/>
      <c r="T880" s="3"/>
      <c r="U880" t="s">
        <v>146</v>
      </c>
      <c r="V880" t="s">
        <v>142</v>
      </c>
      <c r="W880" t="s">
        <v>16</v>
      </c>
      <c r="X880">
        <v>10</v>
      </c>
      <c r="Y880" t="s">
        <v>35</v>
      </c>
      <c r="Z880" t="s">
        <v>52</v>
      </c>
      <c r="AA880" s="43">
        <v>0.99467202927917442</v>
      </c>
      <c r="AB880"/>
    </row>
    <row r="881" spans="10:28" x14ac:dyDescent="0.25">
      <c r="J881" s="168"/>
      <c r="K881" s="168"/>
      <c r="L881" s="168"/>
      <c r="M881" s="168"/>
      <c r="N881" s="168"/>
      <c r="O881" s="168"/>
      <c r="P881" s="3"/>
      <c r="S881" s="168"/>
      <c r="T881" s="3"/>
      <c r="U881" t="s">
        <v>146</v>
      </c>
      <c r="V881" t="s">
        <v>142</v>
      </c>
      <c r="W881" t="s">
        <v>16</v>
      </c>
      <c r="X881">
        <v>10</v>
      </c>
      <c r="Y881" t="s">
        <v>35</v>
      </c>
      <c r="Z881" t="s">
        <v>58</v>
      </c>
      <c r="AA881" s="43">
        <v>0.9980297284004066</v>
      </c>
      <c r="AB881"/>
    </row>
    <row r="882" spans="10:28" x14ac:dyDescent="0.25">
      <c r="J882" s="168"/>
      <c r="K882" s="168"/>
      <c r="L882" s="168"/>
      <c r="M882" s="168"/>
      <c r="N882" s="168"/>
      <c r="O882" s="168"/>
      <c r="P882" s="3"/>
      <c r="S882" s="168"/>
      <c r="T882" s="3"/>
      <c r="U882" t="s">
        <v>146</v>
      </c>
      <c r="V882" t="s">
        <v>142</v>
      </c>
      <c r="W882" t="s">
        <v>16</v>
      </c>
      <c r="X882">
        <v>10</v>
      </c>
      <c r="Y882" t="s">
        <v>35</v>
      </c>
      <c r="Z882" t="s">
        <v>137</v>
      </c>
      <c r="AA882" s="43">
        <v>0.99225412831924586</v>
      </c>
      <c r="AB882"/>
    </row>
    <row r="883" spans="10:28" x14ac:dyDescent="0.25">
      <c r="J883" s="168"/>
      <c r="K883" s="168"/>
      <c r="L883" s="168"/>
      <c r="M883" s="168"/>
      <c r="N883" s="168"/>
      <c r="O883" s="168"/>
      <c r="P883" s="3"/>
      <c r="S883" s="168"/>
      <c r="T883" s="3"/>
      <c r="U883" t="s">
        <v>146</v>
      </c>
      <c r="V883" t="s">
        <v>142</v>
      </c>
      <c r="W883" t="s">
        <v>16</v>
      </c>
      <c r="X883">
        <v>10</v>
      </c>
      <c r="Y883" t="s">
        <v>40</v>
      </c>
      <c r="Z883" t="s">
        <v>43</v>
      </c>
      <c r="AA883" s="43">
        <v>0.99972430245888033</v>
      </c>
      <c r="AB883"/>
    </row>
    <row r="884" spans="10:28" x14ac:dyDescent="0.25">
      <c r="J884" s="168"/>
      <c r="K884" s="168"/>
      <c r="L884" s="168"/>
      <c r="M884" s="168"/>
      <c r="N884" s="168"/>
      <c r="O884" s="168"/>
      <c r="P884" s="3"/>
      <c r="S884" s="168"/>
      <c r="T884" s="3"/>
      <c r="U884" t="s">
        <v>146</v>
      </c>
      <c r="V884" t="s">
        <v>142</v>
      </c>
      <c r="W884" t="s">
        <v>16</v>
      </c>
      <c r="X884">
        <v>10</v>
      </c>
      <c r="Y884" t="s">
        <v>40</v>
      </c>
      <c r="Z884" t="s">
        <v>55</v>
      </c>
      <c r="AA884" s="43">
        <v>0.99047925555597582</v>
      </c>
      <c r="AB884"/>
    </row>
    <row r="885" spans="10:28" x14ac:dyDescent="0.25">
      <c r="J885" s="168"/>
      <c r="K885" s="168"/>
      <c r="L885" s="168"/>
      <c r="M885" s="168"/>
      <c r="N885" s="168"/>
      <c r="O885" s="168"/>
      <c r="P885" s="3"/>
      <c r="S885" s="168"/>
      <c r="T885" s="3"/>
      <c r="U885" t="s">
        <v>146</v>
      </c>
      <c r="V885" t="s">
        <v>142</v>
      </c>
      <c r="W885" t="s">
        <v>16</v>
      </c>
      <c r="X885">
        <v>10</v>
      </c>
      <c r="Y885" t="s">
        <v>40</v>
      </c>
      <c r="Z885" t="s">
        <v>48</v>
      </c>
      <c r="AA885" s="43">
        <v>0.976467690307531</v>
      </c>
      <c r="AB885"/>
    </row>
    <row r="886" spans="10:28" x14ac:dyDescent="0.25">
      <c r="J886" s="168"/>
      <c r="K886" s="168"/>
      <c r="L886" s="168"/>
      <c r="M886" s="168"/>
      <c r="N886" s="168"/>
      <c r="O886" s="168"/>
      <c r="P886" s="3"/>
      <c r="S886" s="168"/>
      <c r="T886" s="3"/>
      <c r="U886" t="s">
        <v>146</v>
      </c>
      <c r="V886" t="s">
        <v>142</v>
      </c>
      <c r="W886" t="s">
        <v>16</v>
      </c>
      <c r="X886">
        <v>25</v>
      </c>
      <c r="Y886" t="s">
        <v>37</v>
      </c>
      <c r="Z886" t="s">
        <v>95</v>
      </c>
      <c r="AA886" s="43">
        <v>0.97581948321440182</v>
      </c>
      <c r="AB886"/>
    </row>
    <row r="887" spans="10:28" x14ac:dyDescent="0.25">
      <c r="J887" s="168"/>
      <c r="K887" s="168"/>
      <c r="L887" s="168"/>
      <c r="M887" s="168"/>
      <c r="N887" s="168"/>
      <c r="O887" s="168"/>
      <c r="P887" s="3"/>
      <c r="S887" s="168"/>
      <c r="T887" s="3"/>
      <c r="U887" t="s">
        <v>146</v>
      </c>
      <c r="V887" t="s">
        <v>142</v>
      </c>
      <c r="W887" t="s">
        <v>16</v>
      </c>
      <c r="X887">
        <v>25</v>
      </c>
      <c r="Y887" t="s">
        <v>37</v>
      </c>
      <c r="Z887" t="s">
        <v>96</v>
      </c>
      <c r="AA887" s="43">
        <v>0.97325122684847221</v>
      </c>
      <c r="AB887"/>
    </row>
    <row r="888" spans="10:28" x14ac:dyDescent="0.25">
      <c r="J888" s="168"/>
      <c r="K888" s="168"/>
      <c r="L888" s="168"/>
      <c r="M888" s="168"/>
      <c r="N888" s="168"/>
      <c r="O888" s="168"/>
      <c r="P888" s="3"/>
      <c r="S888" s="168"/>
      <c r="T888" s="3"/>
      <c r="U888" t="s">
        <v>146</v>
      </c>
      <c r="V888" t="s">
        <v>142</v>
      </c>
      <c r="W888" t="s">
        <v>16</v>
      </c>
      <c r="X888">
        <v>25</v>
      </c>
      <c r="Y888" t="s">
        <v>40</v>
      </c>
      <c r="Z888" t="s">
        <v>135</v>
      </c>
      <c r="AA888" s="43">
        <v>0.98608149707747095</v>
      </c>
      <c r="AB888"/>
    </row>
    <row r="889" spans="10:28" x14ac:dyDescent="0.25">
      <c r="J889" s="168"/>
      <c r="K889" s="168"/>
      <c r="L889" s="168"/>
      <c r="M889" s="168"/>
      <c r="N889" s="168"/>
      <c r="O889" s="168"/>
      <c r="P889" s="3"/>
      <c r="S889" s="168"/>
      <c r="T889" s="3"/>
      <c r="U889" t="s">
        <v>146</v>
      </c>
      <c r="V889" t="s">
        <v>142</v>
      </c>
      <c r="W889" t="s">
        <v>16</v>
      </c>
      <c r="X889">
        <v>25</v>
      </c>
      <c r="Y889" t="s">
        <v>40</v>
      </c>
      <c r="Z889" t="s">
        <v>92</v>
      </c>
      <c r="AA889" s="43">
        <v>0.97898954749407785</v>
      </c>
      <c r="AB889"/>
    </row>
    <row r="890" spans="10:28" x14ac:dyDescent="0.25">
      <c r="J890" s="168"/>
      <c r="K890" s="168"/>
      <c r="L890" s="168"/>
      <c r="M890" s="168"/>
      <c r="N890" s="168"/>
      <c r="O890" s="168"/>
      <c r="P890" s="3"/>
      <c r="S890" s="168"/>
      <c r="T890" s="3"/>
      <c r="U890" t="s">
        <v>146</v>
      </c>
      <c r="V890" t="s">
        <v>142</v>
      </c>
      <c r="W890" t="s">
        <v>16</v>
      </c>
      <c r="X890">
        <v>25</v>
      </c>
      <c r="Y890" t="s">
        <v>40</v>
      </c>
      <c r="Z890" t="s">
        <v>134</v>
      </c>
      <c r="AA890" s="43">
        <v>0.97965088188669647</v>
      </c>
      <c r="AB890"/>
    </row>
    <row r="891" spans="10:28" x14ac:dyDescent="0.25">
      <c r="J891" s="168"/>
      <c r="K891" s="168"/>
      <c r="L891" s="168"/>
      <c r="M891" s="168"/>
      <c r="N891" s="168"/>
      <c r="O891" s="168"/>
      <c r="P891" s="3"/>
      <c r="S891" s="168"/>
      <c r="T891" s="3"/>
      <c r="U891" t="s">
        <v>146</v>
      </c>
      <c r="V891" t="s">
        <v>142</v>
      </c>
      <c r="W891" t="s">
        <v>16</v>
      </c>
      <c r="X891">
        <v>25</v>
      </c>
      <c r="Y891" t="s">
        <v>40</v>
      </c>
      <c r="Z891" t="s">
        <v>91</v>
      </c>
      <c r="AA891" s="43">
        <v>0.98223988474660295</v>
      </c>
      <c r="AB891"/>
    </row>
    <row r="892" spans="10:28" x14ac:dyDescent="0.25">
      <c r="J892" s="168"/>
      <c r="K892" s="168"/>
      <c r="L892" s="168"/>
      <c r="M892" s="168"/>
      <c r="N892" s="168"/>
      <c r="O892" s="168"/>
      <c r="P892" s="3"/>
      <c r="S892" s="168"/>
      <c r="T892" s="3"/>
      <c r="U892" t="s">
        <v>146</v>
      </c>
      <c r="V892" t="s">
        <v>142</v>
      </c>
      <c r="W892" t="s">
        <v>16</v>
      </c>
      <c r="X892">
        <v>20</v>
      </c>
      <c r="Y892" t="s">
        <v>37</v>
      </c>
      <c r="Z892" t="s">
        <v>88</v>
      </c>
      <c r="AA892" s="43">
        <v>0.98876827586471205</v>
      </c>
      <c r="AB892"/>
    </row>
    <row r="893" spans="10:28" x14ac:dyDescent="0.25">
      <c r="J893" s="168"/>
      <c r="K893" s="168"/>
      <c r="L893" s="168"/>
      <c r="M893" s="168"/>
      <c r="N893" s="168"/>
      <c r="O893" s="168"/>
      <c r="P893" s="3"/>
      <c r="S893" s="168"/>
      <c r="T893" s="3"/>
      <c r="U893" t="s">
        <v>146</v>
      </c>
      <c r="V893" t="s">
        <v>142</v>
      </c>
      <c r="W893" t="s">
        <v>16</v>
      </c>
      <c r="X893">
        <v>20</v>
      </c>
      <c r="Y893" t="s">
        <v>37</v>
      </c>
      <c r="Z893" t="s">
        <v>85</v>
      </c>
      <c r="AA893" s="43">
        <v>0.99433798716210131</v>
      </c>
      <c r="AB893"/>
    </row>
    <row r="894" spans="10:28" x14ac:dyDescent="0.25">
      <c r="J894" s="168"/>
      <c r="K894" s="168"/>
      <c r="L894" s="168"/>
      <c r="M894" s="168"/>
      <c r="N894" s="168"/>
      <c r="O894" s="168"/>
      <c r="P894" s="3"/>
      <c r="S894" s="168"/>
      <c r="T894" s="3"/>
      <c r="U894" t="s">
        <v>146</v>
      </c>
      <c r="V894" t="s">
        <v>142</v>
      </c>
      <c r="W894" t="s">
        <v>16</v>
      </c>
      <c r="X894">
        <v>20</v>
      </c>
      <c r="Y894" t="s">
        <v>40</v>
      </c>
      <c r="Z894" t="s">
        <v>89</v>
      </c>
      <c r="AA894" s="43">
        <v>0.98834796850377593</v>
      </c>
      <c r="AB894"/>
    </row>
    <row r="895" spans="10:28" x14ac:dyDescent="0.25">
      <c r="J895" s="168"/>
      <c r="K895" s="168"/>
      <c r="L895" s="168"/>
      <c r="M895" s="168"/>
      <c r="N895" s="168"/>
      <c r="O895" s="168"/>
      <c r="P895" s="3"/>
      <c r="S895" s="168"/>
      <c r="T895" s="3"/>
      <c r="U895" t="s">
        <v>146</v>
      </c>
      <c r="V895" t="s">
        <v>142</v>
      </c>
      <c r="W895" t="s">
        <v>16</v>
      </c>
      <c r="X895">
        <v>20</v>
      </c>
      <c r="Y895" t="s">
        <v>40</v>
      </c>
      <c r="Z895" t="s">
        <v>90</v>
      </c>
      <c r="AA895" s="43">
        <v>0.98256011896359086</v>
      </c>
      <c r="AB895"/>
    </row>
    <row r="896" spans="10:28" x14ac:dyDescent="0.25">
      <c r="J896" s="168"/>
      <c r="K896" s="168"/>
      <c r="L896" s="168"/>
      <c r="M896" s="168"/>
      <c r="N896" s="168"/>
      <c r="O896" s="168"/>
      <c r="P896" s="3"/>
      <c r="S896" s="168"/>
      <c r="T896" s="3"/>
      <c r="U896" t="s">
        <v>146</v>
      </c>
      <c r="V896" t="s">
        <v>142</v>
      </c>
      <c r="W896" t="s">
        <v>16</v>
      </c>
      <c r="X896">
        <v>20</v>
      </c>
      <c r="Y896" t="s">
        <v>40</v>
      </c>
      <c r="Z896" t="s">
        <v>136</v>
      </c>
      <c r="AA896" s="43">
        <v>0.99678254076438433</v>
      </c>
      <c r="AB896"/>
    </row>
    <row r="897" spans="10:28" x14ac:dyDescent="0.25">
      <c r="J897" s="168"/>
      <c r="K897" s="168"/>
      <c r="L897" s="168"/>
      <c r="M897" s="168"/>
      <c r="N897" s="168"/>
      <c r="O897" s="168"/>
      <c r="P897" s="3"/>
      <c r="S897" s="168"/>
      <c r="T897" s="3"/>
      <c r="U897" t="s">
        <v>146</v>
      </c>
      <c r="V897" t="s">
        <v>142</v>
      </c>
      <c r="W897" t="s">
        <v>16</v>
      </c>
      <c r="X897">
        <v>20</v>
      </c>
      <c r="Y897" t="s">
        <v>40</v>
      </c>
      <c r="Z897" t="s">
        <v>80</v>
      </c>
      <c r="AA897" s="43">
        <v>0.9978337882404642</v>
      </c>
      <c r="AB897"/>
    </row>
    <row r="898" spans="10:28" x14ac:dyDescent="0.25">
      <c r="J898" s="168"/>
      <c r="K898" s="168"/>
      <c r="L898" s="168"/>
      <c r="M898" s="168"/>
      <c r="N898" s="168"/>
      <c r="O898" s="168"/>
      <c r="P898" s="3"/>
      <c r="S898" s="168"/>
      <c r="T898" s="3"/>
      <c r="U898" t="s">
        <v>146</v>
      </c>
      <c r="V898" t="s">
        <v>142</v>
      </c>
      <c r="W898" t="s">
        <v>18</v>
      </c>
      <c r="X898">
        <v>6</v>
      </c>
      <c r="Y898" t="s">
        <v>37</v>
      </c>
      <c r="Z898" t="s">
        <v>45</v>
      </c>
      <c r="AA898" s="43">
        <v>0.99261180536955906</v>
      </c>
      <c r="AB898"/>
    </row>
    <row r="899" spans="10:28" x14ac:dyDescent="0.25">
      <c r="J899" s="168"/>
      <c r="K899" s="168"/>
      <c r="L899" s="168"/>
      <c r="M899" s="168"/>
      <c r="N899" s="168"/>
      <c r="O899" s="168"/>
      <c r="P899" s="3"/>
      <c r="S899" s="168"/>
      <c r="T899" s="3"/>
      <c r="U899" t="s">
        <v>146</v>
      </c>
      <c r="V899" t="s">
        <v>142</v>
      </c>
      <c r="W899" t="s">
        <v>18</v>
      </c>
      <c r="X899">
        <v>6</v>
      </c>
      <c r="Y899" t="s">
        <v>37</v>
      </c>
      <c r="Z899" t="s">
        <v>46</v>
      </c>
      <c r="AA899" s="43">
        <v>0.99765374748821112</v>
      </c>
      <c r="AB899"/>
    </row>
    <row r="900" spans="10:28" x14ac:dyDescent="0.25">
      <c r="J900" s="168"/>
      <c r="K900" s="168"/>
      <c r="L900" s="168"/>
      <c r="M900" s="168"/>
      <c r="N900" s="168"/>
      <c r="O900" s="168"/>
      <c r="P900" s="3"/>
      <c r="S900" s="168"/>
      <c r="T900" s="3"/>
      <c r="U900" t="s">
        <v>146</v>
      </c>
      <c r="V900" t="s">
        <v>142</v>
      </c>
      <c r="W900" t="s">
        <v>18</v>
      </c>
      <c r="X900">
        <v>6</v>
      </c>
      <c r="Y900" t="s">
        <v>37</v>
      </c>
      <c r="Z900" t="s">
        <v>104</v>
      </c>
      <c r="AA900" s="43">
        <v>0.99491146662125052</v>
      </c>
      <c r="AB900"/>
    </row>
    <row r="901" spans="10:28" x14ac:dyDescent="0.25">
      <c r="J901" s="168"/>
      <c r="K901" s="168"/>
      <c r="L901" s="168"/>
      <c r="M901" s="168"/>
      <c r="N901" s="168"/>
      <c r="O901" s="168"/>
      <c r="P901" s="3"/>
      <c r="S901" s="168"/>
      <c r="T901" s="3"/>
      <c r="U901" t="s">
        <v>146</v>
      </c>
      <c r="V901" t="s">
        <v>142</v>
      </c>
      <c r="W901" t="s">
        <v>18</v>
      </c>
      <c r="X901">
        <v>6</v>
      </c>
      <c r="Y901" t="s">
        <v>37</v>
      </c>
      <c r="Z901" t="s">
        <v>50</v>
      </c>
      <c r="AA901" s="43">
        <v>0.99782840137790929</v>
      </c>
      <c r="AB901"/>
    </row>
    <row r="902" spans="10:28" x14ac:dyDescent="0.25">
      <c r="J902" s="168"/>
      <c r="K902" s="168"/>
      <c r="L902" s="168"/>
      <c r="M902" s="168"/>
      <c r="N902" s="168"/>
      <c r="O902" s="168"/>
      <c r="P902" s="3"/>
      <c r="S902" s="168"/>
      <c r="T902" s="3"/>
      <c r="U902" t="s">
        <v>146</v>
      </c>
      <c r="V902" t="s">
        <v>142</v>
      </c>
      <c r="W902" t="s">
        <v>18</v>
      </c>
      <c r="X902">
        <v>6</v>
      </c>
      <c r="Y902" t="s">
        <v>37</v>
      </c>
      <c r="Z902" t="s">
        <v>79</v>
      </c>
      <c r="AA902" s="43">
        <v>1.003090545299151</v>
      </c>
      <c r="AB902"/>
    </row>
    <row r="903" spans="10:28" x14ac:dyDescent="0.25">
      <c r="J903" s="168"/>
      <c r="K903" s="168"/>
      <c r="L903" s="168"/>
      <c r="M903" s="168"/>
      <c r="N903" s="168"/>
      <c r="O903" s="168"/>
      <c r="P903" s="3"/>
      <c r="S903" s="168"/>
      <c r="T903" s="3"/>
      <c r="U903" t="s">
        <v>146</v>
      </c>
      <c r="V903" t="s">
        <v>142</v>
      </c>
      <c r="W903" t="s">
        <v>18</v>
      </c>
      <c r="X903">
        <v>6</v>
      </c>
      <c r="Y903" t="s">
        <v>35</v>
      </c>
      <c r="Z903" t="s">
        <v>98</v>
      </c>
      <c r="AA903" s="43">
        <v>0.9891182873279869</v>
      </c>
      <c r="AB903"/>
    </row>
    <row r="904" spans="10:28" x14ac:dyDescent="0.25">
      <c r="J904" s="168"/>
      <c r="K904" s="168"/>
      <c r="L904" s="168"/>
      <c r="M904" s="168"/>
      <c r="N904" s="168"/>
      <c r="O904" s="168"/>
      <c r="P904" s="3"/>
      <c r="S904" s="168"/>
      <c r="T904" s="3"/>
      <c r="U904" t="s">
        <v>146</v>
      </c>
      <c r="V904" t="s">
        <v>142</v>
      </c>
      <c r="W904" t="s">
        <v>18</v>
      </c>
      <c r="X904">
        <v>6</v>
      </c>
      <c r="Y904" t="s">
        <v>35</v>
      </c>
      <c r="Z904" t="s">
        <v>101</v>
      </c>
      <c r="AA904" s="43">
        <v>0.99346448268918208</v>
      </c>
      <c r="AB904"/>
    </row>
    <row r="905" spans="10:28" x14ac:dyDescent="0.25">
      <c r="J905" s="168"/>
      <c r="K905" s="168"/>
      <c r="L905" s="168"/>
      <c r="M905" s="168"/>
      <c r="N905" s="168"/>
      <c r="O905" s="168"/>
      <c r="P905" s="3"/>
      <c r="S905" s="168"/>
      <c r="T905" s="3"/>
      <c r="U905" t="s">
        <v>146</v>
      </c>
      <c r="V905" t="s">
        <v>142</v>
      </c>
      <c r="W905" t="s">
        <v>18</v>
      </c>
      <c r="X905">
        <v>6</v>
      </c>
      <c r="Y905" t="s">
        <v>35</v>
      </c>
      <c r="Z905" t="s">
        <v>106</v>
      </c>
      <c r="AA905" s="43">
        <v>0.99751100625779587</v>
      </c>
      <c r="AB905"/>
    </row>
    <row r="906" spans="10:28" x14ac:dyDescent="0.25">
      <c r="J906" s="168"/>
      <c r="K906" s="168"/>
      <c r="L906" s="168"/>
      <c r="M906" s="168"/>
      <c r="N906" s="168"/>
      <c r="O906" s="168"/>
      <c r="P906" s="3"/>
      <c r="S906" s="168"/>
      <c r="T906" s="3"/>
      <c r="U906" t="s">
        <v>146</v>
      </c>
      <c r="V906" t="s">
        <v>142</v>
      </c>
      <c r="W906" t="s">
        <v>18</v>
      </c>
      <c r="X906">
        <v>6</v>
      </c>
      <c r="Y906" t="s">
        <v>35</v>
      </c>
      <c r="Z906" t="s">
        <v>111</v>
      </c>
      <c r="AA906" s="43">
        <v>0.99770474311733093</v>
      </c>
      <c r="AB906"/>
    </row>
    <row r="907" spans="10:28" x14ac:dyDescent="0.25">
      <c r="J907" s="168"/>
      <c r="K907" s="168"/>
      <c r="L907" s="168"/>
      <c r="M907" s="168"/>
      <c r="N907" s="168"/>
      <c r="O907" s="168"/>
      <c r="P907" s="3"/>
      <c r="S907" s="168"/>
      <c r="T907" s="3"/>
      <c r="U907" t="s">
        <v>146</v>
      </c>
      <c r="V907" t="s">
        <v>142</v>
      </c>
      <c r="W907" t="s">
        <v>18</v>
      </c>
      <c r="X907">
        <v>6</v>
      </c>
      <c r="Y907" t="s">
        <v>35</v>
      </c>
      <c r="Z907" t="s">
        <v>131</v>
      </c>
      <c r="AA907" s="43">
        <v>0.98813242439252036</v>
      </c>
      <c r="AB907"/>
    </row>
    <row r="908" spans="10:28" x14ac:dyDescent="0.25">
      <c r="J908" s="168"/>
      <c r="K908" s="168"/>
      <c r="L908" s="168"/>
      <c r="M908" s="168"/>
      <c r="N908" s="168"/>
      <c r="O908" s="168"/>
      <c r="P908" s="3"/>
      <c r="S908" s="168"/>
      <c r="T908" s="3"/>
      <c r="U908" t="s">
        <v>146</v>
      </c>
      <c r="V908" t="s">
        <v>142</v>
      </c>
      <c r="W908" t="s">
        <v>18</v>
      </c>
      <c r="X908">
        <v>6</v>
      </c>
      <c r="Y908" t="s">
        <v>40</v>
      </c>
      <c r="Z908" t="s">
        <v>107</v>
      </c>
      <c r="AA908" s="43">
        <v>0.99555765930130879</v>
      </c>
      <c r="AB908"/>
    </row>
    <row r="909" spans="10:28" x14ac:dyDescent="0.25">
      <c r="J909" s="168"/>
      <c r="K909" s="168"/>
      <c r="L909" s="168"/>
      <c r="M909" s="168"/>
      <c r="N909" s="168"/>
      <c r="O909" s="168"/>
      <c r="P909" s="3"/>
      <c r="S909" s="168"/>
      <c r="T909" s="3"/>
      <c r="U909" t="s">
        <v>146</v>
      </c>
      <c r="V909" t="s">
        <v>142</v>
      </c>
      <c r="W909" t="s">
        <v>18</v>
      </c>
      <c r="X909">
        <v>6</v>
      </c>
      <c r="Y909" t="s">
        <v>40</v>
      </c>
      <c r="Z909" t="s">
        <v>102</v>
      </c>
      <c r="AA909" s="43">
        <v>0.99671546095701113</v>
      </c>
      <c r="AB909"/>
    </row>
    <row r="910" spans="10:28" x14ac:dyDescent="0.25">
      <c r="J910" s="168"/>
      <c r="K910" s="168"/>
      <c r="L910" s="168"/>
      <c r="M910" s="168"/>
      <c r="N910" s="168"/>
      <c r="O910" s="168"/>
      <c r="P910" s="3"/>
      <c r="S910" s="168"/>
      <c r="T910" s="3"/>
      <c r="U910" t="s">
        <v>146</v>
      </c>
      <c r="V910" t="s">
        <v>142</v>
      </c>
      <c r="W910" t="s">
        <v>18</v>
      </c>
      <c r="X910">
        <v>6</v>
      </c>
      <c r="Y910" t="s">
        <v>40</v>
      </c>
      <c r="Z910" t="s">
        <v>108</v>
      </c>
      <c r="AA910" s="43">
        <v>1.0010135490490379</v>
      </c>
      <c r="AB910"/>
    </row>
    <row r="911" spans="10:28" x14ac:dyDescent="0.25">
      <c r="J911" s="168"/>
      <c r="K911" s="168"/>
      <c r="L911" s="168"/>
      <c r="M911" s="168"/>
      <c r="N911" s="168"/>
      <c r="O911" s="168"/>
      <c r="P911" s="3"/>
      <c r="S911" s="168"/>
      <c r="T911" s="3"/>
      <c r="U911" t="s">
        <v>146</v>
      </c>
      <c r="V911" t="s">
        <v>142</v>
      </c>
      <c r="W911" t="s">
        <v>18</v>
      </c>
      <c r="X911">
        <v>6</v>
      </c>
      <c r="Y911" t="s">
        <v>40</v>
      </c>
      <c r="Z911" t="s">
        <v>132</v>
      </c>
      <c r="AA911" s="43">
        <v>1.0011920394938989</v>
      </c>
      <c r="AB911"/>
    </row>
    <row r="912" spans="10:28" x14ac:dyDescent="0.25">
      <c r="J912" s="168"/>
      <c r="K912" s="168"/>
      <c r="L912" s="168"/>
      <c r="M912" s="168"/>
      <c r="N912" s="168"/>
      <c r="O912" s="168"/>
      <c r="P912" s="3"/>
      <c r="S912" s="168"/>
      <c r="T912" s="3"/>
      <c r="U912" t="s">
        <v>146</v>
      </c>
      <c r="V912" t="s">
        <v>142</v>
      </c>
      <c r="W912" t="s">
        <v>18</v>
      </c>
      <c r="X912">
        <v>15</v>
      </c>
      <c r="Y912" t="s">
        <v>37</v>
      </c>
      <c r="Z912" t="s">
        <v>71</v>
      </c>
      <c r="AA912" s="43">
        <v>0.98618157903485104</v>
      </c>
      <c r="AB912"/>
    </row>
    <row r="913" spans="10:28" x14ac:dyDescent="0.25">
      <c r="J913" s="168"/>
      <c r="K913" s="168"/>
      <c r="L913" s="168"/>
      <c r="M913" s="168"/>
      <c r="N913" s="168"/>
      <c r="O913" s="168"/>
      <c r="P913" s="3"/>
      <c r="S913" s="168"/>
      <c r="T913" s="3"/>
      <c r="U913" t="s">
        <v>146</v>
      </c>
      <c r="V913" t="s">
        <v>142</v>
      </c>
      <c r="W913" t="s">
        <v>18</v>
      </c>
      <c r="X913">
        <v>15</v>
      </c>
      <c r="Y913" t="s">
        <v>37</v>
      </c>
      <c r="Z913" t="s">
        <v>76</v>
      </c>
      <c r="AA913" s="43">
        <v>0.98032008344712407</v>
      </c>
      <c r="AB913"/>
    </row>
    <row r="914" spans="10:28" x14ac:dyDescent="0.25">
      <c r="J914" s="168"/>
      <c r="K914" s="168"/>
      <c r="L914" s="168"/>
      <c r="M914" s="168"/>
      <c r="N914" s="168"/>
      <c r="O914" s="168"/>
      <c r="P914" s="3"/>
      <c r="S914" s="168"/>
      <c r="T914" s="3"/>
      <c r="U914" t="s">
        <v>146</v>
      </c>
      <c r="V914" t="s">
        <v>142</v>
      </c>
      <c r="W914" t="s">
        <v>18</v>
      </c>
      <c r="X914">
        <v>15</v>
      </c>
      <c r="Y914" t="s">
        <v>35</v>
      </c>
      <c r="Z914" t="s">
        <v>62</v>
      </c>
      <c r="AA914" s="43">
        <v>0.99045225405710235</v>
      </c>
      <c r="AB914"/>
    </row>
    <row r="915" spans="10:28" x14ac:dyDescent="0.25">
      <c r="J915" s="168"/>
      <c r="K915" s="168"/>
      <c r="L915" s="168"/>
      <c r="M915" s="168"/>
      <c r="N915" s="168"/>
      <c r="O915" s="168"/>
      <c r="P915" s="3"/>
      <c r="S915" s="168"/>
      <c r="T915" s="3"/>
      <c r="U915" t="s">
        <v>146</v>
      </c>
      <c r="V915" t="s">
        <v>142</v>
      </c>
      <c r="W915" t="s">
        <v>18</v>
      </c>
      <c r="X915">
        <v>15</v>
      </c>
      <c r="Y915" t="s">
        <v>35</v>
      </c>
      <c r="Z915" t="s">
        <v>68</v>
      </c>
      <c r="AA915" s="43">
        <v>0.98956377802713791</v>
      </c>
      <c r="AB915"/>
    </row>
    <row r="916" spans="10:28" x14ac:dyDescent="0.25">
      <c r="J916" s="168"/>
      <c r="K916" s="168"/>
      <c r="L916" s="168"/>
      <c r="M916" s="168"/>
      <c r="N916" s="168"/>
      <c r="O916" s="168"/>
      <c r="P916" s="3"/>
      <c r="S916" s="168"/>
      <c r="T916" s="3"/>
      <c r="U916" t="s">
        <v>146</v>
      </c>
      <c r="V916" t="s">
        <v>142</v>
      </c>
      <c r="W916" t="s">
        <v>18</v>
      </c>
      <c r="X916">
        <v>15</v>
      </c>
      <c r="Y916" t="s">
        <v>40</v>
      </c>
      <c r="Z916" t="s">
        <v>65</v>
      </c>
      <c r="AA916" s="43">
        <v>0.99101300066549458</v>
      </c>
      <c r="AB916"/>
    </row>
    <row r="917" spans="10:28" x14ac:dyDescent="0.25">
      <c r="J917" s="168"/>
      <c r="K917" s="168"/>
      <c r="L917" s="168"/>
      <c r="M917" s="168"/>
      <c r="N917" s="168"/>
      <c r="O917" s="168"/>
      <c r="P917" s="3"/>
      <c r="S917" s="168"/>
      <c r="T917" s="3"/>
      <c r="U917" t="s">
        <v>146</v>
      </c>
      <c r="V917" t="s">
        <v>142</v>
      </c>
      <c r="W917" t="s">
        <v>18</v>
      </c>
      <c r="X917">
        <v>15</v>
      </c>
      <c r="Y917" t="s">
        <v>40</v>
      </c>
      <c r="Z917" t="s">
        <v>74</v>
      </c>
      <c r="AA917" s="43">
        <v>0.98537872035616825</v>
      </c>
      <c r="AB917"/>
    </row>
    <row r="918" spans="10:28" x14ac:dyDescent="0.25">
      <c r="J918" s="168"/>
      <c r="K918" s="168"/>
      <c r="L918" s="168"/>
      <c r="M918" s="168"/>
      <c r="N918" s="168"/>
      <c r="O918" s="168"/>
      <c r="P918" s="3"/>
      <c r="S918" s="168"/>
      <c r="T918" s="3"/>
      <c r="U918" t="s">
        <v>146</v>
      </c>
      <c r="V918" t="s">
        <v>142</v>
      </c>
      <c r="W918" t="s">
        <v>18</v>
      </c>
      <c r="X918">
        <v>15</v>
      </c>
      <c r="Y918" t="s">
        <v>40</v>
      </c>
      <c r="Z918" t="s">
        <v>133</v>
      </c>
      <c r="AA918" s="43">
        <v>0.98453446427686586</v>
      </c>
      <c r="AB918"/>
    </row>
    <row r="919" spans="10:28" x14ac:dyDescent="0.25">
      <c r="J919" s="168"/>
      <c r="K919" s="168"/>
      <c r="L919" s="168"/>
      <c r="M919" s="168"/>
      <c r="N919" s="168"/>
      <c r="O919" s="168"/>
      <c r="P919" s="3"/>
      <c r="S919" s="168"/>
      <c r="T919" s="3"/>
      <c r="U919" t="s">
        <v>146</v>
      </c>
      <c r="V919" t="s">
        <v>142</v>
      </c>
      <c r="W919" t="s">
        <v>18</v>
      </c>
      <c r="X919">
        <v>15</v>
      </c>
      <c r="Y919" t="s">
        <v>40</v>
      </c>
      <c r="Z919" t="s">
        <v>138</v>
      </c>
      <c r="AA919" s="43">
        <v>0.99328170366611634</v>
      </c>
      <c r="AB919"/>
    </row>
    <row r="920" spans="10:28" x14ac:dyDescent="0.25">
      <c r="J920" s="168"/>
      <c r="K920" s="168"/>
      <c r="L920" s="168"/>
      <c r="M920" s="168"/>
      <c r="N920" s="168"/>
      <c r="O920" s="168"/>
      <c r="P920" s="3"/>
      <c r="S920" s="168"/>
      <c r="T920" s="3"/>
      <c r="U920" t="s">
        <v>146</v>
      </c>
      <c r="V920" t="s">
        <v>142</v>
      </c>
      <c r="W920" t="s">
        <v>18</v>
      </c>
      <c r="X920">
        <v>10</v>
      </c>
      <c r="Y920" t="s">
        <v>37</v>
      </c>
      <c r="Z920" t="s">
        <v>36</v>
      </c>
      <c r="AA920" s="43">
        <v>0.99977136078994067</v>
      </c>
      <c r="AB920"/>
    </row>
    <row r="921" spans="10:28" x14ac:dyDescent="0.25">
      <c r="J921" s="168"/>
      <c r="K921" s="168"/>
      <c r="L921" s="168"/>
      <c r="M921" s="168"/>
      <c r="N921" s="168"/>
      <c r="O921" s="168"/>
      <c r="P921" s="3"/>
      <c r="S921" s="168"/>
      <c r="T921" s="3"/>
      <c r="U921" t="s">
        <v>146</v>
      </c>
      <c r="V921" t="s">
        <v>142</v>
      </c>
      <c r="W921" t="s">
        <v>18</v>
      </c>
      <c r="X921">
        <v>10</v>
      </c>
      <c r="Y921" t="s">
        <v>37</v>
      </c>
      <c r="Z921" t="s">
        <v>51</v>
      </c>
      <c r="AA921" s="43">
        <v>1.0049187131135697</v>
      </c>
      <c r="AB921"/>
    </row>
    <row r="922" spans="10:28" x14ac:dyDescent="0.25">
      <c r="J922" s="168"/>
      <c r="K922" s="168"/>
      <c r="L922" s="168"/>
      <c r="M922" s="168"/>
      <c r="N922" s="168"/>
      <c r="O922" s="168"/>
      <c r="P922" s="3"/>
      <c r="S922" s="168"/>
      <c r="T922" s="3"/>
      <c r="U922" t="s">
        <v>146</v>
      </c>
      <c r="V922" t="s">
        <v>142</v>
      </c>
      <c r="W922" t="s">
        <v>18</v>
      </c>
      <c r="X922">
        <v>10</v>
      </c>
      <c r="Y922" t="s">
        <v>37</v>
      </c>
      <c r="Z922" t="s">
        <v>57</v>
      </c>
      <c r="AA922" s="43">
        <v>1.004730646975724</v>
      </c>
      <c r="AB922"/>
    </row>
    <row r="923" spans="10:28" x14ac:dyDescent="0.25">
      <c r="J923" s="168"/>
      <c r="K923" s="168"/>
      <c r="L923" s="168"/>
      <c r="M923" s="168"/>
      <c r="N923" s="168"/>
      <c r="O923" s="168"/>
      <c r="P923" s="3"/>
      <c r="S923" s="168"/>
      <c r="T923" s="3"/>
      <c r="U923" t="s">
        <v>146</v>
      </c>
      <c r="V923" t="s">
        <v>142</v>
      </c>
      <c r="W923" t="s">
        <v>18</v>
      </c>
      <c r="X923">
        <v>10</v>
      </c>
      <c r="Y923" t="s">
        <v>35</v>
      </c>
      <c r="Z923" t="s">
        <v>52</v>
      </c>
      <c r="AA923" s="43">
        <v>1.001646519036838</v>
      </c>
      <c r="AB923"/>
    </row>
    <row r="924" spans="10:28" x14ac:dyDescent="0.25">
      <c r="J924" s="168"/>
      <c r="K924" s="168"/>
      <c r="L924" s="168"/>
      <c r="M924" s="168"/>
      <c r="N924" s="168"/>
      <c r="O924" s="168"/>
      <c r="P924" s="3"/>
      <c r="S924" s="168"/>
      <c r="T924" s="3"/>
      <c r="U924" t="s">
        <v>146</v>
      </c>
      <c r="V924" t="s">
        <v>142</v>
      </c>
      <c r="W924" t="s">
        <v>18</v>
      </c>
      <c r="X924">
        <v>10</v>
      </c>
      <c r="Y924" t="s">
        <v>35</v>
      </c>
      <c r="Z924" t="s">
        <v>58</v>
      </c>
      <c r="AA924" s="43">
        <v>1.0020151286670151</v>
      </c>
      <c r="AB924"/>
    </row>
    <row r="925" spans="10:28" x14ac:dyDescent="0.25">
      <c r="J925" s="168"/>
      <c r="K925" s="168"/>
      <c r="L925" s="168"/>
      <c r="M925" s="168"/>
      <c r="N925" s="168"/>
      <c r="O925" s="168"/>
      <c r="P925" s="3"/>
      <c r="S925" s="168"/>
      <c r="T925" s="3"/>
      <c r="U925" t="s">
        <v>146</v>
      </c>
      <c r="V925" t="s">
        <v>142</v>
      </c>
      <c r="W925" t="s">
        <v>18</v>
      </c>
      <c r="X925">
        <v>10</v>
      </c>
      <c r="Y925" t="s">
        <v>35</v>
      </c>
      <c r="Z925" t="s">
        <v>137</v>
      </c>
      <c r="AA925" s="43">
        <v>1.0023132134955006</v>
      </c>
      <c r="AB925"/>
    </row>
    <row r="926" spans="10:28" x14ac:dyDescent="0.25">
      <c r="J926" s="168"/>
      <c r="K926" s="168"/>
      <c r="L926" s="168"/>
      <c r="M926" s="168"/>
      <c r="N926" s="168"/>
      <c r="O926" s="168"/>
      <c r="P926" s="3"/>
      <c r="S926" s="168"/>
      <c r="T926" s="3"/>
      <c r="U926" t="s">
        <v>146</v>
      </c>
      <c r="V926" t="s">
        <v>142</v>
      </c>
      <c r="W926" t="s">
        <v>18</v>
      </c>
      <c r="X926">
        <v>10</v>
      </c>
      <c r="Y926" t="s">
        <v>40</v>
      </c>
      <c r="Z926" t="s">
        <v>43</v>
      </c>
      <c r="AA926" s="43">
        <v>1.0032931947954575</v>
      </c>
      <c r="AB926"/>
    </row>
    <row r="927" spans="10:28" x14ac:dyDescent="0.25">
      <c r="J927" s="168"/>
      <c r="K927" s="168"/>
      <c r="L927" s="168"/>
      <c r="M927" s="168"/>
      <c r="N927" s="168"/>
      <c r="O927" s="168"/>
      <c r="P927" s="3"/>
      <c r="S927" s="168"/>
      <c r="T927" s="3"/>
      <c r="U927" t="s">
        <v>146</v>
      </c>
      <c r="V927" t="s">
        <v>142</v>
      </c>
      <c r="W927" t="s">
        <v>18</v>
      </c>
      <c r="X927">
        <v>10</v>
      </c>
      <c r="Y927" t="s">
        <v>40</v>
      </c>
      <c r="Z927" t="s">
        <v>55</v>
      </c>
      <c r="AA927" s="43">
        <v>1.0041228799069197</v>
      </c>
      <c r="AB927"/>
    </row>
    <row r="928" spans="10:28" x14ac:dyDescent="0.25">
      <c r="J928" s="168"/>
      <c r="K928" s="168"/>
      <c r="L928" s="168"/>
      <c r="M928" s="168"/>
      <c r="N928" s="168"/>
      <c r="O928" s="168"/>
      <c r="P928" s="3"/>
      <c r="S928" s="168"/>
      <c r="T928" s="3"/>
      <c r="U928" t="s">
        <v>146</v>
      </c>
      <c r="V928" t="s">
        <v>142</v>
      </c>
      <c r="W928" t="s">
        <v>18</v>
      </c>
      <c r="X928">
        <v>10</v>
      </c>
      <c r="Y928" t="s">
        <v>40</v>
      </c>
      <c r="Z928" t="s">
        <v>48</v>
      </c>
      <c r="AA928" s="43">
        <v>0.99774163912803748</v>
      </c>
      <c r="AB928"/>
    </row>
    <row r="929" spans="10:28" x14ac:dyDescent="0.25">
      <c r="J929" s="168"/>
      <c r="K929" s="168"/>
      <c r="L929" s="168"/>
      <c r="M929" s="168"/>
      <c r="N929" s="168"/>
      <c r="O929" s="168"/>
      <c r="P929" s="3"/>
      <c r="S929" s="168"/>
      <c r="T929" s="3"/>
      <c r="U929" t="s">
        <v>146</v>
      </c>
      <c r="V929" t="s">
        <v>142</v>
      </c>
      <c r="W929" t="s">
        <v>18</v>
      </c>
      <c r="X929">
        <v>25</v>
      </c>
      <c r="Y929" t="s">
        <v>37</v>
      </c>
      <c r="Z929" t="s">
        <v>95</v>
      </c>
      <c r="AA929" s="43">
        <v>0.95857908077726173</v>
      </c>
      <c r="AB929"/>
    </row>
    <row r="930" spans="10:28" x14ac:dyDescent="0.25">
      <c r="J930" s="168"/>
      <c r="K930" s="168"/>
      <c r="L930" s="168"/>
      <c r="M930" s="168"/>
      <c r="N930" s="168"/>
      <c r="O930" s="168"/>
      <c r="P930" s="3"/>
      <c r="S930" s="168"/>
      <c r="T930" s="3"/>
      <c r="U930" t="s">
        <v>146</v>
      </c>
      <c r="V930" t="s">
        <v>142</v>
      </c>
      <c r="W930" t="s">
        <v>18</v>
      </c>
      <c r="X930">
        <v>25</v>
      </c>
      <c r="Y930" t="s">
        <v>37</v>
      </c>
      <c r="Z930" t="s">
        <v>96</v>
      </c>
      <c r="AA930" s="43">
        <v>0.9555974897610241</v>
      </c>
      <c r="AB930"/>
    </row>
    <row r="931" spans="10:28" x14ac:dyDescent="0.25">
      <c r="J931" s="168"/>
      <c r="K931" s="168"/>
      <c r="L931" s="168"/>
      <c r="M931" s="168"/>
      <c r="N931" s="168"/>
      <c r="O931" s="168"/>
      <c r="P931" s="3"/>
      <c r="S931" s="168"/>
      <c r="T931" s="3"/>
      <c r="U931" t="s">
        <v>146</v>
      </c>
      <c r="V931" t="s">
        <v>142</v>
      </c>
      <c r="W931" t="s">
        <v>18</v>
      </c>
      <c r="X931">
        <v>25</v>
      </c>
      <c r="Y931" t="s">
        <v>40</v>
      </c>
      <c r="Z931" t="s">
        <v>135</v>
      </c>
      <c r="AA931" s="43">
        <v>0.97393527041341399</v>
      </c>
      <c r="AB931"/>
    </row>
    <row r="932" spans="10:28" x14ac:dyDescent="0.25">
      <c r="J932" s="168"/>
      <c r="K932" s="168"/>
      <c r="L932" s="168"/>
      <c r="M932" s="168"/>
      <c r="N932" s="168"/>
      <c r="O932" s="168"/>
      <c r="P932" s="3"/>
      <c r="S932" s="168"/>
      <c r="T932" s="3"/>
      <c r="U932" t="s">
        <v>146</v>
      </c>
      <c r="V932" t="s">
        <v>142</v>
      </c>
      <c r="W932" t="s">
        <v>18</v>
      </c>
      <c r="X932">
        <v>25</v>
      </c>
      <c r="Y932" t="s">
        <v>40</v>
      </c>
      <c r="Z932" t="s">
        <v>92</v>
      </c>
      <c r="AA932" s="43">
        <v>0.96441224655849012</v>
      </c>
      <c r="AB932"/>
    </row>
    <row r="933" spans="10:28" x14ac:dyDescent="0.25">
      <c r="J933" s="168"/>
      <c r="K933" s="168"/>
      <c r="L933" s="168"/>
      <c r="M933" s="168"/>
      <c r="N933" s="168"/>
      <c r="O933" s="168"/>
      <c r="P933" s="3"/>
      <c r="S933" s="168"/>
      <c r="T933" s="3"/>
      <c r="U933" t="s">
        <v>146</v>
      </c>
      <c r="V933" t="s">
        <v>142</v>
      </c>
      <c r="W933" t="s">
        <v>18</v>
      </c>
      <c r="X933">
        <v>25</v>
      </c>
      <c r="Y933" t="s">
        <v>40</v>
      </c>
      <c r="Z933" t="s">
        <v>134</v>
      </c>
      <c r="AA933" s="43">
        <v>0.96539183824159047</v>
      </c>
      <c r="AB933"/>
    </row>
    <row r="934" spans="10:28" x14ac:dyDescent="0.25">
      <c r="J934" s="168"/>
      <c r="K934" s="168"/>
      <c r="L934" s="168"/>
      <c r="M934" s="168"/>
      <c r="N934" s="168"/>
      <c r="O934" s="168"/>
      <c r="P934" s="3"/>
      <c r="S934" s="168"/>
      <c r="T934" s="3"/>
      <c r="U934" t="s">
        <v>146</v>
      </c>
      <c r="V934" t="s">
        <v>142</v>
      </c>
      <c r="W934" t="s">
        <v>18</v>
      </c>
      <c r="X934">
        <v>25</v>
      </c>
      <c r="Y934" t="s">
        <v>40</v>
      </c>
      <c r="Z934" t="s">
        <v>91</v>
      </c>
      <c r="AA934" s="43">
        <v>0.96891247130310776</v>
      </c>
      <c r="AB934"/>
    </row>
    <row r="935" spans="10:28" x14ac:dyDescent="0.25">
      <c r="J935" s="168"/>
      <c r="K935" s="168"/>
      <c r="L935" s="168"/>
      <c r="M935" s="168"/>
      <c r="N935" s="168"/>
      <c r="O935" s="168"/>
      <c r="P935" s="3"/>
      <c r="S935" s="168"/>
      <c r="T935" s="3"/>
      <c r="U935" t="s">
        <v>146</v>
      </c>
      <c r="V935" t="s">
        <v>142</v>
      </c>
      <c r="W935" t="s">
        <v>18</v>
      </c>
      <c r="X935">
        <v>20</v>
      </c>
      <c r="Y935" t="s">
        <v>37</v>
      </c>
      <c r="Z935" t="s">
        <v>88</v>
      </c>
      <c r="AA935" s="43">
        <v>0.97251653369910196</v>
      </c>
      <c r="AB935"/>
    </row>
    <row r="936" spans="10:28" x14ac:dyDescent="0.25">
      <c r="J936" s="168"/>
      <c r="K936" s="168"/>
      <c r="L936" s="168"/>
      <c r="M936" s="168"/>
      <c r="N936" s="168"/>
      <c r="O936" s="168"/>
      <c r="P936" s="3"/>
      <c r="S936" s="168"/>
      <c r="T936" s="3"/>
      <c r="U936" t="s">
        <v>146</v>
      </c>
      <c r="V936" t="s">
        <v>142</v>
      </c>
      <c r="W936" t="s">
        <v>18</v>
      </c>
      <c r="X936">
        <v>20</v>
      </c>
      <c r="Y936" t="s">
        <v>37</v>
      </c>
      <c r="Z936" t="s">
        <v>85</v>
      </c>
      <c r="AA936" s="43">
        <v>0.9795735783920454</v>
      </c>
      <c r="AB936"/>
    </row>
    <row r="937" spans="10:28" x14ac:dyDescent="0.25">
      <c r="J937" s="168"/>
      <c r="K937" s="168"/>
      <c r="L937" s="168"/>
      <c r="M937" s="168"/>
      <c r="N937" s="168"/>
      <c r="O937" s="168"/>
      <c r="P937" s="3"/>
      <c r="S937" s="168"/>
      <c r="T937" s="3"/>
      <c r="U937" t="s">
        <v>146</v>
      </c>
      <c r="V937" t="s">
        <v>142</v>
      </c>
      <c r="W937" t="s">
        <v>18</v>
      </c>
      <c r="X937">
        <v>20</v>
      </c>
      <c r="Y937" t="s">
        <v>40</v>
      </c>
      <c r="Z937" t="s">
        <v>89</v>
      </c>
      <c r="AA937" s="43">
        <v>0.98096952215590194</v>
      </c>
      <c r="AB937"/>
    </row>
    <row r="938" spans="10:28" x14ac:dyDescent="0.25">
      <c r="J938" s="168"/>
      <c r="K938" s="168"/>
      <c r="L938" s="168"/>
      <c r="M938" s="168"/>
      <c r="N938" s="168"/>
      <c r="O938" s="168"/>
      <c r="P938" s="3"/>
      <c r="S938" s="168"/>
      <c r="T938" s="3"/>
      <c r="U938" t="s">
        <v>146</v>
      </c>
      <c r="V938" t="s">
        <v>142</v>
      </c>
      <c r="W938" t="s">
        <v>18</v>
      </c>
      <c r="X938">
        <v>20</v>
      </c>
      <c r="Y938" t="s">
        <v>40</v>
      </c>
      <c r="Z938" t="s">
        <v>90</v>
      </c>
      <c r="AA938" s="43">
        <v>0.98162561572491458</v>
      </c>
      <c r="AB938"/>
    </row>
    <row r="939" spans="10:28" x14ac:dyDescent="0.25">
      <c r="J939" s="168"/>
      <c r="K939" s="168"/>
      <c r="L939" s="168"/>
      <c r="M939" s="168"/>
      <c r="N939" s="168"/>
      <c r="O939" s="168"/>
      <c r="P939" s="3"/>
      <c r="S939" s="168"/>
      <c r="T939" s="3"/>
      <c r="U939" t="s">
        <v>146</v>
      </c>
      <c r="V939" t="s">
        <v>142</v>
      </c>
      <c r="W939" t="s">
        <v>18</v>
      </c>
      <c r="X939">
        <v>20</v>
      </c>
      <c r="Y939" t="s">
        <v>40</v>
      </c>
      <c r="Z939" t="s">
        <v>136</v>
      </c>
      <c r="AA939" s="43">
        <v>0.98209004150972101</v>
      </c>
      <c r="AB939"/>
    </row>
    <row r="940" spans="10:28" x14ac:dyDescent="0.25">
      <c r="J940" s="168"/>
      <c r="K940" s="168"/>
      <c r="L940" s="168"/>
      <c r="M940" s="168"/>
      <c r="N940" s="168"/>
      <c r="O940" s="168"/>
      <c r="P940" s="3"/>
      <c r="S940" s="168"/>
      <c r="T940" s="3"/>
      <c r="U940" t="s">
        <v>146</v>
      </c>
      <c r="V940" t="s">
        <v>142</v>
      </c>
      <c r="W940" t="s">
        <v>18</v>
      </c>
      <c r="X940">
        <v>20</v>
      </c>
      <c r="Y940" t="s">
        <v>40</v>
      </c>
      <c r="Z940" t="s">
        <v>80</v>
      </c>
      <c r="AA940" s="43">
        <v>0.98671453655843411</v>
      </c>
      <c r="AB940"/>
    </row>
    <row r="941" spans="10:28" x14ac:dyDescent="0.25">
      <c r="J941" s="168"/>
      <c r="K941" s="168"/>
      <c r="L941" s="168"/>
      <c r="M941" s="168"/>
      <c r="N941" s="168"/>
      <c r="O941" s="168"/>
      <c r="P941" s="3"/>
      <c r="S941" s="168"/>
      <c r="T941" s="3"/>
      <c r="U941"/>
      <c r="V941"/>
      <c r="W941"/>
      <c r="X941"/>
      <c r="Y941"/>
      <c r="Z941"/>
      <c r="AA941"/>
      <c r="AB941"/>
    </row>
    <row r="942" spans="10:28" x14ac:dyDescent="0.25">
      <c r="J942" s="168"/>
      <c r="K942" s="168"/>
      <c r="L942" s="168"/>
      <c r="M942" s="168"/>
      <c r="N942" s="168"/>
      <c r="O942" s="168"/>
      <c r="P942" s="3"/>
      <c r="S942" s="168"/>
      <c r="T942" s="3"/>
      <c r="U942"/>
      <c r="V942"/>
      <c r="W942"/>
      <c r="X942"/>
      <c r="Y942"/>
      <c r="Z942"/>
      <c r="AA942"/>
      <c r="AB942"/>
    </row>
    <row r="943" spans="10:28" x14ac:dyDescent="0.25">
      <c r="J943" s="168"/>
      <c r="K943" s="168"/>
      <c r="L943" s="168"/>
      <c r="M943" s="168"/>
      <c r="N943" s="168"/>
      <c r="O943" s="168"/>
      <c r="P943" s="3"/>
      <c r="S943" s="168"/>
      <c r="T943" s="3"/>
      <c r="U943"/>
      <c r="V943"/>
      <c r="W943"/>
      <c r="X943"/>
      <c r="Y943"/>
      <c r="Z943"/>
      <c r="AA943"/>
      <c r="AB943"/>
    </row>
    <row r="944" spans="10:28" x14ac:dyDescent="0.25">
      <c r="J944" s="168"/>
      <c r="K944" s="168"/>
      <c r="L944" s="168"/>
      <c r="M944" s="168"/>
      <c r="N944" s="168"/>
      <c r="O944" s="168"/>
      <c r="P944" s="3"/>
      <c r="S944" s="168"/>
      <c r="T944" s="3"/>
      <c r="U944"/>
      <c r="V944"/>
      <c r="W944"/>
      <c r="X944"/>
      <c r="Y944"/>
      <c r="Z944"/>
      <c r="AA944"/>
      <c r="AB944"/>
    </row>
    <row r="945" spans="10:28" x14ac:dyDescent="0.25">
      <c r="J945" s="168"/>
      <c r="K945" s="168"/>
      <c r="L945" s="168"/>
      <c r="M945" s="168"/>
      <c r="N945" s="168"/>
      <c r="O945" s="168"/>
      <c r="P945" s="3"/>
      <c r="S945" s="168"/>
      <c r="T945" s="3"/>
      <c r="U945"/>
      <c r="V945"/>
      <c r="W945"/>
      <c r="X945"/>
      <c r="Y945"/>
      <c r="Z945"/>
      <c r="AA945"/>
      <c r="AB945"/>
    </row>
    <row r="946" spans="10:28" x14ac:dyDescent="0.25">
      <c r="J946" s="168"/>
      <c r="K946" s="168"/>
      <c r="L946" s="168"/>
      <c r="M946" s="168"/>
      <c r="N946" s="168"/>
      <c r="O946" s="168"/>
      <c r="P946" s="3"/>
      <c r="S946" s="168"/>
      <c r="T946" s="3"/>
      <c r="U946"/>
      <c r="V946"/>
      <c r="W946"/>
      <c r="X946"/>
      <c r="Y946"/>
      <c r="Z946"/>
      <c r="AA946"/>
      <c r="AB946"/>
    </row>
    <row r="947" spans="10:28" x14ac:dyDescent="0.25">
      <c r="J947" s="168"/>
      <c r="K947" s="168"/>
      <c r="L947" s="168"/>
      <c r="M947" s="168"/>
      <c r="N947" s="168"/>
      <c r="O947" s="168"/>
      <c r="P947" s="3"/>
      <c r="S947" s="168"/>
      <c r="T947" s="3"/>
      <c r="U947"/>
      <c r="V947"/>
      <c r="W947"/>
      <c r="X947"/>
      <c r="Y947"/>
      <c r="Z947"/>
      <c r="AA947"/>
      <c r="AB947"/>
    </row>
    <row r="948" spans="10:28" x14ac:dyDescent="0.25">
      <c r="J948" s="168"/>
      <c r="K948" s="168"/>
      <c r="L948" s="168"/>
      <c r="M948" s="168"/>
      <c r="N948" s="168"/>
      <c r="O948" s="168"/>
      <c r="P948" s="3"/>
      <c r="S948" s="168"/>
      <c r="T948" s="3"/>
      <c r="U948"/>
      <c r="V948"/>
      <c r="W948"/>
      <c r="X948"/>
      <c r="Y948"/>
      <c r="Z948"/>
      <c r="AA948"/>
      <c r="AB948"/>
    </row>
    <row r="949" spans="10:28" x14ac:dyDescent="0.25">
      <c r="J949" s="168"/>
      <c r="K949" s="168"/>
      <c r="L949" s="168"/>
      <c r="M949" s="168"/>
      <c r="N949" s="168"/>
      <c r="O949" s="168"/>
      <c r="P949" s="3"/>
      <c r="S949" s="168"/>
      <c r="T949" s="3"/>
      <c r="U949"/>
      <c r="V949"/>
      <c r="W949"/>
      <c r="X949"/>
      <c r="Y949"/>
      <c r="Z949"/>
      <c r="AA949"/>
      <c r="AB949"/>
    </row>
    <row r="950" spans="10:28" x14ac:dyDescent="0.25">
      <c r="J950" s="168"/>
      <c r="K950" s="168"/>
      <c r="L950" s="168"/>
      <c r="M950" s="168"/>
      <c r="N950" s="168"/>
      <c r="O950" s="168"/>
      <c r="P950" s="3"/>
      <c r="S950" s="168"/>
      <c r="T950" s="3"/>
      <c r="U950"/>
      <c r="V950"/>
      <c r="W950"/>
      <c r="X950"/>
      <c r="Y950"/>
      <c r="Z950"/>
      <c r="AA950"/>
      <c r="AB950"/>
    </row>
    <row r="951" spans="10:28" x14ac:dyDescent="0.25">
      <c r="J951" s="168"/>
      <c r="K951" s="168"/>
      <c r="L951" s="168"/>
      <c r="M951" s="168"/>
      <c r="N951" s="168"/>
      <c r="O951" s="168"/>
      <c r="P951" s="3"/>
      <c r="S951" s="168"/>
      <c r="T951" s="3"/>
      <c r="U951"/>
      <c r="V951"/>
      <c r="W951"/>
      <c r="X951"/>
      <c r="Y951"/>
      <c r="Z951"/>
      <c r="AA951"/>
      <c r="AB951"/>
    </row>
    <row r="952" spans="10:28" x14ac:dyDescent="0.25">
      <c r="J952" s="168"/>
      <c r="K952" s="168"/>
      <c r="L952" s="168"/>
      <c r="M952" s="168"/>
      <c r="N952" s="168"/>
      <c r="O952" s="168"/>
      <c r="P952" s="3"/>
      <c r="S952" s="168"/>
      <c r="T952" s="3"/>
      <c r="U952"/>
      <c r="V952"/>
      <c r="W952"/>
      <c r="X952"/>
      <c r="Y952"/>
      <c r="Z952"/>
      <c r="AA952"/>
      <c r="AB952"/>
    </row>
    <row r="953" spans="10:28" x14ac:dyDescent="0.25">
      <c r="J953" s="168"/>
      <c r="K953" s="168"/>
      <c r="L953" s="168"/>
      <c r="M953" s="168"/>
      <c r="N953" s="168"/>
      <c r="O953" s="168"/>
      <c r="P953" s="3"/>
      <c r="S953" s="168"/>
      <c r="T953" s="3"/>
      <c r="U953"/>
      <c r="V953"/>
      <c r="W953"/>
      <c r="X953"/>
      <c r="Y953"/>
      <c r="Z953"/>
      <c r="AA953"/>
      <c r="AB953"/>
    </row>
    <row r="954" spans="10:28" x14ac:dyDescent="0.25">
      <c r="J954" s="168"/>
      <c r="K954" s="168"/>
      <c r="L954" s="168"/>
      <c r="M954" s="168"/>
      <c r="N954" s="168"/>
      <c r="O954" s="168"/>
      <c r="P954" s="3"/>
      <c r="S954" s="168"/>
      <c r="T954" s="3"/>
      <c r="U954"/>
      <c r="V954"/>
      <c r="W954"/>
      <c r="X954"/>
      <c r="Y954"/>
      <c r="Z954"/>
      <c r="AA954"/>
      <c r="AB954"/>
    </row>
    <row r="955" spans="10:28" x14ac:dyDescent="0.25">
      <c r="J955" s="168"/>
      <c r="K955" s="168"/>
      <c r="L955" s="168"/>
      <c r="M955" s="168"/>
      <c r="N955" s="168"/>
      <c r="O955" s="168"/>
      <c r="P955" s="3"/>
      <c r="S955" s="168"/>
      <c r="T955" s="3"/>
      <c r="U955"/>
      <c r="V955"/>
      <c r="W955"/>
      <c r="X955"/>
      <c r="Y955"/>
      <c r="Z955"/>
      <c r="AA955"/>
      <c r="AB955"/>
    </row>
    <row r="956" spans="10:28" x14ac:dyDescent="0.25">
      <c r="J956" s="168"/>
      <c r="K956" s="168"/>
      <c r="L956" s="168"/>
      <c r="M956" s="168"/>
      <c r="N956" s="168"/>
      <c r="O956" s="168"/>
      <c r="P956" s="3"/>
      <c r="S956" s="168"/>
      <c r="T956" s="3"/>
      <c r="U956"/>
      <c r="V956"/>
      <c r="W956"/>
      <c r="X956"/>
      <c r="Y956"/>
      <c r="Z956"/>
      <c r="AA956"/>
      <c r="AB956"/>
    </row>
    <row r="957" spans="10:28" x14ac:dyDescent="0.25">
      <c r="J957" s="168"/>
      <c r="K957" s="168"/>
      <c r="L957" s="168"/>
      <c r="M957" s="168"/>
      <c r="N957" s="168"/>
      <c r="O957" s="168"/>
      <c r="P957" s="3"/>
      <c r="S957" s="168"/>
      <c r="T957" s="3"/>
      <c r="U957"/>
      <c r="V957"/>
      <c r="W957"/>
      <c r="X957"/>
      <c r="Y957"/>
      <c r="Z957"/>
      <c r="AA957"/>
      <c r="AB957"/>
    </row>
    <row r="958" spans="10:28" x14ac:dyDescent="0.25">
      <c r="J958" s="168"/>
      <c r="K958" s="168"/>
      <c r="L958" s="168"/>
      <c r="M958" s="168"/>
      <c r="N958" s="168"/>
      <c r="O958" s="168"/>
      <c r="P958" s="3"/>
      <c r="S958" s="168"/>
      <c r="T958" s="3"/>
      <c r="U958"/>
      <c r="V958"/>
      <c r="W958"/>
      <c r="X958"/>
      <c r="Y958"/>
      <c r="Z958"/>
      <c r="AA958"/>
      <c r="AB958"/>
    </row>
    <row r="959" spans="10:28" x14ac:dyDescent="0.25">
      <c r="J959" s="168"/>
      <c r="K959" s="168"/>
      <c r="L959" s="168"/>
      <c r="M959" s="168"/>
      <c r="N959" s="168"/>
      <c r="O959" s="168"/>
      <c r="P959" s="3"/>
      <c r="S959" s="168"/>
      <c r="T959" s="3"/>
      <c r="U959"/>
      <c r="V959"/>
      <c r="W959"/>
      <c r="X959"/>
      <c r="Y959"/>
      <c r="Z959"/>
      <c r="AA959"/>
      <c r="AB959"/>
    </row>
    <row r="960" spans="10:28" x14ac:dyDescent="0.25">
      <c r="J960" s="168"/>
      <c r="K960" s="168"/>
      <c r="L960" s="168"/>
      <c r="M960" s="168"/>
      <c r="N960" s="168"/>
      <c r="O960" s="168"/>
      <c r="P960" s="3"/>
      <c r="S960" s="168"/>
      <c r="T960" s="3"/>
      <c r="U960"/>
      <c r="V960"/>
      <c r="W960"/>
      <c r="X960"/>
      <c r="Y960"/>
      <c r="Z960"/>
      <c r="AA960"/>
      <c r="AB960"/>
    </row>
    <row r="961" spans="10:28" x14ac:dyDescent="0.25">
      <c r="J961" s="168"/>
      <c r="K961" s="168"/>
      <c r="L961" s="168"/>
      <c r="M961" s="168"/>
      <c r="N961" s="168"/>
      <c r="O961" s="168"/>
      <c r="P961" s="3"/>
      <c r="S961" s="168"/>
      <c r="T961" s="3"/>
      <c r="U961"/>
      <c r="V961"/>
      <c r="W961"/>
      <c r="X961"/>
      <c r="Y961"/>
      <c r="Z961"/>
      <c r="AA961"/>
      <c r="AB961"/>
    </row>
    <row r="962" spans="10:28" x14ac:dyDescent="0.25">
      <c r="J962" s="168"/>
      <c r="K962" s="168"/>
      <c r="L962" s="168"/>
      <c r="M962" s="168"/>
      <c r="N962" s="168"/>
      <c r="O962" s="168"/>
      <c r="P962" s="3"/>
      <c r="S962" s="168"/>
      <c r="T962" s="3"/>
      <c r="U962"/>
      <c r="V962"/>
      <c r="W962"/>
      <c r="X962"/>
      <c r="Y962"/>
      <c r="Z962"/>
      <c r="AA962"/>
      <c r="AB962"/>
    </row>
    <row r="963" spans="10:28" x14ac:dyDescent="0.25">
      <c r="J963" s="168"/>
      <c r="K963" s="168"/>
      <c r="L963" s="168"/>
      <c r="M963" s="168"/>
      <c r="N963" s="168"/>
      <c r="O963" s="168"/>
      <c r="P963" s="3"/>
      <c r="S963" s="168"/>
      <c r="T963" s="3"/>
      <c r="U963"/>
      <c r="V963"/>
      <c r="W963"/>
      <c r="X963"/>
      <c r="Y963"/>
      <c r="Z963"/>
      <c r="AA963"/>
      <c r="AB963"/>
    </row>
    <row r="964" spans="10:28" x14ac:dyDescent="0.25">
      <c r="J964" s="168"/>
      <c r="K964" s="168"/>
      <c r="L964" s="168"/>
      <c r="M964" s="168"/>
      <c r="N964" s="168"/>
      <c r="O964" s="168"/>
      <c r="P964" s="3"/>
      <c r="S964" s="168"/>
      <c r="T964" s="3"/>
      <c r="U964"/>
      <c r="V964"/>
      <c r="W964"/>
      <c r="X964"/>
      <c r="Y964"/>
      <c r="Z964"/>
      <c r="AA964"/>
      <c r="AB964"/>
    </row>
    <row r="965" spans="10:28" x14ac:dyDescent="0.25">
      <c r="J965" s="168"/>
      <c r="K965" s="168"/>
      <c r="L965" s="168"/>
      <c r="M965" s="168"/>
      <c r="N965" s="168"/>
      <c r="O965" s="168"/>
      <c r="P965" s="3"/>
      <c r="S965" s="168"/>
      <c r="T965" s="3"/>
      <c r="U965"/>
      <c r="V965"/>
      <c r="W965"/>
      <c r="X965"/>
      <c r="Y965"/>
      <c r="Z965"/>
      <c r="AA965"/>
      <c r="AB965"/>
    </row>
    <row r="966" spans="10:28" x14ac:dyDescent="0.25">
      <c r="J966" s="168"/>
      <c r="K966" s="168"/>
      <c r="L966" s="168"/>
      <c r="M966" s="168"/>
      <c r="N966" s="168"/>
      <c r="O966" s="168"/>
      <c r="P966" s="3"/>
      <c r="S966" s="168"/>
      <c r="T966" s="3"/>
      <c r="U966"/>
      <c r="V966"/>
      <c r="W966"/>
      <c r="X966"/>
      <c r="Y966"/>
      <c r="Z966"/>
      <c r="AA966"/>
      <c r="AB966"/>
    </row>
    <row r="967" spans="10:28" x14ac:dyDescent="0.25">
      <c r="J967" s="168"/>
      <c r="K967" s="168"/>
      <c r="L967" s="168"/>
      <c r="M967" s="168"/>
      <c r="N967" s="168"/>
      <c r="O967" s="168"/>
      <c r="P967" s="3"/>
      <c r="S967" s="168"/>
      <c r="T967" s="3"/>
      <c r="U967"/>
      <c r="V967"/>
      <c r="W967"/>
      <c r="X967"/>
      <c r="Y967"/>
      <c r="Z967"/>
      <c r="AA967"/>
      <c r="AB967"/>
    </row>
    <row r="968" spans="10:28" x14ac:dyDescent="0.25">
      <c r="J968" s="168"/>
      <c r="K968" s="168"/>
      <c r="L968" s="168"/>
      <c r="M968" s="168"/>
      <c r="N968" s="168"/>
      <c r="O968" s="168"/>
      <c r="P968" s="3"/>
      <c r="S968" s="168"/>
      <c r="T968" s="3"/>
      <c r="U968"/>
      <c r="V968"/>
      <c r="W968"/>
      <c r="X968"/>
      <c r="Y968"/>
      <c r="Z968"/>
      <c r="AA968"/>
      <c r="AB968"/>
    </row>
    <row r="969" spans="10:28" x14ac:dyDescent="0.25">
      <c r="J969" s="168"/>
      <c r="K969" s="168"/>
      <c r="L969" s="168"/>
      <c r="M969" s="168"/>
      <c r="N969" s="168"/>
      <c r="O969" s="168"/>
      <c r="P969" s="3"/>
      <c r="S969" s="168"/>
      <c r="T969" s="3"/>
      <c r="U969"/>
      <c r="V969"/>
      <c r="W969"/>
      <c r="X969"/>
      <c r="Y969"/>
      <c r="Z969"/>
      <c r="AA969"/>
      <c r="AB969"/>
    </row>
    <row r="970" spans="10:28" x14ac:dyDescent="0.25">
      <c r="J970" s="168"/>
      <c r="K970" s="168"/>
      <c r="L970" s="168"/>
      <c r="M970" s="168"/>
      <c r="N970" s="168"/>
      <c r="O970" s="168"/>
      <c r="P970" s="3"/>
      <c r="S970" s="168"/>
      <c r="T970" s="3"/>
      <c r="U970"/>
      <c r="V970"/>
      <c r="W970"/>
      <c r="X970"/>
      <c r="Y970"/>
      <c r="Z970"/>
      <c r="AA970"/>
      <c r="AB970"/>
    </row>
    <row r="971" spans="10:28" x14ac:dyDescent="0.25">
      <c r="J971" s="168"/>
      <c r="K971" s="168"/>
      <c r="L971" s="168"/>
      <c r="M971" s="168"/>
      <c r="N971" s="168"/>
      <c r="O971" s="168"/>
      <c r="P971" s="3"/>
      <c r="S971" s="168"/>
      <c r="T971" s="3"/>
      <c r="U971"/>
      <c r="V971"/>
      <c r="W971"/>
      <c r="X971"/>
      <c r="Y971"/>
      <c r="Z971"/>
      <c r="AA971"/>
      <c r="AB971"/>
    </row>
    <row r="972" spans="10:28" x14ac:dyDescent="0.25">
      <c r="J972" s="168"/>
      <c r="K972" s="168"/>
      <c r="L972" s="168"/>
      <c r="M972" s="168"/>
      <c r="N972" s="168"/>
      <c r="O972" s="168"/>
      <c r="P972" s="3"/>
      <c r="S972" s="168"/>
      <c r="T972" s="3"/>
      <c r="U972"/>
      <c r="V972"/>
      <c r="W972"/>
      <c r="X972"/>
      <c r="Y972"/>
      <c r="Z972"/>
      <c r="AA972"/>
      <c r="AB972"/>
    </row>
    <row r="973" spans="10:28" x14ac:dyDescent="0.25">
      <c r="J973" s="168"/>
      <c r="K973" s="168"/>
      <c r="L973" s="168"/>
      <c r="M973" s="168"/>
      <c r="N973" s="168"/>
      <c r="O973" s="168"/>
      <c r="P973" s="3"/>
      <c r="S973" s="168"/>
      <c r="T973" s="3"/>
      <c r="U973"/>
      <c r="V973"/>
      <c r="W973"/>
      <c r="X973"/>
      <c r="Y973"/>
      <c r="Z973"/>
      <c r="AA973"/>
      <c r="AB973"/>
    </row>
    <row r="974" spans="10:28" x14ac:dyDescent="0.25">
      <c r="J974" s="168"/>
      <c r="K974" s="168"/>
      <c r="L974" s="168"/>
      <c r="M974" s="168"/>
      <c r="N974" s="168"/>
      <c r="O974" s="168"/>
      <c r="P974" s="3"/>
      <c r="S974" s="168"/>
      <c r="T974" s="3"/>
      <c r="U974"/>
      <c r="V974"/>
      <c r="W974"/>
      <c r="X974"/>
      <c r="Y974"/>
      <c r="Z974"/>
      <c r="AA974"/>
      <c r="AB974"/>
    </row>
    <row r="975" spans="10:28" x14ac:dyDescent="0.25">
      <c r="J975" s="168"/>
      <c r="K975" s="168"/>
      <c r="L975" s="168"/>
      <c r="M975" s="168"/>
      <c r="N975" s="168"/>
      <c r="O975" s="168"/>
      <c r="P975" s="3"/>
      <c r="S975" s="168"/>
      <c r="T975" s="3"/>
      <c r="U975"/>
      <c r="V975"/>
      <c r="W975"/>
      <c r="X975"/>
      <c r="Y975"/>
      <c r="Z975"/>
      <c r="AA975"/>
      <c r="AB975"/>
    </row>
    <row r="976" spans="10:28" x14ac:dyDescent="0.25">
      <c r="J976" s="168"/>
      <c r="K976" s="168"/>
      <c r="L976" s="168"/>
      <c r="M976" s="168"/>
      <c r="N976" s="168"/>
      <c r="O976" s="168"/>
      <c r="P976" s="3"/>
      <c r="S976" s="168"/>
      <c r="T976" s="3"/>
      <c r="U976"/>
      <c r="V976"/>
      <c r="W976"/>
      <c r="X976"/>
      <c r="Y976"/>
      <c r="Z976"/>
      <c r="AA976"/>
      <c r="AB976"/>
    </row>
    <row r="977" spans="10:28" x14ac:dyDescent="0.25">
      <c r="J977" s="168"/>
      <c r="K977" s="168"/>
      <c r="L977" s="168"/>
      <c r="M977" s="168"/>
      <c r="N977" s="168"/>
      <c r="O977" s="168"/>
      <c r="P977" s="3"/>
      <c r="S977" s="168"/>
      <c r="T977" s="3"/>
      <c r="U977"/>
      <c r="V977"/>
      <c r="W977"/>
      <c r="X977"/>
      <c r="Y977"/>
      <c r="Z977"/>
      <c r="AA977"/>
      <c r="AB977"/>
    </row>
    <row r="978" spans="10:28" x14ac:dyDescent="0.25">
      <c r="J978" s="168"/>
      <c r="K978" s="168"/>
      <c r="L978" s="168"/>
      <c r="M978" s="168"/>
      <c r="N978" s="168"/>
      <c r="O978" s="168"/>
      <c r="P978" s="3"/>
      <c r="S978" s="168"/>
      <c r="T978" s="3"/>
      <c r="U978"/>
      <c r="V978"/>
      <c r="W978"/>
      <c r="X978"/>
      <c r="Y978"/>
      <c r="Z978"/>
      <c r="AA978"/>
      <c r="AB978"/>
    </row>
    <row r="979" spans="10:28" x14ac:dyDescent="0.25">
      <c r="J979" s="168"/>
      <c r="K979" s="168"/>
      <c r="L979" s="168"/>
      <c r="M979" s="168"/>
      <c r="N979" s="168"/>
      <c r="O979" s="168"/>
      <c r="P979" s="3"/>
      <c r="S979" s="168"/>
      <c r="T979" s="3"/>
      <c r="U979"/>
      <c r="V979"/>
      <c r="W979"/>
      <c r="X979"/>
      <c r="Y979"/>
      <c r="Z979"/>
      <c r="AA979"/>
      <c r="AB979"/>
    </row>
    <row r="980" spans="10:28" x14ac:dyDescent="0.25">
      <c r="J980" s="168"/>
      <c r="K980" s="168"/>
      <c r="L980" s="168"/>
      <c r="M980" s="168"/>
      <c r="N980" s="168"/>
      <c r="O980" s="168"/>
      <c r="P980" s="3"/>
      <c r="S980" s="168"/>
      <c r="T980" s="3"/>
      <c r="U980"/>
      <c r="V980"/>
      <c r="W980"/>
      <c r="X980"/>
      <c r="Y980"/>
      <c r="Z980"/>
      <c r="AA980"/>
      <c r="AB980"/>
    </row>
    <row r="981" spans="10:28" x14ac:dyDescent="0.25">
      <c r="J981" s="168"/>
      <c r="K981" s="168"/>
      <c r="L981" s="168"/>
      <c r="M981" s="168"/>
      <c r="N981" s="168"/>
      <c r="O981" s="168"/>
      <c r="P981" s="3"/>
      <c r="S981" s="168"/>
      <c r="T981" s="3"/>
      <c r="U981"/>
      <c r="V981"/>
      <c r="W981"/>
      <c r="X981"/>
      <c r="Y981"/>
      <c r="Z981"/>
      <c r="AA981"/>
      <c r="AB981"/>
    </row>
    <row r="982" spans="10:28" x14ac:dyDescent="0.25">
      <c r="J982" s="168"/>
      <c r="K982" s="168"/>
      <c r="L982" s="168"/>
      <c r="M982" s="168"/>
      <c r="N982" s="168"/>
      <c r="O982" s="168"/>
      <c r="P982" s="3"/>
      <c r="S982" s="168"/>
      <c r="T982" s="3"/>
      <c r="U982"/>
      <c r="V982"/>
      <c r="W982"/>
      <c r="X982"/>
      <c r="Y982"/>
      <c r="Z982"/>
      <c r="AA982"/>
      <c r="AB982"/>
    </row>
    <row r="983" spans="10:28" x14ac:dyDescent="0.25">
      <c r="J983" s="168"/>
      <c r="K983" s="168"/>
      <c r="L983" s="168"/>
      <c r="M983" s="168"/>
      <c r="N983" s="168"/>
      <c r="O983" s="168"/>
      <c r="P983" s="3"/>
      <c r="S983" s="168"/>
      <c r="T983" s="3"/>
      <c r="U983"/>
      <c r="V983"/>
      <c r="W983"/>
      <c r="X983"/>
      <c r="Y983"/>
      <c r="Z983"/>
      <c r="AA983"/>
      <c r="AB983"/>
    </row>
    <row r="984" spans="10:28" x14ac:dyDescent="0.25">
      <c r="J984" s="168"/>
      <c r="K984" s="168"/>
      <c r="L984" s="168"/>
      <c r="M984" s="168"/>
      <c r="N984" s="168"/>
      <c r="O984" s="168"/>
      <c r="P984" s="3"/>
      <c r="S984" s="168"/>
      <c r="T984" s="3"/>
      <c r="U984"/>
      <c r="V984"/>
      <c r="W984"/>
      <c r="X984"/>
      <c r="Y984"/>
      <c r="Z984"/>
      <c r="AA984"/>
      <c r="AB984"/>
    </row>
    <row r="985" spans="10:28" x14ac:dyDescent="0.25">
      <c r="J985" s="168"/>
      <c r="K985" s="168"/>
      <c r="L985" s="168"/>
      <c r="M985" s="168"/>
      <c r="N985" s="168"/>
      <c r="O985" s="168"/>
      <c r="P985" s="3"/>
      <c r="S985" s="168"/>
      <c r="T985" s="3"/>
      <c r="U985"/>
      <c r="V985"/>
      <c r="W985"/>
      <c r="X985"/>
      <c r="Y985"/>
      <c r="Z985"/>
      <c r="AA985"/>
      <c r="AB985"/>
    </row>
    <row r="986" spans="10:28" x14ac:dyDescent="0.25">
      <c r="J986" s="168"/>
      <c r="K986" s="168"/>
      <c r="L986" s="168"/>
      <c r="M986" s="168"/>
      <c r="N986" s="168"/>
      <c r="O986" s="168"/>
      <c r="P986" s="3"/>
      <c r="S986" s="168"/>
      <c r="T986" s="3"/>
      <c r="U986"/>
      <c r="V986"/>
      <c r="W986"/>
      <c r="X986"/>
      <c r="Y986"/>
      <c r="Z986"/>
      <c r="AA986"/>
      <c r="AB986"/>
    </row>
    <row r="987" spans="10:28" x14ac:dyDescent="0.25">
      <c r="J987" s="168"/>
      <c r="K987" s="168"/>
      <c r="L987" s="168"/>
      <c r="M987" s="168"/>
      <c r="N987" s="168"/>
      <c r="O987" s="168"/>
      <c r="P987" s="3"/>
      <c r="S987" s="168"/>
      <c r="T987" s="3"/>
      <c r="U987"/>
      <c r="V987"/>
      <c r="W987"/>
      <c r="X987"/>
      <c r="Y987"/>
      <c r="Z987"/>
      <c r="AA987"/>
      <c r="AB987"/>
    </row>
    <row r="988" spans="10:28" x14ac:dyDescent="0.25">
      <c r="J988" s="168"/>
      <c r="K988" s="168"/>
      <c r="L988" s="168"/>
      <c r="M988" s="168"/>
      <c r="N988" s="168"/>
      <c r="O988" s="168"/>
      <c r="P988" s="3"/>
      <c r="S988" s="168"/>
      <c r="T988" s="3"/>
      <c r="U988"/>
      <c r="V988"/>
      <c r="W988"/>
      <c r="X988"/>
      <c r="Y988"/>
      <c r="Z988"/>
      <c r="AA988"/>
      <c r="AB988"/>
    </row>
    <row r="989" spans="10:28" x14ac:dyDescent="0.25">
      <c r="J989" s="168"/>
      <c r="K989" s="168"/>
      <c r="L989" s="168"/>
      <c r="M989" s="168"/>
      <c r="N989" s="168"/>
      <c r="O989" s="168"/>
      <c r="P989" s="3"/>
      <c r="S989" s="168"/>
      <c r="T989" s="3"/>
      <c r="U989"/>
      <c r="V989"/>
      <c r="W989"/>
      <c r="X989"/>
      <c r="Y989"/>
      <c r="Z989"/>
      <c r="AA989"/>
      <c r="AB989"/>
    </row>
    <row r="990" spans="10:28" x14ac:dyDescent="0.25">
      <c r="J990" s="168"/>
      <c r="K990" s="168"/>
      <c r="L990" s="168"/>
      <c r="M990" s="168"/>
      <c r="N990" s="168"/>
      <c r="O990" s="168"/>
      <c r="P990" s="3"/>
      <c r="S990" s="168"/>
      <c r="T990" s="3"/>
      <c r="U990"/>
      <c r="V990"/>
      <c r="W990"/>
      <c r="X990"/>
      <c r="Y990"/>
      <c r="Z990"/>
      <c r="AA990"/>
      <c r="AB990"/>
    </row>
    <row r="991" spans="10:28" x14ac:dyDescent="0.25">
      <c r="J991" s="168"/>
      <c r="K991" s="168"/>
      <c r="L991" s="168"/>
      <c r="M991" s="168"/>
      <c r="N991" s="168"/>
      <c r="O991" s="168"/>
      <c r="P991" s="3"/>
      <c r="S991" s="168"/>
      <c r="T991" s="3"/>
      <c r="U991"/>
      <c r="V991"/>
      <c r="W991"/>
      <c r="X991"/>
      <c r="Y991"/>
      <c r="Z991"/>
      <c r="AA991"/>
      <c r="AB991"/>
    </row>
    <row r="992" spans="10:28" x14ac:dyDescent="0.25">
      <c r="J992" s="168"/>
      <c r="K992" s="168"/>
      <c r="L992" s="168"/>
      <c r="M992" s="168"/>
      <c r="N992" s="168"/>
      <c r="O992" s="168"/>
      <c r="P992" s="3"/>
      <c r="S992" s="168"/>
      <c r="T992" s="3"/>
      <c r="U992"/>
      <c r="V992"/>
      <c r="W992"/>
      <c r="X992"/>
      <c r="Y992"/>
      <c r="Z992"/>
      <c r="AA992"/>
      <c r="AB992"/>
    </row>
    <row r="993" spans="10:28" x14ac:dyDescent="0.25">
      <c r="J993" s="168"/>
      <c r="K993" s="168"/>
      <c r="L993" s="168"/>
      <c r="M993" s="168"/>
      <c r="N993" s="168"/>
      <c r="O993" s="168"/>
      <c r="P993" s="3"/>
      <c r="S993" s="168"/>
      <c r="T993" s="3"/>
      <c r="U993"/>
      <c r="V993"/>
      <c r="W993"/>
      <c r="X993"/>
      <c r="Y993"/>
      <c r="Z993"/>
      <c r="AA993"/>
      <c r="AB993"/>
    </row>
    <row r="994" spans="10:28" x14ac:dyDescent="0.25">
      <c r="J994" s="168"/>
      <c r="K994" s="168"/>
      <c r="L994" s="168"/>
      <c r="M994" s="168"/>
      <c r="N994" s="168"/>
      <c r="O994" s="168"/>
      <c r="P994" s="3"/>
      <c r="S994" s="168"/>
      <c r="T994" s="3"/>
      <c r="U994"/>
      <c r="V994"/>
      <c r="W994"/>
      <c r="X994"/>
      <c r="Y994"/>
      <c r="Z994"/>
      <c r="AA994"/>
      <c r="AB994"/>
    </row>
    <row r="995" spans="10:28" x14ac:dyDescent="0.25">
      <c r="J995" s="168"/>
      <c r="K995" s="168"/>
      <c r="L995" s="168"/>
      <c r="M995" s="168"/>
      <c r="N995" s="168"/>
      <c r="O995" s="168"/>
      <c r="P995" s="3"/>
      <c r="S995" s="168"/>
      <c r="T995" s="3"/>
      <c r="U995"/>
      <c r="V995"/>
      <c r="W995"/>
      <c r="X995"/>
      <c r="Y995"/>
      <c r="Z995"/>
      <c r="AA995"/>
      <c r="AB995"/>
    </row>
    <row r="996" spans="10:28" x14ac:dyDescent="0.25">
      <c r="J996" s="168"/>
      <c r="K996" s="168"/>
      <c r="L996" s="168"/>
      <c r="M996" s="168"/>
      <c r="N996" s="168"/>
      <c r="O996" s="168"/>
      <c r="P996" s="3"/>
      <c r="S996" s="168"/>
      <c r="T996" s="3"/>
      <c r="U996"/>
      <c r="V996"/>
      <c r="W996"/>
      <c r="X996"/>
      <c r="Y996"/>
      <c r="Z996"/>
      <c r="AA996"/>
      <c r="AB996"/>
    </row>
    <row r="997" spans="10:28" x14ac:dyDescent="0.25">
      <c r="J997" s="168"/>
      <c r="K997" s="168"/>
      <c r="L997" s="168"/>
      <c r="M997" s="168"/>
      <c r="N997" s="168"/>
      <c r="O997" s="168"/>
      <c r="P997" s="3"/>
      <c r="S997" s="168"/>
      <c r="T997" s="3"/>
      <c r="U997"/>
      <c r="V997"/>
      <c r="W997"/>
      <c r="X997"/>
      <c r="Y997"/>
      <c r="Z997"/>
      <c r="AA997"/>
      <c r="AB997"/>
    </row>
    <row r="998" spans="10:28" x14ac:dyDescent="0.25">
      <c r="J998" s="168"/>
      <c r="K998" s="168"/>
      <c r="L998" s="168"/>
      <c r="M998" s="168"/>
      <c r="N998" s="168"/>
      <c r="O998" s="168"/>
      <c r="P998" s="3"/>
      <c r="S998" s="168"/>
      <c r="T998" s="3"/>
      <c r="U998"/>
      <c r="V998"/>
      <c r="W998"/>
      <c r="X998"/>
      <c r="Y998"/>
      <c r="Z998"/>
      <c r="AA998"/>
      <c r="AB998"/>
    </row>
    <row r="999" spans="10:28" x14ac:dyDescent="0.25">
      <c r="J999" s="168"/>
      <c r="K999" s="168"/>
      <c r="L999" s="168"/>
      <c r="M999" s="168"/>
      <c r="N999" s="168"/>
      <c r="O999" s="168"/>
      <c r="P999" s="3"/>
      <c r="S999" s="168"/>
      <c r="T999" s="3"/>
      <c r="U999"/>
      <c r="V999"/>
      <c r="W999"/>
      <c r="X999"/>
      <c r="Y999"/>
      <c r="Z999"/>
      <c r="AA999"/>
      <c r="AB999"/>
    </row>
    <row r="1000" spans="10:28" x14ac:dyDescent="0.25">
      <c r="J1000" s="168"/>
      <c r="K1000" s="168"/>
      <c r="L1000" s="168"/>
      <c r="M1000" s="168"/>
      <c r="N1000" s="168"/>
      <c r="O1000" s="168"/>
      <c r="P1000" s="3"/>
      <c r="S1000" s="168"/>
      <c r="T1000" s="3"/>
      <c r="U1000"/>
      <c r="V1000"/>
      <c r="W1000"/>
      <c r="X1000"/>
      <c r="Y1000"/>
      <c r="Z1000"/>
      <c r="AA1000"/>
      <c r="AB1000"/>
    </row>
    <row r="1001" spans="10:28" x14ac:dyDescent="0.25">
      <c r="J1001" s="168"/>
      <c r="K1001" s="168"/>
      <c r="L1001" s="168"/>
      <c r="M1001" s="168"/>
      <c r="N1001" s="168"/>
      <c r="O1001" s="168"/>
      <c r="P1001" s="3"/>
      <c r="S1001" s="168"/>
      <c r="T1001" s="3"/>
      <c r="U1001"/>
      <c r="V1001"/>
      <c r="W1001"/>
      <c r="X1001"/>
      <c r="Y1001"/>
      <c r="Z1001"/>
      <c r="AA1001"/>
      <c r="AB1001"/>
    </row>
    <row r="1002" spans="10:28" x14ac:dyDescent="0.25">
      <c r="J1002" s="168"/>
      <c r="K1002" s="168"/>
      <c r="L1002" s="168"/>
      <c r="M1002" s="168"/>
      <c r="N1002" s="168"/>
      <c r="O1002" s="168"/>
      <c r="P1002" s="3"/>
      <c r="S1002" s="168"/>
      <c r="T1002" s="3"/>
      <c r="U1002"/>
      <c r="V1002"/>
      <c r="W1002"/>
      <c r="X1002"/>
      <c r="Y1002"/>
      <c r="Z1002"/>
      <c r="AA1002"/>
      <c r="AB1002"/>
    </row>
    <row r="1003" spans="10:28" x14ac:dyDescent="0.25">
      <c r="J1003" s="168"/>
      <c r="K1003" s="168"/>
      <c r="L1003" s="168"/>
      <c r="M1003" s="168"/>
      <c r="N1003" s="168"/>
      <c r="O1003" s="168"/>
      <c r="P1003" s="3"/>
      <c r="S1003" s="168"/>
      <c r="T1003" s="3"/>
      <c r="U1003"/>
      <c r="V1003"/>
      <c r="W1003"/>
      <c r="X1003"/>
      <c r="Y1003"/>
      <c r="Z1003"/>
      <c r="AA1003"/>
      <c r="AB1003"/>
    </row>
    <row r="1004" spans="10:28" x14ac:dyDescent="0.25">
      <c r="J1004" s="168"/>
      <c r="K1004" s="168"/>
      <c r="L1004" s="168"/>
      <c r="M1004" s="168"/>
      <c r="N1004" s="168"/>
      <c r="O1004" s="168"/>
      <c r="P1004" s="3"/>
      <c r="S1004" s="168"/>
      <c r="T1004" s="3"/>
      <c r="U1004"/>
      <c r="V1004"/>
      <c r="W1004"/>
      <c r="X1004"/>
      <c r="Y1004"/>
      <c r="Z1004"/>
      <c r="AA1004"/>
      <c r="AB1004"/>
    </row>
    <row r="1005" spans="10:28" x14ac:dyDescent="0.25">
      <c r="J1005" s="168"/>
      <c r="K1005" s="168"/>
      <c r="L1005" s="168"/>
      <c r="M1005" s="168"/>
      <c r="N1005" s="168"/>
      <c r="O1005" s="168"/>
      <c r="P1005" s="3"/>
      <c r="S1005" s="168"/>
      <c r="T1005" s="3"/>
      <c r="U1005"/>
      <c r="V1005"/>
      <c r="W1005"/>
      <c r="X1005"/>
      <c r="Y1005"/>
      <c r="Z1005"/>
      <c r="AA1005"/>
      <c r="AB1005"/>
    </row>
    <row r="1006" spans="10:28" x14ac:dyDescent="0.25">
      <c r="J1006" s="168"/>
      <c r="K1006" s="168"/>
      <c r="L1006" s="168"/>
      <c r="M1006" s="168"/>
      <c r="N1006" s="168"/>
      <c r="O1006" s="168"/>
      <c r="P1006" s="3"/>
      <c r="S1006" s="168"/>
      <c r="T1006" s="3"/>
      <c r="U1006"/>
      <c r="V1006"/>
      <c r="W1006"/>
      <c r="X1006"/>
      <c r="Y1006"/>
      <c r="Z1006"/>
      <c r="AA1006"/>
      <c r="AB1006"/>
    </row>
    <row r="1007" spans="10:28" x14ac:dyDescent="0.25">
      <c r="J1007" s="168"/>
      <c r="K1007" s="168"/>
      <c r="L1007" s="168"/>
      <c r="M1007" s="168"/>
      <c r="N1007" s="168"/>
      <c r="O1007" s="168"/>
      <c r="P1007" s="3"/>
      <c r="S1007" s="168"/>
      <c r="T1007" s="3"/>
      <c r="U1007"/>
      <c r="V1007"/>
      <c r="W1007"/>
      <c r="X1007"/>
      <c r="Y1007"/>
      <c r="Z1007"/>
      <c r="AA1007"/>
      <c r="AB1007"/>
    </row>
    <row r="1008" spans="10:28" x14ac:dyDescent="0.25">
      <c r="J1008" s="168"/>
      <c r="K1008" s="168"/>
      <c r="L1008" s="168"/>
      <c r="M1008" s="168"/>
      <c r="N1008" s="168"/>
      <c r="O1008" s="168"/>
      <c r="P1008" s="3"/>
      <c r="S1008" s="168"/>
      <c r="T1008" s="3"/>
      <c r="U1008"/>
      <c r="V1008"/>
      <c r="W1008"/>
      <c r="X1008"/>
      <c r="Y1008"/>
      <c r="Z1008"/>
      <c r="AA1008"/>
      <c r="AB1008"/>
    </row>
    <row r="1009" spans="10:28" x14ac:dyDescent="0.25">
      <c r="J1009" s="168"/>
      <c r="K1009" s="168"/>
      <c r="L1009" s="168"/>
      <c r="M1009" s="168"/>
      <c r="N1009" s="168"/>
      <c r="O1009" s="168"/>
      <c r="P1009" s="3"/>
      <c r="S1009" s="168"/>
      <c r="T1009" s="3"/>
      <c r="U1009"/>
      <c r="V1009"/>
      <c r="W1009"/>
      <c r="X1009"/>
      <c r="Y1009"/>
      <c r="Z1009"/>
      <c r="AA1009"/>
      <c r="AB1009"/>
    </row>
    <row r="1010" spans="10:28" x14ac:dyDescent="0.25">
      <c r="J1010" s="168"/>
      <c r="K1010" s="168"/>
      <c r="L1010" s="168"/>
      <c r="M1010" s="168"/>
      <c r="N1010" s="168"/>
      <c r="O1010" s="168"/>
      <c r="P1010" s="3"/>
      <c r="S1010" s="168"/>
      <c r="T1010" s="3"/>
      <c r="U1010"/>
      <c r="V1010"/>
      <c r="W1010"/>
      <c r="X1010"/>
      <c r="Y1010"/>
      <c r="Z1010"/>
      <c r="AA1010"/>
      <c r="AB1010"/>
    </row>
    <row r="1011" spans="10:28" x14ac:dyDescent="0.25">
      <c r="J1011" s="168"/>
      <c r="K1011" s="168"/>
      <c r="L1011" s="168"/>
      <c r="M1011" s="168"/>
      <c r="N1011" s="168"/>
      <c r="O1011" s="168"/>
      <c r="P1011" s="3"/>
      <c r="S1011" s="168"/>
      <c r="T1011" s="3"/>
      <c r="U1011"/>
      <c r="V1011"/>
      <c r="W1011"/>
      <c r="X1011"/>
      <c r="Y1011"/>
      <c r="Z1011"/>
      <c r="AA1011"/>
      <c r="AB1011"/>
    </row>
    <row r="1012" spans="10:28" x14ac:dyDescent="0.25">
      <c r="J1012" s="168"/>
      <c r="K1012" s="168"/>
      <c r="L1012" s="168"/>
      <c r="M1012" s="168"/>
      <c r="N1012" s="168"/>
      <c r="O1012" s="168"/>
      <c r="P1012" s="3"/>
      <c r="S1012" s="168"/>
      <c r="T1012" s="3"/>
      <c r="U1012"/>
      <c r="V1012"/>
      <c r="W1012"/>
      <c r="X1012"/>
      <c r="Y1012"/>
      <c r="Z1012"/>
      <c r="AA1012"/>
      <c r="AB1012"/>
    </row>
    <row r="1013" spans="10:28" x14ac:dyDescent="0.25">
      <c r="J1013" s="168"/>
      <c r="K1013" s="168"/>
      <c r="L1013" s="168"/>
      <c r="M1013" s="168"/>
      <c r="N1013" s="168"/>
      <c r="O1013" s="168"/>
      <c r="P1013" s="3"/>
      <c r="S1013" s="168"/>
      <c r="T1013" s="3"/>
      <c r="U1013"/>
      <c r="V1013"/>
      <c r="W1013"/>
      <c r="X1013"/>
      <c r="Y1013"/>
      <c r="Z1013"/>
      <c r="AA1013"/>
      <c r="AB1013"/>
    </row>
    <row r="1014" spans="10:28" x14ac:dyDescent="0.25">
      <c r="J1014" s="168"/>
      <c r="K1014" s="168"/>
      <c r="L1014" s="168"/>
      <c r="M1014" s="168"/>
      <c r="N1014" s="168"/>
      <c r="O1014" s="168"/>
      <c r="P1014" s="3"/>
      <c r="S1014" s="168"/>
      <c r="T1014" s="3"/>
      <c r="U1014"/>
      <c r="V1014"/>
      <c r="W1014"/>
      <c r="X1014"/>
      <c r="Y1014"/>
      <c r="Z1014"/>
      <c r="AA1014"/>
      <c r="AB1014"/>
    </row>
    <row r="1015" spans="10:28" x14ac:dyDescent="0.25">
      <c r="J1015" s="168"/>
      <c r="K1015" s="168"/>
      <c r="L1015" s="168"/>
      <c r="M1015" s="168"/>
      <c r="N1015" s="168"/>
      <c r="O1015" s="168"/>
      <c r="P1015" s="3"/>
      <c r="S1015" s="168"/>
      <c r="T1015" s="3"/>
      <c r="U1015"/>
      <c r="V1015"/>
      <c r="W1015"/>
      <c r="X1015"/>
      <c r="Y1015"/>
      <c r="Z1015"/>
      <c r="AA1015"/>
      <c r="AB1015"/>
    </row>
    <row r="1016" spans="10:28" x14ac:dyDescent="0.25">
      <c r="J1016" s="168"/>
      <c r="K1016" s="168"/>
      <c r="L1016" s="168"/>
      <c r="M1016" s="168"/>
      <c r="N1016" s="168"/>
      <c r="O1016" s="168"/>
      <c r="P1016" s="3"/>
      <c r="S1016" s="168"/>
      <c r="T1016" s="3"/>
      <c r="U1016"/>
      <c r="V1016"/>
      <c r="W1016"/>
      <c r="X1016"/>
      <c r="Y1016"/>
      <c r="Z1016"/>
      <c r="AA1016"/>
      <c r="AB1016"/>
    </row>
    <row r="1017" spans="10:28" x14ac:dyDescent="0.25">
      <c r="J1017" s="168"/>
      <c r="K1017" s="168"/>
      <c r="L1017" s="168"/>
      <c r="M1017" s="168"/>
      <c r="N1017" s="168"/>
      <c r="O1017" s="168"/>
      <c r="P1017" s="3"/>
      <c r="S1017" s="168"/>
      <c r="T1017" s="3"/>
      <c r="U1017"/>
      <c r="V1017"/>
      <c r="W1017"/>
      <c r="X1017"/>
      <c r="Y1017"/>
      <c r="Z1017"/>
      <c r="AA1017"/>
      <c r="AB1017"/>
    </row>
    <row r="1018" spans="10:28" x14ac:dyDescent="0.25">
      <c r="J1018" s="168"/>
      <c r="K1018" s="168"/>
      <c r="L1018" s="168"/>
      <c r="M1018" s="168"/>
      <c r="N1018" s="168"/>
      <c r="O1018" s="168"/>
      <c r="P1018" s="3"/>
      <c r="S1018" s="168"/>
      <c r="T1018" s="3"/>
      <c r="U1018"/>
      <c r="V1018"/>
      <c r="W1018"/>
      <c r="X1018"/>
      <c r="Y1018"/>
      <c r="Z1018"/>
      <c r="AA1018"/>
      <c r="AB1018"/>
    </row>
    <row r="1019" spans="10:28" x14ac:dyDescent="0.25">
      <c r="J1019" s="168"/>
      <c r="K1019" s="168"/>
      <c r="L1019" s="168"/>
      <c r="M1019" s="168"/>
      <c r="N1019" s="168"/>
      <c r="O1019" s="168"/>
      <c r="P1019" s="3"/>
      <c r="S1019" s="168"/>
      <c r="T1019" s="3"/>
      <c r="U1019"/>
      <c r="V1019"/>
      <c r="W1019"/>
      <c r="X1019"/>
      <c r="Y1019"/>
      <c r="Z1019"/>
      <c r="AA1019"/>
      <c r="AB1019"/>
    </row>
    <row r="1020" spans="10:28" x14ac:dyDescent="0.25">
      <c r="J1020" s="168"/>
      <c r="K1020" s="168"/>
      <c r="L1020" s="168"/>
      <c r="M1020" s="168"/>
      <c r="N1020" s="168"/>
      <c r="O1020" s="168"/>
      <c r="P1020" s="3"/>
      <c r="S1020" s="168"/>
      <c r="T1020" s="3"/>
      <c r="U1020"/>
      <c r="V1020"/>
      <c r="W1020"/>
      <c r="X1020"/>
      <c r="Y1020"/>
      <c r="Z1020"/>
      <c r="AA1020"/>
      <c r="AB1020"/>
    </row>
    <row r="1021" spans="10:28" x14ac:dyDescent="0.25">
      <c r="J1021" s="168"/>
      <c r="K1021" s="168"/>
      <c r="L1021" s="168"/>
      <c r="M1021" s="168"/>
      <c r="N1021" s="168"/>
      <c r="O1021" s="168"/>
      <c r="P1021" s="3"/>
      <c r="S1021" s="168"/>
      <c r="T1021" s="3"/>
      <c r="U1021"/>
      <c r="V1021"/>
      <c r="W1021"/>
      <c r="X1021"/>
      <c r="Y1021"/>
      <c r="Z1021"/>
      <c r="AA1021"/>
      <c r="AB1021"/>
    </row>
    <row r="1022" spans="10:28" x14ac:dyDescent="0.25">
      <c r="J1022" s="168"/>
      <c r="K1022" s="168"/>
      <c r="L1022" s="168"/>
      <c r="M1022" s="168"/>
      <c r="N1022" s="168"/>
      <c r="O1022" s="168"/>
      <c r="P1022" s="3"/>
      <c r="S1022" s="168"/>
      <c r="T1022" s="3"/>
      <c r="U1022"/>
      <c r="V1022"/>
      <c r="W1022"/>
      <c r="X1022"/>
      <c r="Y1022"/>
      <c r="Z1022"/>
      <c r="AA1022"/>
      <c r="AB1022"/>
    </row>
    <row r="1023" spans="10:28" x14ac:dyDescent="0.25">
      <c r="J1023" s="168"/>
      <c r="K1023" s="168"/>
      <c r="L1023" s="168"/>
      <c r="M1023" s="168"/>
      <c r="N1023" s="168"/>
      <c r="O1023" s="168"/>
      <c r="P1023" s="3"/>
      <c r="S1023" s="168"/>
      <c r="T1023" s="3"/>
      <c r="U1023"/>
      <c r="V1023"/>
      <c r="W1023"/>
      <c r="X1023"/>
      <c r="Y1023"/>
      <c r="Z1023"/>
      <c r="AA1023"/>
      <c r="AB1023"/>
    </row>
    <row r="1024" spans="10:28" x14ac:dyDescent="0.25">
      <c r="J1024" s="168"/>
      <c r="K1024" s="168"/>
      <c r="L1024" s="168"/>
      <c r="M1024" s="168"/>
      <c r="N1024" s="168"/>
      <c r="O1024" s="168"/>
      <c r="P1024" s="3"/>
      <c r="S1024" s="168"/>
      <c r="T1024" s="3"/>
      <c r="U1024"/>
      <c r="V1024"/>
      <c r="W1024"/>
      <c r="X1024"/>
      <c r="Y1024"/>
      <c r="Z1024"/>
      <c r="AA1024"/>
      <c r="AB1024"/>
    </row>
    <row r="1025" spans="10:28" x14ac:dyDescent="0.25">
      <c r="J1025" s="168"/>
      <c r="K1025" s="168"/>
      <c r="L1025" s="168"/>
      <c r="M1025" s="168"/>
      <c r="N1025" s="168"/>
      <c r="O1025" s="168"/>
      <c r="P1025" s="3"/>
      <c r="S1025" s="168"/>
      <c r="T1025" s="3"/>
      <c r="U1025"/>
      <c r="V1025"/>
      <c r="W1025"/>
      <c r="X1025"/>
      <c r="Y1025"/>
      <c r="Z1025"/>
      <c r="AA1025"/>
      <c r="AB1025"/>
    </row>
    <row r="1026" spans="10:28" x14ac:dyDescent="0.25">
      <c r="J1026" s="168"/>
      <c r="K1026" s="168"/>
      <c r="L1026" s="168"/>
      <c r="M1026" s="168"/>
      <c r="N1026" s="168"/>
      <c r="O1026" s="168"/>
      <c r="P1026" s="3"/>
      <c r="S1026" s="168"/>
      <c r="T1026" s="3"/>
      <c r="U1026"/>
      <c r="V1026"/>
      <c r="W1026"/>
      <c r="X1026"/>
      <c r="Y1026"/>
      <c r="Z1026"/>
      <c r="AA1026"/>
      <c r="AB1026"/>
    </row>
    <row r="1027" spans="10:28" x14ac:dyDescent="0.25">
      <c r="J1027" s="168"/>
      <c r="K1027" s="168"/>
      <c r="L1027" s="168"/>
      <c r="M1027" s="168"/>
      <c r="N1027" s="168"/>
      <c r="O1027" s="168"/>
      <c r="P1027" s="3"/>
      <c r="S1027" s="168"/>
      <c r="T1027" s="3"/>
      <c r="U1027"/>
      <c r="V1027"/>
      <c r="W1027"/>
      <c r="X1027"/>
      <c r="Y1027"/>
      <c r="Z1027"/>
      <c r="AA1027"/>
      <c r="AB1027"/>
    </row>
    <row r="1028" spans="10:28" x14ac:dyDescent="0.25">
      <c r="J1028" s="168"/>
      <c r="K1028" s="168"/>
      <c r="L1028" s="168"/>
      <c r="M1028" s="168"/>
      <c r="N1028" s="168"/>
      <c r="O1028" s="168"/>
      <c r="P1028" s="3"/>
      <c r="S1028" s="168"/>
      <c r="T1028" s="3"/>
      <c r="U1028"/>
      <c r="V1028"/>
      <c r="W1028"/>
      <c r="X1028"/>
      <c r="Y1028"/>
      <c r="Z1028"/>
      <c r="AA1028"/>
      <c r="AB1028"/>
    </row>
    <row r="1029" spans="10:28" x14ac:dyDescent="0.25">
      <c r="J1029" s="168"/>
      <c r="K1029" s="168"/>
      <c r="L1029" s="168"/>
      <c r="M1029" s="168"/>
      <c r="N1029" s="168"/>
      <c r="O1029" s="168"/>
      <c r="P1029" s="3"/>
      <c r="S1029" s="168"/>
      <c r="T1029" s="3"/>
      <c r="U1029"/>
      <c r="V1029"/>
      <c r="W1029"/>
      <c r="X1029"/>
      <c r="Y1029"/>
      <c r="Z1029"/>
      <c r="AA1029"/>
      <c r="AB1029"/>
    </row>
    <row r="1030" spans="10:28" x14ac:dyDescent="0.25">
      <c r="J1030" s="168"/>
      <c r="K1030" s="168"/>
      <c r="L1030" s="168"/>
      <c r="M1030" s="168"/>
      <c r="N1030" s="168"/>
      <c r="O1030" s="168"/>
      <c r="P1030" s="3"/>
      <c r="S1030" s="168"/>
      <c r="T1030" s="3"/>
      <c r="U1030"/>
      <c r="V1030"/>
      <c r="W1030"/>
      <c r="X1030"/>
      <c r="Y1030"/>
      <c r="Z1030"/>
      <c r="AA1030"/>
      <c r="AB1030"/>
    </row>
    <row r="1031" spans="10:28" x14ac:dyDescent="0.25">
      <c r="J1031" s="168"/>
      <c r="K1031" s="168"/>
      <c r="L1031" s="168"/>
      <c r="M1031" s="168"/>
      <c r="N1031" s="168"/>
      <c r="O1031" s="168"/>
      <c r="P1031" s="3"/>
      <c r="S1031" s="168"/>
      <c r="T1031" s="3"/>
      <c r="U1031"/>
      <c r="V1031"/>
      <c r="W1031"/>
      <c r="X1031"/>
      <c r="Y1031"/>
      <c r="Z1031"/>
      <c r="AA1031"/>
      <c r="AB1031"/>
    </row>
    <row r="1032" spans="10:28" x14ac:dyDescent="0.25">
      <c r="J1032" s="168"/>
      <c r="K1032" s="168"/>
      <c r="L1032" s="168"/>
      <c r="M1032" s="168"/>
      <c r="N1032" s="168"/>
      <c r="O1032" s="168"/>
      <c r="P1032" s="3"/>
      <c r="S1032" s="168"/>
      <c r="T1032" s="3"/>
      <c r="U1032"/>
      <c r="V1032"/>
      <c r="W1032"/>
      <c r="X1032"/>
      <c r="Y1032"/>
      <c r="Z1032"/>
      <c r="AA1032"/>
      <c r="AB1032"/>
    </row>
    <row r="1033" spans="10:28" x14ac:dyDescent="0.25">
      <c r="J1033" s="168"/>
      <c r="K1033" s="168"/>
      <c r="L1033" s="168"/>
      <c r="M1033" s="168"/>
      <c r="N1033" s="168"/>
      <c r="O1033" s="168"/>
      <c r="P1033" s="3"/>
      <c r="S1033" s="168"/>
      <c r="T1033" s="3"/>
      <c r="U1033"/>
      <c r="V1033"/>
      <c r="W1033"/>
      <c r="X1033"/>
      <c r="Y1033"/>
      <c r="Z1033"/>
      <c r="AA1033"/>
      <c r="AB1033"/>
    </row>
    <row r="1034" spans="10:28" x14ac:dyDescent="0.25">
      <c r="J1034" s="168"/>
      <c r="K1034" s="168"/>
      <c r="L1034" s="168"/>
      <c r="M1034" s="168"/>
      <c r="N1034" s="168"/>
      <c r="O1034" s="168"/>
      <c r="P1034" s="3"/>
      <c r="S1034" s="168"/>
      <c r="T1034" s="3"/>
      <c r="U1034"/>
      <c r="V1034"/>
      <c r="W1034"/>
      <c r="X1034"/>
      <c r="Y1034"/>
      <c r="Z1034"/>
      <c r="AA1034"/>
      <c r="AB1034"/>
    </row>
    <row r="1035" spans="10:28" x14ac:dyDescent="0.25">
      <c r="J1035" s="168"/>
      <c r="K1035" s="168"/>
      <c r="L1035" s="168"/>
      <c r="M1035" s="168"/>
      <c r="N1035" s="168"/>
      <c r="O1035" s="168"/>
      <c r="P1035" s="3"/>
      <c r="S1035" s="168"/>
      <c r="T1035" s="3"/>
      <c r="U1035"/>
      <c r="V1035"/>
      <c r="W1035"/>
      <c r="X1035"/>
      <c r="Y1035"/>
      <c r="Z1035"/>
      <c r="AA1035"/>
      <c r="AB1035"/>
    </row>
    <row r="1036" spans="10:28" x14ac:dyDescent="0.25">
      <c r="J1036" s="168"/>
      <c r="K1036" s="168"/>
      <c r="L1036" s="168"/>
      <c r="M1036" s="168"/>
      <c r="N1036" s="168"/>
      <c r="O1036" s="168"/>
      <c r="P1036" s="3"/>
      <c r="S1036" s="168"/>
      <c r="T1036" s="3"/>
      <c r="U1036"/>
      <c r="V1036"/>
      <c r="W1036"/>
      <c r="X1036"/>
      <c r="Y1036"/>
      <c r="Z1036"/>
      <c r="AA1036"/>
      <c r="AB1036"/>
    </row>
    <row r="1037" spans="10:28" x14ac:dyDescent="0.25">
      <c r="J1037" s="168"/>
      <c r="K1037" s="168"/>
      <c r="L1037" s="168"/>
      <c r="M1037" s="168"/>
      <c r="N1037" s="168"/>
      <c r="O1037" s="168"/>
      <c r="P1037" s="3"/>
      <c r="S1037" s="168"/>
      <c r="T1037" s="3"/>
      <c r="U1037"/>
      <c r="V1037"/>
      <c r="W1037"/>
      <c r="X1037"/>
      <c r="Y1037"/>
      <c r="Z1037"/>
      <c r="AA1037"/>
      <c r="AB1037"/>
    </row>
    <row r="1038" spans="10:28" x14ac:dyDescent="0.25">
      <c r="J1038" s="168"/>
      <c r="K1038" s="168"/>
      <c r="L1038" s="168"/>
      <c r="M1038" s="168"/>
      <c r="N1038" s="168"/>
      <c r="O1038" s="168"/>
      <c r="P1038" s="3"/>
      <c r="S1038" s="168"/>
      <c r="T1038" s="3"/>
      <c r="U1038"/>
      <c r="V1038"/>
      <c r="W1038"/>
      <c r="X1038"/>
      <c r="Y1038"/>
      <c r="Z1038"/>
      <c r="AA1038"/>
      <c r="AB1038"/>
    </row>
    <row r="1039" spans="10:28" x14ac:dyDescent="0.25">
      <c r="J1039" s="168"/>
      <c r="K1039" s="168"/>
      <c r="L1039" s="168"/>
      <c r="M1039" s="168"/>
      <c r="N1039" s="168"/>
      <c r="O1039" s="168"/>
      <c r="P1039" s="3"/>
      <c r="S1039" s="168"/>
      <c r="T1039" s="3"/>
      <c r="U1039"/>
      <c r="V1039"/>
      <c r="W1039"/>
      <c r="X1039"/>
      <c r="Y1039"/>
      <c r="Z1039"/>
      <c r="AA1039"/>
      <c r="AB1039"/>
    </row>
    <row r="1040" spans="10:28" x14ac:dyDescent="0.25">
      <c r="J1040" s="168"/>
      <c r="K1040" s="168"/>
      <c r="L1040" s="168"/>
      <c r="M1040" s="168"/>
      <c r="N1040" s="168"/>
      <c r="O1040" s="168"/>
      <c r="P1040" s="3"/>
      <c r="S1040" s="168"/>
      <c r="T1040" s="3"/>
      <c r="U1040"/>
      <c r="V1040"/>
      <c r="W1040"/>
      <c r="X1040"/>
      <c r="Y1040"/>
      <c r="Z1040"/>
      <c r="AA1040"/>
      <c r="AB1040"/>
    </row>
    <row r="1041" spans="10:28" x14ac:dyDescent="0.25">
      <c r="J1041" s="168"/>
      <c r="K1041" s="168"/>
      <c r="L1041" s="168"/>
      <c r="M1041" s="168"/>
      <c r="N1041" s="168"/>
      <c r="O1041" s="168"/>
      <c r="P1041" s="3"/>
      <c r="S1041" s="168"/>
      <c r="T1041" s="3"/>
      <c r="U1041"/>
      <c r="V1041"/>
      <c r="W1041"/>
      <c r="X1041"/>
      <c r="Y1041"/>
      <c r="Z1041"/>
      <c r="AA1041"/>
      <c r="AB1041"/>
    </row>
    <row r="1042" spans="10:28" x14ac:dyDescent="0.25">
      <c r="J1042" s="168"/>
      <c r="K1042" s="168"/>
      <c r="L1042" s="168"/>
      <c r="M1042" s="168"/>
      <c r="N1042" s="168"/>
      <c r="O1042" s="168"/>
      <c r="P1042" s="3"/>
      <c r="S1042" s="168"/>
      <c r="T1042" s="3"/>
      <c r="U1042"/>
      <c r="V1042"/>
      <c r="W1042"/>
      <c r="X1042"/>
      <c r="Y1042"/>
      <c r="Z1042"/>
      <c r="AA1042"/>
      <c r="AB1042"/>
    </row>
    <row r="1043" spans="10:28" x14ac:dyDescent="0.25">
      <c r="J1043" s="168"/>
      <c r="K1043" s="168"/>
      <c r="L1043" s="168"/>
      <c r="M1043" s="168"/>
      <c r="N1043" s="168"/>
      <c r="O1043" s="168"/>
      <c r="P1043" s="3"/>
      <c r="S1043" s="168"/>
      <c r="T1043" s="3"/>
      <c r="U1043"/>
      <c r="V1043"/>
      <c r="W1043"/>
      <c r="X1043"/>
      <c r="Y1043"/>
      <c r="Z1043"/>
      <c r="AA1043"/>
      <c r="AB1043"/>
    </row>
    <row r="1044" spans="10:28" x14ac:dyDescent="0.25">
      <c r="J1044" s="168"/>
      <c r="K1044" s="168"/>
      <c r="L1044" s="168"/>
      <c r="M1044" s="168"/>
      <c r="N1044" s="168"/>
      <c r="O1044" s="168"/>
      <c r="P1044" s="3"/>
      <c r="S1044" s="168"/>
      <c r="T1044" s="3"/>
      <c r="U1044"/>
      <c r="V1044"/>
      <c r="W1044"/>
      <c r="X1044"/>
      <c r="Y1044"/>
      <c r="Z1044"/>
      <c r="AA1044"/>
      <c r="AB1044"/>
    </row>
    <row r="1045" spans="10:28" x14ac:dyDescent="0.25">
      <c r="J1045" s="168"/>
      <c r="K1045" s="168"/>
      <c r="L1045" s="168"/>
      <c r="M1045" s="168"/>
      <c r="N1045" s="168"/>
      <c r="O1045" s="168"/>
      <c r="P1045" s="3"/>
      <c r="S1045" s="168"/>
      <c r="T1045" s="3"/>
      <c r="U1045"/>
      <c r="V1045"/>
      <c r="W1045"/>
      <c r="X1045"/>
      <c r="Y1045"/>
      <c r="Z1045"/>
      <c r="AA1045"/>
      <c r="AB1045"/>
    </row>
    <row r="1046" spans="10:28" x14ac:dyDescent="0.25">
      <c r="J1046" s="168"/>
      <c r="K1046" s="168"/>
      <c r="L1046" s="168"/>
      <c r="M1046" s="168"/>
      <c r="N1046" s="168"/>
      <c r="O1046" s="168"/>
      <c r="P1046" s="3"/>
      <c r="S1046" s="168"/>
      <c r="T1046" s="3"/>
      <c r="U1046"/>
      <c r="V1046"/>
      <c r="W1046"/>
      <c r="X1046"/>
      <c r="Y1046"/>
      <c r="Z1046"/>
      <c r="AA1046"/>
      <c r="AB1046"/>
    </row>
    <row r="1047" spans="10:28" x14ac:dyDescent="0.25">
      <c r="J1047" s="168"/>
      <c r="K1047" s="168"/>
      <c r="L1047" s="168"/>
      <c r="M1047" s="168"/>
      <c r="N1047" s="168"/>
      <c r="O1047" s="168"/>
      <c r="P1047" s="3"/>
      <c r="S1047" s="168"/>
      <c r="T1047" s="3"/>
      <c r="U1047"/>
      <c r="V1047"/>
      <c r="W1047"/>
      <c r="X1047"/>
      <c r="Y1047"/>
      <c r="Z1047"/>
      <c r="AA1047"/>
      <c r="AB1047"/>
    </row>
    <row r="1048" spans="10:28" x14ac:dyDescent="0.25">
      <c r="J1048" s="168"/>
      <c r="K1048" s="168"/>
      <c r="L1048" s="168"/>
      <c r="M1048" s="168"/>
      <c r="N1048" s="168"/>
      <c r="O1048" s="168"/>
      <c r="P1048" s="3"/>
      <c r="S1048" s="168"/>
      <c r="T1048" s="3"/>
      <c r="U1048"/>
      <c r="V1048"/>
      <c r="W1048"/>
      <c r="X1048"/>
      <c r="Y1048"/>
      <c r="Z1048"/>
      <c r="AA1048"/>
      <c r="AB1048"/>
    </row>
    <row r="1049" spans="10:28" x14ac:dyDescent="0.25">
      <c r="J1049" s="168"/>
      <c r="K1049" s="168"/>
      <c r="L1049" s="168"/>
      <c r="M1049" s="168"/>
      <c r="N1049" s="168"/>
      <c r="O1049" s="168"/>
      <c r="P1049" s="3"/>
      <c r="S1049" s="168"/>
      <c r="T1049" s="3"/>
      <c r="U1049"/>
      <c r="V1049"/>
      <c r="W1049"/>
      <c r="X1049"/>
      <c r="Y1049"/>
      <c r="Z1049"/>
      <c r="AA1049"/>
      <c r="AB1049"/>
    </row>
    <row r="1050" spans="10:28" x14ac:dyDescent="0.25">
      <c r="J1050" s="168"/>
      <c r="K1050" s="168"/>
      <c r="L1050" s="168"/>
      <c r="M1050" s="168"/>
      <c r="N1050" s="168"/>
      <c r="O1050" s="168"/>
      <c r="P1050" s="3"/>
      <c r="S1050" s="168"/>
      <c r="T1050" s="3"/>
      <c r="U1050"/>
      <c r="V1050"/>
      <c r="W1050"/>
      <c r="X1050"/>
      <c r="Y1050"/>
      <c r="Z1050"/>
      <c r="AA1050"/>
      <c r="AB1050"/>
    </row>
    <row r="1051" spans="10:28" x14ac:dyDescent="0.25">
      <c r="J1051" s="168"/>
      <c r="K1051" s="168"/>
      <c r="L1051" s="168"/>
      <c r="M1051" s="168"/>
      <c r="N1051" s="168"/>
      <c r="O1051" s="168"/>
      <c r="P1051" s="3"/>
      <c r="S1051" s="168"/>
      <c r="T1051" s="3"/>
      <c r="U1051"/>
      <c r="V1051"/>
      <c r="W1051"/>
      <c r="X1051"/>
      <c r="Y1051"/>
      <c r="Z1051"/>
      <c r="AA1051"/>
      <c r="AB1051"/>
    </row>
    <row r="1052" spans="10:28" x14ac:dyDescent="0.25">
      <c r="J1052" s="168"/>
      <c r="K1052" s="168"/>
      <c r="L1052" s="168"/>
      <c r="M1052" s="168"/>
      <c r="N1052" s="168"/>
      <c r="O1052" s="168"/>
      <c r="P1052" s="3"/>
      <c r="S1052" s="168"/>
      <c r="T1052" s="3"/>
      <c r="U1052"/>
      <c r="V1052"/>
      <c r="W1052"/>
      <c r="X1052"/>
      <c r="Y1052"/>
      <c r="Z1052"/>
      <c r="AA1052"/>
      <c r="AB1052"/>
    </row>
    <row r="1053" spans="10:28" x14ac:dyDescent="0.25">
      <c r="J1053" s="168"/>
      <c r="K1053" s="168"/>
      <c r="L1053" s="168"/>
      <c r="M1053" s="168"/>
      <c r="N1053" s="168"/>
      <c r="O1053" s="168"/>
      <c r="P1053" s="3"/>
      <c r="S1053" s="168"/>
      <c r="T1053" s="3"/>
      <c r="U1053"/>
      <c r="V1053"/>
      <c r="W1053"/>
      <c r="X1053"/>
      <c r="Y1053"/>
      <c r="Z1053"/>
      <c r="AA1053"/>
      <c r="AB1053"/>
    </row>
    <row r="1054" spans="10:28" x14ac:dyDescent="0.25">
      <c r="J1054" s="168"/>
      <c r="K1054" s="168"/>
      <c r="L1054" s="168"/>
      <c r="M1054" s="168"/>
      <c r="N1054" s="168"/>
      <c r="O1054" s="168"/>
      <c r="P1054" s="3"/>
      <c r="S1054" s="168"/>
      <c r="T1054" s="3"/>
      <c r="U1054"/>
      <c r="V1054"/>
      <c r="W1054"/>
      <c r="X1054"/>
      <c r="Y1054"/>
      <c r="Z1054"/>
      <c r="AA1054"/>
      <c r="AB1054"/>
    </row>
    <row r="1055" spans="10:28" x14ac:dyDescent="0.25">
      <c r="J1055" s="168"/>
      <c r="K1055" s="168"/>
      <c r="L1055" s="168"/>
      <c r="M1055" s="168"/>
      <c r="N1055" s="168"/>
      <c r="O1055" s="168"/>
      <c r="P1055" s="3"/>
      <c r="S1055" s="168"/>
      <c r="T1055" s="3"/>
      <c r="U1055"/>
      <c r="V1055"/>
      <c r="W1055"/>
      <c r="X1055"/>
      <c r="Y1055"/>
      <c r="Z1055"/>
      <c r="AA1055"/>
      <c r="AB1055"/>
    </row>
    <row r="1056" spans="10:28" x14ac:dyDescent="0.25">
      <c r="J1056" s="168"/>
      <c r="K1056" s="168"/>
      <c r="L1056" s="168"/>
      <c r="M1056" s="168"/>
      <c r="N1056" s="168"/>
      <c r="O1056" s="168"/>
      <c r="P1056" s="3"/>
      <c r="S1056" s="168"/>
      <c r="T1056" s="3"/>
      <c r="U1056"/>
      <c r="V1056"/>
      <c r="W1056"/>
      <c r="X1056"/>
      <c r="Y1056"/>
      <c r="Z1056"/>
      <c r="AA1056"/>
      <c r="AB1056"/>
    </row>
    <row r="1057" spans="10:28" x14ac:dyDescent="0.25">
      <c r="J1057" s="168"/>
      <c r="K1057" s="168"/>
      <c r="L1057" s="168"/>
      <c r="M1057" s="168"/>
      <c r="N1057" s="168"/>
      <c r="O1057" s="168"/>
      <c r="P1057" s="3"/>
      <c r="S1057" s="168"/>
      <c r="T1057" s="3"/>
      <c r="U1057"/>
      <c r="V1057"/>
      <c r="W1057"/>
      <c r="X1057"/>
      <c r="Y1057"/>
      <c r="Z1057"/>
      <c r="AA1057"/>
      <c r="AB1057"/>
    </row>
    <row r="1058" spans="10:28" x14ac:dyDescent="0.25">
      <c r="J1058" s="168"/>
      <c r="K1058" s="168"/>
      <c r="L1058" s="168"/>
      <c r="M1058" s="168"/>
      <c r="N1058" s="168"/>
      <c r="O1058" s="168"/>
      <c r="P1058" s="3"/>
      <c r="S1058" s="168"/>
      <c r="T1058" s="3"/>
      <c r="U1058"/>
      <c r="V1058"/>
      <c r="W1058"/>
      <c r="X1058"/>
      <c r="Y1058"/>
      <c r="Z1058"/>
      <c r="AA1058"/>
      <c r="AB1058"/>
    </row>
    <row r="1059" spans="10:28" x14ac:dyDescent="0.25">
      <c r="J1059" s="168"/>
      <c r="K1059" s="168"/>
      <c r="L1059" s="168"/>
      <c r="M1059" s="168"/>
      <c r="N1059" s="168"/>
      <c r="O1059" s="168"/>
      <c r="P1059" s="3"/>
      <c r="S1059" s="168"/>
      <c r="T1059" s="3"/>
      <c r="U1059"/>
      <c r="V1059"/>
      <c r="W1059"/>
      <c r="X1059"/>
      <c r="Y1059"/>
      <c r="Z1059"/>
      <c r="AA1059"/>
      <c r="AB1059"/>
    </row>
    <row r="1060" spans="10:28" x14ac:dyDescent="0.25">
      <c r="J1060" s="168"/>
      <c r="K1060" s="168"/>
      <c r="L1060" s="168"/>
      <c r="M1060" s="168"/>
      <c r="N1060" s="168"/>
      <c r="O1060" s="168"/>
      <c r="P1060" s="3"/>
      <c r="S1060" s="168"/>
      <c r="T1060" s="3"/>
      <c r="U1060"/>
      <c r="V1060"/>
      <c r="W1060"/>
      <c r="X1060"/>
      <c r="Y1060"/>
      <c r="Z1060"/>
      <c r="AA1060"/>
      <c r="AB1060"/>
    </row>
    <row r="1061" spans="10:28" x14ac:dyDescent="0.25">
      <c r="J1061" s="168"/>
      <c r="K1061" s="168"/>
      <c r="L1061" s="168"/>
      <c r="M1061" s="168"/>
      <c r="N1061" s="168"/>
      <c r="O1061" s="168"/>
      <c r="P1061" s="3"/>
      <c r="S1061" s="168"/>
      <c r="T1061" s="3"/>
      <c r="U1061"/>
      <c r="V1061"/>
      <c r="W1061"/>
      <c r="X1061"/>
      <c r="Y1061"/>
      <c r="Z1061"/>
      <c r="AA1061"/>
      <c r="AB1061"/>
    </row>
    <row r="1062" spans="10:28" x14ac:dyDescent="0.25">
      <c r="J1062" s="168"/>
      <c r="K1062" s="168"/>
      <c r="L1062" s="168"/>
      <c r="M1062" s="168"/>
      <c r="N1062" s="168"/>
      <c r="O1062" s="168"/>
      <c r="P1062" s="3"/>
      <c r="S1062" s="168"/>
      <c r="T1062" s="3"/>
      <c r="U1062"/>
      <c r="V1062"/>
      <c r="W1062"/>
      <c r="X1062"/>
      <c r="Y1062"/>
      <c r="Z1062"/>
      <c r="AA1062"/>
      <c r="AB1062"/>
    </row>
    <row r="1063" spans="10:28" x14ac:dyDescent="0.25">
      <c r="J1063" s="168"/>
      <c r="K1063" s="168"/>
      <c r="L1063" s="168"/>
      <c r="M1063" s="168"/>
      <c r="N1063" s="168"/>
      <c r="O1063" s="168"/>
      <c r="P1063" s="3"/>
      <c r="S1063" s="168"/>
      <c r="T1063" s="3"/>
      <c r="U1063"/>
      <c r="V1063"/>
      <c r="W1063"/>
      <c r="X1063"/>
      <c r="Y1063"/>
      <c r="Z1063"/>
      <c r="AA1063"/>
      <c r="AB1063"/>
    </row>
    <row r="1064" spans="10:28" x14ac:dyDescent="0.25">
      <c r="J1064" s="168"/>
      <c r="K1064" s="168"/>
      <c r="L1064" s="168"/>
      <c r="M1064" s="168"/>
      <c r="N1064" s="168"/>
      <c r="O1064" s="168"/>
      <c r="P1064" s="3"/>
      <c r="S1064" s="168"/>
      <c r="T1064" s="3"/>
      <c r="U1064"/>
      <c r="V1064"/>
      <c r="W1064"/>
      <c r="X1064"/>
      <c r="Y1064"/>
      <c r="Z1064"/>
      <c r="AA1064"/>
      <c r="AB1064"/>
    </row>
    <row r="1065" spans="10:28" x14ac:dyDescent="0.25">
      <c r="J1065" s="168"/>
      <c r="K1065" s="168"/>
      <c r="L1065" s="168"/>
      <c r="M1065" s="168"/>
      <c r="N1065" s="168"/>
      <c r="O1065" s="168"/>
      <c r="P1065" s="3"/>
      <c r="S1065" s="168"/>
      <c r="T1065" s="3"/>
      <c r="U1065"/>
      <c r="V1065"/>
      <c r="W1065"/>
      <c r="X1065"/>
      <c r="Y1065"/>
      <c r="Z1065"/>
      <c r="AA1065"/>
      <c r="AB1065"/>
    </row>
    <row r="1066" spans="10:28" x14ac:dyDescent="0.25">
      <c r="J1066" s="168"/>
      <c r="K1066" s="168"/>
      <c r="L1066" s="168"/>
      <c r="M1066" s="168"/>
      <c r="N1066" s="168"/>
      <c r="O1066" s="168"/>
      <c r="P1066" s="3"/>
      <c r="S1066" s="168"/>
      <c r="T1066" s="3"/>
      <c r="U1066"/>
      <c r="V1066"/>
      <c r="W1066"/>
      <c r="X1066"/>
      <c r="Y1066"/>
      <c r="Z1066"/>
      <c r="AA1066"/>
      <c r="AB1066"/>
    </row>
    <row r="1067" spans="10:28" x14ac:dyDescent="0.25">
      <c r="J1067" s="168"/>
      <c r="K1067" s="168"/>
      <c r="L1067" s="168"/>
      <c r="M1067" s="168"/>
      <c r="N1067" s="168"/>
      <c r="O1067" s="168"/>
      <c r="P1067" s="3"/>
      <c r="S1067" s="168"/>
      <c r="T1067" s="3"/>
      <c r="U1067"/>
      <c r="V1067"/>
      <c r="W1067"/>
      <c r="X1067"/>
      <c r="Y1067"/>
      <c r="Z1067"/>
      <c r="AA1067"/>
      <c r="AB1067"/>
    </row>
    <row r="1068" spans="10:28" x14ac:dyDescent="0.25">
      <c r="J1068" s="168"/>
      <c r="K1068" s="168"/>
      <c r="L1068" s="168"/>
      <c r="M1068" s="168"/>
      <c r="N1068" s="168"/>
      <c r="O1068" s="168"/>
      <c r="P1068" s="3"/>
      <c r="S1068" s="168"/>
      <c r="T1068" s="3"/>
      <c r="U1068"/>
      <c r="V1068"/>
      <c r="W1068"/>
      <c r="X1068"/>
      <c r="Y1068"/>
      <c r="Z1068"/>
      <c r="AA1068"/>
      <c r="AB1068"/>
    </row>
    <row r="1069" spans="10:28" x14ac:dyDescent="0.25">
      <c r="J1069" s="168"/>
      <c r="K1069" s="168"/>
      <c r="L1069" s="168"/>
      <c r="M1069" s="168"/>
      <c r="N1069" s="168"/>
      <c r="O1069" s="168"/>
      <c r="P1069" s="3"/>
      <c r="S1069" s="168"/>
      <c r="T1069" s="3"/>
      <c r="U1069"/>
      <c r="V1069"/>
      <c r="W1069"/>
      <c r="X1069"/>
      <c r="Y1069"/>
      <c r="Z1069"/>
      <c r="AA1069"/>
      <c r="AB1069"/>
    </row>
    <row r="1070" spans="10:28" x14ac:dyDescent="0.25">
      <c r="J1070" s="168"/>
      <c r="K1070" s="168"/>
      <c r="L1070" s="168"/>
      <c r="M1070" s="168"/>
      <c r="N1070" s="168"/>
      <c r="O1070" s="168"/>
      <c r="P1070" s="3"/>
      <c r="S1070" s="168"/>
      <c r="T1070" s="3"/>
      <c r="U1070"/>
      <c r="V1070"/>
      <c r="W1070"/>
      <c r="X1070"/>
      <c r="Y1070"/>
      <c r="Z1070"/>
      <c r="AA1070"/>
      <c r="AB1070"/>
    </row>
    <row r="1071" spans="10:28" x14ac:dyDescent="0.25">
      <c r="J1071" s="168"/>
      <c r="K1071" s="168"/>
      <c r="L1071" s="168"/>
      <c r="M1071" s="168"/>
      <c r="N1071" s="168"/>
      <c r="O1071" s="168"/>
      <c r="P1071" s="3"/>
      <c r="S1071" s="168"/>
      <c r="T1071" s="3"/>
      <c r="U1071"/>
      <c r="V1071"/>
      <c r="W1071"/>
      <c r="X1071"/>
      <c r="Y1071"/>
      <c r="Z1071"/>
      <c r="AA1071"/>
      <c r="AB1071"/>
    </row>
    <row r="1072" spans="10:28" x14ac:dyDescent="0.25">
      <c r="J1072" s="168"/>
      <c r="K1072" s="168"/>
      <c r="L1072" s="168"/>
      <c r="M1072" s="168"/>
      <c r="N1072" s="168"/>
      <c r="O1072" s="168"/>
      <c r="P1072" s="3"/>
      <c r="S1072" s="168"/>
      <c r="T1072" s="3"/>
      <c r="U1072"/>
      <c r="V1072"/>
      <c r="W1072"/>
      <c r="X1072"/>
      <c r="Y1072"/>
      <c r="Z1072"/>
      <c r="AA1072"/>
      <c r="AB1072"/>
    </row>
    <row r="1073" spans="10:28" x14ac:dyDescent="0.25">
      <c r="J1073" s="168"/>
      <c r="K1073" s="168"/>
      <c r="L1073" s="168"/>
      <c r="M1073" s="168"/>
      <c r="N1073" s="168"/>
      <c r="O1073" s="168"/>
      <c r="P1073" s="3"/>
      <c r="S1073" s="168"/>
      <c r="T1073" s="3"/>
      <c r="U1073"/>
      <c r="V1073"/>
      <c r="W1073"/>
      <c r="X1073"/>
      <c r="Y1073"/>
      <c r="Z1073"/>
      <c r="AA1073"/>
      <c r="AB1073"/>
    </row>
    <row r="1074" spans="10:28" x14ac:dyDescent="0.25">
      <c r="J1074" s="168"/>
      <c r="K1074" s="168"/>
      <c r="L1074" s="168"/>
      <c r="M1074" s="168"/>
      <c r="N1074" s="168"/>
      <c r="O1074" s="168"/>
      <c r="P1074" s="3"/>
      <c r="S1074" s="168"/>
      <c r="T1074" s="3"/>
      <c r="U1074"/>
      <c r="V1074"/>
      <c r="W1074"/>
      <c r="X1074"/>
      <c r="Y1074"/>
      <c r="Z1074"/>
      <c r="AA1074"/>
      <c r="AB1074"/>
    </row>
    <row r="1075" spans="10:28" x14ac:dyDescent="0.25">
      <c r="J1075" s="168"/>
      <c r="K1075" s="168"/>
      <c r="L1075" s="168"/>
      <c r="M1075" s="168"/>
      <c r="N1075" s="168"/>
      <c r="O1075" s="168"/>
      <c r="P1075" s="3"/>
      <c r="S1075" s="168"/>
      <c r="T1075" s="3"/>
      <c r="U1075"/>
      <c r="V1075"/>
      <c r="W1075"/>
      <c r="X1075"/>
      <c r="Y1075"/>
      <c r="Z1075"/>
      <c r="AA1075"/>
      <c r="AB1075"/>
    </row>
    <row r="1076" spans="10:28" x14ac:dyDescent="0.25">
      <c r="J1076" s="168"/>
      <c r="K1076" s="168"/>
      <c r="L1076" s="168"/>
      <c r="M1076" s="168"/>
      <c r="N1076" s="168"/>
      <c r="O1076" s="168"/>
      <c r="P1076" s="3"/>
      <c r="S1076" s="168"/>
      <c r="T1076" s="3"/>
      <c r="U1076"/>
      <c r="V1076"/>
      <c r="W1076"/>
      <c r="X1076"/>
      <c r="Y1076"/>
      <c r="Z1076"/>
      <c r="AA1076"/>
      <c r="AB1076"/>
    </row>
    <row r="1077" spans="10:28" x14ac:dyDescent="0.25">
      <c r="J1077" s="168"/>
      <c r="K1077" s="168"/>
      <c r="L1077" s="168"/>
      <c r="M1077" s="168"/>
      <c r="N1077" s="168"/>
      <c r="O1077" s="168"/>
      <c r="P1077" s="3"/>
      <c r="S1077" s="168"/>
      <c r="T1077" s="3"/>
      <c r="U1077"/>
      <c r="V1077"/>
      <c r="W1077"/>
      <c r="X1077"/>
      <c r="Y1077"/>
      <c r="Z1077"/>
      <c r="AA1077"/>
      <c r="AB1077"/>
    </row>
    <row r="1078" spans="10:28" x14ac:dyDescent="0.25">
      <c r="J1078" s="168"/>
      <c r="K1078" s="168"/>
      <c r="L1078" s="168"/>
      <c r="M1078" s="168"/>
      <c r="N1078" s="168"/>
      <c r="O1078" s="168"/>
      <c r="P1078" s="3"/>
      <c r="S1078" s="168"/>
      <c r="T1078" s="3"/>
      <c r="U1078"/>
      <c r="V1078"/>
      <c r="W1078"/>
      <c r="X1078"/>
      <c r="Y1078"/>
      <c r="Z1078"/>
      <c r="AA1078"/>
      <c r="AB1078"/>
    </row>
    <row r="1079" spans="10:28" x14ac:dyDescent="0.25">
      <c r="J1079" s="168"/>
      <c r="K1079" s="168"/>
      <c r="L1079" s="168"/>
      <c r="M1079" s="168"/>
      <c r="N1079" s="168"/>
      <c r="O1079" s="168"/>
      <c r="P1079" s="3"/>
      <c r="S1079" s="168"/>
      <c r="T1079" s="3"/>
      <c r="U1079"/>
      <c r="V1079"/>
      <c r="W1079"/>
      <c r="X1079"/>
      <c r="Y1079"/>
      <c r="Z1079"/>
      <c r="AA1079"/>
      <c r="AB1079"/>
    </row>
    <row r="1080" spans="10:28" x14ac:dyDescent="0.25">
      <c r="J1080" s="168"/>
      <c r="K1080" s="168"/>
      <c r="L1080" s="168"/>
      <c r="M1080" s="168"/>
      <c r="N1080" s="168"/>
      <c r="O1080" s="168"/>
      <c r="P1080" s="3"/>
      <c r="S1080" s="168"/>
      <c r="T1080" s="3"/>
      <c r="U1080"/>
      <c r="V1080"/>
      <c r="W1080"/>
      <c r="X1080"/>
      <c r="Y1080"/>
      <c r="Z1080"/>
      <c r="AA1080"/>
      <c r="AB1080"/>
    </row>
    <row r="1081" spans="10:28" x14ac:dyDescent="0.25">
      <c r="J1081" s="168"/>
      <c r="K1081" s="168"/>
      <c r="L1081" s="168"/>
      <c r="M1081" s="168"/>
      <c r="N1081" s="168"/>
      <c r="O1081" s="168"/>
      <c r="P1081" s="3"/>
      <c r="S1081" s="168"/>
      <c r="T1081" s="3"/>
      <c r="U1081"/>
      <c r="V1081"/>
      <c r="W1081"/>
      <c r="X1081"/>
      <c r="Y1081"/>
      <c r="Z1081"/>
      <c r="AA1081"/>
      <c r="AB1081"/>
    </row>
    <row r="1082" spans="10:28" x14ac:dyDescent="0.25">
      <c r="J1082" s="168"/>
      <c r="K1082" s="168"/>
      <c r="L1082" s="168"/>
      <c r="M1082" s="168"/>
      <c r="N1082" s="168"/>
      <c r="O1082" s="168"/>
      <c r="P1082" s="3"/>
      <c r="S1082" s="168"/>
      <c r="T1082" s="3"/>
      <c r="U1082"/>
      <c r="V1082"/>
      <c r="W1082"/>
      <c r="X1082"/>
      <c r="Y1082"/>
      <c r="Z1082"/>
      <c r="AA1082"/>
      <c r="AB1082"/>
    </row>
    <row r="1083" spans="10:28" x14ac:dyDescent="0.25">
      <c r="J1083" s="168"/>
      <c r="K1083" s="168"/>
      <c r="L1083" s="168"/>
      <c r="M1083" s="168"/>
      <c r="N1083" s="168"/>
      <c r="O1083" s="168"/>
      <c r="P1083" s="3"/>
      <c r="S1083" s="168"/>
      <c r="T1083" s="3"/>
      <c r="U1083"/>
      <c r="V1083"/>
      <c r="W1083"/>
      <c r="X1083"/>
      <c r="Y1083"/>
      <c r="Z1083"/>
      <c r="AA1083"/>
      <c r="AB1083"/>
    </row>
    <row r="1084" spans="10:28" x14ac:dyDescent="0.25">
      <c r="J1084" s="168"/>
      <c r="K1084" s="168"/>
      <c r="L1084" s="168"/>
      <c r="M1084" s="168"/>
      <c r="N1084" s="168"/>
      <c r="O1084" s="168"/>
      <c r="P1084" s="3"/>
      <c r="S1084" s="168"/>
      <c r="T1084" s="3"/>
      <c r="U1084"/>
      <c r="V1084"/>
      <c r="W1084"/>
      <c r="X1084"/>
      <c r="Y1084"/>
      <c r="Z1084"/>
      <c r="AA1084"/>
      <c r="AB1084"/>
    </row>
    <row r="1085" spans="10:28" x14ac:dyDescent="0.25">
      <c r="J1085" s="168"/>
      <c r="K1085" s="168"/>
      <c r="L1085" s="168"/>
      <c r="M1085" s="168"/>
      <c r="N1085" s="168"/>
      <c r="O1085" s="168"/>
      <c r="P1085" s="3"/>
      <c r="S1085" s="168"/>
      <c r="T1085" s="3"/>
      <c r="U1085"/>
      <c r="V1085"/>
      <c r="W1085"/>
      <c r="X1085"/>
      <c r="Y1085"/>
      <c r="Z1085"/>
      <c r="AA1085"/>
      <c r="AB1085"/>
    </row>
    <row r="1086" spans="10:28" x14ac:dyDescent="0.25">
      <c r="J1086" s="168"/>
      <c r="K1086" s="168"/>
      <c r="L1086" s="168"/>
      <c r="M1086" s="168"/>
      <c r="N1086" s="168"/>
      <c r="O1086" s="168"/>
      <c r="P1086" s="3"/>
      <c r="S1086" s="168"/>
      <c r="T1086" s="3"/>
      <c r="U1086"/>
      <c r="V1086"/>
      <c r="W1086"/>
      <c r="X1086"/>
      <c r="Y1086"/>
      <c r="Z1086"/>
      <c r="AA1086"/>
      <c r="AB1086"/>
    </row>
    <row r="1087" spans="10:28" x14ac:dyDescent="0.25">
      <c r="J1087" s="168"/>
      <c r="K1087" s="168"/>
      <c r="L1087" s="168"/>
      <c r="M1087" s="168"/>
      <c r="N1087" s="168"/>
      <c r="O1087" s="168"/>
      <c r="P1087" s="3"/>
      <c r="S1087" s="168"/>
      <c r="T1087" s="3"/>
      <c r="U1087"/>
      <c r="V1087"/>
      <c r="W1087"/>
      <c r="X1087"/>
      <c r="Y1087"/>
      <c r="Z1087"/>
      <c r="AA1087"/>
      <c r="AB1087"/>
    </row>
    <row r="1088" spans="10:28" x14ac:dyDescent="0.25">
      <c r="J1088" s="168"/>
      <c r="K1088" s="168"/>
      <c r="L1088" s="168"/>
      <c r="M1088" s="168"/>
      <c r="N1088" s="168"/>
      <c r="O1088" s="168"/>
      <c r="P1088" s="3"/>
      <c r="S1088" s="168"/>
      <c r="T1088" s="3"/>
      <c r="U1088"/>
      <c r="V1088"/>
      <c r="W1088"/>
      <c r="X1088"/>
      <c r="Y1088"/>
      <c r="Z1088"/>
      <c r="AA1088"/>
      <c r="AB1088"/>
    </row>
    <row r="1089" spans="10:28" x14ac:dyDescent="0.25">
      <c r="J1089" s="168"/>
      <c r="K1089" s="168"/>
      <c r="L1089" s="168"/>
      <c r="M1089" s="168"/>
      <c r="N1089" s="168"/>
      <c r="O1089" s="168"/>
      <c r="P1089" s="3"/>
      <c r="S1089" s="168"/>
      <c r="T1089" s="3"/>
      <c r="U1089"/>
      <c r="V1089"/>
      <c r="W1089"/>
      <c r="X1089"/>
      <c r="Y1089"/>
      <c r="Z1089"/>
      <c r="AA1089"/>
      <c r="AB1089"/>
    </row>
    <row r="1090" spans="10:28" x14ac:dyDescent="0.25">
      <c r="J1090" s="168"/>
      <c r="K1090" s="168"/>
      <c r="L1090" s="168"/>
      <c r="M1090" s="168"/>
      <c r="N1090" s="168"/>
      <c r="O1090" s="168"/>
      <c r="P1090" s="3"/>
      <c r="S1090" s="168"/>
      <c r="T1090" s="3"/>
      <c r="U1090"/>
      <c r="V1090"/>
      <c r="W1090"/>
      <c r="X1090"/>
      <c r="Y1090"/>
      <c r="Z1090"/>
      <c r="AA1090"/>
      <c r="AB1090"/>
    </row>
    <row r="1091" spans="10:28" x14ac:dyDescent="0.25">
      <c r="J1091" s="168"/>
      <c r="K1091" s="168"/>
      <c r="L1091" s="168"/>
      <c r="M1091" s="168"/>
      <c r="N1091" s="168"/>
      <c r="O1091" s="168"/>
      <c r="P1091" s="3"/>
      <c r="S1091" s="168"/>
      <c r="T1091" s="3"/>
      <c r="U1091"/>
      <c r="V1091"/>
      <c r="W1091"/>
      <c r="X1091"/>
      <c r="Y1091"/>
      <c r="Z1091"/>
      <c r="AA1091"/>
      <c r="AB1091"/>
    </row>
    <row r="1092" spans="10:28" x14ac:dyDescent="0.25">
      <c r="J1092" s="168"/>
      <c r="K1092" s="168"/>
      <c r="L1092" s="168"/>
      <c r="M1092" s="168"/>
      <c r="N1092" s="168"/>
      <c r="O1092" s="168"/>
      <c r="P1092" s="3"/>
      <c r="S1092" s="168"/>
      <c r="T1092" s="3"/>
      <c r="U1092"/>
      <c r="V1092"/>
      <c r="W1092"/>
      <c r="X1092"/>
      <c r="Y1092"/>
      <c r="Z1092"/>
      <c r="AA1092"/>
      <c r="AB1092"/>
    </row>
    <row r="1093" spans="10:28" x14ac:dyDescent="0.25">
      <c r="J1093" s="168"/>
      <c r="K1093" s="168"/>
      <c r="L1093" s="168"/>
      <c r="M1093" s="168"/>
      <c r="N1093" s="168"/>
      <c r="O1093" s="168"/>
      <c r="P1093" s="3"/>
      <c r="S1093" s="168"/>
      <c r="T1093" s="3"/>
      <c r="U1093"/>
      <c r="V1093"/>
      <c r="W1093"/>
      <c r="X1093"/>
      <c r="Y1093"/>
      <c r="Z1093"/>
      <c r="AA1093"/>
      <c r="AB1093"/>
    </row>
    <row r="1094" spans="10:28" x14ac:dyDescent="0.25">
      <c r="J1094" s="168"/>
      <c r="K1094" s="168"/>
      <c r="L1094" s="168"/>
      <c r="M1094" s="168"/>
      <c r="N1094" s="168"/>
      <c r="O1094" s="168"/>
      <c r="P1094" s="3"/>
      <c r="S1094" s="168"/>
      <c r="T1094" s="3"/>
      <c r="U1094"/>
      <c r="V1094"/>
      <c r="W1094"/>
      <c r="X1094"/>
      <c r="Y1094"/>
      <c r="Z1094"/>
      <c r="AA1094"/>
      <c r="AB1094"/>
    </row>
    <row r="1095" spans="10:28" x14ac:dyDescent="0.25">
      <c r="J1095" s="168"/>
      <c r="K1095" s="168"/>
      <c r="L1095" s="168"/>
      <c r="M1095" s="168"/>
      <c r="N1095" s="168"/>
      <c r="O1095" s="168"/>
      <c r="P1095" s="3"/>
      <c r="S1095" s="168"/>
      <c r="T1095" s="3"/>
      <c r="U1095"/>
      <c r="V1095"/>
      <c r="W1095"/>
      <c r="X1095"/>
      <c r="Y1095"/>
      <c r="Z1095"/>
      <c r="AA1095"/>
      <c r="AB1095"/>
    </row>
    <row r="1096" spans="10:28" x14ac:dyDescent="0.25">
      <c r="J1096" s="168"/>
      <c r="K1096" s="168"/>
      <c r="L1096" s="168"/>
      <c r="M1096" s="168"/>
      <c r="N1096" s="168"/>
      <c r="O1096" s="168"/>
      <c r="P1096" s="3"/>
      <c r="S1096" s="168"/>
      <c r="T1096" s="3"/>
      <c r="U1096"/>
      <c r="V1096"/>
      <c r="W1096"/>
      <c r="X1096"/>
      <c r="Y1096"/>
      <c r="Z1096"/>
      <c r="AA1096"/>
      <c r="AB1096"/>
    </row>
    <row r="1097" spans="10:28" x14ac:dyDescent="0.25">
      <c r="J1097" s="168"/>
      <c r="K1097" s="168"/>
      <c r="L1097" s="168"/>
      <c r="M1097" s="168"/>
      <c r="N1097" s="168"/>
      <c r="O1097" s="168"/>
      <c r="P1097" s="3"/>
      <c r="S1097" s="168"/>
      <c r="T1097" s="3"/>
      <c r="U1097"/>
      <c r="V1097"/>
      <c r="W1097"/>
      <c r="X1097"/>
      <c r="Y1097"/>
      <c r="Z1097"/>
      <c r="AA1097"/>
      <c r="AB1097"/>
    </row>
    <row r="1098" spans="10:28" x14ac:dyDescent="0.25">
      <c r="J1098" s="168"/>
      <c r="K1098" s="168"/>
      <c r="L1098" s="168"/>
      <c r="M1098" s="168"/>
      <c r="N1098" s="168"/>
      <c r="O1098" s="168"/>
      <c r="P1098" s="3"/>
      <c r="S1098" s="168"/>
      <c r="T1098" s="3"/>
      <c r="U1098"/>
      <c r="V1098"/>
      <c r="W1098"/>
      <c r="X1098"/>
      <c r="Y1098"/>
      <c r="Z1098"/>
      <c r="AA1098"/>
      <c r="AB1098"/>
    </row>
    <row r="1099" spans="10:28" x14ac:dyDescent="0.25">
      <c r="J1099" s="168"/>
      <c r="K1099" s="168"/>
      <c r="L1099" s="168"/>
      <c r="M1099" s="168"/>
      <c r="N1099" s="168"/>
      <c r="O1099" s="168"/>
      <c r="P1099" s="3"/>
      <c r="S1099" s="168"/>
      <c r="T1099" s="3"/>
      <c r="U1099"/>
      <c r="V1099"/>
      <c r="W1099"/>
      <c r="X1099"/>
      <c r="Y1099"/>
      <c r="Z1099"/>
      <c r="AA1099"/>
      <c r="AB1099"/>
    </row>
    <row r="1100" spans="10:28" x14ac:dyDescent="0.25">
      <c r="J1100" s="168"/>
      <c r="K1100" s="168"/>
      <c r="L1100" s="168"/>
      <c r="M1100" s="168"/>
      <c r="N1100" s="168"/>
      <c r="O1100" s="168"/>
      <c r="P1100" s="3"/>
      <c r="S1100" s="168"/>
      <c r="T1100" s="3"/>
      <c r="U1100"/>
      <c r="V1100"/>
      <c r="W1100"/>
      <c r="X1100"/>
      <c r="Y1100"/>
      <c r="Z1100"/>
      <c r="AA1100"/>
      <c r="AB1100"/>
    </row>
    <row r="1101" spans="10:28" x14ac:dyDescent="0.25">
      <c r="J1101" s="168"/>
      <c r="K1101" s="168"/>
      <c r="L1101" s="168"/>
      <c r="M1101" s="168"/>
      <c r="N1101" s="168"/>
      <c r="O1101" s="168"/>
      <c r="P1101" s="3"/>
      <c r="S1101" s="168"/>
      <c r="T1101" s="3"/>
      <c r="U1101"/>
      <c r="V1101"/>
      <c r="W1101"/>
      <c r="X1101"/>
      <c r="Y1101"/>
      <c r="Z1101"/>
      <c r="AA1101"/>
      <c r="AB1101"/>
    </row>
    <row r="1102" spans="10:28" x14ac:dyDescent="0.25">
      <c r="J1102" s="168"/>
      <c r="K1102" s="168"/>
      <c r="L1102" s="168"/>
      <c r="M1102" s="168"/>
      <c r="N1102" s="168"/>
      <c r="O1102" s="168"/>
      <c r="P1102" s="3"/>
      <c r="S1102" s="168"/>
      <c r="T1102" s="3"/>
      <c r="U1102"/>
      <c r="V1102"/>
      <c r="W1102"/>
      <c r="X1102"/>
      <c r="Y1102"/>
      <c r="Z1102"/>
      <c r="AA1102"/>
      <c r="AB1102"/>
    </row>
    <row r="1103" spans="10:28" x14ac:dyDescent="0.25">
      <c r="J1103" s="168"/>
      <c r="K1103" s="168"/>
      <c r="L1103" s="168"/>
      <c r="M1103" s="168"/>
      <c r="N1103" s="168"/>
      <c r="O1103" s="168"/>
      <c r="P1103" s="3"/>
      <c r="S1103" s="168"/>
      <c r="T1103" s="3"/>
      <c r="U1103"/>
      <c r="V1103"/>
      <c r="W1103"/>
      <c r="X1103"/>
      <c r="Y1103"/>
      <c r="Z1103"/>
      <c r="AA1103"/>
      <c r="AB1103"/>
    </row>
    <row r="1104" spans="10:28" x14ac:dyDescent="0.25">
      <c r="J1104" s="168"/>
      <c r="K1104" s="168"/>
      <c r="L1104" s="168"/>
      <c r="M1104" s="168"/>
      <c r="N1104" s="168"/>
      <c r="O1104" s="168"/>
      <c r="P1104" s="3"/>
      <c r="S1104" s="168"/>
      <c r="T1104" s="3"/>
      <c r="U1104"/>
      <c r="V1104"/>
      <c r="W1104"/>
      <c r="X1104"/>
      <c r="Y1104"/>
      <c r="Z1104"/>
      <c r="AA1104"/>
      <c r="AB1104"/>
    </row>
    <row r="1105" spans="10:28" x14ac:dyDescent="0.25">
      <c r="J1105" s="168"/>
      <c r="K1105" s="168"/>
      <c r="L1105" s="168"/>
      <c r="M1105" s="168"/>
      <c r="N1105" s="168"/>
      <c r="O1105" s="168"/>
      <c r="P1105" s="3"/>
      <c r="S1105" s="168"/>
      <c r="T1105" s="3"/>
      <c r="U1105"/>
      <c r="V1105"/>
      <c r="W1105"/>
      <c r="X1105"/>
      <c r="Y1105"/>
      <c r="Z1105"/>
      <c r="AA1105"/>
      <c r="AB1105"/>
    </row>
    <row r="1106" spans="10:28" x14ac:dyDescent="0.25">
      <c r="J1106" s="168"/>
      <c r="K1106" s="168"/>
      <c r="L1106" s="168"/>
      <c r="M1106" s="168"/>
      <c r="N1106" s="168"/>
      <c r="O1106" s="168"/>
      <c r="P1106" s="3"/>
      <c r="S1106" s="168"/>
      <c r="T1106" s="3"/>
      <c r="U1106"/>
      <c r="V1106"/>
      <c r="W1106"/>
      <c r="X1106"/>
      <c r="Y1106"/>
      <c r="Z1106"/>
      <c r="AA1106"/>
      <c r="AB1106"/>
    </row>
    <row r="1107" spans="10:28" x14ac:dyDescent="0.25">
      <c r="J1107" s="168"/>
      <c r="K1107" s="168"/>
      <c r="L1107" s="168"/>
      <c r="M1107" s="168"/>
      <c r="N1107" s="168"/>
      <c r="O1107" s="168"/>
      <c r="P1107" s="3"/>
      <c r="S1107" s="168"/>
      <c r="T1107" s="3"/>
      <c r="U1107"/>
      <c r="V1107"/>
      <c r="W1107"/>
      <c r="X1107"/>
      <c r="Y1107"/>
      <c r="Z1107"/>
      <c r="AA1107"/>
      <c r="AB1107"/>
    </row>
    <row r="1108" spans="10:28" x14ac:dyDescent="0.25">
      <c r="J1108" s="168"/>
      <c r="K1108" s="168"/>
      <c r="L1108" s="168"/>
      <c r="M1108" s="168"/>
      <c r="N1108" s="168"/>
      <c r="O1108" s="168"/>
      <c r="P1108" s="3"/>
      <c r="S1108" s="168"/>
      <c r="T1108" s="3"/>
      <c r="U1108"/>
      <c r="V1108"/>
      <c r="W1108"/>
      <c r="X1108"/>
      <c r="Y1108"/>
      <c r="Z1108"/>
      <c r="AA1108"/>
      <c r="AB1108"/>
    </row>
    <row r="1109" spans="10:28" x14ac:dyDescent="0.25">
      <c r="J1109" s="168"/>
      <c r="K1109" s="168"/>
      <c r="L1109" s="168"/>
      <c r="M1109" s="168"/>
      <c r="N1109" s="168"/>
      <c r="O1109" s="168"/>
      <c r="P1109" s="3"/>
      <c r="S1109" s="168"/>
      <c r="T1109" s="3"/>
      <c r="U1109"/>
      <c r="V1109"/>
      <c r="W1109"/>
      <c r="X1109"/>
      <c r="Y1109"/>
      <c r="Z1109"/>
      <c r="AA1109"/>
      <c r="AB1109"/>
    </row>
    <row r="1110" spans="10:28" x14ac:dyDescent="0.25">
      <c r="J1110" s="168"/>
      <c r="K1110" s="168"/>
      <c r="L1110" s="168"/>
      <c r="M1110" s="168"/>
      <c r="N1110" s="168"/>
      <c r="O1110" s="168"/>
      <c r="P1110" s="3"/>
      <c r="S1110" s="168"/>
      <c r="T1110" s="3"/>
      <c r="U1110"/>
      <c r="V1110"/>
      <c r="W1110"/>
      <c r="X1110"/>
      <c r="Y1110"/>
      <c r="Z1110"/>
      <c r="AA1110"/>
      <c r="AB1110"/>
    </row>
    <row r="1111" spans="10:28" x14ac:dyDescent="0.25">
      <c r="J1111" s="168"/>
      <c r="K1111" s="168"/>
      <c r="L1111" s="168"/>
      <c r="M1111" s="168"/>
      <c r="N1111" s="168"/>
      <c r="O1111" s="168"/>
      <c r="P1111" s="3"/>
      <c r="S1111" s="168"/>
      <c r="T1111" s="3"/>
      <c r="U1111"/>
      <c r="V1111"/>
      <c r="W1111"/>
      <c r="X1111"/>
      <c r="Y1111"/>
      <c r="Z1111"/>
      <c r="AA1111"/>
      <c r="AB1111"/>
    </row>
    <row r="1112" spans="10:28" x14ac:dyDescent="0.25">
      <c r="J1112" s="168"/>
      <c r="K1112" s="168"/>
      <c r="L1112" s="168"/>
      <c r="M1112" s="168"/>
      <c r="N1112" s="168"/>
      <c r="O1112" s="168"/>
      <c r="P1112" s="3"/>
      <c r="S1112" s="168"/>
      <c r="T1112" s="3"/>
      <c r="U1112"/>
      <c r="V1112"/>
      <c r="W1112"/>
      <c r="X1112"/>
      <c r="Y1112"/>
      <c r="Z1112"/>
      <c r="AA1112"/>
      <c r="AB1112"/>
    </row>
    <row r="1113" spans="10:28" x14ac:dyDescent="0.25">
      <c r="J1113" s="168"/>
      <c r="K1113" s="168"/>
      <c r="L1113" s="168"/>
      <c r="M1113" s="168"/>
      <c r="N1113" s="168"/>
      <c r="O1113" s="168"/>
      <c r="P1113" s="3"/>
      <c r="S1113" s="168"/>
      <c r="T1113" s="3"/>
      <c r="U1113"/>
      <c r="V1113"/>
      <c r="W1113"/>
      <c r="X1113"/>
      <c r="Y1113"/>
      <c r="Z1113"/>
      <c r="AA1113"/>
      <c r="AB1113"/>
    </row>
    <row r="1114" spans="10:28" x14ac:dyDescent="0.25">
      <c r="J1114" s="168"/>
      <c r="K1114" s="168"/>
      <c r="L1114" s="168"/>
      <c r="M1114" s="168"/>
      <c r="N1114" s="168"/>
      <c r="O1114" s="168"/>
      <c r="P1114" s="3"/>
      <c r="S1114" s="168"/>
      <c r="T1114" s="3"/>
      <c r="U1114"/>
      <c r="V1114"/>
      <c r="W1114"/>
      <c r="X1114"/>
      <c r="Y1114"/>
      <c r="Z1114"/>
      <c r="AA1114"/>
      <c r="AB1114"/>
    </row>
    <row r="1115" spans="10:28" x14ac:dyDescent="0.25">
      <c r="J1115" s="168"/>
      <c r="K1115" s="168"/>
      <c r="L1115" s="168"/>
      <c r="M1115" s="168"/>
      <c r="N1115" s="168"/>
      <c r="O1115" s="168"/>
      <c r="P1115" s="3"/>
      <c r="S1115" s="168"/>
      <c r="T1115" s="3"/>
      <c r="U1115"/>
      <c r="V1115"/>
      <c r="W1115"/>
      <c r="X1115"/>
      <c r="Y1115"/>
      <c r="Z1115"/>
      <c r="AA1115"/>
      <c r="AB1115"/>
    </row>
    <row r="1116" spans="10:28" x14ac:dyDescent="0.25">
      <c r="J1116" s="168"/>
      <c r="K1116" s="168"/>
      <c r="L1116" s="168"/>
      <c r="M1116" s="168"/>
      <c r="N1116" s="168"/>
      <c r="O1116" s="168"/>
      <c r="P1116" s="3"/>
      <c r="S1116" s="168"/>
      <c r="T1116" s="3"/>
      <c r="U1116"/>
      <c r="V1116"/>
      <c r="W1116"/>
      <c r="X1116"/>
      <c r="Y1116"/>
      <c r="Z1116"/>
      <c r="AA1116"/>
      <c r="AB1116"/>
    </row>
    <row r="1117" spans="10:28" x14ac:dyDescent="0.25">
      <c r="J1117" s="168"/>
      <c r="K1117" s="168"/>
      <c r="L1117" s="168"/>
      <c r="M1117" s="168"/>
      <c r="N1117" s="168"/>
      <c r="O1117" s="168"/>
      <c r="P1117" s="3"/>
      <c r="S1117" s="168"/>
      <c r="T1117" s="3"/>
      <c r="U1117"/>
      <c r="V1117"/>
      <c r="W1117"/>
      <c r="X1117"/>
      <c r="Y1117"/>
      <c r="Z1117"/>
      <c r="AA1117"/>
      <c r="AB1117"/>
    </row>
    <row r="1118" spans="10:28" x14ac:dyDescent="0.25">
      <c r="J1118" s="168"/>
      <c r="K1118" s="168"/>
      <c r="L1118" s="168"/>
      <c r="M1118" s="168"/>
      <c r="N1118" s="168"/>
      <c r="O1118" s="168"/>
      <c r="P1118" s="3"/>
      <c r="S1118" s="168"/>
      <c r="T1118" s="3"/>
      <c r="U1118"/>
      <c r="V1118"/>
      <c r="W1118"/>
      <c r="X1118"/>
      <c r="Y1118"/>
      <c r="Z1118"/>
      <c r="AA1118"/>
      <c r="AB1118"/>
    </row>
    <row r="1119" spans="10:28" x14ac:dyDescent="0.25">
      <c r="J1119" s="168"/>
      <c r="K1119" s="168"/>
      <c r="L1119" s="168"/>
      <c r="M1119" s="168"/>
      <c r="N1119" s="168"/>
      <c r="O1119" s="168"/>
      <c r="P1119" s="3"/>
      <c r="S1119" s="168"/>
      <c r="T1119" s="3"/>
      <c r="U1119"/>
      <c r="V1119"/>
      <c r="W1119"/>
      <c r="X1119"/>
      <c r="Y1119"/>
      <c r="Z1119"/>
      <c r="AA1119"/>
      <c r="AB1119"/>
    </row>
    <row r="1120" spans="10:28" x14ac:dyDescent="0.25">
      <c r="J1120" s="168"/>
      <c r="K1120" s="168"/>
      <c r="L1120" s="168"/>
      <c r="M1120" s="168"/>
      <c r="N1120" s="168"/>
      <c r="O1120" s="168"/>
      <c r="P1120" s="3"/>
      <c r="S1120" s="168"/>
      <c r="T1120" s="3"/>
      <c r="U1120"/>
      <c r="V1120"/>
      <c r="W1120"/>
      <c r="X1120"/>
      <c r="Y1120"/>
      <c r="Z1120"/>
      <c r="AA1120"/>
      <c r="AB1120"/>
    </row>
    <row r="1121" spans="10:28" x14ac:dyDescent="0.25">
      <c r="J1121" s="168"/>
      <c r="K1121" s="168"/>
      <c r="L1121" s="168"/>
      <c r="M1121" s="168"/>
      <c r="N1121" s="168"/>
      <c r="O1121" s="168"/>
      <c r="P1121" s="3"/>
      <c r="S1121" s="168"/>
      <c r="T1121" s="3"/>
      <c r="U1121"/>
      <c r="V1121"/>
      <c r="W1121"/>
      <c r="X1121"/>
      <c r="Y1121"/>
      <c r="Z1121"/>
      <c r="AA1121"/>
      <c r="AB1121"/>
    </row>
    <row r="1122" spans="10:28" x14ac:dyDescent="0.25">
      <c r="J1122" s="168"/>
      <c r="K1122" s="168"/>
      <c r="L1122" s="168"/>
      <c r="M1122" s="168"/>
      <c r="N1122" s="168"/>
      <c r="O1122" s="168"/>
      <c r="P1122" s="3"/>
      <c r="S1122" s="168"/>
      <c r="T1122" s="3"/>
      <c r="U1122"/>
      <c r="V1122"/>
      <c r="W1122"/>
      <c r="X1122"/>
      <c r="Y1122"/>
      <c r="Z1122"/>
      <c r="AA1122"/>
      <c r="AB1122"/>
    </row>
    <row r="1123" spans="10:28" x14ac:dyDescent="0.25">
      <c r="J1123" s="168"/>
      <c r="K1123" s="168"/>
      <c r="L1123" s="168"/>
      <c r="M1123" s="168"/>
      <c r="N1123" s="168"/>
      <c r="O1123" s="168"/>
      <c r="P1123" s="3"/>
      <c r="S1123" s="168"/>
      <c r="T1123" s="3"/>
      <c r="U1123"/>
      <c r="V1123"/>
      <c r="W1123"/>
      <c r="X1123"/>
      <c r="Y1123"/>
      <c r="Z1123"/>
      <c r="AA1123"/>
      <c r="AB1123"/>
    </row>
    <row r="1124" spans="10:28" x14ac:dyDescent="0.25">
      <c r="J1124" s="168"/>
      <c r="K1124" s="168"/>
      <c r="L1124" s="168"/>
      <c r="M1124" s="168"/>
      <c r="N1124" s="168"/>
      <c r="O1124" s="168"/>
      <c r="P1124" s="3"/>
      <c r="S1124" s="168"/>
      <c r="T1124" s="3"/>
      <c r="U1124"/>
      <c r="V1124"/>
      <c r="W1124"/>
      <c r="X1124"/>
      <c r="Y1124"/>
      <c r="Z1124"/>
      <c r="AA1124"/>
      <c r="AB1124"/>
    </row>
    <row r="1125" spans="10:28" x14ac:dyDescent="0.25">
      <c r="J1125" s="168"/>
      <c r="K1125" s="168"/>
      <c r="L1125" s="168"/>
      <c r="M1125" s="168"/>
      <c r="N1125" s="168"/>
      <c r="O1125" s="168"/>
      <c r="P1125" s="3"/>
      <c r="S1125" s="168"/>
      <c r="T1125" s="3"/>
      <c r="U1125"/>
      <c r="V1125"/>
      <c r="W1125"/>
      <c r="X1125"/>
      <c r="Y1125"/>
      <c r="Z1125"/>
      <c r="AA1125"/>
      <c r="AB1125"/>
    </row>
    <row r="1126" spans="10:28" x14ac:dyDescent="0.25">
      <c r="J1126" s="168"/>
      <c r="K1126" s="168"/>
      <c r="L1126" s="168"/>
      <c r="M1126" s="168"/>
      <c r="N1126" s="168"/>
      <c r="O1126" s="168"/>
      <c r="P1126" s="3"/>
      <c r="S1126" s="168"/>
      <c r="T1126" s="3"/>
      <c r="U1126"/>
      <c r="V1126"/>
      <c r="W1126"/>
      <c r="X1126"/>
      <c r="Y1126"/>
      <c r="Z1126"/>
      <c r="AA1126"/>
      <c r="AB1126"/>
    </row>
    <row r="1127" spans="10:28" x14ac:dyDescent="0.25">
      <c r="J1127" s="168"/>
      <c r="K1127" s="168"/>
      <c r="L1127" s="168"/>
      <c r="M1127" s="168"/>
      <c r="N1127" s="168"/>
      <c r="O1127" s="168"/>
      <c r="P1127" s="3"/>
      <c r="S1127" s="168"/>
      <c r="T1127" s="3"/>
      <c r="U1127"/>
      <c r="V1127"/>
      <c r="W1127"/>
      <c r="X1127"/>
      <c r="Y1127"/>
      <c r="Z1127"/>
      <c r="AA1127"/>
      <c r="AB1127"/>
    </row>
    <row r="1128" spans="10:28" x14ac:dyDescent="0.25">
      <c r="J1128" s="168"/>
      <c r="K1128" s="168"/>
      <c r="L1128" s="168"/>
      <c r="M1128" s="168"/>
      <c r="N1128" s="168"/>
      <c r="O1128" s="168"/>
      <c r="P1128" s="3"/>
      <c r="S1128" s="168"/>
      <c r="T1128" s="3"/>
      <c r="U1128"/>
      <c r="V1128"/>
      <c r="W1128"/>
      <c r="X1128"/>
      <c r="Y1128"/>
      <c r="Z1128"/>
      <c r="AA1128"/>
      <c r="AB1128"/>
    </row>
    <row r="1129" spans="10:28" x14ac:dyDescent="0.25">
      <c r="J1129" s="168"/>
      <c r="K1129" s="168"/>
      <c r="L1129" s="168"/>
      <c r="M1129" s="168"/>
      <c r="N1129" s="168"/>
      <c r="O1129" s="168"/>
      <c r="P1129" s="3"/>
      <c r="S1129" s="168"/>
      <c r="T1129" s="3"/>
      <c r="U1129"/>
      <c r="V1129"/>
      <c r="W1129"/>
      <c r="X1129"/>
      <c r="Y1129"/>
      <c r="Z1129"/>
      <c r="AA1129"/>
      <c r="AB1129"/>
    </row>
    <row r="1130" spans="10:28" x14ac:dyDescent="0.25">
      <c r="J1130" s="168"/>
      <c r="K1130" s="168"/>
      <c r="L1130" s="168"/>
      <c r="M1130" s="168"/>
      <c r="N1130" s="168"/>
      <c r="O1130" s="168"/>
      <c r="P1130" s="3"/>
      <c r="S1130" s="168"/>
      <c r="T1130" s="3"/>
      <c r="U1130"/>
      <c r="V1130"/>
      <c r="W1130"/>
      <c r="X1130"/>
      <c r="Y1130"/>
      <c r="Z1130"/>
      <c r="AA1130"/>
      <c r="AB1130"/>
    </row>
    <row r="1131" spans="10:28" x14ac:dyDescent="0.25">
      <c r="J1131" s="168"/>
      <c r="K1131" s="168"/>
      <c r="L1131" s="168"/>
      <c r="M1131" s="168"/>
      <c r="N1131" s="168"/>
      <c r="O1131" s="168"/>
      <c r="P1131" s="3"/>
      <c r="S1131" s="168"/>
      <c r="T1131" s="3"/>
      <c r="U1131"/>
      <c r="V1131"/>
      <c r="W1131"/>
      <c r="X1131"/>
      <c r="Y1131"/>
      <c r="Z1131"/>
      <c r="AA1131"/>
      <c r="AB1131"/>
    </row>
    <row r="1132" spans="10:28" x14ac:dyDescent="0.25">
      <c r="J1132" s="168"/>
      <c r="K1132" s="168"/>
      <c r="L1132" s="168"/>
      <c r="M1132" s="168"/>
      <c r="N1132" s="168"/>
      <c r="O1132" s="168"/>
      <c r="P1132" s="3"/>
      <c r="S1132" s="168"/>
      <c r="T1132" s="3"/>
      <c r="U1132"/>
      <c r="V1132"/>
      <c r="W1132"/>
      <c r="X1132"/>
      <c r="Y1132"/>
      <c r="Z1132"/>
      <c r="AA1132"/>
      <c r="AB1132"/>
    </row>
    <row r="1133" spans="10:28" x14ac:dyDescent="0.25">
      <c r="J1133" s="168"/>
      <c r="K1133" s="168"/>
      <c r="L1133" s="168"/>
      <c r="M1133" s="168"/>
      <c r="N1133" s="168"/>
      <c r="O1133" s="168"/>
      <c r="P1133" s="3"/>
      <c r="S1133" s="168"/>
      <c r="T1133" s="3"/>
      <c r="U1133"/>
      <c r="V1133"/>
      <c r="W1133"/>
      <c r="X1133"/>
      <c r="Y1133"/>
      <c r="Z1133"/>
      <c r="AA1133"/>
      <c r="AB1133"/>
    </row>
    <row r="1134" spans="10:28" x14ac:dyDescent="0.25">
      <c r="J1134" s="168"/>
      <c r="K1134" s="168"/>
      <c r="L1134" s="168"/>
      <c r="M1134" s="168"/>
      <c r="N1134" s="168"/>
      <c r="O1134" s="168"/>
      <c r="P1134" s="3"/>
      <c r="S1134" s="168"/>
      <c r="T1134" s="3"/>
      <c r="U1134"/>
      <c r="V1134"/>
      <c r="W1134"/>
      <c r="X1134"/>
      <c r="Y1134"/>
      <c r="Z1134"/>
      <c r="AA1134"/>
      <c r="AB1134"/>
    </row>
    <row r="1135" spans="10:28" x14ac:dyDescent="0.25">
      <c r="J1135" s="168"/>
      <c r="K1135" s="168"/>
      <c r="L1135" s="168"/>
      <c r="M1135" s="168"/>
      <c r="N1135" s="168"/>
      <c r="O1135" s="168"/>
      <c r="P1135" s="3"/>
      <c r="S1135" s="168"/>
      <c r="T1135" s="3"/>
      <c r="U1135"/>
      <c r="V1135"/>
      <c r="W1135"/>
      <c r="X1135"/>
      <c r="Y1135"/>
      <c r="Z1135"/>
      <c r="AA1135"/>
      <c r="AB1135"/>
    </row>
    <row r="1136" spans="10:28" x14ac:dyDescent="0.25">
      <c r="J1136" s="168"/>
      <c r="K1136" s="168"/>
      <c r="L1136" s="168"/>
      <c r="M1136" s="168"/>
      <c r="N1136" s="168"/>
      <c r="O1136" s="168"/>
      <c r="P1136" s="3"/>
      <c r="S1136" s="168"/>
      <c r="T1136" s="3"/>
      <c r="U1136"/>
      <c r="V1136"/>
      <c r="W1136"/>
      <c r="X1136"/>
      <c r="Y1136"/>
      <c r="Z1136"/>
      <c r="AA1136"/>
      <c r="AB1136"/>
    </row>
    <row r="1137" spans="10:28" x14ac:dyDescent="0.25">
      <c r="J1137" s="168"/>
      <c r="K1137" s="168"/>
      <c r="L1137" s="168"/>
      <c r="M1137" s="168"/>
      <c r="N1137" s="168"/>
      <c r="O1137" s="168"/>
      <c r="P1137" s="3"/>
      <c r="S1137" s="168"/>
      <c r="T1137" s="3"/>
      <c r="U1137"/>
      <c r="V1137"/>
      <c r="W1137"/>
      <c r="X1137"/>
      <c r="Y1137"/>
      <c r="Z1137"/>
      <c r="AA1137"/>
      <c r="AB1137"/>
    </row>
    <row r="1138" spans="10:28" x14ac:dyDescent="0.25">
      <c r="J1138" s="168"/>
      <c r="K1138" s="168"/>
      <c r="L1138" s="168"/>
      <c r="M1138" s="168"/>
      <c r="N1138" s="168"/>
      <c r="O1138" s="168"/>
      <c r="P1138" s="3"/>
      <c r="S1138" s="168"/>
      <c r="T1138" s="3"/>
      <c r="U1138"/>
      <c r="V1138"/>
      <c r="W1138"/>
      <c r="X1138"/>
      <c r="Y1138"/>
      <c r="Z1138"/>
      <c r="AA1138"/>
      <c r="AB1138"/>
    </row>
    <row r="1139" spans="10:28" x14ac:dyDescent="0.25">
      <c r="J1139" s="168"/>
      <c r="K1139" s="168"/>
      <c r="L1139" s="168"/>
      <c r="M1139" s="168"/>
      <c r="N1139" s="168"/>
      <c r="O1139" s="168"/>
      <c r="P1139" s="3"/>
      <c r="S1139" s="168"/>
      <c r="T1139" s="3"/>
      <c r="U1139"/>
      <c r="V1139"/>
      <c r="W1139"/>
      <c r="X1139"/>
      <c r="Y1139"/>
      <c r="Z1139"/>
      <c r="AA1139"/>
      <c r="AB1139"/>
    </row>
    <row r="1140" spans="10:28" x14ac:dyDescent="0.25">
      <c r="J1140" s="168"/>
      <c r="K1140" s="168"/>
      <c r="L1140" s="168"/>
      <c r="M1140" s="168"/>
      <c r="N1140" s="168"/>
      <c r="O1140" s="168"/>
      <c r="P1140" s="3"/>
      <c r="S1140" s="168"/>
      <c r="T1140" s="3"/>
      <c r="U1140"/>
      <c r="V1140"/>
      <c r="W1140"/>
      <c r="X1140"/>
      <c r="Y1140"/>
      <c r="Z1140"/>
      <c r="AA1140"/>
      <c r="AB1140"/>
    </row>
    <row r="1141" spans="10:28" x14ac:dyDescent="0.25">
      <c r="J1141" s="168"/>
      <c r="K1141" s="168"/>
      <c r="L1141" s="168"/>
      <c r="M1141" s="168"/>
      <c r="N1141" s="168"/>
      <c r="O1141" s="168"/>
      <c r="P1141" s="3"/>
      <c r="S1141" s="168"/>
      <c r="T1141" s="3"/>
      <c r="U1141"/>
      <c r="V1141"/>
      <c r="W1141"/>
      <c r="X1141"/>
      <c r="Y1141"/>
      <c r="Z1141"/>
      <c r="AA1141"/>
      <c r="AB1141"/>
    </row>
    <row r="1142" spans="10:28" x14ac:dyDescent="0.25">
      <c r="J1142" s="168"/>
      <c r="K1142" s="168"/>
      <c r="L1142" s="168"/>
      <c r="M1142" s="168"/>
      <c r="N1142" s="168"/>
      <c r="O1142" s="168"/>
      <c r="P1142" s="3"/>
      <c r="S1142" s="168"/>
      <c r="T1142" s="3"/>
      <c r="U1142"/>
      <c r="V1142"/>
      <c r="W1142"/>
      <c r="X1142"/>
      <c r="Y1142"/>
      <c r="Z1142"/>
      <c r="AA1142"/>
      <c r="AB1142"/>
    </row>
    <row r="1143" spans="10:28" x14ac:dyDescent="0.25">
      <c r="J1143" s="168"/>
      <c r="K1143" s="168"/>
      <c r="L1143" s="168"/>
      <c r="M1143" s="168"/>
      <c r="N1143" s="168"/>
      <c r="O1143" s="168"/>
      <c r="P1143" s="3"/>
      <c r="S1143" s="168"/>
      <c r="T1143" s="3"/>
      <c r="U1143"/>
      <c r="V1143"/>
      <c r="W1143"/>
      <c r="X1143"/>
      <c r="Y1143"/>
      <c r="Z1143"/>
      <c r="AA1143"/>
      <c r="AB1143"/>
    </row>
    <row r="1144" spans="10:28" x14ac:dyDescent="0.25">
      <c r="J1144" s="168"/>
      <c r="K1144" s="168"/>
      <c r="L1144" s="168"/>
      <c r="M1144" s="168"/>
      <c r="N1144" s="168"/>
      <c r="O1144" s="168"/>
      <c r="P1144" s="3"/>
      <c r="S1144" s="168"/>
      <c r="T1144" s="3"/>
      <c r="U1144"/>
      <c r="V1144"/>
      <c r="W1144"/>
      <c r="X1144"/>
      <c r="Y1144"/>
      <c r="Z1144"/>
      <c r="AA1144"/>
      <c r="AB1144"/>
    </row>
    <row r="1145" spans="10:28" x14ac:dyDescent="0.25">
      <c r="J1145" s="168"/>
      <c r="K1145" s="168"/>
      <c r="L1145" s="168"/>
      <c r="M1145" s="168"/>
      <c r="N1145" s="168"/>
      <c r="O1145" s="168"/>
      <c r="P1145" s="3"/>
      <c r="S1145" s="168"/>
      <c r="T1145" s="3"/>
      <c r="U1145"/>
      <c r="V1145"/>
      <c r="W1145"/>
      <c r="X1145"/>
      <c r="Y1145"/>
      <c r="Z1145"/>
      <c r="AA1145"/>
      <c r="AB1145"/>
    </row>
    <row r="1146" spans="10:28" x14ac:dyDescent="0.25">
      <c r="J1146" s="168"/>
      <c r="K1146" s="168"/>
      <c r="L1146" s="168"/>
      <c r="M1146" s="168"/>
      <c r="N1146" s="168"/>
      <c r="O1146" s="168"/>
      <c r="P1146" s="3"/>
      <c r="S1146" s="168"/>
      <c r="T1146" s="3"/>
      <c r="U1146"/>
      <c r="V1146"/>
      <c r="W1146"/>
      <c r="X1146"/>
      <c r="Y1146"/>
      <c r="Z1146"/>
      <c r="AA1146"/>
      <c r="AB1146"/>
    </row>
    <row r="1147" spans="10:28" x14ac:dyDescent="0.25">
      <c r="J1147" s="168"/>
      <c r="K1147" s="168"/>
      <c r="L1147" s="168"/>
      <c r="M1147" s="168"/>
      <c r="N1147" s="168"/>
      <c r="O1147" s="168"/>
      <c r="P1147" s="3"/>
      <c r="S1147" s="168"/>
      <c r="T1147" s="3"/>
      <c r="U1147"/>
      <c r="V1147"/>
      <c r="W1147"/>
      <c r="X1147"/>
      <c r="Y1147"/>
      <c r="Z1147"/>
      <c r="AA1147"/>
      <c r="AB1147"/>
    </row>
    <row r="1148" spans="10:28" x14ac:dyDescent="0.25">
      <c r="J1148" s="168"/>
      <c r="K1148" s="168"/>
      <c r="L1148" s="168"/>
      <c r="M1148" s="168"/>
      <c r="N1148" s="168"/>
      <c r="O1148" s="168"/>
      <c r="P1148" s="3"/>
      <c r="S1148" s="168"/>
      <c r="T1148" s="3"/>
      <c r="U1148"/>
      <c r="V1148"/>
      <c r="W1148"/>
      <c r="X1148"/>
      <c r="Y1148"/>
      <c r="Z1148"/>
      <c r="AA1148"/>
      <c r="AB1148"/>
    </row>
    <row r="1149" spans="10:28" x14ac:dyDescent="0.25">
      <c r="J1149" s="168"/>
      <c r="K1149" s="168"/>
      <c r="L1149" s="168"/>
      <c r="M1149" s="168"/>
      <c r="N1149" s="168"/>
      <c r="O1149" s="168"/>
      <c r="P1149" s="3"/>
      <c r="S1149" s="168"/>
      <c r="T1149" s="3"/>
      <c r="U1149"/>
      <c r="V1149"/>
      <c r="W1149"/>
      <c r="X1149"/>
      <c r="Y1149"/>
      <c r="Z1149"/>
      <c r="AA1149"/>
      <c r="AB1149"/>
    </row>
    <row r="1150" spans="10:28" x14ac:dyDescent="0.25">
      <c r="J1150" s="168"/>
      <c r="K1150" s="168"/>
      <c r="L1150" s="168"/>
      <c r="M1150" s="168"/>
      <c r="N1150" s="168"/>
      <c r="O1150" s="168"/>
      <c r="P1150" s="3"/>
      <c r="S1150" s="168"/>
      <c r="T1150" s="3"/>
      <c r="U1150"/>
      <c r="V1150"/>
      <c r="W1150"/>
      <c r="X1150"/>
      <c r="Y1150"/>
      <c r="Z1150"/>
      <c r="AA1150"/>
      <c r="AB1150"/>
    </row>
    <row r="1151" spans="10:28" x14ac:dyDescent="0.25">
      <c r="J1151" s="168"/>
      <c r="K1151" s="168"/>
      <c r="L1151" s="168"/>
      <c r="M1151" s="168"/>
      <c r="N1151" s="168"/>
      <c r="O1151" s="168"/>
      <c r="P1151" s="3"/>
      <c r="S1151" s="168"/>
      <c r="T1151" s="3"/>
      <c r="U1151"/>
      <c r="V1151"/>
      <c r="W1151"/>
      <c r="X1151"/>
      <c r="Y1151"/>
      <c r="Z1151"/>
      <c r="AA1151"/>
      <c r="AB1151"/>
    </row>
    <row r="1152" spans="10:28" x14ac:dyDescent="0.25">
      <c r="J1152" s="168"/>
      <c r="K1152" s="168"/>
      <c r="L1152" s="168"/>
      <c r="M1152" s="168"/>
      <c r="N1152" s="168"/>
      <c r="O1152" s="168"/>
      <c r="P1152" s="3"/>
      <c r="S1152" s="168"/>
      <c r="T1152" s="3"/>
      <c r="U1152"/>
      <c r="V1152"/>
      <c r="W1152"/>
      <c r="X1152"/>
      <c r="Y1152"/>
      <c r="Z1152"/>
      <c r="AA1152"/>
      <c r="AB1152"/>
    </row>
    <row r="1153" spans="10:28" x14ac:dyDescent="0.25">
      <c r="J1153" s="168"/>
      <c r="K1153" s="168"/>
      <c r="L1153" s="168"/>
      <c r="M1153" s="168"/>
      <c r="N1153" s="168"/>
      <c r="O1153" s="168"/>
      <c r="P1153" s="3"/>
      <c r="S1153" s="168"/>
      <c r="T1153" s="3"/>
      <c r="U1153"/>
      <c r="V1153"/>
      <c r="W1153"/>
      <c r="X1153"/>
      <c r="Y1153"/>
      <c r="Z1153"/>
      <c r="AA1153"/>
      <c r="AB1153"/>
    </row>
    <row r="1154" spans="10:28" x14ac:dyDescent="0.25">
      <c r="J1154" s="168"/>
      <c r="K1154" s="168"/>
      <c r="L1154" s="168"/>
      <c r="M1154" s="168"/>
      <c r="N1154" s="168"/>
      <c r="O1154" s="168"/>
      <c r="P1154" s="3"/>
      <c r="S1154" s="168"/>
      <c r="T1154" s="3"/>
      <c r="U1154"/>
      <c r="V1154"/>
      <c r="W1154"/>
      <c r="X1154"/>
      <c r="Y1154"/>
      <c r="Z1154"/>
      <c r="AA1154"/>
      <c r="AB1154"/>
    </row>
    <row r="1155" spans="10:28" x14ac:dyDescent="0.25">
      <c r="J1155" s="168"/>
      <c r="K1155" s="168"/>
      <c r="L1155" s="168"/>
      <c r="M1155" s="168"/>
      <c r="N1155" s="168"/>
      <c r="O1155" s="168"/>
      <c r="P1155" s="3"/>
      <c r="S1155" s="168"/>
      <c r="T1155" s="3"/>
      <c r="U1155"/>
      <c r="V1155"/>
      <c r="W1155"/>
      <c r="X1155"/>
      <c r="Y1155"/>
      <c r="Z1155"/>
      <c r="AA1155"/>
      <c r="AB1155"/>
    </row>
    <row r="1156" spans="10:28" x14ac:dyDescent="0.25">
      <c r="J1156" s="168"/>
      <c r="K1156" s="168"/>
      <c r="L1156" s="168"/>
      <c r="M1156" s="168"/>
      <c r="N1156" s="168"/>
      <c r="O1156" s="168"/>
      <c r="P1156" s="3"/>
      <c r="S1156" s="168"/>
      <c r="T1156" s="3"/>
      <c r="U1156"/>
      <c r="V1156"/>
      <c r="W1156"/>
      <c r="X1156"/>
      <c r="Y1156"/>
      <c r="Z1156"/>
      <c r="AA1156"/>
      <c r="AB1156"/>
    </row>
    <row r="1157" spans="10:28" x14ac:dyDescent="0.25">
      <c r="J1157" s="168"/>
      <c r="K1157" s="168"/>
      <c r="L1157" s="168"/>
      <c r="M1157" s="168"/>
      <c r="N1157" s="168"/>
      <c r="O1157" s="168"/>
      <c r="P1157" s="3"/>
      <c r="S1157" s="168"/>
      <c r="T1157" s="3"/>
      <c r="U1157"/>
      <c r="V1157"/>
      <c r="W1157"/>
      <c r="X1157"/>
      <c r="Y1157"/>
      <c r="Z1157"/>
      <c r="AA1157"/>
      <c r="AB1157"/>
    </row>
    <row r="1158" spans="10:28" x14ac:dyDescent="0.25">
      <c r="J1158" s="168"/>
      <c r="K1158" s="168"/>
      <c r="L1158" s="168"/>
      <c r="M1158" s="168"/>
      <c r="N1158" s="168"/>
      <c r="O1158" s="168"/>
      <c r="P1158" s="3"/>
      <c r="S1158" s="168"/>
      <c r="T1158" s="3"/>
      <c r="U1158"/>
      <c r="V1158"/>
      <c r="W1158"/>
      <c r="X1158"/>
      <c r="Y1158"/>
      <c r="Z1158"/>
      <c r="AA1158"/>
      <c r="AB1158"/>
    </row>
    <row r="1159" spans="10:28" x14ac:dyDescent="0.25">
      <c r="J1159" s="168"/>
      <c r="K1159" s="168"/>
      <c r="L1159" s="168"/>
      <c r="M1159" s="168"/>
      <c r="N1159" s="168"/>
      <c r="O1159" s="168"/>
      <c r="P1159" s="3"/>
      <c r="S1159" s="168"/>
      <c r="T1159" s="3"/>
      <c r="U1159"/>
      <c r="V1159"/>
      <c r="W1159"/>
      <c r="X1159"/>
      <c r="Y1159"/>
      <c r="Z1159"/>
      <c r="AA1159"/>
      <c r="AB1159"/>
    </row>
    <row r="1160" spans="10:28" x14ac:dyDescent="0.25">
      <c r="J1160" s="168"/>
      <c r="K1160" s="168"/>
      <c r="L1160" s="168"/>
      <c r="M1160" s="168"/>
      <c r="N1160" s="168"/>
      <c r="O1160" s="168"/>
      <c r="P1160" s="3"/>
      <c r="S1160" s="168"/>
      <c r="T1160" s="3"/>
      <c r="U1160"/>
      <c r="V1160"/>
      <c r="W1160"/>
      <c r="X1160"/>
      <c r="Y1160"/>
      <c r="Z1160"/>
      <c r="AA1160"/>
      <c r="AB1160"/>
    </row>
    <row r="1161" spans="10:28" x14ac:dyDescent="0.25">
      <c r="J1161" s="168"/>
      <c r="K1161" s="168"/>
      <c r="L1161" s="168"/>
      <c r="M1161" s="168"/>
      <c r="N1161" s="168"/>
      <c r="O1161" s="168"/>
      <c r="P1161" s="3"/>
      <c r="S1161" s="168"/>
      <c r="T1161" s="3"/>
      <c r="U1161"/>
      <c r="V1161"/>
      <c r="W1161"/>
      <c r="X1161"/>
      <c r="Y1161"/>
      <c r="Z1161"/>
      <c r="AA1161"/>
      <c r="AB1161"/>
    </row>
    <row r="1162" spans="10:28" x14ac:dyDescent="0.25">
      <c r="J1162" s="168"/>
      <c r="K1162" s="168"/>
      <c r="L1162" s="168"/>
      <c r="M1162" s="168"/>
      <c r="N1162" s="168"/>
      <c r="O1162" s="168"/>
      <c r="P1162" s="3"/>
      <c r="S1162" s="168"/>
      <c r="T1162" s="3"/>
      <c r="U1162"/>
      <c r="V1162"/>
      <c r="W1162"/>
      <c r="X1162"/>
      <c r="Y1162"/>
      <c r="Z1162"/>
      <c r="AA1162"/>
      <c r="AB1162"/>
    </row>
    <row r="1163" spans="10:28" x14ac:dyDescent="0.25">
      <c r="J1163" s="168"/>
      <c r="K1163" s="168"/>
      <c r="L1163" s="168"/>
      <c r="M1163" s="168"/>
      <c r="N1163" s="168"/>
      <c r="O1163" s="168"/>
      <c r="P1163" s="3"/>
      <c r="S1163" s="168"/>
      <c r="T1163" s="3"/>
      <c r="U1163"/>
      <c r="V1163"/>
      <c r="W1163"/>
      <c r="X1163"/>
      <c r="Y1163"/>
      <c r="Z1163"/>
      <c r="AA1163"/>
      <c r="AB1163"/>
    </row>
    <row r="1164" spans="10:28" x14ac:dyDescent="0.25">
      <c r="J1164" s="168"/>
      <c r="K1164" s="168"/>
      <c r="L1164" s="168"/>
      <c r="M1164" s="168"/>
      <c r="N1164" s="168"/>
      <c r="O1164" s="168"/>
      <c r="P1164" s="3"/>
      <c r="S1164" s="168"/>
      <c r="T1164" s="3"/>
      <c r="U1164"/>
      <c r="V1164"/>
      <c r="W1164"/>
      <c r="X1164"/>
      <c r="Y1164"/>
      <c r="Z1164"/>
      <c r="AA1164"/>
      <c r="AB1164"/>
    </row>
    <row r="1165" spans="10:28" x14ac:dyDescent="0.25">
      <c r="J1165" s="168"/>
      <c r="K1165" s="168"/>
      <c r="L1165" s="168"/>
      <c r="M1165" s="168"/>
      <c r="N1165" s="168"/>
      <c r="O1165" s="168"/>
      <c r="P1165" s="3"/>
      <c r="S1165" s="168"/>
      <c r="T1165" s="3"/>
      <c r="U1165"/>
      <c r="V1165"/>
      <c r="W1165"/>
      <c r="X1165"/>
      <c r="Y1165"/>
      <c r="Z1165"/>
      <c r="AA1165"/>
      <c r="AB1165"/>
    </row>
    <row r="1166" spans="10:28" x14ac:dyDescent="0.25">
      <c r="J1166" s="168"/>
      <c r="K1166" s="168"/>
      <c r="L1166" s="168"/>
      <c r="M1166" s="168"/>
      <c r="N1166" s="168"/>
      <c r="O1166" s="168"/>
      <c r="P1166" s="3"/>
      <c r="S1166" s="168"/>
      <c r="T1166" s="3"/>
      <c r="U1166"/>
      <c r="V1166"/>
      <c r="W1166"/>
      <c r="X1166"/>
      <c r="Y1166"/>
      <c r="Z1166"/>
      <c r="AA1166"/>
      <c r="AB1166"/>
    </row>
    <row r="1167" spans="10:28" x14ac:dyDescent="0.25">
      <c r="J1167" s="168"/>
      <c r="K1167" s="168"/>
      <c r="L1167" s="168"/>
      <c r="M1167" s="168"/>
      <c r="N1167" s="168"/>
      <c r="O1167" s="168"/>
      <c r="P1167" s="3"/>
      <c r="S1167" s="168"/>
      <c r="T1167" s="3"/>
      <c r="U1167"/>
      <c r="V1167"/>
      <c r="W1167"/>
      <c r="X1167"/>
      <c r="Y1167"/>
      <c r="Z1167"/>
      <c r="AA1167"/>
      <c r="AB1167"/>
    </row>
    <row r="1168" spans="10:28" x14ac:dyDescent="0.25">
      <c r="J1168" s="168"/>
      <c r="K1168" s="168"/>
      <c r="L1168" s="168"/>
      <c r="M1168" s="168"/>
      <c r="N1168" s="168"/>
      <c r="O1168" s="168"/>
      <c r="P1168" s="3"/>
      <c r="S1168" s="168"/>
      <c r="T1168" s="3"/>
      <c r="U1168"/>
      <c r="V1168"/>
      <c r="W1168"/>
      <c r="X1168"/>
      <c r="Y1168"/>
      <c r="Z1168"/>
      <c r="AA1168"/>
      <c r="AB1168"/>
    </row>
    <row r="1169" spans="10:28" x14ac:dyDescent="0.25">
      <c r="J1169" s="168"/>
      <c r="K1169" s="168"/>
      <c r="L1169" s="168"/>
      <c r="M1169" s="168"/>
      <c r="N1169" s="168"/>
      <c r="O1169" s="168"/>
      <c r="P1169" s="3"/>
      <c r="S1169" s="168"/>
      <c r="T1169" s="3"/>
      <c r="U1169"/>
      <c r="V1169"/>
      <c r="W1169"/>
      <c r="X1169"/>
      <c r="Y1169"/>
      <c r="Z1169"/>
      <c r="AA1169"/>
      <c r="AB1169"/>
    </row>
    <row r="1170" spans="10:28" x14ac:dyDescent="0.25">
      <c r="J1170" s="168"/>
      <c r="K1170" s="168"/>
      <c r="L1170" s="168"/>
      <c r="M1170" s="168"/>
      <c r="N1170" s="168"/>
      <c r="O1170" s="168"/>
      <c r="P1170" s="3"/>
      <c r="S1170" s="168"/>
      <c r="T1170" s="3"/>
      <c r="U1170"/>
      <c r="V1170"/>
      <c r="W1170"/>
      <c r="X1170"/>
      <c r="Y1170"/>
      <c r="Z1170"/>
      <c r="AA1170"/>
      <c r="AB1170"/>
    </row>
    <row r="1171" spans="10:28" x14ac:dyDescent="0.25">
      <c r="J1171" s="168"/>
      <c r="K1171" s="168"/>
      <c r="L1171" s="168"/>
      <c r="M1171" s="168"/>
      <c r="N1171" s="168"/>
      <c r="O1171" s="168"/>
      <c r="P1171" s="3"/>
      <c r="S1171" s="168"/>
      <c r="T1171" s="3"/>
      <c r="U1171"/>
      <c r="V1171"/>
      <c r="W1171"/>
      <c r="X1171"/>
      <c r="Y1171"/>
      <c r="Z1171"/>
      <c r="AA1171"/>
      <c r="AB1171"/>
    </row>
    <row r="1172" spans="10:28" x14ac:dyDescent="0.25">
      <c r="J1172" s="168"/>
      <c r="K1172" s="168"/>
      <c r="L1172" s="168"/>
      <c r="M1172" s="168"/>
      <c r="N1172" s="168"/>
      <c r="O1172" s="168"/>
      <c r="P1172" s="3"/>
      <c r="S1172" s="168"/>
      <c r="T1172" s="3"/>
      <c r="U1172"/>
      <c r="V1172"/>
      <c r="W1172"/>
      <c r="X1172"/>
      <c r="Y1172"/>
      <c r="Z1172"/>
      <c r="AA1172"/>
      <c r="AB1172"/>
    </row>
    <row r="1173" spans="10:28" x14ac:dyDescent="0.25">
      <c r="J1173" s="168"/>
      <c r="K1173" s="168"/>
      <c r="L1173" s="168"/>
      <c r="M1173" s="168"/>
      <c r="N1173" s="168"/>
      <c r="O1173" s="168"/>
      <c r="P1173" s="3"/>
      <c r="S1173" s="168"/>
      <c r="T1173" s="3"/>
      <c r="U1173"/>
      <c r="V1173"/>
      <c r="W1173"/>
      <c r="X1173"/>
      <c r="Y1173"/>
      <c r="Z1173"/>
      <c r="AA1173"/>
      <c r="AB1173"/>
    </row>
    <row r="1174" spans="10:28" x14ac:dyDescent="0.25">
      <c r="J1174" s="168"/>
      <c r="K1174" s="168"/>
      <c r="L1174" s="168"/>
      <c r="M1174" s="168"/>
      <c r="N1174" s="168"/>
      <c r="O1174" s="168"/>
      <c r="P1174" s="3"/>
      <c r="S1174" s="168"/>
      <c r="T1174" s="3"/>
      <c r="U1174"/>
      <c r="V1174"/>
      <c r="W1174"/>
      <c r="X1174"/>
      <c r="Y1174"/>
      <c r="Z1174"/>
      <c r="AA1174"/>
      <c r="AB1174"/>
    </row>
    <row r="1175" spans="10:28" x14ac:dyDescent="0.25">
      <c r="J1175" s="168"/>
      <c r="K1175" s="168"/>
      <c r="L1175" s="168"/>
      <c r="M1175" s="168"/>
      <c r="N1175" s="168"/>
      <c r="O1175" s="168"/>
      <c r="P1175" s="3"/>
      <c r="S1175" s="168"/>
      <c r="T1175" s="3"/>
      <c r="U1175"/>
      <c r="V1175"/>
      <c r="W1175"/>
      <c r="X1175"/>
      <c r="Y1175"/>
      <c r="Z1175"/>
      <c r="AA1175"/>
      <c r="AB1175"/>
    </row>
    <row r="1176" spans="10:28" x14ac:dyDescent="0.25">
      <c r="J1176" s="168"/>
      <c r="K1176" s="168"/>
      <c r="L1176" s="168"/>
      <c r="M1176" s="168"/>
      <c r="N1176" s="168"/>
      <c r="O1176" s="168"/>
      <c r="P1176" s="3"/>
      <c r="S1176" s="168"/>
      <c r="T1176" s="3"/>
      <c r="U1176"/>
      <c r="V1176"/>
      <c r="W1176"/>
      <c r="X1176"/>
      <c r="Y1176"/>
      <c r="Z1176"/>
      <c r="AA1176"/>
      <c r="AB1176"/>
    </row>
    <row r="1177" spans="10:28" x14ac:dyDescent="0.25">
      <c r="J1177" s="168"/>
      <c r="K1177" s="168"/>
      <c r="L1177" s="168"/>
      <c r="M1177" s="168"/>
      <c r="N1177" s="168"/>
      <c r="O1177" s="168"/>
      <c r="P1177" s="3"/>
      <c r="S1177" s="168"/>
      <c r="T1177" s="3"/>
      <c r="U1177"/>
      <c r="V1177"/>
      <c r="W1177"/>
      <c r="X1177"/>
      <c r="Y1177"/>
      <c r="Z1177"/>
      <c r="AA1177"/>
      <c r="AB1177"/>
    </row>
    <row r="1178" spans="10:28" x14ac:dyDescent="0.25">
      <c r="J1178" s="168"/>
      <c r="K1178" s="168"/>
      <c r="L1178" s="168"/>
      <c r="M1178" s="168"/>
      <c r="N1178" s="168"/>
      <c r="O1178" s="168"/>
      <c r="P1178" s="3"/>
      <c r="S1178" s="168"/>
      <c r="T1178" s="3"/>
      <c r="U1178"/>
      <c r="V1178"/>
      <c r="W1178"/>
      <c r="X1178"/>
      <c r="Y1178"/>
      <c r="Z1178"/>
      <c r="AA1178"/>
      <c r="AB1178"/>
    </row>
    <row r="1179" spans="10:28" x14ac:dyDescent="0.25">
      <c r="J1179" s="168"/>
      <c r="K1179" s="168"/>
      <c r="L1179" s="168"/>
      <c r="M1179" s="168"/>
      <c r="N1179" s="168"/>
      <c r="O1179" s="168"/>
      <c r="P1179" s="3"/>
      <c r="S1179" s="168"/>
      <c r="T1179" s="3"/>
      <c r="U1179"/>
      <c r="V1179"/>
      <c r="W1179"/>
      <c r="X1179"/>
      <c r="Y1179"/>
      <c r="Z1179"/>
      <c r="AA1179"/>
      <c r="AB1179"/>
    </row>
    <row r="1180" spans="10:28" x14ac:dyDescent="0.25">
      <c r="J1180" s="168"/>
      <c r="K1180" s="168"/>
      <c r="L1180" s="168"/>
      <c r="M1180" s="168"/>
      <c r="N1180" s="168"/>
      <c r="O1180" s="168"/>
      <c r="P1180" s="3"/>
      <c r="S1180" s="168"/>
      <c r="T1180" s="3"/>
      <c r="U1180"/>
      <c r="V1180"/>
      <c r="W1180"/>
      <c r="X1180"/>
      <c r="Y1180"/>
      <c r="Z1180"/>
      <c r="AA1180"/>
      <c r="AB1180"/>
    </row>
    <row r="1181" spans="10:28" x14ac:dyDescent="0.25">
      <c r="J1181" s="168"/>
      <c r="K1181" s="168"/>
      <c r="L1181" s="168"/>
      <c r="M1181" s="168"/>
      <c r="N1181" s="168"/>
      <c r="O1181" s="168"/>
      <c r="P1181" s="3"/>
      <c r="S1181" s="168"/>
      <c r="T1181" s="3"/>
      <c r="U1181"/>
      <c r="V1181"/>
      <c r="W1181"/>
      <c r="X1181"/>
      <c r="Y1181"/>
      <c r="Z1181"/>
      <c r="AA1181"/>
      <c r="AB1181"/>
    </row>
    <row r="1182" spans="10:28" x14ac:dyDescent="0.25">
      <c r="J1182" s="168"/>
      <c r="K1182" s="168"/>
      <c r="L1182" s="168"/>
      <c r="M1182" s="168"/>
      <c r="N1182" s="168"/>
      <c r="O1182" s="168"/>
      <c r="P1182" s="3"/>
      <c r="S1182" s="168"/>
      <c r="T1182" s="3"/>
      <c r="U1182"/>
      <c r="V1182"/>
      <c r="W1182"/>
      <c r="X1182"/>
      <c r="Y1182"/>
      <c r="Z1182"/>
      <c r="AA1182"/>
      <c r="AB1182"/>
    </row>
    <row r="1183" spans="10:28" x14ac:dyDescent="0.25">
      <c r="J1183" s="168"/>
      <c r="K1183" s="168"/>
      <c r="L1183" s="168"/>
      <c r="M1183" s="168"/>
      <c r="N1183" s="168"/>
      <c r="O1183" s="168"/>
      <c r="P1183" s="3"/>
      <c r="S1183" s="168"/>
      <c r="T1183" s="3"/>
      <c r="U1183"/>
      <c r="V1183"/>
      <c r="W1183"/>
      <c r="X1183"/>
      <c r="Y1183"/>
      <c r="Z1183"/>
      <c r="AA1183"/>
      <c r="AB1183"/>
    </row>
    <row r="1184" spans="10:28" x14ac:dyDescent="0.25">
      <c r="J1184" s="168"/>
      <c r="K1184" s="168"/>
      <c r="L1184" s="168"/>
      <c r="M1184" s="168"/>
      <c r="N1184" s="168"/>
      <c r="O1184" s="168"/>
      <c r="P1184" s="3"/>
      <c r="S1184" s="168"/>
      <c r="T1184" s="3"/>
      <c r="U1184"/>
      <c r="V1184"/>
      <c r="W1184"/>
      <c r="X1184"/>
      <c r="Y1184"/>
      <c r="Z1184"/>
      <c r="AA1184"/>
      <c r="AB1184"/>
    </row>
    <row r="1185" spans="10:28" x14ac:dyDescent="0.25">
      <c r="J1185" s="168"/>
      <c r="K1185" s="168"/>
      <c r="L1185" s="168"/>
      <c r="M1185" s="168"/>
      <c r="N1185" s="168"/>
      <c r="O1185" s="168"/>
      <c r="P1185" s="3"/>
      <c r="S1185" s="168"/>
      <c r="T1185" s="3"/>
      <c r="U1185"/>
      <c r="V1185"/>
      <c r="W1185"/>
      <c r="X1185"/>
      <c r="Y1185"/>
      <c r="Z1185"/>
      <c r="AA1185"/>
      <c r="AB1185"/>
    </row>
    <row r="1186" spans="10:28" x14ac:dyDescent="0.25">
      <c r="J1186" s="168"/>
      <c r="K1186" s="168"/>
      <c r="L1186" s="168"/>
      <c r="M1186" s="168"/>
      <c r="N1186" s="168"/>
      <c r="O1186" s="168"/>
      <c r="P1186" s="3"/>
      <c r="S1186" s="168"/>
      <c r="T1186" s="3"/>
      <c r="U1186"/>
      <c r="V1186"/>
      <c r="W1186"/>
      <c r="X1186"/>
      <c r="Y1186"/>
      <c r="Z1186"/>
      <c r="AA1186"/>
      <c r="AB1186"/>
    </row>
    <row r="1187" spans="10:28" x14ac:dyDescent="0.25">
      <c r="J1187" s="168"/>
      <c r="K1187" s="168"/>
      <c r="L1187" s="168"/>
      <c r="M1187" s="168"/>
      <c r="N1187" s="168"/>
      <c r="O1187" s="168"/>
      <c r="P1187" s="3"/>
      <c r="S1187" s="168"/>
      <c r="T1187" s="3"/>
      <c r="U1187"/>
      <c r="V1187"/>
      <c r="W1187"/>
      <c r="X1187"/>
      <c r="Y1187"/>
      <c r="Z1187"/>
      <c r="AA1187"/>
      <c r="AB1187"/>
    </row>
    <row r="1188" spans="10:28" x14ac:dyDescent="0.25">
      <c r="J1188" s="168"/>
      <c r="K1188" s="168"/>
      <c r="L1188" s="168"/>
      <c r="M1188" s="168"/>
      <c r="N1188" s="168"/>
      <c r="O1188" s="168"/>
      <c r="P1188" s="3"/>
      <c r="S1188" s="168"/>
      <c r="T1188" s="3"/>
      <c r="U1188"/>
      <c r="V1188"/>
      <c r="W1188"/>
      <c r="X1188"/>
      <c r="Y1188"/>
      <c r="Z1188"/>
      <c r="AA1188"/>
      <c r="AB1188"/>
    </row>
    <row r="1189" spans="10:28" x14ac:dyDescent="0.25">
      <c r="J1189" s="168"/>
      <c r="K1189" s="168"/>
      <c r="L1189" s="168"/>
      <c r="M1189" s="168"/>
      <c r="N1189" s="168"/>
      <c r="O1189" s="168"/>
      <c r="P1189" s="3"/>
      <c r="S1189" s="168"/>
      <c r="T1189" s="3"/>
      <c r="U1189"/>
      <c r="V1189"/>
      <c r="W1189"/>
      <c r="X1189"/>
      <c r="Y1189"/>
      <c r="Z1189"/>
      <c r="AA1189"/>
      <c r="AB1189"/>
    </row>
    <row r="1190" spans="10:28" x14ac:dyDescent="0.25">
      <c r="J1190" s="168"/>
      <c r="K1190" s="168"/>
      <c r="L1190" s="168"/>
      <c r="M1190" s="168"/>
      <c r="N1190" s="168"/>
      <c r="O1190" s="168"/>
      <c r="P1190" s="3"/>
      <c r="S1190" s="168"/>
      <c r="T1190" s="3"/>
      <c r="U1190"/>
      <c r="V1190"/>
      <c r="W1190"/>
      <c r="X1190"/>
      <c r="Y1190"/>
      <c r="Z1190"/>
      <c r="AA1190"/>
      <c r="AB1190"/>
    </row>
    <row r="1191" spans="10:28" x14ac:dyDescent="0.25">
      <c r="J1191" s="168"/>
      <c r="K1191" s="168"/>
      <c r="L1191" s="168"/>
      <c r="M1191" s="168"/>
      <c r="N1191" s="168"/>
      <c r="O1191" s="168"/>
      <c r="P1191" s="3"/>
      <c r="S1191" s="168"/>
      <c r="T1191" s="3"/>
      <c r="U1191"/>
      <c r="V1191"/>
      <c r="W1191"/>
      <c r="X1191"/>
      <c r="Y1191"/>
      <c r="Z1191"/>
      <c r="AA1191"/>
      <c r="AB1191"/>
    </row>
    <row r="1192" spans="10:28" x14ac:dyDescent="0.25">
      <c r="J1192" s="168"/>
      <c r="K1192" s="168"/>
      <c r="L1192" s="168"/>
      <c r="M1192" s="168"/>
      <c r="N1192" s="168"/>
      <c r="O1192" s="168"/>
      <c r="P1192" s="3"/>
      <c r="S1192" s="168"/>
      <c r="T1192" s="3"/>
      <c r="U1192"/>
      <c r="V1192"/>
      <c r="W1192"/>
      <c r="X1192"/>
      <c r="Y1192"/>
      <c r="Z1192"/>
      <c r="AA1192"/>
      <c r="AB1192"/>
    </row>
    <row r="1193" spans="10:28" x14ac:dyDescent="0.25">
      <c r="J1193" s="168"/>
      <c r="K1193" s="168"/>
      <c r="L1193" s="168"/>
      <c r="M1193" s="168"/>
      <c r="N1193" s="168"/>
      <c r="O1193" s="168"/>
      <c r="P1193" s="3"/>
      <c r="S1193" s="168"/>
      <c r="T1193" s="3"/>
      <c r="U1193"/>
      <c r="V1193"/>
      <c r="W1193"/>
      <c r="X1193"/>
      <c r="Y1193"/>
      <c r="Z1193"/>
      <c r="AA1193"/>
      <c r="AB1193"/>
    </row>
    <row r="1194" spans="10:28" x14ac:dyDescent="0.25">
      <c r="J1194" s="168"/>
      <c r="K1194" s="168"/>
      <c r="L1194" s="168"/>
      <c r="M1194" s="168"/>
      <c r="N1194" s="168"/>
      <c r="O1194" s="168"/>
      <c r="P1194" s="3"/>
      <c r="S1194" s="168"/>
      <c r="T1194" s="3"/>
      <c r="U1194"/>
      <c r="V1194"/>
      <c r="W1194"/>
      <c r="X1194"/>
      <c r="Y1194"/>
      <c r="Z1194"/>
      <c r="AA1194"/>
      <c r="AB1194"/>
    </row>
    <row r="1195" spans="10:28" x14ac:dyDescent="0.25">
      <c r="J1195" s="168"/>
      <c r="K1195" s="168"/>
      <c r="L1195" s="168"/>
      <c r="M1195" s="168"/>
      <c r="N1195" s="168"/>
      <c r="O1195" s="168"/>
      <c r="P1195" s="3"/>
      <c r="S1195" s="168"/>
      <c r="T1195" s="3"/>
      <c r="U1195"/>
      <c r="V1195"/>
      <c r="W1195"/>
      <c r="X1195"/>
      <c r="Y1195"/>
      <c r="Z1195"/>
      <c r="AA1195"/>
      <c r="AB1195"/>
    </row>
    <row r="1196" spans="10:28" x14ac:dyDescent="0.25">
      <c r="J1196" s="168"/>
      <c r="K1196" s="168"/>
      <c r="L1196" s="168"/>
      <c r="M1196" s="168"/>
      <c r="N1196" s="168"/>
      <c r="O1196" s="168"/>
      <c r="P1196" s="3"/>
      <c r="S1196" s="168"/>
      <c r="T1196" s="3"/>
      <c r="U1196"/>
      <c r="V1196"/>
      <c r="W1196"/>
      <c r="X1196"/>
      <c r="Y1196"/>
      <c r="Z1196"/>
      <c r="AA1196"/>
      <c r="AB1196"/>
    </row>
    <row r="1197" spans="10:28" x14ac:dyDescent="0.25">
      <c r="J1197" s="168"/>
      <c r="K1197" s="168"/>
      <c r="L1197" s="168"/>
      <c r="M1197" s="168"/>
      <c r="N1197" s="168"/>
      <c r="O1197" s="168"/>
      <c r="P1197" s="3"/>
      <c r="S1197" s="168"/>
      <c r="T1197" s="3"/>
      <c r="U1197"/>
      <c r="V1197"/>
      <c r="W1197"/>
      <c r="X1197"/>
      <c r="Y1197"/>
      <c r="Z1197"/>
      <c r="AA1197"/>
      <c r="AB1197"/>
    </row>
    <row r="1198" spans="10:28" x14ac:dyDescent="0.25">
      <c r="J1198" s="168"/>
      <c r="K1198" s="168"/>
      <c r="L1198" s="168"/>
      <c r="M1198" s="168"/>
      <c r="N1198" s="168"/>
      <c r="O1198" s="168"/>
      <c r="P1198" s="3"/>
      <c r="S1198" s="168"/>
      <c r="T1198" s="3"/>
      <c r="U1198"/>
      <c r="V1198"/>
      <c r="W1198"/>
      <c r="X1198"/>
      <c r="Y1198"/>
      <c r="Z1198"/>
      <c r="AA1198"/>
      <c r="AB1198"/>
    </row>
    <row r="1199" spans="10:28" x14ac:dyDescent="0.25">
      <c r="J1199" s="168"/>
      <c r="K1199" s="168"/>
      <c r="L1199" s="168"/>
      <c r="M1199" s="168"/>
      <c r="N1199" s="168"/>
      <c r="O1199" s="168"/>
      <c r="P1199" s="3"/>
      <c r="S1199" s="168"/>
      <c r="T1199" s="3"/>
      <c r="U1199"/>
      <c r="V1199"/>
      <c r="W1199"/>
      <c r="X1199"/>
      <c r="Y1199"/>
      <c r="Z1199"/>
      <c r="AA1199"/>
      <c r="AB1199"/>
    </row>
    <row r="1200" spans="10:28" x14ac:dyDescent="0.25">
      <c r="J1200" s="168"/>
      <c r="K1200" s="168"/>
      <c r="L1200" s="168"/>
      <c r="M1200" s="168"/>
      <c r="N1200" s="168"/>
      <c r="O1200" s="168"/>
      <c r="P1200" s="3"/>
      <c r="S1200" s="168"/>
      <c r="T1200" s="3"/>
      <c r="U1200"/>
      <c r="V1200"/>
      <c r="W1200"/>
      <c r="X1200"/>
      <c r="Y1200"/>
      <c r="Z1200"/>
      <c r="AA1200"/>
      <c r="AB1200"/>
    </row>
    <row r="1201" spans="10:28" x14ac:dyDescent="0.25">
      <c r="J1201" s="168"/>
      <c r="K1201" s="168"/>
      <c r="L1201" s="168"/>
      <c r="M1201" s="168"/>
      <c r="N1201" s="168"/>
      <c r="O1201" s="168"/>
      <c r="P1201" s="3"/>
      <c r="S1201" s="168"/>
      <c r="T1201" s="3"/>
      <c r="U1201"/>
      <c r="V1201"/>
      <c r="W1201"/>
      <c r="X1201"/>
      <c r="Y1201"/>
      <c r="Z1201"/>
      <c r="AA1201"/>
      <c r="AB1201"/>
    </row>
    <row r="1202" spans="10:28" x14ac:dyDescent="0.25">
      <c r="J1202" s="168"/>
      <c r="K1202" s="168"/>
      <c r="L1202" s="168"/>
      <c r="M1202" s="168"/>
      <c r="N1202" s="168"/>
      <c r="O1202" s="168"/>
      <c r="P1202" s="3"/>
      <c r="S1202" s="168"/>
      <c r="T1202" s="3"/>
      <c r="U1202"/>
      <c r="V1202"/>
      <c r="W1202"/>
      <c r="X1202"/>
      <c r="Y1202"/>
      <c r="Z1202"/>
      <c r="AA1202"/>
      <c r="AB1202"/>
    </row>
    <row r="1203" spans="10:28" x14ac:dyDescent="0.25">
      <c r="J1203" s="168"/>
      <c r="K1203" s="168"/>
      <c r="L1203" s="168"/>
      <c r="M1203" s="168"/>
      <c r="N1203" s="168"/>
      <c r="O1203" s="168"/>
      <c r="P1203" s="3"/>
      <c r="S1203" s="168"/>
      <c r="T1203" s="3"/>
      <c r="U1203"/>
      <c r="V1203"/>
      <c r="W1203"/>
      <c r="X1203"/>
      <c r="Y1203"/>
      <c r="Z1203"/>
      <c r="AA1203"/>
      <c r="AB1203"/>
    </row>
    <row r="1204" spans="10:28" x14ac:dyDescent="0.25">
      <c r="J1204" s="168"/>
      <c r="K1204" s="168"/>
      <c r="L1204" s="168"/>
      <c r="M1204" s="168"/>
      <c r="N1204" s="168"/>
      <c r="O1204" s="168"/>
      <c r="P1204" s="3"/>
      <c r="S1204" s="168"/>
      <c r="T1204" s="3"/>
      <c r="U1204"/>
      <c r="V1204"/>
      <c r="W1204"/>
      <c r="X1204"/>
      <c r="Y1204"/>
      <c r="Z1204"/>
      <c r="AA1204"/>
      <c r="AB1204"/>
    </row>
    <row r="1205" spans="10:28" x14ac:dyDescent="0.25">
      <c r="J1205" s="168"/>
      <c r="K1205" s="168"/>
      <c r="L1205" s="168"/>
      <c r="M1205" s="168"/>
      <c r="N1205" s="168"/>
      <c r="O1205" s="168"/>
      <c r="P1205" s="3"/>
      <c r="S1205" s="168"/>
      <c r="T1205" s="3"/>
      <c r="U1205"/>
      <c r="V1205"/>
      <c r="W1205"/>
      <c r="X1205"/>
      <c r="Y1205"/>
      <c r="Z1205"/>
      <c r="AA1205"/>
      <c r="AB1205"/>
    </row>
    <row r="1206" spans="10:28" x14ac:dyDescent="0.25">
      <c r="J1206" s="168"/>
      <c r="K1206" s="168"/>
      <c r="L1206" s="168"/>
      <c r="M1206" s="168"/>
      <c r="N1206" s="168"/>
      <c r="O1206" s="168"/>
      <c r="P1206" s="3"/>
      <c r="S1206" s="168"/>
      <c r="T1206" s="3"/>
      <c r="U1206"/>
      <c r="V1206"/>
      <c r="W1206"/>
      <c r="X1206"/>
      <c r="Y1206"/>
      <c r="Z1206"/>
      <c r="AA1206"/>
      <c r="AB1206"/>
    </row>
    <row r="1207" spans="10:28" x14ac:dyDescent="0.25">
      <c r="J1207" s="168"/>
      <c r="K1207" s="168"/>
      <c r="L1207" s="168"/>
      <c r="M1207" s="168"/>
      <c r="N1207" s="168"/>
      <c r="O1207" s="168"/>
      <c r="P1207" s="3"/>
      <c r="S1207" s="168"/>
      <c r="T1207" s="3"/>
      <c r="U1207"/>
      <c r="V1207"/>
      <c r="W1207"/>
      <c r="X1207"/>
      <c r="Y1207"/>
      <c r="Z1207"/>
      <c r="AA1207"/>
      <c r="AB1207"/>
    </row>
    <row r="1208" spans="10:28" x14ac:dyDescent="0.25">
      <c r="J1208" s="168"/>
      <c r="K1208" s="168"/>
      <c r="L1208" s="168"/>
      <c r="M1208" s="168"/>
      <c r="N1208" s="168"/>
      <c r="O1208" s="168"/>
      <c r="P1208" s="3"/>
      <c r="S1208" s="168"/>
      <c r="T1208" s="3"/>
      <c r="U1208"/>
      <c r="V1208"/>
      <c r="W1208"/>
      <c r="X1208"/>
      <c r="Y1208"/>
      <c r="Z1208"/>
      <c r="AA1208"/>
      <c r="AB1208"/>
    </row>
    <row r="1209" spans="10:28" x14ac:dyDescent="0.25">
      <c r="J1209" s="168"/>
      <c r="K1209" s="168"/>
      <c r="L1209" s="168"/>
      <c r="M1209" s="168"/>
      <c r="N1209" s="168"/>
      <c r="O1209" s="168"/>
      <c r="P1209" s="3"/>
      <c r="S1209" s="168"/>
      <c r="T1209" s="3"/>
      <c r="U1209"/>
      <c r="V1209"/>
      <c r="W1209"/>
      <c r="X1209"/>
      <c r="Y1209"/>
      <c r="Z1209"/>
      <c r="AA1209"/>
      <c r="AB1209"/>
    </row>
    <row r="1210" spans="10:28" x14ac:dyDescent="0.25">
      <c r="J1210" s="168"/>
      <c r="K1210" s="168"/>
      <c r="L1210" s="168"/>
      <c r="M1210" s="168"/>
      <c r="N1210" s="168"/>
      <c r="O1210" s="168"/>
      <c r="P1210" s="3"/>
      <c r="S1210" s="168"/>
      <c r="T1210" s="3"/>
      <c r="U1210"/>
      <c r="V1210"/>
      <c r="W1210"/>
      <c r="X1210"/>
      <c r="Y1210"/>
      <c r="Z1210"/>
      <c r="AA1210"/>
      <c r="AB1210"/>
    </row>
    <row r="1211" spans="10:28" x14ac:dyDescent="0.25">
      <c r="J1211" s="168"/>
      <c r="K1211" s="168"/>
      <c r="L1211" s="168"/>
      <c r="M1211" s="168"/>
      <c r="N1211" s="168"/>
      <c r="O1211" s="168"/>
      <c r="P1211" s="3"/>
      <c r="S1211" s="168"/>
      <c r="T1211" s="3"/>
      <c r="U1211"/>
      <c r="V1211"/>
      <c r="W1211"/>
      <c r="X1211"/>
      <c r="Y1211"/>
      <c r="Z1211"/>
      <c r="AA1211"/>
      <c r="AB1211"/>
    </row>
    <row r="1212" spans="10:28" x14ac:dyDescent="0.25">
      <c r="J1212" s="168"/>
      <c r="K1212" s="168"/>
      <c r="L1212" s="168"/>
      <c r="M1212" s="168"/>
      <c r="N1212" s="168"/>
      <c r="O1212" s="168"/>
      <c r="P1212" s="3"/>
      <c r="S1212" s="168"/>
      <c r="T1212" s="3"/>
      <c r="U1212"/>
      <c r="V1212"/>
      <c r="W1212"/>
      <c r="X1212"/>
      <c r="Y1212"/>
      <c r="Z1212"/>
      <c r="AA1212"/>
      <c r="AB1212"/>
    </row>
    <row r="1213" spans="10:28" x14ac:dyDescent="0.25">
      <c r="J1213" s="168"/>
      <c r="K1213" s="168"/>
      <c r="L1213" s="168"/>
      <c r="M1213" s="168"/>
      <c r="N1213" s="168"/>
      <c r="O1213" s="168"/>
      <c r="P1213" s="3"/>
      <c r="S1213" s="168"/>
      <c r="T1213" s="3"/>
      <c r="U1213"/>
      <c r="V1213"/>
      <c r="W1213"/>
      <c r="X1213"/>
      <c r="Y1213"/>
      <c r="Z1213"/>
      <c r="AA1213"/>
      <c r="AB1213"/>
    </row>
    <row r="1214" spans="10:28" x14ac:dyDescent="0.25">
      <c r="J1214" s="168"/>
      <c r="K1214" s="168"/>
      <c r="L1214" s="168"/>
      <c r="M1214" s="168"/>
      <c r="N1214" s="168"/>
      <c r="O1214" s="168"/>
      <c r="P1214" s="3"/>
      <c r="S1214" s="168"/>
      <c r="T1214" s="3"/>
      <c r="U1214"/>
      <c r="V1214"/>
      <c r="W1214"/>
      <c r="X1214"/>
      <c r="Y1214"/>
      <c r="Z1214"/>
      <c r="AA1214"/>
      <c r="AB1214"/>
    </row>
    <row r="1215" spans="10:28" x14ac:dyDescent="0.25">
      <c r="J1215" s="168"/>
      <c r="K1215" s="168"/>
      <c r="L1215" s="168"/>
      <c r="M1215" s="168"/>
      <c r="N1215" s="168"/>
      <c r="O1215" s="168"/>
      <c r="P1215" s="3"/>
      <c r="S1215" s="168"/>
      <c r="T1215" s="3"/>
      <c r="U1215"/>
      <c r="V1215"/>
      <c r="W1215"/>
      <c r="X1215"/>
      <c r="Y1215"/>
      <c r="Z1215"/>
      <c r="AA1215"/>
      <c r="AB1215"/>
    </row>
    <row r="1216" spans="10:28" x14ac:dyDescent="0.25">
      <c r="J1216" s="168"/>
      <c r="K1216" s="168"/>
      <c r="L1216" s="168"/>
      <c r="M1216" s="168"/>
      <c r="N1216" s="168"/>
      <c r="O1216" s="168"/>
      <c r="P1216" s="3"/>
      <c r="S1216" s="168"/>
      <c r="T1216" s="3"/>
      <c r="U1216"/>
      <c r="V1216"/>
      <c r="W1216"/>
      <c r="X1216"/>
      <c r="Y1216"/>
      <c r="Z1216"/>
      <c r="AA1216"/>
      <c r="AB1216"/>
    </row>
    <row r="1217" spans="10:28" x14ac:dyDescent="0.25">
      <c r="J1217" s="168"/>
      <c r="K1217" s="168"/>
      <c r="L1217" s="168"/>
      <c r="M1217" s="168"/>
      <c r="N1217" s="168"/>
      <c r="O1217" s="168"/>
      <c r="P1217" s="3"/>
      <c r="S1217" s="168"/>
      <c r="T1217" s="3"/>
      <c r="U1217"/>
      <c r="V1217"/>
      <c r="W1217"/>
      <c r="X1217"/>
      <c r="Y1217"/>
      <c r="Z1217"/>
      <c r="AA1217"/>
      <c r="AB1217"/>
    </row>
    <row r="1218" spans="10:28" x14ac:dyDescent="0.25">
      <c r="J1218" s="168"/>
      <c r="K1218" s="168"/>
      <c r="L1218" s="168"/>
      <c r="M1218" s="168"/>
      <c r="N1218" s="168"/>
      <c r="O1218" s="168"/>
      <c r="P1218" s="3"/>
      <c r="S1218" s="168"/>
      <c r="T1218" s="3"/>
      <c r="U1218"/>
      <c r="V1218"/>
      <c r="W1218"/>
      <c r="X1218"/>
      <c r="Y1218"/>
      <c r="Z1218"/>
      <c r="AA1218"/>
      <c r="AB1218"/>
    </row>
    <row r="1219" spans="10:28" x14ac:dyDescent="0.25">
      <c r="J1219" s="168"/>
      <c r="K1219" s="168"/>
      <c r="L1219" s="168"/>
      <c r="M1219" s="168"/>
      <c r="N1219" s="168"/>
      <c r="O1219" s="168"/>
      <c r="P1219" s="3"/>
      <c r="S1219" s="168"/>
      <c r="T1219" s="3"/>
      <c r="U1219"/>
      <c r="V1219"/>
      <c r="W1219"/>
      <c r="X1219"/>
      <c r="Y1219"/>
      <c r="Z1219"/>
      <c r="AA1219"/>
      <c r="AB1219"/>
    </row>
    <row r="1220" spans="10:28" x14ac:dyDescent="0.25">
      <c r="J1220" s="168"/>
      <c r="K1220" s="168"/>
      <c r="L1220" s="168"/>
      <c r="M1220" s="168"/>
      <c r="N1220" s="168"/>
      <c r="O1220" s="168"/>
      <c r="P1220" s="3"/>
      <c r="S1220" s="168"/>
      <c r="T1220" s="3"/>
      <c r="U1220"/>
      <c r="V1220"/>
      <c r="W1220"/>
      <c r="X1220"/>
      <c r="Y1220"/>
      <c r="Z1220"/>
      <c r="AA1220"/>
      <c r="AB1220"/>
    </row>
    <row r="1221" spans="10:28" x14ac:dyDescent="0.25">
      <c r="J1221" s="168"/>
      <c r="K1221" s="168"/>
      <c r="L1221" s="168"/>
      <c r="M1221" s="168"/>
      <c r="N1221" s="168"/>
      <c r="O1221" s="168"/>
      <c r="P1221" s="3"/>
      <c r="S1221" s="168"/>
      <c r="T1221" s="3"/>
      <c r="U1221"/>
      <c r="V1221"/>
      <c r="W1221"/>
      <c r="X1221"/>
      <c r="Y1221"/>
      <c r="Z1221"/>
      <c r="AA1221"/>
      <c r="AB1221"/>
    </row>
    <row r="1222" spans="10:28" x14ac:dyDescent="0.25">
      <c r="J1222" s="168"/>
      <c r="K1222" s="168"/>
      <c r="L1222" s="168"/>
      <c r="M1222" s="168"/>
      <c r="N1222" s="168"/>
      <c r="O1222" s="168"/>
      <c r="P1222" s="3"/>
      <c r="S1222" s="168"/>
      <c r="T1222" s="3"/>
      <c r="U1222"/>
      <c r="V1222"/>
      <c r="W1222"/>
      <c r="X1222"/>
      <c r="Y1222"/>
      <c r="Z1222"/>
      <c r="AA1222"/>
      <c r="AB1222"/>
    </row>
    <row r="1223" spans="10:28" x14ac:dyDescent="0.25">
      <c r="J1223" s="168"/>
      <c r="K1223" s="168"/>
      <c r="L1223" s="168"/>
      <c r="M1223" s="168"/>
      <c r="N1223" s="168"/>
      <c r="O1223" s="168"/>
      <c r="P1223" s="3"/>
      <c r="S1223" s="168"/>
      <c r="T1223" s="3"/>
      <c r="U1223"/>
      <c r="V1223"/>
      <c r="W1223"/>
      <c r="X1223"/>
      <c r="Y1223"/>
      <c r="Z1223"/>
      <c r="AA1223"/>
      <c r="AB1223"/>
    </row>
    <row r="1224" spans="10:28" x14ac:dyDescent="0.25">
      <c r="J1224" s="168"/>
      <c r="K1224" s="168"/>
      <c r="L1224" s="168"/>
      <c r="M1224" s="168"/>
      <c r="N1224" s="168"/>
      <c r="O1224" s="168"/>
      <c r="P1224" s="3"/>
      <c r="S1224" s="168"/>
      <c r="T1224" s="3"/>
      <c r="U1224"/>
      <c r="V1224"/>
      <c r="W1224"/>
      <c r="X1224"/>
      <c r="Y1224"/>
      <c r="Z1224"/>
      <c r="AA1224"/>
      <c r="AB1224"/>
    </row>
    <row r="1225" spans="10:28" x14ac:dyDescent="0.25">
      <c r="J1225" s="168"/>
      <c r="K1225" s="168"/>
      <c r="L1225" s="168"/>
      <c r="M1225" s="168"/>
      <c r="N1225" s="168"/>
      <c r="O1225" s="168"/>
      <c r="P1225" s="3"/>
      <c r="S1225" s="168"/>
      <c r="T1225" s="3"/>
      <c r="U1225"/>
      <c r="V1225"/>
      <c r="W1225"/>
      <c r="X1225"/>
      <c r="Y1225"/>
      <c r="Z1225"/>
      <c r="AA1225"/>
      <c r="AB1225"/>
    </row>
    <row r="1226" spans="10:28" x14ac:dyDescent="0.25">
      <c r="J1226" s="168"/>
      <c r="K1226" s="168"/>
      <c r="L1226" s="168"/>
      <c r="M1226" s="168"/>
      <c r="N1226" s="168"/>
      <c r="O1226" s="168"/>
      <c r="P1226" s="3"/>
      <c r="S1226" s="168"/>
      <c r="T1226" s="3"/>
      <c r="U1226"/>
      <c r="V1226"/>
      <c r="W1226"/>
      <c r="X1226"/>
      <c r="Y1226"/>
      <c r="Z1226"/>
      <c r="AA1226"/>
      <c r="AB1226"/>
    </row>
    <row r="1227" spans="10:28" x14ac:dyDescent="0.25">
      <c r="J1227" s="168"/>
      <c r="K1227" s="168"/>
      <c r="L1227" s="168"/>
      <c r="M1227" s="168"/>
      <c r="N1227" s="168"/>
      <c r="O1227" s="168"/>
      <c r="P1227" s="3"/>
      <c r="S1227" s="168"/>
      <c r="T1227" s="3"/>
      <c r="U1227"/>
      <c r="V1227"/>
      <c r="W1227"/>
      <c r="X1227"/>
      <c r="Y1227"/>
      <c r="Z1227"/>
      <c r="AA1227"/>
      <c r="AB1227"/>
    </row>
    <row r="1228" spans="10:28" x14ac:dyDescent="0.25">
      <c r="J1228" s="168"/>
      <c r="K1228" s="168"/>
      <c r="L1228" s="168"/>
      <c r="M1228" s="168"/>
      <c r="N1228" s="168"/>
      <c r="O1228" s="168"/>
      <c r="P1228" s="3"/>
      <c r="S1228" s="168"/>
      <c r="T1228" s="3"/>
      <c r="U1228"/>
      <c r="V1228"/>
      <c r="W1228"/>
      <c r="X1228"/>
      <c r="Y1228"/>
      <c r="Z1228"/>
      <c r="AA1228"/>
      <c r="AB1228"/>
    </row>
    <row r="1229" spans="10:28" x14ac:dyDescent="0.25">
      <c r="J1229" s="168"/>
      <c r="K1229" s="168"/>
      <c r="L1229" s="168"/>
      <c r="M1229" s="168"/>
      <c r="N1229" s="168"/>
      <c r="O1229" s="168"/>
      <c r="P1229" s="3"/>
      <c r="S1229" s="168"/>
      <c r="T1229" s="3"/>
      <c r="U1229"/>
      <c r="V1229"/>
      <c r="W1229"/>
      <c r="X1229"/>
      <c r="Y1229"/>
      <c r="Z1229"/>
      <c r="AA1229"/>
      <c r="AB1229"/>
    </row>
    <row r="1230" spans="10:28" x14ac:dyDescent="0.25">
      <c r="J1230" s="168"/>
      <c r="K1230" s="168"/>
      <c r="L1230" s="168"/>
      <c r="M1230" s="168"/>
      <c r="N1230" s="168"/>
      <c r="O1230" s="168"/>
      <c r="P1230" s="3"/>
      <c r="S1230" s="168"/>
      <c r="T1230" s="3"/>
      <c r="U1230"/>
      <c r="V1230"/>
      <c r="W1230"/>
      <c r="X1230"/>
      <c r="Y1230"/>
      <c r="Z1230"/>
      <c r="AA1230"/>
      <c r="AB1230"/>
    </row>
    <row r="1231" spans="10:28" x14ac:dyDescent="0.25">
      <c r="J1231" s="168"/>
      <c r="K1231" s="168"/>
      <c r="L1231" s="168"/>
      <c r="M1231" s="168"/>
      <c r="N1231" s="168"/>
      <c r="O1231" s="168"/>
      <c r="P1231" s="3"/>
      <c r="S1231" s="168"/>
      <c r="T1231" s="3"/>
      <c r="U1231"/>
      <c r="V1231"/>
      <c r="W1231"/>
      <c r="X1231"/>
      <c r="Y1231"/>
      <c r="Z1231"/>
      <c r="AA1231"/>
      <c r="AB1231"/>
    </row>
    <row r="1232" spans="10:28" x14ac:dyDescent="0.25">
      <c r="J1232" s="168"/>
      <c r="K1232" s="168"/>
      <c r="L1232" s="168"/>
      <c r="M1232" s="168"/>
      <c r="N1232" s="168"/>
      <c r="O1232" s="168"/>
      <c r="P1232" s="3"/>
      <c r="S1232" s="168"/>
      <c r="T1232" s="3"/>
      <c r="U1232"/>
      <c r="V1232"/>
      <c r="W1232"/>
      <c r="X1232"/>
      <c r="Y1232"/>
      <c r="Z1232"/>
      <c r="AA1232"/>
      <c r="AB1232"/>
    </row>
    <row r="1233" spans="10:28" x14ac:dyDescent="0.25">
      <c r="J1233" s="168"/>
      <c r="K1233" s="168"/>
      <c r="L1233" s="168"/>
      <c r="M1233" s="168"/>
      <c r="N1233" s="168"/>
      <c r="O1233" s="168"/>
      <c r="P1233" s="3"/>
      <c r="S1233" s="168"/>
      <c r="T1233" s="3"/>
      <c r="U1233"/>
      <c r="V1233"/>
      <c r="W1233"/>
      <c r="X1233"/>
      <c r="Y1233"/>
      <c r="Z1233"/>
      <c r="AA1233"/>
      <c r="AB1233"/>
    </row>
    <row r="1234" spans="10:28" x14ac:dyDescent="0.25">
      <c r="J1234" s="168"/>
      <c r="K1234" s="168"/>
      <c r="L1234" s="168"/>
      <c r="M1234" s="168"/>
      <c r="N1234" s="168"/>
      <c r="O1234" s="168"/>
      <c r="P1234" s="3"/>
      <c r="S1234" s="168"/>
      <c r="T1234" s="3"/>
      <c r="U1234"/>
      <c r="V1234"/>
      <c r="W1234"/>
      <c r="X1234"/>
      <c r="Y1234"/>
      <c r="Z1234"/>
      <c r="AA1234"/>
      <c r="AB1234"/>
    </row>
    <row r="1235" spans="10:28" x14ac:dyDescent="0.25">
      <c r="J1235" s="168"/>
      <c r="K1235" s="168"/>
      <c r="L1235" s="168"/>
      <c r="M1235" s="168"/>
      <c r="N1235" s="168"/>
      <c r="O1235" s="168"/>
      <c r="P1235" s="3"/>
      <c r="S1235" s="168"/>
      <c r="T1235" s="3"/>
      <c r="U1235"/>
      <c r="V1235"/>
      <c r="W1235"/>
      <c r="X1235"/>
      <c r="Y1235"/>
      <c r="Z1235"/>
      <c r="AA1235"/>
      <c r="AB1235"/>
    </row>
    <row r="1236" spans="10:28" x14ac:dyDescent="0.25">
      <c r="J1236" s="168"/>
      <c r="K1236" s="168"/>
      <c r="L1236" s="168"/>
      <c r="M1236" s="168"/>
      <c r="N1236" s="168"/>
      <c r="O1236" s="168"/>
      <c r="P1236" s="3"/>
      <c r="S1236" s="168"/>
      <c r="T1236" s="3"/>
      <c r="U1236"/>
      <c r="V1236"/>
      <c r="W1236"/>
      <c r="X1236"/>
      <c r="Y1236"/>
      <c r="Z1236"/>
      <c r="AA1236"/>
      <c r="AB1236"/>
    </row>
    <row r="1237" spans="10:28" x14ac:dyDescent="0.25">
      <c r="J1237" s="168"/>
      <c r="K1237" s="168"/>
      <c r="L1237" s="168"/>
      <c r="M1237" s="168"/>
      <c r="N1237" s="168"/>
      <c r="O1237" s="168"/>
      <c r="P1237" s="3"/>
      <c r="S1237" s="168"/>
      <c r="T1237" s="3"/>
      <c r="U1237"/>
      <c r="V1237"/>
      <c r="W1237"/>
      <c r="X1237"/>
      <c r="Y1237"/>
      <c r="Z1237"/>
      <c r="AA1237"/>
      <c r="AB1237"/>
    </row>
    <row r="1238" spans="10:28" x14ac:dyDescent="0.25">
      <c r="J1238" s="168"/>
      <c r="K1238" s="168"/>
      <c r="L1238" s="168"/>
      <c r="M1238" s="168"/>
      <c r="N1238" s="168"/>
      <c r="O1238" s="168"/>
      <c r="P1238" s="3"/>
      <c r="S1238" s="168"/>
      <c r="T1238" s="3"/>
      <c r="U1238"/>
      <c r="V1238"/>
      <c r="W1238"/>
      <c r="X1238"/>
      <c r="Y1238"/>
      <c r="Z1238"/>
      <c r="AA1238"/>
      <c r="AB1238"/>
    </row>
    <row r="1239" spans="10:28" x14ac:dyDescent="0.25">
      <c r="J1239" s="168"/>
      <c r="K1239" s="168"/>
      <c r="L1239" s="168"/>
      <c r="M1239" s="168"/>
      <c r="N1239" s="168"/>
      <c r="O1239" s="168"/>
      <c r="P1239" s="3"/>
      <c r="S1239" s="168"/>
      <c r="T1239" s="3"/>
      <c r="U1239"/>
      <c r="V1239"/>
      <c r="W1239"/>
      <c r="X1239"/>
      <c r="Y1239"/>
      <c r="Z1239"/>
      <c r="AA1239"/>
      <c r="AB1239"/>
    </row>
    <row r="1240" spans="10:28" x14ac:dyDescent="0.25">
      <c r="J1240" s="168"/>
      <c r="K1240" s="168"/>
      <c r="L1240" s="168"/>
      <c r="M1240" s="168"/>
      <c r="N1240" s="168"/>
      <c r="O1240" s="168"/>
      <c r="P1240" s="3"/>
      <c r="S1240" s="168"/>
      <c r="T1240" s="3"/>
      <c r="U1240"/>
      <c r="V1240"/>
      <c r="W1240"/>
      <c r="X1240"/>
      <c r="Y1240"/>
      <c r="Z1240"/>
      <c r="AA1240"/>
      <c r="AB1240"/>
    </row>
    <row r="1241" spans="10:28" x14ac:dyDescent="0.25">
      <c r="J1241" s="168"/>
      <c r="K1241" s="168"/>
      <c r="L1241" s="168"/>
      <c r="M1241" s="168"/>
      <c r="N1241" s="168"/>
      <c r="O1241" s="168"/>
      <c r="P1241" s="3"/>
      <c r="S1241" s="168"/>
      <c r="T1241" s="3"/>
      <c r="U1241"/>
      <c r="V1241"/>
      <c r="W1241"/>
      <c r="X1241"/>
      <c r="Y1241"/>
      <c r="Z1241"/>
      <c r="AA1241"/>
      <c r="AB1241"/>
    </row>
    <row r="1242" spans="10:28" x14ac:dyDescent="0.25">
      <c r="J1242" s="168"/>
      <c r="K1242" s="168"/>
      <c r="L1242" s="168"/>
      <c r="M1242" s="168"/>
      <c r="N1242" s="168"/>
      <c r="O1242" s="168"/>
      <c r="P1242" s="3"/>
      <c r="S1242" s="168"/>
      <c r="T1242" s="3"/>
      <c r="U1242"/>
      <c r="V1242"/>
      <c r="W1242"/>
      <c r="X1242"/>
      <c r="Y1242"/>
      <c r="Z1242"/>
      <c r="AA1242"/>
      <c r="AB1242"/>
    </row>
    <row r="1243" spans="10:28" x14ac:dyDescent="0.25">
      <c r="J1243" s="168"/>
      <c r="K1243" s="168"/>
      <c r="L1243" s="168"/>
      <c r="M1243" s="168"/>
      <c r="N1243" s="168"/>
      <c r="O1243" s="168"/>
      <c r="P1243" s="3"/>
      <c r="S1243" s="168"/>
      <c r="T1243" s="3"/>
      <c r="U1243"/>
      <c r="V1243"/>
      <c r="W1243"/>
      <c r="X1243"/>
      <c r="Y1243"/>
      <c r="Z1243"/>
      <c r="AA1243"/>
      <c r="AB1243"/>
    </row>
    <row r="1244" spans="10:28" x14ac:dyDescent="0.25">
      <c r="J1244" s="168"/>
      <c r="K1244" s="168"/>
      <c r="L1244" s="168"/>
      <c r="M1244" s="168"/>
      <c r="N1244" s="168"/>
      <c r="O1244" s="168"/>
      <c r="P1244" s="3"/>
      <c r="S1244" s="168"/>
      <c r="T1244" s="3"/>
      <c r="U1244"/>
      <c r="V1244"/>
      <c r="W1244"/>
      <c r="X1244"/>
      <c r="Y1244"/>
      <c r="Z1244"/>
      <c r="AA1244"/>
      <c r="AB1244"/>
    </row>
    <row r="1245" spans="10:28" x14ac:dyDescent="0.25">
      <c r="J1245" s="168"/>
      <c r="K1245" s="168"/>
      <c r="L1245" s="168"/>
      <c r="M1245" s="168"/>
      <c r="N1245" s="168"/>
      <c r="O1245" s="168"/>
      <c r="P1245" s="3"/>
      <c r="S1245" s="168"/>
      <c r="T1245" s="3"/>
      <c r="U1245"/>
      <c r="V1245"/>
      <c r="W1245"/>
      <c r="X1245"/>
      <c r="Y1245"/>
      <c r="Z1245"/>
      <c r="AA1245"/>
      <c r="AB1245"/>
    </row>
    <row r="1246" spans="10:28" x14ac:dyDescent="0.25">
      <c r="J1246" s="168"/>
      <c r="K1246" s="168"/>
      <c r="L1246" s="168"/>
      <c r="M1246" s="168"/>
      <c r="N1246" s="168"/>
      <c r="O1246" s="168"/>
      <c r="P1246" s="3"/>
      <c r="S1246" s="168"/>
      <c r="T1246" s="3"/>
      <c r="U1246"/>
      <c r="V1246"/>
      <c r="W1246"/>
      <c r="X1246"/>
      <c r="Y1246"/>
      <c r="Z1246"/>
      <c r="AA1246"/>
      <c r="AB1246"/>
    </row>
    <row r="1247" spans="10:28" x14ac:dyDescent="0.25">
      <c r="J1247" s="168"/>
      <c r="K1247" s="168"/>
      <c r="L1247" s="168"/>
      <c r="M1247" s="168"/>
      <c r="N1247" s="168"/>
      <c r="O1247" s="168"/>
      <c r="P1247" s="3"/>
      <c r="S1247" s="168"/>
      <c r="T1247" s="3"/>
      <c r="U1247"/>
      <c r="V1247"/>
      <c r="W1247"/>
      <c r="X1247"/>
      <c r="Y1247"/>
      <c r="Z1247"/>
      <c r="AA1247"/>
      <c r="AB1247"/>
    </row>
    <row r="1248" spans="10:28" x14ac:dyDescent="0.25">
      <c r="J1248" s="168"/>
      <c r="K1248" s="168"/>
      <c r="L1248" s="168"/>
      <c r="M1248" s="168"/>
      <c r="N1248" s="168"/>
      <c r="O1248" s="168"/>
      <c r="P1248" s="3"/>
      <c r="S1248" s="168"/>
      <c r="T1248" s="3"/>
      <c r="U1248"/>
      <c r="V1248"/>
      <c r="W1248"/>
      <c r="X1248"/>
      <c r="Y1248"/>
      <c r="Z1248"/>
      <c r="AA1248"/>
      <c r="AB1248"/>
    </row>
    <row r="1249" spans="10:28" x14ac:dyDescent="0.25">
      <c r="J1249" s="168"/>
      <c r="K1249" s="168"/>
      <c r="L1249" s="168"/>
      <c r="M1249" s="168"/>
      <c r="N1249" s="168"/>
      <c r="O1249" s="168"/>
      <c r="P1249" s="3"/>
      <c r="S1249" s="168"/>
      <c r="T1249" s="3"/>
      <c r="U1249"/>
      <c r="V1249"/>
      <c r="W1249"/>
      <c r="X1249"/>
      <c r="Y1249"/>
      <c r="Z1249"/>
      <c r="AA1249"/>
      <c r="AB1249"/>
    </row>
    <row r="1250" spans="10:28" x14ac:dyDescent="0.25">
      <c r="J1250" s="168"/>
      <c r="K1250" s="168"/>
      <c r="L1250" s="168"/>
      <c r="M1250" s="168"/>
      <c r="N1250" s="168"/>
      <c r="O1250" s="168"/>
      <c r="P1250" s="3"/>
      <c r="S1250" s="168"/>
      <c r="T1250" s="3"/>
      <c r="U1250"/>
      <c r="V1250"/>
      <c r="W1250"/>
      <c r="X1250"/>
      <c r="Y1250"/>
      <c r="Z1250"/>
      <c r="AA1250"/>
      <c r="AB1250"/>
    </row>
    <row r="1251" spans="10:28" x14ac:dyDescent="0.25">
      <c r="J1251" s="168"/>
      <c r="K1251" s="168"/>
      <c r="L1251" s="168"/>
      <c r="M1251" s="168"/>
      <c r="N1251" s="168"/>
      <c r="O1251" s="168"/>
      <c r="P1251" s="3"/>
      <c r="S1251" s="168"/>
      <c r="T1251" s="3"/>
      <c r="U1251"/>
      <c r="V1251"/>
      <c r="W1251"/>
      <c r="X1251"/>
      <c r="Y1251"/>
      <c r="Z1251"/>
      <c r="AA1251"/>
      <c r="AB1251"/>
    </row>
    <row r="1252" spans="10:28" x14ac:dyDescent="0.25">
      <c r="J1252" s="168"/>
      <c r="K1252" s="168"/>
      <c r="L1252" s="168"/>
      <c r="M1252" s="168"/>
      <c r="N1252" s="168"/>
      <c r="O1252" s="168"/>
      <c r="P1252" s="3"/>
      <c r="S1252" s="168"/>
      <c r="T1252" s="3"/>
      <c r="U1252"/>
      <c r="V1252"/>
      <c r="W1252"/>
      <c r="X1252"/>
      <c r="Y1252"/>
      <c r="Z1252"/>
      <c r="AA1252"/>
      <c r="AB1252"/>
    </row>
    <row r="1253" spans="10:28" x14ac:dyDescent="0.25">
      <c r="J1253" s="168"/>
      <c r="K1253" s="168"/>
      <c r="L1253" s="168"/>
      <c r="M1253" s="168"/>
      <c r="N1253" s="168"/>
      <c r="O1253" s="168"/>
      <c r="P1253" s="3"/>
      <c r="S1253" s="168"/>
      <c r="T1253" s="3"/>
      <c r="U1253"/>
      <c r="V1253"/>
      <c r="W1253"/>
      <c r="X1253"/>
      <c r="Y1253"/>
      <c r="Z1253"/>
      <c r="AA1253"/>
      <c r="AB1253"/>
    </row>
    <row r="1254" spans="10:28" x14ac:dyDescent="0.25">
      <c r="J1254" s="168"/>
      <c r="K1254" s="168"/>
      <c r="L1254" s="168"/>
      <c r="M1254" s="168"/>
      <c r="N1254" s="168"/>
      <c r="O1254" s="168"/>
      <c r="P1254" s="3"/>
      <c r="S1254" s="168"/>
      <c r="T1254" s="3"/>
      <c r="U1254"/>
      <c r="V1254"/>
      <c r="W1254"/>
      <c r="X1254"/>
      <c r="Y1254"/>
      <c r="Z1254"/>
      <c r="AA1254"/>
      <c r="AB1254"/>
    </row>
    <row r="1255" spans="10:28" x14ac:dyDescent="0.25">
      <c r="J1255" s="168"/>
      <c r="K1255" s="168"/>
      <c r="L1255" s="168"/>
      <c r="M1255" s="168"/>
      <c r="N1255" s="168"/>
      <c r="O1255" s="168"/>
      <c r="P1255" s="3"/>
      <c r="S1255" s="168"/>
      <c r="T1255" s="3"/>
      <c r="U1255"/>
      <c r="V1255"/>
      <c r="W1255"/>
      <c r="X1255"/>
      <c r="Y1255"/>
      <c r="Z1255"/>
      <c r="AA1255"/>
      <c r="AB1255"/>
    </row>
    <row r="1256" spans="10:28" x14ac:dyDescent="0.25">
      <c r="J1256" s="168"/>
      <c r="K1256" s="168"/>
      <c r="L1256" s="168"/>
      <c r="M1256" s="168"/>
      <c r="N1256" s="168"/>
      <c r="O1256" s="168"/>
      <c r="P1256" s="3"/>
      <c r="S1256" s="168"/>
      <c r="T1256" s="3"/>
      <c r="U1256"/>
      <c r="V1256"/>
      <c r="W1256"/>
      <c r="X1256"/>
      <c r="Y1256"/>
      <c r="Z1256"/>
      <c r="AA1256"/>
      <c r="AB1256"/>
    </row>
    <row r="1257" spans="10:28" x14ac:dyDescent="0.25">
      <c r="O1257" s="168"/>
      <c r="P1257" s="3"/>
      <c r="S1257" s="168"/>
      <c r="T1257" s="3"/>
      <c r="U1257"/>
      <c r="V1257"/>
      <c r="W1257"/>
      <c r="X1257"/>
      <c r="Y1257"/>
      <c r="Z1257"/>
      <c r="AA1257"/>
      <c r="AB1257"/>
    </row>
    <row r="1258" spans="10:28" x14ac:dyDescent="0.25">
      <c r="O1258" s="168"/>
      <c r="P1258" s="3"/>
      <c r="S1258" s="168"/>
      <c r="T1258" s="3"/>
      <c r="U1258"/>
      <c r="V1258"/>
      <c r="W1258"/>
      <c r="X1258"/>
      <c r="Y1258"/>
      <c r="Z1258"/>
      <c r="AA1258"/>
      <c r="AB1258"/>
    </row>
    <row r="1259" spans="10:28" x14ac:dyDescent="0.25">
      <c r="O1259" s="168"/>
      <c r="P1259" s="3"/>
      <c r="S1259" s="168"/>
      <c r="T1259" s="3"/>
      <c r="U1259"/>
      <c r="V1259"/>
      <c r="W1259"/>
      <c r="X1259"/>
      <c r="Y1259"/>
      <c r="Z1259"/>
      <c r="AA1259"/>
      <c r="AB1259"/>
    </row>
    <row r="1260" spans="10:28" x14ac:dyDescent="0.25">
      <c r="O1260" s="168"/>
      <c r="P1260" s="3"/>
      <c r="S1260" s="168"/>
      <c r="T1260" s="3"/>
      <c r="U1260"/>
      <c r="V1260"/>
      <c r="W1260"/>
      <c r="X1260"/>
      <c r="Y1260"/>
      <c r="Z1260"/>
      <c r="AA1260"/>
      <c r="AB1260"/>
    </row>
    <row r="1261" spans="10:28" x14ac:dyDescent="0.25">
      <c r="O1261" s="168"/>
      <c r="P1261" s="3"/>
      <c r="S1261" s="168"/>
      <c r="T1261" s="3"/>
      <c r="U1261"/>
      <c r="V1261"/>
      <c r="W1261"/>
      <c r="X1261"/>
      <c r="Y1261"/>
      <c r="Z1261"/>
      <c r="AA1261"/>
      <c r="AB1261"/>
    </row>
    <row r="1262" spans="10:28" x14ac:dyDescent="0.25">
      <c r="P1262" s="3"/>
      <c r="T1262" s="3"/>
      <c r="U1262"/>
      <c r="V1262"/>
      <c r="W1262"/>
      <c r="X1262"/>
      <c r="Y1262"/>
      <c r="Z1262"/>
      <c r="AA1262"/>
      <c r="AB1262"/>
    </row>
    <row r="1263" spans="10:28" x14ac:dyDescent="0.25">
      <c r="P1263" s="3"/>
      <c r="T1263" s="3"/>
      <c r="U1263"/>
      <c r="V1263"/>
      <c r="W1263"/>
      <c r="X1263"/>
      <c r="Y1263"/>
      <c r="Z1263"/>
      <c r="AA1263"/>
      <c r="AB1263"/>
    </row>
    <row r="1264" spans="10:28" x14ac:dyDescent="0.25">
      <c r="P1264" s="3"/>
      <c r="T1264" s="3"/>
      <c r="U1264"/>
      <c r="V1264"/>
      <c r="W1264"/>
      <c r="X1264"/>
      <c r="Y1264"/>
      <c r="Z1264"/>
      <c r="AA1264"/>
      <c r="AB1264"/>
    </row>
    <row r="1265" spans="16:28" x14ac:dyDescent="0.25">
      <c r="P1265" s="3"/>
      <c r="T1265" s="3"/>
      <c r="U1265"/>
      <c r="V1265"/>
      <c r="W1265"/>
      <c r="X1265"/>
      <c r="Y1265"/>
      <c r="Z1265"/>
      <c r="AA1265"/>
      <c r="AB1265"/>
    </row>
    <row r="1266" spans="16:28" x14ac:dyDescent="0.25">
      <c r="P1266" s="3"/>
      <c r="T1266" s="3"/>
      <c r="U1266"/>
      <c r="V1266"/>
      <c r="W1266"/>
      <c r="X1266"/>
      <c r="Y1266"/>
      <c r="Z1266"/>
      <c r="AA1266"/>
      <c r="AB1266"/>
    </row>
    <row r="1267" spans="16:28" x14ac:dyDescent="0.25">
      <c r="P1267" s="3"/>
      <c r="T1267" s="3"/>
      <c r="U1267"/>
      <c r="V1267"/>
      <c r="W1267"/>
      <c r="X1267"/>
      <c r="Y1267"/>
      <c r="Z1267"/>
      <c r="AA1267"/>
      <c r="AB1267"/>
    </row>
    <row r="1268" spans="16:28" x14ac:dyDescent="0.25">
      <c r="P1268" s="3"/>
      <c r="T1268" s="3"/>
      <c r="U1268"/>
      <c r="V1268"/>
      <c r="W1268"/>
      <c r="X1268"/>
      <c r="Y1268"/>
      <c r="Z1268"/>
      <c r="AA1268"/>
      <c r="AB1268"/>
    </row>
    <row r="1269" spans="16:28" x14ac:dyDescent="0.25">
      <c r="P1269" s="3"/>
      <c r="T1269" s="3"/>
      <c r="U1269"/>
      <c r="V1269"/>
      <c r="W1269"/>
      <c r="X1269"/>
      <c r="Y1269"/>
      <c r="Z1269"/>
      <c r="AA1269"/>
      <c r="AB1269"/>
    </row>
    <row r="1270" spans="16:28" x14ac:dyDescent="0.25">
      <c r="P1270" s="3"/>
      <c r="T1270" s="3"/>
      <c r="U1270"/>
      <c r="V1270"/>
      <c r="W1270"/>
      <c r="X1270"/>
      <c r="Y1270"/>
      <c r="Z1270"/>
      <c r="AA1270"/>
      <c r="AB1270"/>
    </row>
    <row r="1271" spans="16:28" x14ac:dyDescent="0.25">
      <c r="P1271" s="3"/>
      <c r="T1271" s="3"/>
      <c r="U1271"/>
      <c r="V1271"/>
      <c r="W1271"/>
      <c r="X1271"/>
      <c r="Y1271"/>
      <c r="Z1271"/>
      <c r="AA1271"/>
      <c r="AB1271"/>
    </row>
    <row r="1272" spans="16:28" x14ac:dyDescent="0.25">
      <c r="P1272" s="3"/>
      <c r="T1272" s="3"/>
      <c r="U1272"/>
      <c r="V1272"/>
      <c r="W1272"/>
      <c r="X1272"/>
      <c r="Y1272"/>
      <c r="Z1272"/>
      <c r="AA1272"/>
      <c r="AB1272"/>
    </row>
    <row r="1273" spans="16:28" x14ac:dyDescent="0.25">
      <c r="P1273" s="3"/>
      <c r="T1273" s="3"/>
      <c r="U1273"/>
      <c r="V1273"/>
      <c r="W1273"/>
      <c r="X1273"/>
      <c r="Y1273"/>
      <c r="Z1273"/>
      <c r="AA1273"/>
      <c r="AB1273"/>
    </row>
    <row r="1274" spans="16:28" x14ac:dyDescent="0.25">
      <c r="P1274" s="3"/>
      <c r="T1274" s="3"/>
      <c r="U1274"/>
      <c r="V1274"/>
      <c r="W1274"/>
      <c r="X1274"/>
      <c r="Y1274"/>
      <c r="Z1274"/>
      <c r="AA1274"/>
      <c r="AB1274"/>
    </row>
    <row r="1275" spans="16:28" x14ac:dyDescent="0.25">
      <c r="P1275" s="3"/>
      <c r="T1275" s="3"/>
      <c r="U1275"/>
      <c r="V1275"/>
      <c r="W1275"/>
      <c r="X1275"/>
      <c r="Y1275"/>
      <c r="Z1275"/>
      <c r="AA1275"/>
      <c r="AB1275"/>
    </row>
    <row r="1276" spans="16:28" x14ac:dyDescent="0.25">
      <c r="P1276" s="3"/>
      <c r="T1276" s="3"/>
      <c r="U1276"/>
      <c r="V1276"/>
      <c r="W1276"/>
      <c r="X1276"/>
      <c r="Y1276"/>
      <c r="Z1276"/>
      <c r="AA1276"/>
      <c r="AB1276"/>
    </row>
    <row r="1277" spans="16:28" x14ac:dyDescent="0.25">
      <c r="P1277" s="3"/>
      <c r="T1277" s="3"/>
      <c r="U1277"/>
      <c r="V1277"/>
      <c r="W1277"/>
      <c r="X1277"/>
      <c r="Y1277"/>
      <c r="Z1277"/>
      <c r="AA1277"/>
      <c r="AB1277"/>
    </row>
    <row r="1278" spans="16:28" x14ac:dyDescent="0.25">
      <c r="P1278" s="3"/>
      <c r="T1278" s="3"/>
      <c r="U1278"/>
      <c r="V1278"/>
      <c r="W1278"/>
      <c r="X1278"/>
      <c r="Y1278"/>
      <c r="Z1278"/>
      <c r="AA1278"/>
      <c r="AB1278"/>
    </row>
    <row r="1279" spans="16:28" x14ac:dyDescent="0.25">
      <c r="P1279" s="3"/>
      <c r="T1279" s="3"/>
      <c r="U1279"/>
      <c r="V1279"/>
      <c r="W1279"/>
      <c r="X1279"/>
      <c r="Y1279"/>
      <c r="Z1279"/>
      <c r="AA1279"/>
      <c r="AB1279"/>
    </row>
    <row r="1280" spans="16:28" x14ac:dyDescent="0.25">
      <c r="P1280" s="3"/>
      <c r="T1280" s="3"/>
      <c r="U1280"/>
      <c r="V1280"/>
      <c r="W1280"/>
      <c r="X1280"/>
      <c r="Y1280"/>
      <c r="Z1280"/>
      <c r="AA1280"/>
      <c r="AB1280"/>
    </row>
    <row r="1281" spans="16:28" x14ac:dyDescent="0.25">
      <c r="P1281" s="3"/>
      <c r="T1281" s="3"/>
      <c r="U1281"/>
      <c r="V1281"/>
      <c r="W1281"/>
      <c r="X1281"/>
      <c r="Y1281"/>
      <c r="Z1281"/>
      <c r="AA1281"/>
      <c r="AB1281"/>
    </row>
    <row r="1282" spans="16:28" x14ac:dyDescent="0.25">
      <c r="P1282" s="3"/>
      <c r="T1282" s="3"/>
      <c r="U1282"/>
      <c r="V1282"/>
      <c r="W1282"/>
      <c r="X1282"/>
      <c r="Y1282"/>
      <c r="Z1282"/>
      <c r="AA1282"/>
      <c r="AB1282"/>
    </row>
    <row r="1283" spans="16:28" x14ac:dyDescent="0.25">
      <c r="P1283" s="3"/>
      <c r="T1283" s="3"/>
      <c r="U1283"/>
      <c r="V1283"/>
      <c r="W1283"/>
      <c r="X1283"/>
      <c r="Y1283"/>
      <c r="Z1283"/>
      <c r="AA1283"/>
      <c r="AB1283"/>
    </row>
    <row r="1284" spans="16:28" x14ac:dyDescent="0.25">
      <c r="P1284" s="3"/>
      <c r="T1284" s="3"/>
      <c r="U1284"/>
      <c r="V1284"/>
      <c r="W1284"/>
      <c r="X1284"/>
      <c r="Y1284"/>
      <c r="Z1284"/>
      <c r="AA1284"/>
      <c r="AB1284"/>
    </row>
    <row r="1285" spans="16:28" x14ac:dyDescent="0.25">
      <c r="P1285" s="3"/>
      <c r="T1285" s="3"/>
      <c r="U1285"/>
      <c r="V1285"/>
      <c r="W1285"/>
      <c r="X1285"/>
      <c r="Y1285"/>
      <c r="Z1285"/>
      <c r="AA1285"/>
      <c r="AB1285"/>
    </row>
    <row r="1286" spans="16:28" x14ac:dyDescent="0.25">
      <c r="P1286" s="3"/>
      <c r="T1286" s="3"/>
      <c r="U1286"/>
      <c r="V1286"/>
      <c r="W1286"/>
      <c r="X1286"/>
      <c r="Y1286"/>
      <c r="Z1286"/>
      <c r="AA1286"/>
      <c r="AB1286"/>
    </row>
    <row r="1287" spans="16:28" x14ac:dyDescent="0.25">
      <c r="P1287" s="3"/>
      <c r="T1287" s="3"/>
      <c r="U1287"/>
      <c r="V1287"/>
      <c r="W1287"/>
      <c r="X1287"/>
      <c r="Y1287"/>
      <c r="Z1287"/>
      <c r="AA1287"/>
      <c r="AB1287"/>
    </row>
    <row r="1288" spans="16:28" x14ac:dyDescent="0.25">
      <c r="P1288" s="3"/>
      <c r="T1288" s="3"/>
      <c r="U1288"/>
      <c r="V1288"/>
      <c r="W1288"/>
      <c r="X1288"/>
      <c r="Y1288"/>
      <c r="Z1288"/>
      <c r="AA1288"/>
      <c r="AB1288"/>
    </row>
    <row r="1289" spans="16:28" x14ac:dyDescent="0.25">
      <c r="P1289" s="3"/>
      <c r="T1289" s="3"/>
      <c r="U1289"/>
      <c r="V1289"/>
      <c r="W1289"/>
      <c r="X1289"/>
      <c r="Y1289"/>
      <c r="Z1289"/>
      <c r="AA1289"/>
      <c r="AB1289"/>
    </row>
    <row r="1290" spans="16:28" x14ac:dyDescent="0.25">
      <c r="P1290" s="3"/>
      <c r="T1290" s="3"/>
      <c r="U1290"/>
      <c r="V1290"/>
      <c r="W1290"/>
      <c r="X1290"/>
      <c r="Y1290"/>
      <c r="Z1290"/>
      <c r="AA1290"/>
      <c r="AB1290"/>
    </row>
    <row r="1291" spans="16:28" x14ac:dyDescent="0.25">
      <c r="P1291" s="3"/>
      <c r="T1291" s="3"/>
      <c r="U1291"/>
      <c r="V1291"/>
      <c r="W1291"/>
      <c r="X1291"/>
      <c r="Y1291"/>
      <c r="Z1291"/>
      <c r="AA1291"/>
      <c r="AB1291"/>
    </row>
    <row r="1292" spans="16:28" x14ac:dyDescent="0.25">
      <c r="P1292" s="3"/>
      <c r="T1292" s="3"/>
      <c r="U1292"/>
      <c r="V1292"/>
      <c r="W1292"/>
      <c r="X1292"/>
      <c r="Y1292"/>
      <c r="Z1292"/>
      <c r="AA1292"/>
      <c r="AB1292"/>
    </row>
    <row r="1293" spans="16:28" x14ac:dyDescent="0.25">
      <c r="P1293" s="3"/>
      <c r="T1293" s="3"/>
      <c r="U1293"/>
      <c r="V1293"/>
      <c r="W1293"/>
      <c r="X1293"/>
      <c r="Y1293"/>
      <c r="Z1293"/>
      <c r="AA1293"/>
      <c r="AB1293"/>
    </row>
    <row r="1294" spans="16:28" x14ac:dyDescent="0.25">
      <c r="P1294" s="3"/>
      <c r="T1294" s="3"/>
      <c r="U1294"/>
      <c r="V1294"/>
      <c r="W1294"/>
      <c r="X1294"/>
      <c r="Y1294"/>
      <c r="Z1294"/>
      <c r="AA1294"/>
      <c r="AB1294"/>
    </row>
    <row r="1295" spans="16:28" x14ac:dyDescent="0.25">
      <c r="P1295" s="3"/>
      <c r="T1295" s="3"/>
      <c r="U1295"/>
      <c r="V1295"/>
      <c r="W1295"/>
      <c r="X1295"/>
      <c r="Y1295"/>
      <c r="Z1295"/>
      <c r="AA1295"/>
      <c r="AB1295"/>
    </row>
    <row r="1296" spans="16:28" x14ac:dyDescent="0.25">
      <c r="P1296" s="3"/>
      <c r="T1296" s="3"/>
      <c r="U1296"/>
      <c r="V1296"/>
      <c r="W1296"/>
      <c r="X1296"/>
      <c r="Y1296"/>
      <c r="Z1296"/>
      <c r="AA1296"/>
      <c r="AB1296"/>
    </row>
    <row r="1297" spans="16:28" x14ac:dyDescent="0.25">
      <c r="P1297" s="3"/>
      <c r="T1297" s="3"/>
      <c r="U1297"/>
      <c r="V1297"/>
      <c r="W1297"/>
      <c r="X1297"/>
      <c r="Y1297"/>
      <c r="Z1297"/>
      <c r="AA1297"/>
      <c r="AB1297"/>
    </row>
    <row r="1298" spans="16:28" x14ac:dyDescent="0.25">
      <c r="P1298" s="3"/>
      <c r="T1298" s="3"/>
      <c r="U1298"/>
      <c r="V1298"/>
      <c r="W1298"/>
      <c r="X1298"/>
      <c r="Y1298"/>
      <c r="Z1298"/>
      <c r="AA1298"/>
      <c r="AB1298"/>
    </row>
    <row r="1299" spans="16:28" x14ac:dyDescent="0.25">
      <c r="P1299" s="3"/>
      <c r="T1299" s="3"/>
      <c r="U1299"/>
      <c r="V1299"/>
      <c r="W1299"/>
      <c r="X1299"/>
      <c r="Y1299"/>
      <c r="Z1299"/>
      <c r="AA1299"/>
      <c r="AB1299"/>
    </row>
    <row r="1300" spans="16:28" x14ac:dyDescent="0.25">
      <c r="P1300" s="3"/>
      <c r="T1300" s="3"/>
      <c r="U1300"/>
      <c r="V1300"/>
      <c r="W1300"/>
      <c r="X1300"/>
      <c r="Y1300"/>
      <c r="Z1300"/>
      <c r="AA1300"/>
      <c r="AB1300"/>
    </row>
    <row r="1301" spans="16:28" x14ac:dyDescent="0.25">
      <c r="P1301" s="3"/>
      <c r="T1301" s="3"/>
      <c r="U1301"/>
      <c r="V1301"/>
      <c r="W1301"/>
      <c r="X1301"/>
      <c r="Y1301"/>
      <c r="Z1301"/>
      <c r="AA1301"/>
      <c r="AB1301"/>
    </row>
    <row r="1302" spans="16:28" x14ac:dyDescent="0.25">
      <c r="P1302" s="3"/>
      <c r="T1302" s="3"/>
      <c r="U1302"/>
      <c r="V1302"/>
      <c r="W1302"/>
      <c r="X1302"/>
      <c r="Y1302"/>
      <c r="Z1302"/>
      <c r="AA1302"/>
      <c r="AB1302"/>
    </row>
    <row r="1303" spans="16:28" x14ac:dyDescent="0.25">
      <c r="P1303" s="3"/>
      <c r="T1303" s="3"/>
      <c r="U1303"/>
      <c r="V1303"/>
      <c r="W1303"/>
      <c r="X1303"/>
      <c r="Y1303"/>
      <c r="Z1303"/>
      <c r="AA1303"/>
      <c r="AB1303"/>
    </row>
    <row r="1304" spans="16:28" x14ac:dyDescent="0.25">
      <c r="P1304" s="3"/>
      <c r="T1304" s="3"/>
      <c r="U1304"/>
      <c r="V1304"/>
      <c r="W1304"/>
      <c r="X1304"/>
      <c r="Y1304"/>
      <c r="Z1304"/>
      <c r="AA1304"/>
      <c r="AB1304"/>
    </row>
    <row r="1305" spans="16:28" x14ac:dyDescent="0.25">
      <c r="P1305" s="3"/>
      <c r="T1305" s="3"/>
      <c r="U1305"/>
      <c r="V1305"/>
      <c r="W1305"/>
      <c r="X1305"/>
      <c r="Y1305"/>
      <c r="Z1305"/>
      <c r="AA1305"/>
      <c r="AB1305"/>
    </row>
    <row r="1306" spans="16:28" x14ac:dyDescent="0.25">
      <c r="P1306" s="3"/>
      <c r="T1306" s="3"/>
      <c r="U1306"/>
      <c r="V1306"/>
      <c r="W1306"/>
      <c r="X1306"/>
      <c r="Y1306"/>
      <c r="Z1306"/>
      <c r="AA1306"/>
      <c r="AB1306"/>
    </row>
    <row r="1307" spans="16:28" x14ac:dyDescent="0.25">
      <c r="P1307" s="3"/>
      <c r="T1307" s="3"/>
      <c r="U1307"/>
      <c r="V1307"/>
      <c r="W1307"/>
      <c r="X1307"/>
      <c r="Y1307"/>
      <c r="Z1307"/>
      <c r="AA1307"/>
      <c r="AB1307"/>
    </row>
    <row r="1308" spans="16:28" x14ac:dyDescent="0.25">
      <c r="P1308" s="3"/>
      <c r="T1308" s="3"/>
      <c r="U1308"/>
      <c r="V1308"/>
      <c r="W1308"/>
      <c r="X1308"/>
      <c r="Y1308"/>
      <c r="Z1308"/>
      <c r="AA1308"/>
      <c r="AB1308"/>
    </row>
    <row r="1309" spans="16:28" x14ac:dyDescent="0.25">
      <c r="P1309" s="3"/>
      <c r="T1309" s="3"/>
      <c r="U1309"/>
      <c r="V1309"/>
      <c r="W1309"/>
      <c r="X1309"/>
      <c r="Y1309"/>
      <c r="Z1309"/>
      <c r="AA1309"/>
      <c r="AB1309"/>
    </row>
    <row r="1310" spans="16:28" x14ac:dyDescent="0.25">
      <c r="P1310" s="3"/>
      <c r="T1310" s="3"/>
      <c r="U1310"/>
      <c r="V1310"/>
      <c r="W1310"/>
      <c r="X1310"/>
      <c r="Y1310"/>
      <c r="Z1310"/>
      <c r="AA1310"/>
      <c r="AB1310"/>
    </row>
    <row r="1311" spans="16:28" x14ac:dyDescent="0.25">
      <c r="P1311" s="3"/>
      <c r="T1311" s="3"/>
      <c r="U1311"/>
      <c r="V1311"/>
      <c r="W1311"/>
      <c r="X1311"/>
      <c r="Y1311"/>
      <c r="Z1311"/>
      <c r="AA1311"/>
      <c r="AB1311"/>
    </row>
    <row r="1312" spans="16:28" x14ac:dyDescent="0.25">
      <c r="P1312" s="3"/>
      <c r="T1312" s="3"/>
      <c r="U1312"/>
      <c r="V1312"/>
      <c r="W1312"/>
      <c r="X1312"/>
      <c r="Y1312"/>
      <c r="Z1312"/>
      <c r="AA1312"/>
      <c r="AB1312"/>
    </row>
    <row r="1313" spans="16:28" x14ac:dyDescent="0.25">
      <c r="P1313" s="3"/>
      <c r="T1313" s="3"/>
      <c r="U1313"/>
      <c r="V1313"/>
      <c r="W1313"/>
      <c r="X1313"/>
      <c r="Y1313"/>
      <c r="Z1313"/>
      <c r="AA1313"/>
      <c r="AB1313"/>
    </row>
    <row r="1314" spans="16:28" x14ac:dyDescent="0.25">
      <c r="P1314" s="3"/>
      <c r="T1314" s="3"/>
      <c r="U1314"/>
      <c r="V1314"/>
      <c r="W1314"/>
      <c r="X1314"/>
      <c r="Y1314"/>
      <c r="Z1314"/>
      <c r="AA1314"/>
      <c r="AB1314"/>
    </row>
    <row r="1315" spans="16:28" x14ac:dyDescent="0.25">
      <c r="P1315" s="3"/>
      <c r="T1315" s="3"/>
      <c r="U1315"/>
      <c r="V1315"/>
      <c r="W1315"/>
      <c r="X1315"/>
      <c r="Y1315"/>
      <c r="Z1315"/>
      <c r="AA1315"/>
      <c r="AB1315"/>
    </row>
    <row r="1316" spans="16:28" x14ac:dyDescent="0.25">
      <c r="P1316" s="3"/>
      <c r="T1316" s="3"/>
      <c r="U1316"/>
      <c r="V1316"/>
      <c r="W1316"/>
      <c r="X1316"/>
      <c r="Y1316"/>
      <c r="Z1316"/>
      <c r="AA1316"/>
      <c r="AB1316"/>
    </row>
    <row r="1317" spans="16:28" x14ac:dyDescent="0.25">
      <c r="P1317" s="3"/>
      <c r="T1317" s="3"/>
      <c r="U1317"/>
      <c r="V1317"/>
      <c r="W1317"/>
      <c r="X1317"/>
      <c r="Y1317"/>
      <c r="Z1317"/>
      <c r="AA1317"/>
      <c r="AB1317"/>
    </row>
    <row r="1318" spans="16:28" x14ac:dyDescent="0.25">
      <c r="P1318" s="3"/>
      <c r="T1318" s="3"/>
      <c r="U1318"/>
      <c r="V1318"/>
      <c r="W1318"/>
      <c r="X1318"/>
      <c r="Y1318"/>
      <c r="Z1318"/>
      <c r="AA1318"/>
      <c r="AB1318"/>
    </row>
    <row r="1319" spans="16:28" x14ac:dyDescent="0.25">
      <c r="P1319" s="3"/>
      <c r="T1319" s="3"/>
      <c r="U1319"/>
      <c r="V1319"/>
      <c r="W1319"/>
      <c r="X1319"/>
      <c r="Y1319"/>
      <c r="Z1319"/>
      <c r="AA1319"/>
      <c r="AB1319"/>
    </row>
    <row r="1320" spans="16:28" x14ac:dyDescent="0.25">
      <c r="P1320" s="3"/>
      <c r="T1320" s="3"/>
      <c r="U1320"/>
      <c r="V1320"/>
      <c r="W1320"/>
      <c r="X1320"/>
      <c r="Y1320"/>
      <c r="Z1320"/>
      <c r="AA1320"/>
      <c r="AB1320"/>
    </row>
    <row r="1321" spans="16:28" x14ac:dyDescent="0.25">
      <c r="P1321" s="3"/>
      <c r="T1321" s="3"/>
      <c r="U1321"/>
      <c r="V1321"/>
      <c r="W1321"/>
      <c r="X1321"/>
      <c r="Y1321"/>
      <c r="Z1321"/>
      <c r="AA1321"/>
      <c r="AB1321"/>
    </row>
    <row r="1322" spans="16:28" x14ac:dyDescent="0.25">
      <c r="P1322" s="3"/>
      <c r="T1322" s="3"/>
      <c r="U1322"/>
      <c r="V1322"/>
      <c r="W1322"/>
      <c r="X1322"/>
      <c r="Y1322"/>
      <c r="Z1322"/>
      <c r="AA1322"/>
      <c r="AB1322"/>
    </row>
    <row r="1323" spans="16:28" x14ac:dyDescent="0.25">
      <c r="P1323" s="3"/>
      <c r="T1323" s="3"/>
      <c r="U1323"/>
      <c r="V1323"/>
      <c r="W1323"/>
      <c r="X1323"/>
      <c r="Y1323"/>
      <c r="Z1323"/>
      <c r="AA1323"/>
      <c r="AB1323"/>
    </row>
    <row r="1324" spans="16:28" x14ac:dyDescent="0.25">
      <c r="P1324" s="3"/>
      <c r="T1324" s="3"/>
      <c r="U1324"/>
      <c r="V1324"/>
      <c r="W1324"/>
      <c r="X1324"/>
      <c r="Y1324"/>
      <c r="Z1324"/>
      <c r="AA1324"/>
      <c r="AB1324"/>
    </row>
    <row r="1325" spans="16:28" x14ac:dyDescent="0.25">
      <c r="P1325" s="3"/>
      <c r="T1325" s="3"/>
      <c r="U1325"/>
      <c r="V1325"/>
      <c r="W1325"/>
      <c r="X1325"/>
      <c r="Y1325"/>
      <c r="Z1325"/>
      <c r="AA1325"/>
      <c r="AB1325"/>
    </row>
    <row r="1326" spans="16:28" x14ac:dyDescent="0.25">
      <c r="P1326" s="3"/>
      <c r="T1326" s="3"/>
      <c r="U1326"/>
      <c r="V1326"/>
      <c r="W1326"/>
      <c r="X1326"/>
      <c r="Y1326"/>
      <c r="Z1326"/>
      <c r="AA1326"/>
      <c r="AB1326"/>
    </row>
    <row r="1327" spans="16:28" x14ac:dyDescent="0.25">
      <c r="P1327" s="3"/>
      <c r="T1327" s="3"/>
      <c r="U1327"/>
      <c r="V1327"/>
      <c r="W1327"/>
      <c r="X1327"/>
      <c r="Y1327"/>
      <c r="Z1327"/>
      <c r="AA1327"/>
      <c r="AB1327"/>
    </row>
    <row r="1328" spans="16:28" x14ac:dyDescent="0.25">
      <c r="P1328" s="3"/>
      <c r="T1328" s="3"/>
      <c r="U1328"/>
      <c r="V1328"/>
      <c r="W1328"/>
      <c r="X1328"/>
      <c r="Y1328"/>
      <c r="Z1328"/>
      <c r="AA1328"/>
      <c r="AB1328"/>
    </row>
    <row r="1329" spans="16:28" x14ac:dyDescent="0.25">
      <c r="P1329" s="3"/>
      <c r="T1329" s="3"/>
      <c r="U1329"/>
      <c r="V1329"/>
      <c r="W1329"/>
      <c r="X1329"/>
      <c r="Y1329"/>
      <c r="Z1329"/>
      <c r="AA1329"/>
      <c r="AB1329"/>
    </row>
    <row r="1330" spans="16:28" x14ac:dyDescent="0.25">
      <c r="P1330" s="3"/>
      <c r="T1330" s="3"/>
      <c r="U1330"/>
      <c r="V1330"/>
      <c r="W1330"/>
      <c r="X1330"/>
      <c r="Y1330"/>
      <c r="Z1330"/>
      <c r="AA1330"/>
      <c r="AB1330"/>
    </row>
    <row r="1331" spans="16:28" x14ac:dyDescent="0.25">
      <c r="P1331" s="3"/>
      <c r="T1331" s="3"/>
      <c r="U1331"/>
      <c r="V1331"/>
      <c r="W1331"/>
      <c r="X1331"/>
      <c r="Y1331"/>
      <c r="Z1331"/>
      <c r="AA1331"/>
      <c r="AB1331"/>
    </row>
    <row r="1332" spans="16:28" x14ac:dyDescent="0.25">
      <c r="P1332" s="3"/>
      <c r="T1332" s="3"/>
      <c r="U1332"/>
      <c r="V1332"/>
      <c r="W1332"/>
      <c r="X1332"/>
      <c r="Y1332"/>
      <c r="Z1332"/>
      <c r="AA1332"/>
      <c r="AB1332"/>
    </row>
    <row r="1333" spans="16:28" x14ac:dyDescent="0.25">
      <c r="P1333" s="3"/>
      <c r="T1333" s="3"/>
      <c r="U1333"/>
      <c r="V1333"/>
      <c r="W1333"/>
      <c r="X1333"/>
      <c r="Y1333"/>
      <c r="Z1333"/>
      <c r="AA1333"/>
      <c r="AB1333"/>
    </row>
    <row r="1334" spans="16:28" x14ac:dyDescent="0.25">
      <c r="P1334" s="3"/>
      <c r="T1334" s="3"/>
      <c r="U1334"/>
      <c r="V1334"/>
      <c r="W1334"/>
      <c r="X1334"/>
      <c r="Y1334"/>
      <c r="Z1334"/>
      <c r="AA1334"/>
      <c r="AB1334"/>
    </row>
    <row r="1335" spans="16:28" x14ac:dyDescent="0.25">
      <c r="P1335" s="3"/>
      <c r="T1335" s="3"/>
      <c r="U1335"/>
      <c r="V1335"/>
      <c r="W1335"/>
      <c r="X1335"/>
      <c r="Y1335"/>
      <c r="Z1335"/>
      <c r="AA1335"/>
      <c r="AB1335"/>
    </row>
    <row r="1336" spans="16:28" x14ac:dyDescent="0.25">
      <c r="P1336" s="3"/>
      <c r="T1336" s="3"/>
      <c r="U1336"/>
      <c r="V1336"/>
      <c r="W1336"/>
      <c r="X1336"/>
      <c r="Y1336"/>
      <c r="Z1336"/>
      <c r="AA1336"/>
      <c r="AB1336"/>
    </row>
    <row r="1337" spans="16:28" x14ac:dyDescent="0.25">
      <c r="P1337" s="3"/>
      <c r="T1337" s="3"/>
      <c r="U1337"/>
      <c r="V1337"/>
      <c r="W1337"/>
      <c r="X1337"/>
      <c r="Y1337"/>
      <c r="Z1337"/>
      <c r="AA1337"/>
      <c r="AB1337"/>
    </row>
    <row r="1338" spans="16:28" x14ac:dyDescent="0.25">
      <c r="P1338" s="3"/>
      <c r="T1338" s="3"/>
      <c r="U1338"/>
      <c r="V1338"/>
      <c r="W1338"/>
      <c r="X1338"/>
      <c r="Y1338"/>
      <c r="Z1338"/>
      <c r="AA1338"/>
      <c r="AB1338"/>
    </row>
    <row r="1339" spans="16:28" x14ac:dyDescent="0.25">
      <c r="P1339" s="3"/>
      <c r="T1339" s="3"/>
      <c r="U1339"/>
      <c r="V1339"/>
      <c r="W1339"/>
      <c r="X1339"/>
      <c r="Y1339"/>
      <c r="Z1339"/>
      <c r="AA1339"/>
      <c r="AB1339"/>
    </row>
    <row r="1340" spans="16:28" x14ac:dyDescent="0.25">
      <c r="P1340" s="3"/>
      <c r="T1340" s="3"/>
      <c r="U1340"/>
      <c r="V1340"/>
      <c r="W1340"/>
      <c r="X1340"/>
      <c r="Y1340"/>
      <c r="Z1340"/>
      <c r="AA1340"/>
      <c r="AB1340"/>
    </row>
    <row r="1341" spans="16:28" x14ac:dyDescent="0.25">
      <c r="P1341" s="3"/>
      <c r="T1341" s="3"/>
      <c r="U1341"/>
      <c r="V1341"/>
      <c r="W1341"/>
      <c r="X1341"/>
      <c r="Y1341"/>
      <c r="Z1341"/>
      <c r="AA1341"/>
      <c r="AB1341"/>
    </row>
    <row r="1342" spans="16:28" x14ac:dyDescent="0.25">
      <c r="P1342" s="3"/>
      <c r="T1342" s="3"/>
      <c r="U1342"/>
      <c r="V1342"/>
      <c r="W1342"/>
      <c r="X1342"/>
      <c r="Y1342"/>
      <c r="Z1342"/>
      <c r="AA1342"/>
      <c r="AB1342"/>
    </row>
    <row r="1343" spans="16:28" x14ac:dyDescent="0.25">
      <c r="P1343" s="3"/>
      <c r="T1343" s="3"/>
      <c r="U1343"/>
      <c r="V1343"/>
      <c r="W1343"/>
      <c r="X1343"/>
      <c r="Y1343"/>
      <c r="Z1343"/>
      <c r="AA1343"/>
      <c r="AB1343"/>
    </row>
    <row r="1344" spans="16:28" x14ac:dyDescent="0.25">
      <c r="P1344" s="3"/>
      <c r="T1344" s="3"/>
      <c r="U1344"/>
      <c r="V1344"/>
      <c r="W1344"/>
      <c r="X1344"/>
      <c r="Y1344"/>
      <c r="Z1344"/>
      <c r="AA1344"/>
      <c r="AB1344"/>
    </row>
    <row r="1345" spans="16:28" x14ac:dyDescent="0.25">
      <c r="P1345" s="3"/>
      <c r="T1345" s="3"/>
      <c r="U1345"/>
      <c r="V1345"/>
      <c r="W1345"/>
      <c r="X1345"/>
      <c r="Y1345"/>
      <c r="Z1345"/>
      <c r="AA1345"/>
      <c r="AB1345"/>
    </row>
    <row r="1346" spans="16:28" x14ac:dyDescent="0.25">
      <c r="P1346" s="3"/>
      <c r="T1346" s="3"/>
      <c r="U1346"/>
      <c r="V1346"/>
      <c r="W1346"/>
      <c r="X1346"/>
      <c r="Y1346"/>
      <c r="Z1346"/>
      <c r="AA1346"/>
      <c r="AB1346"/>
    </row>
    <row r="1347" spans="16:28" x14ac:dyDescent="0.25">
      <c r="P1347" s="3"/>
      <c r="T1347" s="3"/>
      <c r="U1347"/>
      <c r="V1347"/>
      <c r="W1347"/>
      <c r="X1347"/>
      <c r="Y1347"/>
      <c r="Z1347"/>
      <c r="AA1347"/>
      <c r="AB1347"/>
    </row>
    <row r="1348" spans="16:28" x14ac:dyDescent="0.25">
      <c r="P1348" s="3"/>
      <c r="T1348" s="3"/>
      <c r="U1348"/>
      <c r="V1348"/>
      <c r="W1348"/>
      <c r="X1348"/>
      <c r="Y1348"/>
      <c r="Z1348"/>
      <c r="AA1348"/>
      <c r="AB1348"/>
    </row>
    <row r="1349" spans="16:28" x14ac:dyDescent="0.25">
      <c r="P1349" s="3"/>
      <c r="T1349" s="3"/>
      <c r="U1349"/>
      <c r="V1349"/>
      <c r="W1349"/>
      <c r="X1349"/>
      <c r="Y1349"/>
      <c r="Z1349"/>
      <c r="AA1349"/>
      <c r="AB1349"/>
    </row>
    <row r="1350" spans="16:28" x14ac:dyDescent="0.25">
      <c r="P1350" s="3"/>
      <c r="T1350" s="3"/>
      <c r="U1350"/>
      <c r="V1350"/>
      <c r="W1350"/>
      <c r="X1350"/>
      <c r="Y1350"/>
      <c r="Z1350"/>
      <c r="AA1350"/>
      <c r="AB1350"/>
    </row>
    <row r="1351" spans="16:28" x14ac:dyDescent="0.25">
      <c r="P1351" s="3"/>
      <c r="T1351" s="3"/>
      <c r="U1351"/>
      <c r="V1351"/>
      <c r="W1351"/>
      <c r="X1351"/>
      <c r="Y1351"/>
      <c r="Z1351"/>
      <c r="AA1351"/>
      <c r="AB1351"/>
    </row>
    <row r="1352" spans="16:28" x14ac:dyDescent="0.25">
      <c r="P1352" s="3"/>
      <c r="T1352" s="3"/>
      <c r="U1352"/>
      <c r="V1352"/>
      <c r="W1352"/>
      <c r="X1352"/>
      <c r="Y1352"/>
      <c r="Z1352"/>
      <c r="AA1352"/>
      <c r="AB1352"/>
    </row>
    <row r="1353" spans="16:28" x14ac:dyDescent="0.25">
      <c r="P1353" s="3"/>
      <c r="T1353" s="3"/>
      <c r="U1353"/>
      <c r="V1353"/>
      <c r="W1353"/>
      <c r="X1353"/>
      <c r="Y1353"/>
      <c r="Z1353"/>
      <c r="AA1353"/>
      <c r="AB1353"/>
    </row>
    <row r="1354" spans="16:28" x14ac:dyDescent="0.25">
      <c r="P1354" s="3"/>
      <c r="T1354" s="3"/>
      <c r="U1354"/>
      <c r="V1354"/>
      <c r="W1354"/>
      <c r="X1354"/>
      <c r="Y1354"/>
      <c r="Z1354"/>
      <c r="AA1354"/>
      <c r="AB1354"/>
    </row>
    <row r="1355" spans="16:28" x14ac:dyDescent="0.25">
      <c r="P1355" s="3"/>
      <c r="T1355" s="3"/>
      <c r="U1355"/>
      <c r="V1355"/>
      <c r="W1355"/>
      <c r="X1355"/>
      <c r="Y1355"/>
      <c r="Z1355"/>
      <c r="AA1355"/>
      <c r="AB1355"/>
    </row>
    <row r="1356" spans="16:28" x14ac:dyDescent="0.25">
      <c r="P1356" s="3"/>
      <c r="T1356" s="3"/>
      <c r="U1356"/>
      <c r="V1356"/>
      <c r="W1356"/>
      <c r="X1356"/>
      <c r="Y1356"/>
      <c r="Z1356"/>
      <c r="AA1356"/>
      <c r="AB1356"/>
    </row>
    <row r="1357" spans="16:28" x14ac:dyDescent="0.25">
      <c r="P1357" s="3"/>
      <c r="T1357" s="3"/>
      <c r="U1357"/>
      <c r="V1357"/>
      <c r="W1357"/>
      <c r="X1357"/>
      <c r="Y1357"/>
      <c r="Z1357"/>
      <c r="AA1357"/>
      <c r="AB1357"/>
    </row>
    <row r="1358" spans="16:28" x14ac:dyDescent="0.25">
      <c r="P1358" s="3"/>
      <c r="T1358" s="3"/>
      <c r="U1358"/>
      <c r="V1358"/>
      <c r="W1358"/>
      <c r="X1358"/>
      <c r="Y1358"/>
      <c r="Z1358"/>
      <c r="AA1358"/>
      <c r="AB1358"/>
    </row>
    <row r="1359" spans="16:28" x14ac:dyDescent="0.25">
      <c r="P1359" s="3"/>
      <c r="T1359" s="3"/>
      <c r="U1359"/>
      <c r="V1359"/>
      <c r="W1359"/>
      <c r="X1359"/>
      <c r="Y1359"/>
      <c r="Z1359"/>
      <c r="AA1359"/>
      <c r="AB1359"/>
    </row>
    <row r="1360" spans="16:28" x14ac:dyDescent="0.25">
      <c r="P1360" s="3"/>
      <c r="T1360" s="3"/>
      <c r="U1360"/>
      <c r="V1360"/>
      <c r="W1360"/>
      <c r="X1360"/>
      <c r="Y1360"/>
      <c r="Z1360"/>
      <c r="AA1360"/>
      <c r="AB1360"/>
    </row>
    <row r="1361" spans="16:28" x14ac:dyDescent="0.25">
      <c r="P1361" s="3"/>
      <c r="T1361" s="3"/>
      <c r="U1361"/>
      <c r="V1361"/>
      <c r="W1361"/>
      <c r="X1361"/>
      <c r="Y1361"/>
      <c r="Z1361"/>
      <c r="AA1361"/>
      <c r="AB1361"/>
    </row>
    <row r="1362" spans="16:28" x14ac:dyDescent="0.25">
      <c r="P1362" s="3"/>
      <c r="T1362" s="3"/>
      <c r="U1362"/>
      <c r="V1362"/>
      <c r="W1362"/>
      <c r="X1362"/>
      <c r="Y1362"/>
      <c r="Z1362"/>
      <c r="AA1362"/>
      <c r="AB1362"/>
    </row>
    <row r="1363" spans="16:28" x14ac:dyDescent="0.25">
      <c r="P1363" s="3"/>
      <c r="T1363" s="3"/>
      <c r="U1363"/>
      <c r="V1363"/>
      <c r="W1363"/>
      <c r="X1363"/>
      <c r="Y1363"/>
      <c r="Z1363"/>
      <c r="AA1363"/>
      <c r="AB1363"/>
    </row>
    <row r="1364" spans="16:28" x14ac:dyDescent="0.25">
      <c r="P1364" s="3"/>
      <c r="T1364" s="3"/>
      <c r="U1364"/>
      <c r="V1364"/>
      <c r="W1364"/>
      <c r="X1364"/>
      <c r="Y1364"/>
      <c r="Z1364"/>
      <c r="AA1364"/>
      <c r="AB1364"/>
    </row>
    <row r="1365" spans="16:28" x14ac:dyDescent="0.25">
      <c r="P1365" s="3"/>
      <c r="T1365" s="3"/>
      <c r="U1365"/>
      <c r="V1365"/>
      <c r="W1365"/>
      <c r="X1365"/>
      <c r="Y1365"/>
      <c r="Z1365"/>
      <c r="AA1365"/>
      <c r="AB1365"/>
    </row>
    <row r="1366" spans="16:28" x14ac:dyDescent="0.25">
      <c r="P1366" s="3"/>
      <c r="T1366" s="3"/>
      <c r="U1366"/>
      <c r="V1366"/>
      <c r="W1366"/>
      <c r="X1366"/>
      <c r="Y1366"/>
      <c r="Z1366"/>
      <c r="AA1366"/>
      <c r="AB1366"/>
    </row>
    <row r="1367" spans="16:28" x14ac:dyDescent="0.25">
      <c r="P1367" s="3"/>
      <c r="T1367" s="3"/>
      <c r="U1367"/>
      <c r="V1367"/>
      <c r="W1367"/>
      <c r="X1367"/>
      <c r="Y1367"/>
      <c r="Z1367"/>
      <c r="AA1367"/>
      <c r="AB1367"/>
    </row>
    <row r="1368" spans="16:28" x14ac:dyDescent="0.25">
      <c r="P1368" s="3"/>
      <c r="T1368" s="3"/>
      <c r="U1368"/>
      <c r="V1368"/>
      <c r="W1368"/>
      <c r="X1368"/>
      <c r="Y1368"/>
      <c r="Z1368"/>
      <c r="AA1368"/>
      <c r="AB1368"/>
    </row>
    <row r="1369" spans="16:28" x14ac:dyDescent="0.25">
      <c r="P1369" s="3"/>
      <c r="T1369" s="3"/>
      <c r="U1369"/>
      <c r="V1369"/>
      <c r="W1369"/>
      <c r="X1369"/>
      <c r="Y1369"/>
      <c r="Z1369"/>
      <c r="AA1369"/>
      <c r="AB1369"/>
    </row>
    <row r="1370" spans="16:28" x14ac:dyDescent="0.25">
      <c r="P1370" s="3"/>
      <c r="T1370" s="3"/>
      <c r="U1370"/>
      <c r="V1370"/>
      <c r="W1370"/>
      <c r="X1370"/>
      <c r="Y1370"/>
      <c r="Z1370"/>
      <c r="AA1370"/>
      <c r="AB1370"/>
    </row>
    <row r="1371" spans="16:28" x14ac:dyDescent="0.25">
      <c r="P1371" s="3"/>
      <c r="T1371" s="3"/>
      <c r="U1371"/>
      <c r="V1371"/>
      <c r="W1371"/>
      <c r="X1371"/>
      <c r="Y1371"/>
      <c r="Z1371"/>
      <c r="AA1371"/>
      <c r="AB1371"/>
    </row>
    <row r="1372" spans="16:28" x14ac:dyDescent="0.25">
      <c r="P1372" s="3"/>
      <c r="T1372" s="3"/>
      <c r="U1372"/>
      <c r="V1372"/>
      <c r="W1372"/>
      <c r="X1372"/>
      <c r="Y1372"/>
      <c r="Z1372"/>
      <c r="AA1372"/>
      <c r="AB1372"/>
    </row>
    <row r="1373" spans="16:28" x14ac:dyDescent="0.25">
      <c r="P1373" s="3"/>
      <c r="T1373" s="3"/>
      <c r="U1373"/>
      <c r="V1373"/>
      <c r="W1373"/>
      <c r="X1373"/>
      <c r="Y1373"/>
      <c r="Z1373"/>
      <c r="AA1373"/>
      <c r="AB1373"/>
    </row>
    <row r="1374" spans="16:28" x14ac:dyDescent="0.25">
      <c r="P1374" s="3"/>
      <c r="T1374" s="3"/>
      <c r="U1374"/>
      <c r="V1374"/>
      <c r="W1374"/>
      <c r="X1374"/>
      <c r="Y1374"/>
      <c r="Z1374"/>
      <c r="AA1374"/>
      <c r="AB1374"/>
    </row>
    <row r="1375" spans="16:28" x14ac:dyDescent="0.25">
      <c r="P1375" s="3"/>
      <c r="T1375" s="3"/>
      <c r="U1375"/>
      <c r="V1375"/>
      <c r="W1375"/>
      <c r="X1375"/>
      <c r="Y1375"/>
      <c r="Z1375"/>
      <c r="AA1375"/>
      <c r="AB1375"/>
    </row>
    <row r="1376" spans="16:28" x14ac:dyDescent="0.25">
      <c r="P1376" s="3"/>
      <c r="T1376" s="3"/>
      <c r="U1376"/>
      <c r="V1376"/>
      <c r="W1376"/>
      <c r="X1376"/>
      <c r="Y1376"/>
      <c r="Z1376"/>
      <c r="AA1376"/>
      <c r="AB1376"/>
    </row>
    <row r="1377" spans="16:28" x14ac:dyDescent="0.25">
      <c r="P1377" s="3"/>
      <c r="T1377" s="3"/>
      <c r="U1377"/>
      <c r="V1377"/>
      <c r="W1377"/>
      <c r="X1377"/>
      <c r="Y1377"/>
      <c r="Z1377"/>
      <c r="AA1377"/>
      <c r="AB1377"/>
    </row>
    <row r="1378" spans="16:28" x14ac:dyDescent="0.25">
      <c r="P1378" s="3"/>
      <c r="T1378" s="3"/>
      <c r="U1378"/>
      <c r="V1378"/>
      <c r="W1378"/>
      <c r="X1378"/>
      <c r="Y1378"/>
      <c r="Z1378"/>
      <c r="AA1378"/>
      <c r="AB1378"/>
    </row>
    <row r="1379" spans="16:28" x14ac:dyDescent="0.25">
      <c r="P1379" s="3"/>
      <c r="T1379" s="3"/>
      <c r="U1379"/>
      <c r="V1379"/>
      <c r="W1379"/>
      <c r="X1379"/>
      <c r="Y1379"/>
      <c r="Z1379"/>
      <c r="AA1379"/>
      <c r="AB1379"/>
    </row>
    <row r="1380" spans="16:28" x14ac:dyDescent="0.25">
      <c r="P1380" s="3"/>
      <c r="T1380" s="3"/>
      <c r="U1380"/>
      <c r="V1380"/>
      <c r="W1380"/>
      <c r="X1380"/>
      <c r="Y1380"/>
      <c r="Z1380"/>
      <c r="AA1380"/>
      <c r="AB1380"/>
    </row>
    <row r="1381" spans="16:28" x14ac:dyDescent="0.25">
      <c r="P1381" s="3"/>
      <c r="T1381" s="3"/>
      <c r="U1381"/>
      <c r="V1381"/>
      <c r="W1381"/>
      <c r="X1381"/>
      <c r="Y1381"/>
      <c r="Z1381"/>
      <c r="AA1381"/>
      <c r="AB1381"/>
    </row>
    <row r="1382" spans="16:28" x14ac:dyDescent="0.25">
      <c r="P1382" s="3"/>
      <c r="T1382" s="3"/>
      <c r="U1382"/>
      <c r="V1382"/>
      <c r="W1382"/>
      <c r="X1382"/>
      <c r="Y1382"/>
      <c r="Z1382"/>
      <c r="AA1382"/>
      <c r="AB1382"/>
    </row>
    <row r="1383" spans="16:28" x14ac:dyDescent="0.25">
      <c r="P1383" s="3"/>
      <c r="T1383" s="3"/>
      <c r="U1383"/>
      <c r="V1383"/>
      <c r="W1383"/>
      <c r="X1383"/>
      <c r="Y1383"/>
      <c r="Z1383"/>
      <c r="AA1383"/>
      <c r="AB1383"/>
    </row>
    <row r="1384" spans="16:28" x14ac:dyDescent="0.25">
      <c r="P1384" s="3"/>
      <c r="T1384" s="3"/>
      <c r="U1384"/>
      <c r="V1384"/>
      <c r="W1384"/>
      <c r="X1384"/>
      <c r="Y1384"/>
      <c r="Z1384"/>
      <c r="AA1384"/>
      <c r="AB1384"/>
    </row>
    <row r="1385" spans="16:28" x14ac:dyDescent="0.25">
      <c r="P1385" s="3"/>
      <c r="T1385" s="3"/>
      <c r="U1385"/>
      <c r="V1385"/>
      <c r="W1385"/>
      <c r="X1385"/>
      <c r="Y1385"/>
      <c r="Z1385"/>
      <c r="AA1385"/>
      <c r="AB1385"/>
    </row>
    <row r="1386" spans="16:28" x14ac:dyDescent="0.25">
      <c r="P1386" s="3"/>
      <c r="T1386" s="3"/>
      <c r="U1386"/>
      <c r="V1386"/>
      <c r="W1386"/>
      <c r="X1386"/>
      <c r="Y1386"/>
      <c r="Z1386"/>
      <c r="AA1386"/>
      <c r="AB1386"/>
    </row>
    <row r="1387" spans="16:28" x14ac:dyDescent="0.25">
      <c r="P1387" s="3"/>
      <c r="T1387" s="3"/>
      <c r="U1387"/>
      <c r="V1387"/>
      <c r="W1387"/>
      <c r="X1387"/>
      <c r="Y1387"/>
      <c r="Z1387"/>
      <c r="AA1387"/>
      <c r="AB1387"/>
    </row>
    <row r="1388" spans="16:28" x14ac:dyDescent="0.25">
      <c r="P1388" s="3"/>
      <c r="T1388" s="3"/>
      <c r="U1388"/>
      <c r="V1388"/>
      <c r="W1388"/>
      <c r="X1388"/>
      <c r="Y1388"/>
      <c r="Z1388"/>
      <c r="AA1388"/>
      <c r="AB1388"/>
    </row>
    <row r="1389" spans="16:28" x14ac:dyDescent="0.25">
      <c r="P1389" s="3"/>
      <c r="T1389" s="3"/>
      <c r="U1389"/>
      <c r="V1389"/>
      <c r="W1389"/>
      <c r="X1389"/>
      <c r="Y1389"/>
      <c r="Z1389"/>
      <c r="AA1389"/>
      <c r="AB1389"/>
    </row>
    <row r="1390" spans="16:28" x14ac:dyDescent="0.25">
      <c r="P1390" s="3"/>
      <c r="T1390" s="3"/>
      <c r="U1390"/>
      <c r="V1390"/>
      <c r="W1390"/>
      <c r="X1390"/>
      <c r="Y1390"/>
      <c r="Z1390"/>
      <c r="AA1390"/>
      <c r="AB1390"/>
    </row>
    <row r="1391" spans="16:28" x14ac:dyDescent="0.25">
      <c r="P1391" s="3"/>
      <c r="T1391" s="3"/>
      <c r="U1391"/>
      <c r="V1391"/>
      <c r="W1391"/>
      <c r="X1391"/>
      <c r="Y1391"/>
      <c r="Z1391"/>
      <c r="AA1391"/>
      <c r="AB1391"/>
    </row>
    <row r="1392" spans="16:28" x14ac:dyDescent="0.25">
      <c r="P1392" s="3"/>
      <c r="T1392" s="3"/>
      <c r="U1392"/>
      <c r="V1392"/>
      <c r="W1392"/>
      <c r="X1392"/>
      <c r="Y1392"/>
      <c r="Z1392"/>
      <c r="AA1392"/>
      <c r="AB1392"/>
    </row>
    <row r="1393" spans="16:28" x14ac:dyDescent="0.25">
      <c r="P1393" s="3"/>
      <c r="T1393" s="3"/>
      <c r="U1393"/>
      <c r="V1393"/>
      <c r="W1393"/>
      <c r="X1393"/>
      <c r="Y1393"/>
      <c r="Z1393"/>
      <c r="AA1393"/>
      <c r="AB1393"/>
    </row>
    <row r="1394" spans="16:28" x14ac:dyDescent="0.25">
      <c r="P1394" s="3"/>
      <c r="T1394" s="3"/>
      <c r="U1394"/>
      <c r="V1394"/>
      <c r="W1394"/>
      <c r="X1394"/>
      <c r="Y1394"/>
      <c r="Z1394"/>
      <c r="AA1394"/>
      <c r="AB1394"/>
    </row>
    <row r="1395" spans="16:28" x14ac:dyDescent="0.25">
      <c r="P1395" s="3"/>
      <c r="T1395" s="3"/>
      <c r="U1395"/>
      <c r="V1395"/>
      <c r="W1395"/>
      <c r="X1395"/>
      <c r="Y1395"/>
      <c r="Z1395"/>
      <c r="AA1395"/>
      <c r="AB1395"/>
    </row>
    <row r="1396" spans="16:28" x14ac:dyDescent="0.25">
      <c r="P1396" s="3"/>
      <c r="T1396" s="3"/>
      <c r="U1396"/>
      <c r="V1396"/>
      <c r="W1396"/>
      <c r="X1396"/>
      <c r="Y1396"/>
      <c r="Z1396"/>
      <c r="AA1396"/>
      <c r="AB1396"/>
    </row>
    <row r="1397" spans="16:28" x14ac:dyDescent="0.25">
      <c r="P1397" s="3"/>
      <c r="T1397" s="3"/>
      <c r="U1397"/>
      <c r="V1397"/>
      <c r="W1397"/>
      <c r="X1397"/>
      <c r="Y1397"/>
      <c r="Z1397"/>
      <c r="AA1397"/>
      <c r="AB1397"/>
    </row>
    <row r="1398" spans="16:28" x14ac:dyDescent="0.25">
      <c r="P1398" s="3"/>
      <c r="T1398" s="3"/>
      <c r="U1398"/>
      <c r="V1398"/>
      <c r="W1398"/>
      <c r="X1398"/>
      <c r="Y1398"/>
      <c r="Z1398"/>
      <c r="AA1398"/>
      <c r="AB1398"/>
    </row>
    <row r="1399" spans="16:28" x14ac:dyDescent="0.25">
      <c r="P1399" s="3"/>
      <c r="T1399" s="3"/>
      <c r="U1399"/>
      <c r="V1399"/>
      <c r="W1399"/>
      <c r="X1399"/>
      <c r="Y1399"/>
      <c r="Z1399"/>
      <c r="AA1399"/>
      <c r="AB1399"/>
    </row>
    <row r="1400" spans="16:28" x14ac:dyDescent="0.25">
      <c r="P1400" s="3"/>
      <c r="T1400" s="3"/>
      <c r="U1400"/>
      <c r="V1400"/>
      <c r="W1400"/>
      <c r="X1400"/>
      <c r="Y1400"/>
      <c r="Z1400"/>
      <c r="AA1400"/>
      <c r="AB1400"/>
    </row>
    <row r="1401" spans="16:28" x14ac:dyDescent="0.25">
      <c r="P1401" s="3"/>
      <c r="T1401" s="3"/>
      <c r="U1401"/>
      <c r="V1401"/>
      <c r="W1401"/>
      <c r="X1401"/>
      <c r="Y1401"/>
      <c r="Z1401"/>
      <c r="AA1401"/>
      <c r="AB1401"/>
    </row>
    <row r="1402" spans="16:28" x14ac:dyDescent="0.25">
      <c r="P1402" s="3"/>
      <c r="T1402" s="3"/>
      <c r="U1402"/>
      <c r="V1402"/>
      <c r="W1402"/>
      <c r="X1402"/>
      <c r="Y1402"/>
      <c r="Z1402"/>
      <c r="AA1402"/>
      <c r="AB1402"/>
    </row>
    <row r="1403" spans="16:28" x14ac:dyDescent="0.25">
      <c r="P1403" s="3"/>
      <c r="T1403" s="3"/>
      <c r="U1403"/>
      <c r="V1403"/>
      <c r="W1403"/>
      <c r="X1403"/>
      <c r="Y1403"/>
      <c r="Z1403"/>
      <c r="AA1403"/>
      <c r="AB1403"/>
    </row>
    <row r="1404" spans="16:28" x14ac:dyDescent="0.25">
      <c r="P1404" s="3"/>
      <c r="T1404" s="3"/>
      <c r="U1404"/>
      <c r="V1404"/>
      <c r="W1404"/>
      <c r="X1404"/>
      <c r="Y1404"/>
      <c r="Z1404"/>
      <c r="AA1404"/>
      <c r="AB1404"/>
    </row>
    <row r="1405" spans="16:28" x14ac:dyDescent="0.25">
      <c r="P1405" s="3"/>
      <c r="T1405" s="3"/>
      <c r="U1405"/>
      <c r="V1405"/>
      <c r="W1405"/>
      <c r="X1405"/>
      <c r="Y1405"/>
      <c r="Z1405"/>
      <c r="AA1405"/>
      <c r="AB1405"/>
    </row>
    <row r="1406" spans="16:28" x14ac:dyDescent="0.25">
      <c r="P1406" s="3"/>
      <c r="T1406" s="3"/>
      <c r="U1406"/>
      <c r="V1406"/>
      <c r="W1406"/>
      <c r="X1406"/>
      <c r="Y1406"/>
      <c r="Z1406"/>
      <c r="AA1406"/>
      <c r="AB1406"/>
    </row>
    <row r="1407" spans="16:28" x14ac:dyDescent="0.25">
      <c r="P1407" s="3"/>
      <c r="T1407" s="3"/>
    </row>
  </sheetData>
  <mergeCells count="5">
    <mergeCell ref="A8:B8"/>
    <mergeCell ref="C8:D8"/>
    <mergeCell ref="A12:B12"/>
    <mergeCell ref="A10:B10"/>
    <mergeCell ref="C10:D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1"/>
  <sheetViews>
    <sheetView topLeftCell="I1" workbookViewId="0">
      <selection activeCell="R1" sqref="R1"/>
    </sheetView>
  </sheetViews>
  <sheetFormatPr defaultRowHeight="12.75" x14ac:dyDescent="0.2"/>
  <cols>
    <col min="1" max="1" width="7" style="3" customWidth="1"/>
    <col min="2" max="2" width="9.42578125" style="3" customWidth="1"/>
    <col min="3" max="3" width="12.42578125" style="3" customWidth="1"/>
    <col min="4" max="4" width="12.7109375" style="3" bestFit="1" customWidth="1"/>
    <col min="5" max="5" width="12.7109375" style="3" customWidth="1"/>
    <col min="6" max="6" width="10.140625" style="3" bestFit="1" customWidth="1"/>
    <col min="7" max="7" width="12" style="3" bestFit="1" customWidth="1"/>
    <col min="8" max="8" width="12" style="3" customWidth="1"/>
    <col min="9" max="9" width="15.5703125" style="3" customWidth="1"/>
    <col min="10" max="10" width="6.7109375" style="3" customWidth="1"/>
    <col min="11" max="11" width="12" style="3" bestFit="1" customWidth="1"/>
    <col min="12" max="12" width="16.28515625" style="3" customWidth="1"/>
    <col min="13" max="14" width="12" style="3" bestFit="1" customWidth="1"/>
    <col min="15" max="15" width="10.5703125" style="3" bestFit="1" customWidth="1"/>
    <col min="16" max="16" width="10.42578125" style="3" customWidth="1"/>
    <col min="17" max="17" width="9.140625" style="6"/>
    <col min="18" max="18" width="12.42578125" style="3" customWidth="1"/>
    <col min="19" max="20" width="9.140625" style="3"/>
    <col min="21" max="21" width="10.5703125" style="3" customWidth="1"/>
    <col min="22" max="22" width="12.5703125" style="9" bestFit="1" customWidth="1"/>
    <col min="23" max="16384" width="9.140625" style="3"/>
  </cols>
  <sheetData>
    <row r="1" spans="1:22" x14ac:dyDescent="0.2">
      <c r="A1" s="117" t="s">
        <v>10</v>
      </c>
      <c r="B1" s="118" t="s">
        <v>5</v>
      </c>
      <c r="C1" s="118" t="s">
        <v>0</v>
      </c>
      <c r="D1" s="118" t="s">
        <v>118</v>
      </c>
      <c r="E1" s="1" t="s">
        <v>19</v>
      </c>
      <c r="F1" s="118" t="s">
        <v>20</v>
      </c>
      <c r="G1" s="118" t="s">
        <v>21</v>
      </c>
      <c r="H1" s="2" t="s">
        <v>22</v>
      </c>
      <c r="I1" s="118" t="s">
        <v>23</v>
      </c>
      <c r="J1" s="118" t="s">
        <v>8</v>
      </c>
      <c r="K1" s="118" t="s">
        <v>24</v>
      </c>
      <c r="L1" s="118" t="s">
        <v>4</v>
      </c>
      <c r="M1" s="118" t="s">
        <v>25</v>
      </c>
      <c r="N1" s="118" t="s">
        <v>26</v>
      </c>
      <c r="O1" s="118" t="s">
        <v>27</v>
      </c>
      <c r="P1" s="118" t="s">
        <v>28</v>
      </c>
      <c r="Q1" s="146" t="s">
        <v>29</v>
      </c>
      <c r="R1" s="119" t="s">
        <v>30</v>
      </c>
      <c r="S1" s="119" t="s">
        <v>1</v>
      </c>
      <c r="T1" s="119" t="s">
        <v>2</v>
      </c>
      <c r="U1" s="120" t="s">
        <v>31</v>
      </c>
      <c r="V1" s="147" t="s">
        <v>140</v>
      </c>
    </row>
    <row r="2" spans="1:22" ht="15" x14ac:dyDescent="0.25">
      <c r="A2" s="121" t="s">
        <v>142</v>
      </c>
      <c r="B2" s="122" t="s">
        <v>15</v>
      </c>
      <c r="C2" s="123">
        <v>10</v>
      </c>
      <c r="D2" s="122" t="s">
        <v>33</v>
      </c>
      <c r="E2" s="124" t="s">
        <v>33</v>
      </c>
      <c r="F2" s="125">
        <v>43007</v>
      </c>
      <c r="G2" s="126">
        <v>8.8622692545275807</v>
      </c>
      <c r="H2" s="127">
        <f>ROUND('TR2 Measured RDF at SSD 100'!$G2,3)</f>
        <v>8.8620000000000001</v>
      </c>
      <c r="I2" s="126">
        <v>8.7669760367369598</v>
      </c>
      <c r="J2" s="128">
        <v>2.9</v>
      </c>
      <c r="K2" s="128">
        <v>496.94374593323397</v>
      </c>
      <c r="L2" s="129">
        <v>1.0009140183936078</v>
      </c>
      <c r="M2" s="129">
        <v>1</v>
      </c>
      <c r="N2" s="129">
        <v>1.0009140183936078</v>
      </c>
      <c r="O2" s="122"/>
      <c r="P2" s="122" t="s">
        <v>34</v>
      </c>
      <c r="Q2" s="143" t="s">
        <v>35</v>
      </c>
      <c r="R2" s="130" t="b">
        <v>0</v>
      </c>
      <c r="S2" s="130"/>
      <c r="T2" s="130"/>
      <c r="U2" s="131">
        <v>10</v>
      </c>
      <c r="V2" s="148">
        <v>8.8620000000000001</v>
      </c>
    </row>
    <row r="3" spans="1:22" ht="15" x14ac:dyDescent="0.25">
      <c r="A3" s="132" t="s">
        <v>142</v>
      </c>
      <c r="B3" s="133" t="s">
        <v>15</v>
      </c>
      <c r="C3" s="134">
        <v>10</v>
      </c>
      <c r="D3" s="133" t="s">
        <v>36</v>
      </c>
      <c r="E3" s="135" t="s">
        <v>36</v>
      </c>
      <c r="F3" s="136">
        <v>43004</v>
      </c>
      <c r="G3" s="137">
        <v>10</v>
      </c>
      <c r="H3" s="138">
        <f>ROUND('TR2 Measured RDF at SSD 100'!$G3,3)</f>
        <v>10</v>
      </c>
      <c r="I3" s="137">
        <v>10.10752688172043</v>
      </c>
      <c r="J3" s="139">
        <v>2.9</v>
      </c>
      <c r="K3" s="139">
        <v>499.16657871557129</v>
      </c>
      <c r="L3" s="140">
        <v>1.0005229318898132</v>
      </c>
      <c r="M3" s="140">
        <v>1</v>
      </c>
      <c r="N3" s="140">
        <v>1.0005229318898132</v>
      </c>
      <c r="O3" s="133"/>
      <c r="P3" s="133" t="s">
        <v>34</v>
      </c>
      <c r="Q3" s="144" t="s">
        <v>37</v>
      </c>
      <c r="R3" s="141" t="b">
        <v>0</v>
      </c>
      <c r="S3" s="141">
        <v>10</v>
      </c>
      <c r="T3" s="141">
        <v>10</v>
      </c>
      <c r="U3" s="142"/>
      <c r="V3" s="149">
        <v>10</v>
      </c>
    </row>
    <row r="4" spans="1:22" ht="15" x14ac:dyDescent="0.25">
      <c r="A4" s="121" t="s">
        <v>142</v>
      </c>
      <c r="B4" s="122" t="s">
        <v>15</v>
      </c>
      <c r="C4" s="123">
        <v>10</v>
      </c>
      <c r="D4" s="122" t="s">
        <v>36</v>
      </c>
      <c r="E4" s="124" t="s">
        <v>36</v>
      </c>
      <c r="F4" s="125">
        <v>43004</v>
      </c>
      <c r="G4" s="126">
        <v>10</v>
      </c>
      <c r="H4" s="126">
        <f>ROUND('TR2 Measured RDF at SSD 100'!$G4,3)</f>
        <v>10</v>
      </c>
      <c r="I4" s="126">
        <v>10.10752688172043</v>
      </c>
      <c r="J4" s="128">
        <v>2.9</v>
      </c>
      <c r="K4" s="128">
        <v>498.64479133015624</v>
      </c>
      <c r="L4" s="129">
        <v>0.99947706811018688</v>
      </c>
      <c r="M4" s="129">
        <v>1</v>
      </c>
      <c r="N4" s="129">
        <v>0.99947706811018688</v>
      </c>
      <c r="O4" s="122"/>
      <c r="P4" s="122" t="s">
        <v>34</v>
      </c>
      <c r="Q4" s="143" t="s">
        <v>37</v>
      </c>
      <c r="R4" s="130" t="b">
        <v>0</v>
      </c>
      <c r="S4" s="130">
        <v>10</v>
      </c>
      <c r="T4" s="130">
        <v>10</v>
      </c>
      <c r="U4" s="131"/>
      <c r="V4" s="148">
        <v>10</v>
      </c>
    </row>
    <row r="5" spans="1:22" ht="15" x14ac:dyDescent="0.25">
      <c r="A5" s="132" t="s">
        <v>142</v>
      </c>
      <c r="B5" s="133" t="s">
        <v>15</v>
      </c>
      <c r="C5" s="134">
        <v>10</v>
      </c>
      <c r="D5" s="133" t="s">
        <v>36</v>
      </c>
      <c r="E5" s="135" t="s">
        <v>36</v>
      </c>
      <c r="F5" s="136">
        <v>43006</v>
      </c>
      <c r="G5" s="137">
        <v>10</v>
      </c>
      <c r="H5" s="137">
        <f>ROUND('TR2 Measured RDF at SSD 100'!$G5,3)</f>
        <v>10</v>
      </c>
      <c r="I5" s="137">
        <v>10.10752688172043</v>
      </c>
      <c r="J5" s="139">
        <v>2.9</v>
      </c>
      <c r="K5" s="139">
        <v>495.66265793457961</v>
      </c>
      <c r="L5" s="140">
        <v>0.99996431747759351</v>
      </c>
      <c r="M5" s="140">
        <v>1</v>
      </c>
      <c r="N5" s="140">
        <v>0.99996431747759351</v>
      </c>
      <c r="O5" s="133"/>
      <c r="P5" s="133" t="s">
        <v>34</v>
      </c>
      <c r="Q5" s="144" t="s">
        <v>37</v>
      </c>
      <c r="R5" s="141" t="b">
        <v>0</v>
      </c>
      <c r="S5" s="141">
        <v>10</v>
      </c>
      <c r="T5" s="141">
        <v>10</v>
      </c>
      <c r="U5" s="142"/>
      <c r="V5" s="149">
        <v>10</v>
      </c>
    </row>
    <row r="6" spans="1:22" ht="15" x14ac:dyDescent="0.25">
      <c r="A6" s="121" t="s">
        <v>142</v>
      </c>
      <c r="B6" s="122" t="s">
        <v>15</v>
      </c>
      <c r="C6" s="123">
        <v>10</v>
      </c>
      <c r="D6" s="122" t="s">
        <v>36</v>
      </c>
      <c r="E6" s="124" t="s">
        <v>36</v>
      </c>
      <c r="F6" s="125">
        <v>43006</v>
      </c>
      <c r="G6" s="126">
        <v>10</v>
      </c>
      <c r="H6" s="126">
        <f>ROUND('TR2 Measured RDF at SSD 100'!$G6,3)</f>
        <v>10</v>
      </c>
      <c r="I6" s="126">
        <v>10.10752688172043</v>
      </c>
      <c r="J6" s="128">
        <v>2.9</v>
      </c>
      <c r="K6" s="128">
        <v>495.69803218461772</v>
      </c>
      <c r="L6" s="129">
        <v>1.0000356825224066</v>
      </c>
      <c r="M6" s="129">
        <v>1</v>
      </c>
      <c r="N6" s="129">
        <v>1.0000356825224066</v>
      </c>
      <c r="O6" s="122"/>
      <c r="P6" s="122" t="s">
        <v>34</v>
      </c>
      <c r="Q6" s="143" t="s">
        <v>37</v>
      </c>
      <c r="R6" s="130" t="b">
        <v>0</v>
      </c>
      <c r="S6" s="130">
        <v>10</v>
      </c>
      <c r="T6" s="130">
        <v>10</v>
      </c>
      <c r="U6" s="131"/>
      <c r="V6" s="148">
        <v>10</v>
      </c>
    </row>
    <row r="7" spans="1:22" ht="15" x14ac:dyDescent="0.25">
      <c r="A7" s="132" t="s">
        <v>142</v>
      </c>
      <c r="B7" s="133" t="s">
        <v>15</v>
      </c>
      <c r="C7" s="134">
        <v>10</v>
      </c>
      <c r="D7" s="133" t="s">
        <v>36</v>
      </c>
      <c r="E7" s="135" t="s">
        <v>36</v>
      </c>
      <c r="F7" s="136">
        <v>43007</v>
      </c>
      <c r="G7" s="137">
        <v>10</v>
      </c>
      <c r="H7" s="137">
        <f>ROUND('TR2 Measured RDF at SSD 100'!$G7,3)</f>
        <v>10</v>
      </c>
      <c r="I7" s="137">
        <v>10.10752688172043</v>
      </c>
      <c r="J7" s="139">
        <v>2.9</v>
      </c>
      <c r="K7" s="139">
        <v>496.93953470290126</v>
      </c>
      <c r="L7" s="140">
        <v>1.0006529005606419</v>
      </c>
      <c r="M7" s="140">
        <v>1</v>
      </c>
      <c r="N7" s="140">
        <v>1.0006529005606419</v>
      </c>
      <c r="O7" s="133"/>
      <c r="P7" s="133" t="s">
        <v>34</v>
      </c>
      <c r="Q7" s="144" t="s">
        <v>37</v>
      </c>
      <c r="R7" s="141" t="b">
        <v>0</v>
      </c>
      <c r="S7" s="141">
        <v>10</v>
      </c>
      <c r="T7" s="141">
        <v>10</v>
      </c>
      <c r="U7" s="142"/>
      <c r="V7" s="149">
        <v>10</v>
      </c>
    </row>
    <row r="8" spans="1:22" ht="15" x14ac:dyDescent="0.25">
      <c r="A8" s="121" t="s">
        <v>142</v>
      </c>
      <c r="B8" s="122" t="s">
        <v>15</v>
      </c>
      <c r="C8" s="123">
        <v>10</v>
      </c>
      <c r="D8" s="122" t="s">
        <v>36</v>
      </c>
      <c r="E8" s="124" t="s">
        <v>36</v>
      </c>
      <c r="F8" s="125">
        <v>43007</v>
      </c>
      <c r="G8" s="126">
        <v>10</v>
      </c>
      <c r="H8" s="126">
        <f>ROUND('TR2 Measured RDF at SSD 100'!$G8,3)</f>
        <v>10</v>
      </c>
      <c r="I8" s="126">
        <v>10.10752688172043</v>
      </c>
      <c r="J8" s="128">
        <v>2.9</v>
      </c>
      <c r="K8" s="128">
        <v>496.29105389475916</v>
      </c>
      <c r="L8" s="129">
        <v>0.99934709943935807</v>
      </c>
      <c r="M8" s="129">
        <v>1</v>
      </c>
      <c r="N8" s="129">
        <v>0.99934709943935807</v>
      </c>
      <c r="O8" s="122"/>
      <c r="P8" s="122" t="s">
        <v>34</v>
      </c>
      <c r="Q8" s="143" t="s">
        <v>37</v>
      </c>
      <c r="R8" s="130" t="b">
        <v>0</v>
      </c>
      <c r="S8" s="130">
        <v>10</v>
      </c>
      <c r="T8" s="130">
        <v>10</v>
      </c>
      <c r="U8" s="131"/>
      <c r="V8" s="148">
        <v>10</v>
      </c>
    </row>
    <row r="9" spans="1:22" ht="15" x14ac:dyDescent="0.25">
      <c r="A9" s="132" t="s">
        <v>142</v>
      </c>
      <c r="B9" s="133" t="s">
        <v>15</v>
      </c>
      <c r="C9" s="134">
        <v>10</v>
      </c>
      <c r="D9" s="133" t="s">
        <v>36</v>
      </c>
      <c r="E9" s="135" t="s">
        <v>36</v>
      </c>
      <c r="F9" s="136">
        <v>43007</v>
      </c>
      <c r="G9" s="137">
        <v>10</v>
      </c>
      <c r="H9" s="137">
        <f>ROUND('TR2 Measured RDF at SSD 100'!$G9,3)</f>
        <v>10</v>
      </c>
      <c r="I9" s="137">
        <v>10.10752688172043</v>
      </c>
      <c r="J9" s="139">
        <v>2.9</v>
      </c>
      <c r="K9" s="139">
        <v>496.55700755684313</v>
      </c>
      <c r="L9" s="140">
        <v>1.0001350733609997</v>
      </c>
      <c r="M9" s="140">
        <v>1</v>
      </c>
      <c r="N9" s="140">
        <v>1.0001350733609997</v>
      </c>
      <c r="O9" s="133"/>
      <c r="P9" s="133" t="s">
        <v>34</v>
      </c>
      <c r="Q9" s="144" t="s">
        <v>37</v>
      </c>
      <c r="R9" s="141" t="b">
        <v>0</v>
      </c>
      <c r="S9" s="141">
        <v>10</v>
      </c>
      <c r="T9" s="141">
        <v>10</v>
      </c>
      <c r="U9" s="142"/>
      <c r="V9" s="149">
        <v>10</v>
      </c>
    </row>
    <row r="10" spans="1:22" ht="15" x14ac:dyDescent="0.25">
      <c r="A10" s="121" t="s">
        <v>142</v>
      </c>
      <c r="B10" s="122" t="s">
        <v>15</v>
      </c>
      <c r="C10" s="123">
        <v>10</v>
      </c>
      <c r="D10" s="122" t="s">
        <v>36</v>
      </c>
      <c r="E10" s="124" t="s">
        <v>36</v>
      </c>
      <c r="F10" s="125">
        <v>43007</v>
      </c>
      <c r="G10" s="126">
        <v>10</v>
      </c>
      <c r="H10" s="126">
        <f>ROUND('TR2 Measured RDF at SSD 100'!$G10,3)</f>
        <v>10</v>
      </c>
      <c r="I10" s="126">
        <v>10.10752688172043</v>
      </c>
      <c r="J10" s="128">
        <v>2.9</v>
      </c>
      <c r="K10" s="128">
        <v>496.42288242569805</v>
      </c>
      <c r="L10" s="129">
        <v>0.99986492663900028</v>
      </c>
      <c r="M10" s="129">
        <v>1</v>
      </c>
      <c r="N10" s="129">
        <v>0.99986492663900028</v>
      </c>
      <c r="O10" s="122"/>
      <c r="P10" s="122" t="s">
        <v>34</v>
      </c>
      <c r="Q10" s="143" t="s">
        <v>37</v>
      </c>
      <c r="R10" s="130" t="b">
        <v>0</v>
      </c>
      <c r="S10" s="130">
        <v>10</v>
      </c>
      <c r="T10" s="130">
        <v>10</v>
      </c>
      <c r="U10" s="131"/>
      <c r="V10" s="148">
        <v>10</v>
      </c>
    </row>
    <row r="11" spans="1:22" ht="15" x14ac:dyDescent="0.25">
      <c r="A11" s="132" t="s">
        <v>142</v>
      </c>
      <c r="B11" s="133" t="s">
        <v>15</v>
      </c>
      <c r="C11" s="134">
        <v>10</v>
      </c>
      <c r="D11" s="133" t="s">
        <v>36</v>
      </c>
      <c r="E11" s="135" t="s">
        <v>36</v>
      </c>
      <c r="F11" s="136">
        <v>42776</v>
      </c>
      <c r="G11" s="137">
        <v>10</v>
      </c>
      <c r="H11" s="137">
        <f>ROUND('TR2 Measured RDF at SSD 100'!$G11,3)</f>
        <v>10</v>
      </c>
      <c r="I11" s="137">
        <v>10.10752688172043</v>
      </c>
      <c r="J11" s="139">
        <v>2.9</v>
      </c>
      <c r="K11" s="139">
        <v>497.03032488287118</v>
      </c>
      <c r="L11" s="140">
        <v>1.00066420580856</v>
      </c>
      <c r="M11" s="140">
        <v>1</v>
      </c>
      <c r="N11" s="140">
        <v>1.00066420580856</v>
      </c>
      <c r="O11" s="133"/>
      <c r="P11" s="133" t="s">
        <v>34</v>
      </c>
      <c r="Q11" s="144" t="s">
        <v>37</v>
      </c>
      <c r="R11" s="141" t="b">
        <v>0</v>
      </c>
      <c r="S11" s="141">
        <v>10</v>
      </c>
      <c r="T11" s="141">
        <v>10</v>
      </c>
      <c r="U11" s="142"/>
      <c r="V11" s="149">
        <v>10</v>
      </c>
    </row>
    <row r="12" spans="1:22" ht="15" x14ac:dyDescent="0.25">
      <c r="A12" s="121" t="s">
        <v>142</v>
      </c>
      <c r="B12" s="122" t="s">
        <v>15</v>
      </c>
      <c r="C12" s="123">
        <v>10</v>
      </c>
      <c r="D12" s="122" t="s">
        <v>36</v>
      </c>
      <c r="E12" s="124" t="s">
        <v>36</v>
      </c>
      <c r="F12" s="125">
        <v>42776</v>
      </c>
      <c r="G12" s="126">
        <v>10</v>
      </c>
      <c r="H12" s="126">
        <f>ROUND('TR2 Measured RDF at SSD 100'!$G12,3)</f>
        <v>10</v>
      </c>
      <c r="I12" s="126">
        <v>10.10752688172043</v>
      </c>
      <c r="J12" s="128">
        <v>2.9</v>
      </c>
      <c r="K12" s="128">
        <v>496.37050228323903</v>
      </c>
      <c r="L12" s="129">
        <v>0.99933579419143981</v>
      </c>
      <c r="M12" s="129">
        <v>1</v>
      </c>
      <c r="N12" s="129">
        <v>0.99933579419143981</v>
      </c>
      <c r="O12" s="122"/>
      <c r="P12" s="122" t="s">
        <v>34</v>
      </c>
      <c r="Q12" s="143" t="s">
        <v>37</v>
      </c>
      <c r="R12" s="130" t="b">
        <v>0</v>
      </c>
      <c r="S12" s="130">
        <v>10</v>
      </c>
      <c r="T12" s="130">
        <v>10</v>
      </c>
      <c r="U12" s="131"/>
      <c r="V12" s="148">
        <v>10</v>
      </c>
    </row>
    <row r="13" spans="1:22" ht="15" x14ac:dyDescent="0.25">
      <c r="A13" s="132" t="s">
        <v>142</v>
      </c>
      <c r="B13" s="133" t="s">
        <v>15</v>
      </c>
      <c r="C13" s="134">
        <v>10</v>
      </c>
      <c r="D13" s="133" t="s">
        <v>36</v>
      </c>
      <c r="E13" s="135" t="s">
        <v>36</v>
      </c>
      <c r="F13" s="136">
        <v>43035</v>
      </c>
      <c r="G13" s="137">
        <v>10</v>
      </c>
      <c r="H13" s="137">
        <f>ROUND('TR2 Measured RDF at SSD 100'!$G13,3)</f>
        <v>10</v>
      </c>
      <c r="I13" s="137">
        <v>10.10752688172043</v>
      </c>
      <c r="J13" s="139">
        <v>2.9</v>
      </c>
      <c r="K13" s="139">
        <v>496.33002731538687</v>
      </c>
      <c r="L13" s="140">
        <v>1.0008544929327463</v>
      </c>
      <c r="M13" s="140">
        <v>1</v>
      </c>
      <c r="N13" s="140">
        <v>1.0008544929327463</v>
      </c>
      <c r="O13" s="133" t="s">
        <v>38</v>
      </c>
      <c r="P13" s="133" t="s">
        <v>34</v>
      </c>
      <c r="Q13" s="144" t="s">
        <v>37</v>
      </c>
      <c r="R13" s="141" t="b">
        <v>0</v>
      </c>
      <c r="S13" s="141">
        <v>10</v>
      </c>
      <c r="T13" s="141">
        <v>10</v>
      </c>
      <c r="U13" s="142"/>
      <c r="V13" s="149">
        <v>10</v>
      </c>
    </row>
    <row r="14" spans="1:22" ht="15" x14ac:dyDescent="0.25">
      <c r="A14" s="121" t="s">
        <v>142</v>
      </c>
      <c r="B14" s="122" t="s">
        <v>15</v>
      </c>
      <c r="C14" s="123">
        <v>10</v>
      </c>
      <c r="D14" s="122" t="s">
        <v>36</v>
      </c>
      <c r="E14" s="124" t="s">
        <v>36</v>
      </c>
      <c r="F14" s="125">
        <v>43035</v>
      </c>
      <c r="G14" s="126">
        <v>10</v>
      </c>
      <c r="H14" s="126">
        <f>ROUND('TR2 Measured RDF at SSD 100'!$G14,3)</f>
        <v>10</v>
      </c>
      <c r="I14" s="126">
        <v>10.10752688172043</v>
      </c>
      <c r="J14" s="128">
        <v>2.9</v>
      </c>
      <c r="K14" s="128">
        <v>495.48253049412961</v>
      </c>
      <c r="L14" s="129">
        <v>0.9991455070672538</v>
      </c>
      <c r="M14" s="129">
        <v>1</v>
      </c>
      <c r="N14" s="129">
        <v>0.9991455070672538</v>
      </c>
      <c r="O14" s="122" t="s">
        <v>38</v>
      </c>
      <c r="P14" s="122" t="s">
        <v>34</v>
      </c>
      <c r="Q14" s="143" t="s">
        <v>37</v>
      </c>
      <c r="R14" s="130" t="b">
        <v>0</v>
      </c>
      <c r="S14" s="130">
        <v>10</v>
      </c>
      <c r="T14" s="130">
        <v>10</v>
      </c>
      <c r="U14" s="131"/>
      <c r="V14" s="148">
        <v>10</v>
      </c>
    </row>
    <row r="15" spans="1:22" ht="15" x14ac:dyDescent="0.25">
      <c r="A15" s="132" t="s">
        <v>142</v>
      </c>
      <c r="B15" s="133" t="s">
        <v>15</v>
      </c>
      <c r="C15" s="134">
        <v>10</v>
      </c>
      <c r="D15" s="133" t="s">
        <v>36</v>
      </c>
      <c r="E15" s="135" t="s">
        <v>36</v>
      </c>
      <c r="F15" s="136">
        <v>43038</v>
      </c>
      <c r="G15" s="137">
        <v>10</v>
      </c>
      <c r="H15" s="137">
        <f>ROUND('TR2 Measured RDF at SSD 100'!$G15,3)</f>
        <v>10</v>
      </c>
      <c r="I15" s="137">
        <v>10.10752688172043</v>
      </c>
      <c r="J15" s="139">
        <v>2.9</v>
      </c>
      <c r="K15" s="139">
        <v>498.13503115176843</v>
      </c>
      <c r="L15" s="140">
        <v>1.0022187614219666</v>
      </c>
      <c r="M15" s="140">
        <v>1</v>
      </c>
      <c r="N15" s="140">
        <v>1.0022187614219666</v>
      </c>
      <c r="O15" s="133" t="s">
        <v>38</v>
      </c>
      <c r="P15" s="133" t="s">
        <v>34</v>
      </c>
      <c r="Q15" s="144" t="s">
        <v>37</v>
      </c>
      <c r="R15" s="141" t="b">
        <v>0</v>
      </c>
      <c r="S15" s="141">
        <v>10</v>
      </c>
      <c r="T15" s="141">
        <v>10</v>
      </c>
      <c r="U15" s="142"/>
      <c r="V15" s="149">
        <v>10</v>
      </c>
    </row>
    <row r="16" spans="1:22" ht="15" x14ac:dyDescent="0.25">
      <c r="A16" s="121" t="s">
        <v>142</v>
      </c>
      <c r="B16" s="122" t="s">
        <v>15</v>
      </c>
      <c r="C16" s="123">
        <v>10</v>
      </c>
      <c r="D16" s="122" t="s">
        <v>36</v>
      </c>
      <c r="E16" s="124" t="s">
        <v>36</v>
      </c>
      <c r="F16" s="125">
        <v>43038</v>
      </c>
      <c r="G16" s="126">
        <v>10</v>
      </c>
      <c r="H16" s="126">
        <f>ROUND('TR2 Measured RDF at SSD 100'!$G16,3)</f>
        <v>10</v>
      </c>
      <c r="I16" s="126">
        <v>10.10752688172043</v>
      </c>
      <c r="J16" s="128">
        <v>2.9</v>
      </c>
      <c r="K16" s="128">
        <v>496.52012492561357</v>
      </c>
      <c r="L16" s="129">
        <v>0.99896966385489261</v>
      </c>
      <c r="M16" s="129">
        <v>1</v>
      </c>
      <c r="N16" s="129">
        <v>0.99896966385489261</v>
      </c>
      <c r="O16" s="122" t="s">
        <v>38</v>
      </c>
      <c r="P16" s="122" t="s">
        <v>34</v>
      </c>
      <c r="Q16" s="143" t="s">
        <v>37</v>
      </c>
      <c r="R16" s="130" t="b">
        <v>0</v>
      </c>
      <c r="S16" s="130">
        <v>10</v>
      </c>
      <c r="T16" s="130">
        <v>10</v>
      </c>
      <c r="U16" s="131"/>
      <c r="V16" s="148">
        <v>10</v>
      </c>
    </row>
    <row r="17" spans="1:22" ht="15" x14ac:dyDescent="0.25">
      <c r="A17" s="132" t="s">
        <v>142</v>
      </c>
      <c r="B17" s="133" t="s">
        <v>15</v>
      </c>
      <c r="C17" s="134">
        <v>10</v>
      </c>
      <c r="D17" s="133" t="s">
        <v>36</v>
      </c>
      <c r="E17" s="135" t="s">
        <v>36</v>
      </c>
      <c r="F17" s="136">
        <v>43038</v>
      </c>
      <c r="G17" s="137">
        <v>10</v>
      </c>
      <c r="H17" s="137">
        <f>ROUND('TR2 Measured RDF at SSD 100'!$G17,3)</f>
        <v>10</v>
      </c>
      <c r="I17" s="137">
        <v>10.10752688172043</v>
      </c>
      <c r="J17" s="139">
        <v>2.9</v>
      </c>
      <c r="K17" s="139">
        <v>496.44154953109751</v>
      </c>
      <c r="L17" s="140">
        <v>0.99881157472314042</v>
      </c>
      <c r="M17" s="140">
        <v>1</v>
      </c>
      <c r="N17" s="140">
        <v>0.99881157472314042</v>
      </c>
      <c r="O17" s="133" t="s">
        <v>38</v>
      </c>
      <c r="P17" s="133" t="s">
        <v>34</v>
      </c>
      <c r="Q17" s="144" t="s">
        <v>37</v>
      </c>
      <c r="R17" s="141" t="b">
        <v>0</v>
      </c>
      <c r="S17" s="141">
        <v>10</v>
      </c>
      <c r="T17" s="141">
        <v>10</v>
      </c>
      <c r="U17" s="142"/>
      <c r="V17" s="149">
        <v>10</v>
      </c>
    </row>
    <row r="18" spans="1:22" ht="15" x14ac:dyDescent="0.25">
      <c r="A18" s="121" t="s">
        <v>142</v>
      </c>
      <c r="B18" s="122" t="s">
        <v>15</v>
      </c>
      <c r="C18" s="123">
        <v>10</v>
      </c>
      <c r="D18" s="122" t="s">
        <v>39</v>
      </c>
      <c r="E18" s="124" t="s">
        <v>39</v>
      </c>
      <c r="F18" s="125">
        <v>43007</v>
      </c>
      <c r="G18" s="126">
        <v>5.7142857142857144</v>
      </c>
      <c r="H18" s="126">
        <f>ROUND('TR2 Measured RDF at SSD 100'!$G18,3)</f>
        <v>5.7140000000000004</v>
      </c>
      <c r="I18" s="126">
        <v>5.6747520213386675</v>
      </c>
      <c r="J18" s="128">
        <v>2.9</v>
      </c>
      <c r="K18" s="128">
        <v>484.23222421579436</v>
      </c>
      <c r="L18" s="129">
        <v>0.9753112406421609</v>
      </c>
      <c r="M18" s="129">
        <v>0.99714714714714725</v>
      </c>
      <c r="N18" s="129">
        <v>0.97810162064098649</v>
      </c>
      <c r="O18" s="122"/>
      <c r="P18" s="122" t="s">
        <v>34</v>
      </c>
      <c r="Q18" s="143" t="s">
        <v>40</v>
      </c>
      <c r="R18" s="130" t="b">
        <v>0</v>
      </c>
      <c r="S18" s="130">
        <v>10</v>
      </c>
      <c r="T18" s="130">
        <v>4</v>
      </c>
      <c r="U18" s="131"/>
      <c r="V18" s="148">
        <v>5.7140000000000004</v>
      </c>
    </row>
    <row r="19" spans="1:22" ht="15" x14ac:dyDescent="0.25">
      <c r="A19" s="132" t="s">
        <v>142</v>
      </c>
      <c r="B19" s="133" t="s">
        <v>15</v>
      </c>
      <c r="C19" s="134">
        <v>10</v>
      </c>
      <c r="D19" s="133" t="s">
        <v>41</v>
      </c>
      <c r="E19" s="135" t="s">
        <v>41</v>
      </c>
      <c r="F19" s="136">
        <v>43035</v>
      </c>
      <c r="G19" s="137">
        <v>6.666666666666667</v>
      </c>
      <c r="H19" s="137">
        <f>ROUND('TR2 Measured RDF at SSD 100'!$G19,3)</f>
        <v>6.6669999999999998</v>
      </c>
      <c r="I19" s="137">
        <v>6.6187050359712218</v>
      </c>
      <c r="J19" s="139">
        <v>2.9</v>
      </c>
      <c r="K19" s="139">
        <v>491.30154639755398</v>
      </c>
      <c r="L19" s="140">
        <v>0.99071451057773641</v>
      </c>
      <c r="M19" s="140">
        <v>1</v>
      </c>
      <c r="N19" s="140">
        <v>0.99071451057773641</v>
      </c>
      <c r="O19" s="133" t="s">
        <v>38</v>
      </c>
      <c r="P19" s="133" t="s">
        <v>34</v>
      </c>
      <c r="Q19" s="144" t="s">
        <v>40</v>
      </c>
      <c r="R19" s="141" t="b">
        <v>0</v>
      </c>
      <c r="S19" s="141">
        <v>10</v>
      </c>
      <c r="T19" s="141">
        <v>5</v>
      </c>
      <c r="U19" s="142"/>
      <c r="V19" s="149">
        <v>6.6669999999999998</v>
      </c>
    </row>
    <row r="20" spans="1:22" ht="15" x14ac:dyDescent="0.25">
      <c r="A20" s="121" t="s">
        <v>142</v>
      </c>
      <c r="B20" s="122" t="s">
        <v>15</v>
      </c>
      <c r="C20" s="123">
        <v>10</v>
      </c>
      <c r="D20" s="122" t="s">
        <v>42</v>
      </c>
      <c r="E20" s="124" t="s">
        <v>42</v>
      </c>
      <c r="F20" s="125">
        <v>43035</v>
      </c>
      <c r="G20" s="126">
        <v>7.5</v>
      </c>
      <c r="H20" s="126">
        <f>ROUND('TR2 Measured RDF at SSD 100'!$G20,3)</f>
        <v>7.5</v>
      </c>
      <c r="I20" s="126">
        <v>7.5167785234899327</v>
      </c>
      <c r="J20" s="128">
        <v>2.9</v>
      </c>
      <c r="K20" s="128">
        <v>495.13446084772255</v>
      </c>
      <c r="L20" s="129">
        <v>0.99844362112385376</v>
      </c>
      <c r="M20" s="129">
        <v>1</v>
      </c>
      <c r="N20" s="129">
        <v>0.99844362112385376</v>
      </c>
      <c r="O20" s="122" t="s">
        <v>38</v>
      </c>
      <c r="P20" s="122" t="s">
        <v>34</v>
      </c>
      <c r="Q20" s="143" t="s">
        <v>40</v>
      </c>
      <c r="R20" s="130" t="b">
        <v>0</v>
      </c>
      <c r="S20" s="130">
        <v>10</v>
      </c>
      <c r="T20" s="130">
        <v>6</v>
      </c>
      <c r="U20" s="131"/>
      <c r="V20" s="148">
        <v>7.5</v>
      </c>
    </row>
    <row r="21" spans="1:22" ht="15" x14ac:dyDescent="0.25">
      <c r="A21" s="132" t="s">
        <v>142</v>
      </c>
      <c r="B21" s="133" t="s">
        <v>15</v>
      </c>
      <c r="C21" s="134">
        <v>10</v>
      </c>
      <c r="D21" s="133" t="s">
        <v>43</v>
      </c>
      <c r="E21" s="135" t="s">
        <v>43</v>
      </c>
      <c r="F21" s="136">
        <v>43035</v>
      </c>
      <c r="G21" s="137">
        <v>8.235294117647058</v>
      </c>
      <c r="H21" s="137">
        <f>ROUND('TR2 Measured RDF at SSD 100'!$G21,3)</f>
        <v>8.2349999999999994</v>
      </c>
      <c r="I21" s="137">
        <v>8.2278481012658222</v>
      </c>
      <c r="J21" s="139">
        <v>2.9</v>
      </c>
      <c r="K21" s="139">
        <v>495.97711382365679</v>
      </c>
      <c r="L21" s="140">
        <v>1.0001428393265257</v>
      </c>
      <c r="M21" s="140">
        <v>1</v>
      </c>
      <c r="N21" s="140">
        <v>1.0001428393265257</v>
      </c>
      <c r="O21" s="133" t="s">
        <v>38</v>
      </c>
      <c r="P21" s="133" t="s">
        <v>34</v>
      </c>
      <c r="Q21" s="144" t="s">
        <v>40</v>
      </c>
      <c r="R21" s="141" t="b">
        <v>0</v>
      </c>
      <c r="S21" s="141">
        <v>10</v>
      </c>
      <c r="T21" s="141">
        <v>7</v>
      </c>
      <c r="U21" s="142"/>
      <c r="V21" s="149">
        <v>8.2349999999999994</v>
      </c>
    </row>
    <row r="22" spans="1:22" ht="15" x14ac:dyDescent="0.25">
      <c r="A22" s="121" t="s">
        <v>142</v>
      </c>
      <c r="B22" s="122" t="s">
        <v>15</v>
      </c>
      <c r="C22" s="123">
        <v>10</v>
      </c>
      <c r="D22" s="122" t="s">
        <v>44</v>
      </c>
      <c r="E22" s="124" t="s">
        <v>44</v>
      </c>
      <c r="F22" s="125">
        <v>43035</v>
      </c>
      <c r="G22" s="126">
        <v>8.8888888888888893</v>
      </c>
      <c r="H22" s="126">
        <f>ROUND('TR2 Measured RDF at SSD 100'!$G22,3)</f>
        <v>8.8889999999999993</v>
      </c>
      <c r="I22" s="126">
        <v>8.8854548966582971</v>
      </c>
      <c r="J22" s="128">
        <v>2.9</v>
      </c>
      <c r="K22" s="128">
        <v>496.29068312346357</v>
      </c>
      <c r="L22" s="129">
        <v>1.0007751549739485</v>
      </c>
      <c r="M22" s="129">
        <v>1</v>
      </c>
      <c r="N22" s="129">
        <v>1.0007751549739485</v>
      </c>
      <c r="O22" s="122" t="s">
        <v>38</v>
      </c>
      <c r="P22" s="122" t="s">
        <v>34</v>
      </c>
      <c r="Q22" s="143" t="s">
        <v>40</v>
      </c>
      <c r="R22" s="130" t="b">
        <v>0</v>
      </c>
      <c r="S22" s="130">
        <v>10</v>
      </c>
      <c r="T22" s="130">
        <v>8</v>
      </c>
      <c r="U22" s="131"/>
      <c r="V22" s="148">
        <v>8.8889999999999993</v>
      </c>
    </row>
    <row r="23" spans="1:22" ht="15" x14ac:dyDescent="0.25">
      <c r="A23" s="132" t="s">
        <v>142</v>
      </c>
      <c r="B23" s="133" t="s">
        <v>15</v>
      </c>
      <c r="C23" s="134">
        <v>10</v>
      </c>
      <c r="D23" s="133" t="s">
        <v>45</v>
      </c>
      <c r="E23" s="135" t="s">
        <v>45</v>
      </c>
      <c r="F23" s="136">
        <v>43007</v>
      </c>
      <c r="G23" s="137">
        <v>3</v>
      </c>
      <c r="H23" s="137">
        <f>ROUND('TR2 Measured RDF at SSD 100'!$G23,3)</f>
        <v>3</v>
      </c>
      <c r="I23" s="137">
        <v>2.9836287900804033</v>
      </c>
      <c r="J23" s="139">
        <v>2.9</v>
      </c>
      <c r="K23" s="139">
        <v>437.0662261829134</v>
      </c>
      <c r="L23" s="140">
        <v>0.88031234185537832</v>
      </c>
      <c r="M23" s="140">
        <v>0.92899999999999994</v>
      </c>
      <c r="N23" s="140">
        <v>0.94759132600148377</v>
      </c>
      <c r="O23" s="133"/>
      <c r="P23" s="133" t="s">
        <v>34</v>
      </c>
      <c r="Q23" s="144" t="s">
        <v>37</v>
      </c>
      <c r="R23" s="141" t="b">
        <v>1</v>
      </c>
      <c r="S23" s="141">
        <v>3</v>
      </c>
      <c r="T23" s="141">
        <v>3</v>
      </c>
      <c r="U23" s="142"/>
      <c r="V23" s="149">
        <v>3</v>
      </c>
    </row>
    <row r="24" spans="1:22" ht="15" x14ac:dyDescent="0.25">
      <c r="A24" s="121" t="s">
        <v>142</v>
      </c>
      <c r="B24" s="122" t="s">
        <v>15</v>
      </c>
      <c r="C24" s="123">
        <v>10</v>
      </c>
      <c r="D24" s="122" t="s">
        <v>46</v>
      </c>
      <c r="E24" s="124" t="s">
        <v>46</v>
      </c>
      <c r="F24" s="125">
        <v>43007</v>
      </c>
      <c r="G24" s="126">
        <v>4</v>
      </c>
      <c r="H24" s="126">
        <f>ROUND('TR2 Measured RDF at SSD 100'!$G24,3)</f>
        <v>4</v>
      </c>
      <c r="I24" s="126">
        <v>4.0051959298549464</v>
      </c>
      <c r="J24" s="128">
        <v>2.9</v>
      </c>
      <c r="K24" s="128">
        <v>471.05442365090539</v>
      </c>
      <c r="L24" s="129">
        <v>0.94876931225502981</v>
      </c>
      <c r="M24" s="129">
        <v>0.98098098098098108</v>
      </c>
      <c r="N24" s="129">
        <v>0.96716381932936191</v>
      </c>
      <c r="O24" s="122"/>
      <c r="P24" s="122" t="s">
        <v>34</v>
      </c>
      <c r="Q24" s="143" t="s">
        <v>37</v>
      </c>
      <c r="R24" s="130" t="b">
        <v>1</v>
      </c>
      <c r="S24" s="130">
        <v>4</v>
      </c>
      <c r="T24" s="130">
        <v>4</v>
      </c>
      <c r="U24" s="131"/>
      <c r="V24" s="148">
        <v>4</v>
      </c>
    </row>
    <row r="25" spans="1:22" ht="15" x14ac:dyDescent="0.25">
      <c r="A25" s="132" t="s">
        <v>142</v>
      </c>
      <c r="B25" s="133" t="s">
        <v>15</v>
      </c>
      <c r="C25" s="134">
        <v>10</v>
      </c>
      <c r="D25" s="133" t="s">
        <v>47</v>
      </c>
      <c r="E25" s="135" t="s">
        <v>47</v>
      </c>
      <c r="F25" s="136">
        <v>43007</v>
      </c>
      <c r="G25" s="137">
        <v>5.0909090909090908</v>
      </c>
      <c r="H25" s="137">
        <f>ROUND('TR2 Measured RDF at SSD 100'!$G25,3)</f>
        <v>5.0910000000000002</v>
      </c>
      <c r="I25" s="137">
        <v>5.0542879622344605</v>
      </c>
      <c r="J25" s="139">
        <v>2.9</v>
      </c>
      <c r="K25" s="139">
        <v>483.10755064123981</v>
      </c>
      <c r="L25" s="140">
        <v>0.97304599119269963</v>
      </c>
      <c r="M25" s="140">
        <v>0.99049049049049054</v>
      </c>
      <c r="N25" s="140">
        <v>0.9823880194052621</v>
      </c>
      <c r="O25" s="133"/>
      <c r="P25" s="133" t="s">
        <v>34</v>
      </c>
      <c r="Q25" s="144" t="s">
        <v>40</v>
      </c>
      <c r="R25" s="141" t="b">
        <v>0</v>
      </c>
      <c r="S25" s="141">
        <v>4</v>
      </c>
      <c r="T25" s="141">
        <v>7</v>
      </c>
      <c r="U25" s="142"/>
      <c r="V25" s="149">
        <v>5.0910000000000002</v>
      </c>
    </row>
    <row r="26" spans="1:22" ht="15" x14ac:dyDescent="0.25">
      <c r="A26" s="121" t="s">
        <v>142</v>
      </c>
      <c r="B26" s="122" t="s">
        <v>15</v>
      </c>
      <c r="C26" s="123">
        <v>10</v>
      </c>
      <c r="D26" s="122" t="s">
        <v>48</v>
      </c>
      <c r="E26" s="124" t="s">
        <v>48</v>
      </c>
      <c r="F26" s="125">
        <v>43007</v>
      </c>
      <c r="G26" s="126">
        <v>5.5384615384615383</v>
      </c>
      <c r="H26" s="126">
        <f>ROUND('TR2 Measured RDF at SSD 100'!$G26,3)</f>
        <v>5.5380000000000003</v>
      </c>
      <c r="I26" s="126">
        <v>5.4385497200746453</v>
      </c>
      <c r="J26" s="128">
        <v>2.9</v>
      </c>
      <c r="K26" s="128">
        <v>481.87241805489867</v>
      </c>
      <c r="L26" s="129">
        <v>0.97055826188659489</v>
      </c>
      <c r="M26" s="129">
        <v>0.99524524524524538</v>
      </c>
      <c r="N26" s="129">
        <v>0.97519507530772764</v>
      </c>
      <c r="O26" s="122"/>
      <c r="P26" s="122" t="s">
        <v>49</v>
      </c>
      <c r="Q26" s="143" t="s">
        <v>40</v>
      </c>
      <c r="R26" s="130" t="b">
        <v>0</v>
      </c>
      <c r="S26" s="130">
        <v>4</v>
      </c>
      <c r="T26" s="130">
        <v>9</v>
      </c>
      <c r="U26" s="131"/>
      <c r="V26" s="148">
        <v>5.5380000000000003</v>
      </c>
    </row>
    <row r="27" spans="1:22" ht="15" x14ac:dyDescent="0.25">
      <c r="A27" s="132" t="s">
        <v>142</v>
      </c>
      <c r="B27" s="133" t="s">
        <v>15</v>
      </c>
      <c r="C27" s="134">
        <v>10</v>
      </c>
      <c r="D27" s="133" t="s">
        <v>50</v>
      </c>
      <c r="E27" s="135" t="s">
        <v>50</v>
      </c>
      <c r="F27" s="136">
        <v>43007</v>
      </c>
      <c r="G27" s="137">
        <v>5</v>
      </c>
      <c r="H27" s="137">
        <f>ROUND('TR2 Measured RDF at SSD 100'!$G27,3)</f>
        <v>5</v>
      </c>
      <c r="I27" s="137">
        <v>4.9994218984853731</v>
      </c>
      <c r="J27" s="139">
        <v>2.9</v>
      </c>
      <c r="K27" s="139">
        <v>486.01570784362337</v>
      </c>
      <c r="L27" s="140">
        <v>0.97890342543023434</v>
      </c>
      <c r="M27" s="140">
        <v>0.99049049049049054</v>
      </c>
      <c r="N27" s="140">
        <v>0.98830168974714916</v>
      </c>
      <c r="O27" s="133"/>
      <c r="P27" s="133" t="s">
        <v>49</v>
      </c>
      <c r="Q27" s="144" t="s">
        <v>37</v>
      </c>
      <c r="R27" s="141" t="b">
        <v>1</v>
      </c>
      <c r="S27" s="141">
        <v>5</v>
      </c>
      <c r="T27" s="141">
        <v>5</v>
      </c>
      <c r="U27" s="142"/>
      <c r="V27" s="149">
        <v>5</v>
      </c>
    </row>
    <row r="28" spans="1:22" ht="15" x14ac:dyDescent="0.25">
      <c r="A28" s="121" t="s">
        <v>142</v>
      </c>
      <c r="B28" s="122" t="s">
        <v>15</v>
      </c>
      <c r="C28" s="123">
        <v>10</v>
      </c>
      <c r="D28" s="122" t="s">
        <v>51</v>
      </c>
      <c r="E28" s="124" t="s">
        <v>51</v>
      </c>
      <c r="F28" s="125">
        <v>43007</v>
      </c>
      <c r="G28" s="126">
        <v>7</v>
      </c>
      <c r="H28" s="126">
        <f>ROUND('TR2 Measured RDF at SSD 100'!$G28,3)</f>
        <v>7</v>
      </c>
      <c r="I28" s="126">
        <v>6.9350671001083608</v>
      </c>
      <c r="J28" s="128">
        <v>2.9</v>
      </c>
      <c r="K28" s="128">
        <v>496.57852921503365</v>
      </c>
      <c r="L28" s="129">
        <v>1.0001784209824525</v>
      </c>
      <c r="M28" s="129">
        <v>1</v>
      </c>
      <c r="N28" s="129">
        <v>1.0001784209824525</v>
      </c>
      <c r="O28" s="122"/>
      <c r="P28" s="122" t="s">
        <v>34</v>
      </c>
      <c r="Q28" s="143" t="s">
        <v>37</v>
      </c>
      <c r="R28" s="130" t="b">
        <v>0</v>
      </c>
      <c r="S28" s="130">
        <v>7</v>
      </c>
      <c r="T28" s="130">
        <v>7</v>
      </c>
      <c r="U28" s="131"/>
      <c r="V28" s="148">
        <v>7</v>
      </c>
    </row>
    <row r="29" spans="1:22" ht="15" x14ac:dyDescent="0.25">
      <c r="A29" s="132" t="s">
        <v>142</v>
      </c>
      <c r="B29" s="133" t="s">
        <v>15</v>
      </c>
      <c r="C29" s="134">
        <v>10</v>
      </c>
      <c r="D29" s="133" t="s">
        <v>52</v>
      </c>
      <c r="E29" s="135" t="s">
        <v>52</v>
      </c>
      <c r="F29" s="136">
        <v>43007</v>
      </c>
      <c r="G29" s="137">
        <v>6.6467019408956851</v>
      </c>
      <c r="H29" s="137">
        <f>ROUND('TR2 Measured RDF at SSD 100'!$G29,3)</f>
        <v>6.6470000000000002</v>
      </c>
      <c r="I29" s="137">
        <v>6.5752320275527207</v>
      </c>
      <c r="J29" s="139">
        <v>2.9</v>
      </c>
      <c r="K29" s="139">
        <v>495.13754119763576</v>
      </c>
      <c r="L29" s="140">
        <v>0.99727607012533026</v>
      </c>
      <c r="M29" s="140">
        <v>1</v>
      </c>
      <c r="N29" s="140">
        <v>0.99727607012533026</v>
      </c>
      <c r="O29" s="133"/>
      <c r="P29" s="133" t="s">
        <v>34</v>
      </c>
      <c r="Q29" s="144" t="s">
        <v>35</v>
      </c>
      <c r="R29" s="141" t="b">
        <v>0</v>
      </c>
      <c r="S29" s="141"/>
      <c r="T29" s="141"/>
      <c r="U29" s="142">
        <v>7.5</v>
      </c>
      <c r="V29" s="149">
        <v>6.6470000000000002</v>
      </c>
    </row>
    <row r="30" spans="1:22" ht="15" x14ac:dyDescent="0.25">
      <c r="A30" s="121" t="s">
        <v>142</v>
      </c>
      <c r="B30" s="122" t="s">
        <v>15</v>
      </c>
      <c r="C30" s="123">
        <v>10</v>
      </c>
      <c r="D30" s="122" t="s">
        <v>53</v>
      </c>
      <c r="E30" s="124" t="s">
        <v>53</v>
      </c>
      <c r="F30" s="125">
        <v>43007</v>
      </c>
      <c r="G30" s="126">
        <v>7.0898154036220635</v>
      </c>
      <c r="H30" s="126">
        <f>ROUND('TR2 Measured RDF at SSD 100'!$G30,3)</f>
        <v>7.09</v>
      </c>
      <c r="I30" s="126">
        <v>7.1946379431917444</v>
      </c>
      <c r="J30" s="128">
        <v>2.9</v>
      </c>
      <c r="K30" s="128">
        <v>497.07597879454056</v>
      </c>
      <c r="L30" s="129">
        <v>1.0011803538202173</v>
      </c>
      <c r="M30" s="129">
        <v>1</v>
      </c>
      <c r="N30" s="129">
        <v>1.0011803538202173</v>
      </c>
      <c r="O30" s="122"/>
      <c r="P30" s="122" t="s">
        <v>34</v>
      </c>
      <c r="Q30" s="143" t="s">
        <v>35</v>
      </c>
      <c r="R30" s="130" t="b">
        <v>0</v>
      </c>
      <c r="S30" s="130"/>
      <c r="T30" s="130"/>
      <c r="U30" s="131">
        <v>8</v>
      </c>
      <c r="V30" s="148">
        <v>7.09</v>
      </c>
    </row>
    <row r="31" spans="1:22" ht="15" x14ac:dyDescent="0.25">
      <c r="A31" s="132" t="s">
        <v>142</v>
      </c>
      <c r="B31" s="133" t="s">
        <v>15</v>
      </c>
      <c r="C31" s="134">
        <v>10</v>
      </c>
      <c r="D31" s="133" t="s">
        <v>54</v>
      </c>
      <c r="E31" s="135" t="s">
        <v>54</v>
      </c>
      <c r="F31" s="136">
        <v>43007</v>
      </c>
      <c r="G31" s="137">
        <v>5.333333333333333</v>
      </c>
      <c r="H31" s="137">
        <f>ROUND('TR2 Measured RDF at SSD 100'!$G31,3)</f>
        <v>5.3330000000000002</v>
      </c>
      <c r="I31" s="137">
        <v>5.3165533535850331</v>
      </c>
      <c r="J31" s="139">
        <v>2.9</v>
      </c>
      <c r="K31" s="139">
        <v>483.76026298361523</v>
      </c>
      <c r="L31" s="140">
        <v>0.97436064489104779</v>
      </c>
      <c r="M31" s="140">
        <v>0.9933433433433434</v>
      </c>
      <c r="N31" s="140">
        <v>0.98089009346113432</v>
      </c>
      <c r="O31" s="133"/>
      <c r="P31" s="133" t="s">
        <v>34</v>
      </c>
      <c r="Q31" s="144" t="s">
        <v>40</v>
      </c>
      <c r="R31" s="141" t="b">
        <v>0</v>
      </c>
      <c r="S31" s="141">
        <v>8</v>
      </c>
      <c r="T31" s="141">
        <v>4</v>
      </c>
      <c r="U31" s="142"/>
      <c r="V31" s="149">
        <v>5.3330000000000002</v>
      </c>
    </row>
    <row r="32" spans="1:22" ht="15" x14ac:dyDescent="0.25">
      <c r="A32" s="121" t="s">
        <v>142</v>
      </c>
      <c r="B32" s="122" t="s">
        <v>15</v>
      </c>
      <c r="C32" s="123">
        <v>10</v>
      </c>
      <c r="D32" s="122" t="s">
        <v>55</v>
      </c>
      <c r="E32" s="124" t="s">
        <v>55</v>
      </c>
      <c r="F32" s="125">
        <v>43035</v>
      </c>
      <c r="G32" s="126">
        <v>6.1538461538461542</v>
      </c>
      <c r="H32" s="126">
        <f>ROUND('TR2 Measured RDF at SSD 100'!$G32,3)</f>
        <v>6.1539999999999999</v>
      </c>
      <c r="I32" s="126">
        <v>6.1316982138096501</v>
      </c>
      <c r="J32" s="128">
        <v>2.9</v>
      </c>
      <c r="K32" s="128">
        <v>491.55264187757228</v>
      </c>
      <c r="L32" s="129">
        <v>0.99122084713909808</v>
      </c>
      <c r="M32" s="129">
        <v>1</v>
      </c>
      <c r="N32" s="129">
        <v>0.99122084713909808</v>
      </c>
      <c r="O32" s="122" t="s">
        <v>38</v>
      </c>
      <c r="P32" s="122" t="s">
        <v>34</v>
      </c>
      <c r="Q32" s="143" t="s">
        <v>40</v>
      </c>
      <c r="R32" s="130" t="b">
        <v>0</v>
      </c>
      <c r="S32" s="130">
        <v>8</v>
      </c>
      <c r="T32" s="130">
        <v>5</v>
      </c>
      <c r="U32" s="131"/>
      <c r="V32" s="148">
        <v>6.1539999999999999</v>
      </c>
    </row>
    <row r="33" spans="1:22" ht="15" x14ac:dyDescent="0.25">
      <c r="A33" s="132" t="s">
        <v>142</v>
      </c>
      <c r="B33" s="133" t="s">
        <v>15</v>
      </c>
      <c r="C33" s="134">
        <v>10</v>
      </c>
      <c r="D33" s="133" t="s">
        <v>56</v>
      </c>
      <c r="E33" s="135" t="s">
        <v>56</v>
      </c>
      <c r="F33" s="136">
        <v>43035</v>
      </c>
      <c r="G33" s="137">
        <v>6.8571428571428568</v>
      </c>
      <c r="H33" s="137">
        <f>ROUND('TR2 Measured RDF at SSD 100'!$G33,3)</f>
        <v>6.8570000000000002</v>
      </c>
      <c r="I33" s="137">
        <v>6.7850295907310159</v>
      </c>
      <c r="J33" s="139">
        <v>2.9</v>
      </c>
      <c r="K33" s="139">
        <v>495.90350324689183</v>
      </c>
      <c r="L33" s="140">
        <v>0.99999440285799057</v>
      </c>
      <c r="M33" s="140">
        <v>1</v>
      </c>
      <c r="N33" s="140">
        <v>0.99999440285799057</v>
      </c>
      <c r="O33" s="133" t="s">
        <v>38</v>
      </c>
      <c r="P33" s="133" t="s">
        <v>34</v>
      </c>
      <c r="Q33" s="144" t="s">
        <v>40</v>
      </c>
      <c r="R33" s="141" t="b">
        <v>0</v>
      </c>
      <c r="S33" s="141">
        <v>8</v>
      </c>
      <c r="T33" s="141">
        <v>6</v>
      </c>
      <c r="U33" s="142"/>
      <c r="V33" s="149">
        <v>6.8570000000000002</v>
      </c>
    </row>
    <row r="34" spans="1:22" ht="15" x14ac:dyDescent="0.25">
      <c r="A34" s="121" t="s">
        <v>142</v>
      </c>
      <c r="B34" s="122" t="s">
        <v>15</v>
      </c>
      <c r="C34" s="123">
        <v>10</v>
      </c>
      <c r="D34" s="122" t="s">
        <v>57</v>
      </c>
      <c r="E34" s="124" t="s">
        <v>57</v>
      </c>
      <c r="F34" s="125">
        <v>43007</v>
      </c>
      <c r="G34" s="126">
        <v>8</v>
      </c>
      <c r="H34" s="126">
        <f>ROUND('TR2 Measured RDF at SSD 100'!$G34,3)</f>
        <v>8</v>
      </c>
      <c r="I34" s="126">
        <v>7.956989247311828</v>
      </c>
      <c r="J34" s="128">
        <v>2.9</v>
      </c>
      <c r="K34" s="128">
        <v>497.76392805248696</v>
      </c>
      <c r="L34" s="129">
        <v>1.0025659795813966</v>
      </c>
      <c r="M34" s="129">
        <v>1</v>
      </c>
      <c r="N34" s="129">
        <v>1.0025659795813966</v>
      </c>
      <c r="O34" s="122"/>
      <c r="P34" s="122" t="s">
        <v>34</v>
      </c>
      <c r="Q34" s="143" t="s">
        <v>37</v>
      </c>
      <c r="R34" s="130" t="b">
        <v>0</v>
      </c>
      <c r="S34" s="130">
        <v>8</v>
      </c>
      <c r="T34" s="130">
        <v>8</v>
      </c>
      <c r="U34" s="131"/>
      <c r="V34" s="148">
        <v>8</v>
      </c>
    </row>
    <row r="35" spans="1:22" ht="15" x14ac:dyDescent="0.25">
      <c r="A35" s="132" t="s">
        <v>142</v>
      </c>
      <c r="B35" s="133" t="s">
        <v>15</v>
      </c>
      <c r="C35" s="134">
        <v>10</v>
      </c>
      <c r="D35" s="133" t="s">
        <v>58</v>
      </c>
      <c r="E35" s="135" t="s">
        <v>58</v>
      </c>
      <c r="F35" s="136">
        <v>43007</v>
      </c>
      <c r="G35" s="137">
        <v>7.9760423290748221</v>
      </c>
      <c r="H35" s="137">
        <f>ROUND('TR2 Measured RDF at SSD 100'!$G35,3)</f>
        <v>7.976</v>
      </c>
      <c r="I35" s="137">
        <v>7.90933707662139</v>
      </c>
      <c r="J35" s="139">
        <v>2.9</v>
      </c>
      <c r="K35" s="139">
        <v>496.49819538827978</v>
      </c>
      <c r="L35" s="140">
        <v>1.000016617450348</v>
      </c>
      <c r="M35" s="140">
        <v>1</v>
      </c>
      <c r="N35" s="140">
        <v>1.000016617450348</v>
      </c>
      <c r="O35" s="133"/>
      <c r="P35" s="133" t="s">
        <v>34</v>
      </c>
      <c r="Q35" s="144" t="s">
        <v>35</v>
      </c>
      <c r="R35" s="141" t="b">
        <v>0</v>
      </c>
      <c r="S35" s="141"/>
      <c r="T35" s="141"/>
      <c r="U35" s="142">
        <v>9</v>
      </c>
      <c r="V35" s="149">
        <v>7.976</v>
      </c>
    </row>
    <row r="36" spans="1:22" ht="15" x14ac:dyDescent="0.25">
      <c r="A36" s="121" t="s">
        <v>142</v>
      </c>
      <c r="B36" s="122" t="s">
        <v>15</v>
      </c>
      <c r="C36" s="123">
        <v>10</v>
      </c>
      <c r="D36" s="122" t="s">
        <v>59</v>
      </c>
      <c r="E36" s="124" t="s">
        <v>59</v>
      </c>
      <c r="F36" s="125">
        <v>43035</v>
      </c>
      <c r="G36" s="126">
        <v>7.875</v>
      </c>
      <c r="H36" s="126">
        <f>ROUND('TR2 Measured RDF at SSD 100'!$G36,3)</f>
        <v>7.875</v>
      </c>
      <c r="I36" s="126">
        <v>7.8804936133362204</v>
      </c>
      <c r="J36" s="128">
        <v>2.9</v>
      </c>
      <c r="K36" s="128">
        <v>496.27564259379403</v>
      </c>
      <c r="L36" s="129">
        <v>1.0007448255945692</v>
      </c>
      <c r="M36" s="129">
        <v>1</v>
      </c>
      <c r="N36" s="129">
        <v>1.0007448255945692</v>
      </c>
      <c r="O36" s="122" t="s">
        <v>38</v>
      </c>
      <c r="P36" s="122" t="s">
        <v>34</v>
      </c>
      <c r="Q36" s="143" t="s">
        <v>40</v>
      </c>
      <c r="R36" s="130" t="b">
        <v>0</v>
      </c>
      <c r="S36" s="130">
        <v>9</v>
      </c>
      <c r="T36" s="130">
        <v>7</v>
      </c>
      <c r="U36" s="131"/>
      <c r="V36" s="148">
        <v>7.875</v>
      </c>
    </row>
    <row r="37" spans="1:22" ht="15" x14ac:dyDescent="0.25">
      <c r="A37" s="132" t="s">
        <v>142</v>
      </c>
      <c r="B37" s="133" t="s">
        <v>15</v>
      </c>
      <c r="C37" s="134">
        <v>10</v>
      </c>
      <c r="D37" s="133" t="s">
        <v>60</v>
      </c>
      <c r="E37" s="135" t="s">
        <v>60</v>
      </c>
      <c r="F37" s="136">
        <v>43035</v>
      </c>
      <c r="G37" s="137">
        <v>8.4705882352941178</v>
      </c>
      <c r="H37" s="137">
        <f>ROUND('TR2 Measured RDF at SSD 100'!$G37,3)</f>
        <v>8.4710000000000001</v>
      </c>
      <c r="I37" s="137">
        <v>8.4131223888774738</v>
      </c>
      <c r="J37" s="139">
        <v>2.9</v>
      </c>
      <c r="K37" s="139">
        <v>496.67993168912568</v>
      </c>
      <c r="L37" s="140">
        <v>1.0015600786222674</v>
      </c>
      <c r="M37" s="140">
        <v>1</v>
      </c>
      <c r="N37" s="140">
        <v>1.0015600786222674</v>
      </c>
      <c r="O37" s="133" t="s">
        <v>38</v>
      </c>
      <c r="P37" s="133" t="s">
        <v>34</v>
      </c>
      <c r="Q37" s="144" t="s">
        <v>40</v>
      </c>
      <c r="R37" s="141" t="b">
        <v>0</v>
      </c>
      <c r="S37" s="141">
        <v>9</v>
      </c>
      <c r="T37" s="141">
        <v>8</v>
      </c>
      <c r="U37" s="142"/>
      <c r="V37" s="149">
        <v>8.4710000000000001</v>
      </c>
    </row>
    <row r="38" spans="1:22" ht="15" x14ac:dyDescent="0.25">
      <c r="A38" s="121" t="s">
        <v>142</v>
      </c>
      <c r="B38" s="122" t="s">
        <v>15</v>
      </c>
      <c r="C38" s="123">
        <v>10</v>
      </c>
      <c r="D38" s="122" t="s">
        <v>61</v>
      </c>
      <c r="E38" s="124" t="s">
        <v>61</v>
      </c>
      <c r="F38" s="125">
        <v>43007</v>
      </c>
      <c r="G38" s="126">
        <v>9</v>
      </c>
      <c r="H38" s="126">
        <f>ROUND('TR2 Measured RDF at SSD 100'!$G38,3)</f>
        <v>9</v>
      </c>
      <c r="I38" s="126">
        <v>8.8971185394535937</v>
      </c>
      <c r="J38" s="128">
        <v>2.9</v>
      </c>
      <c r="K38" s="128">
        <v>497.05926518851953</v>
      </c>
      <c r="L38" s="129">
        <v>1.0011466902864647</v>
      </c>
      <c r="M38" s="129">
        <v>1</v>
      </c>
      <c r="N38" s="129">
        <v>1.0011466902864647</v>
      </c>
      <c r="O38" s="122"/>
      <c r="P38" s="122" t="s">
        <v>34</v>
      </c>
      <c r="Q38" s="143" t="s">
        <v>37</v>
      </c>
      <c r="R38" s="130" t="b">
        <v>0</v>
      </c>
      <c r="S38" s="130">
        <v>9</v>
      </c>
      <c r="T38" s="130">
        <v>9</v>
      </c>
      <c r="U38" s="131"/>
      <c r="V38" s="148">
        <v>9</v>
      </c>
    </row>
    <row r="39" spans="1:22" ht="15" x14ac:dyDescent="0.25">
      <c r="A39" s="132" t="s">
        <v>142</v>
      </c>
      <c r="B39" s="133" t="s">
        <v>15</v>
      </c>
      <c r="C39" s="134">
        <v>15</v>
      </c>
      <c r="D39" s="133" t="s">
        <v>62</v>
      </c>
      <c r="E39" s="135" t="s">
        <v>62</v>
      </c>
      <c r="F39" s="136">
        <v>43004</v>
      </c>
      <c r="G39" s="137">
        <v>9.7484961799803376</v>
      </c>
      <c r="H39" s="137">
        <f>ROUND('TR2 Measured RDF at SSD 100'!$G39,3)</f>
        <v>9.7479999999999993</v>
      </c>
      <c r="I39" s="137">
        <v>9.700849571085028</v>
      </c>
      <c r="J39" s="139">
        <v>2.9</v>
      </c>
      <c r="K39" s="139">
        <v>503.31407304914899</v>
      </c>
      <c r="L39" s="140">
        <v>1.0088361150386234</v>
      </c>
      <c r="M39" s="140">
        <v>1</v>
      </c>
      <c r="N39" s="140">
        <v>1.0088361150386234</v>
      </c>
      <c r="O39" s="133"/>
      <c r="P39" s="133" t="s">
        <v>34</v>
      </c>
      <c r="Q39" s="144" t="s">
        <v>35</v>
      </c>
      <c r="R39" s="141" t="b">
        <v>0</v>
      </c>
      <c r="S39" s="141"/>
      <c r="T39" s="141"/>
      <c r="U39" s="142">
        <v>11</v>
      </c>
      <c r="V39" s="149">
        <v>9.7479999999999993</v>
      </c>
    </row>
    <row r="40" spans="1:22" ht="15" x14ac:dyDescent="0.25">
      <c r="A40" s="121" t="s">
        <v>142</v>
      </c>
      <c r="B40" s="122" t="s">
        <v>15</v>
      </c>
      <c r="C40" s="123">
        <v>15</v>
      </c>
      <c r="D40" s="122" t="s">
        <v>63</v>
      </c>
      <c r="E40" s="124" t="s">
        <v>63</v>
      </c>
      <c r="F40" s="125">
        <v>43004</v>
      </c>
      <c r="G40" s="126">
        <v>11</v>
      </c>
      <c r="H40" s="126">
        <f>ROUND('TR2 Measured RDF at SSD 100'!$G40,3)</f>
        <v>11</v>
      </c>
      <c r="I40" s="126">
        <v>10.886499402628434</v>
      </c>
      <c r="J40" s="128">
        <v>2.9</v>
      </c>
      <c r="K40" s="128">
        <v>503.55002037460173</v>
      </c>
      <c r="L40" s="129">
        <v>1.0093090447576782</v>
      </c>
      <c r="M40" s="129">
        <v>1</v>
      </c>
      <c r="N40" s="129">
        <v>1.0093090447576782</v>
      </c>
      <c r="O40" s="122"/>
      <c r="P40" s="122" t="s">
        <v>34</v>
      </c>
      <c r="Q40" s="143" t="s">
        <v>37</v>
      </c>
      <c r="R40" s="130" t="b">
        <v>0</v>
      </c>
      <c r="S40" s="130">
        <v>11</v>
      </c>
      <c r="T40" s="130">
        <v>11</v>
      </c>
      <c r="U40" s="131"/>
      <c r="V40" s="148">
        <v>11</v>
      </c>
    </row>
    <row r="41" spans="1:22" ht="15" x14ac:dyDescent="0.25">
      <c r="A41" s="132" t="s">
        <v>142</v>
      </c>
      <c r="B41" s="133" t="s">
        <v>15</v>
      </c>
      <c r="C41" s="134">
        <v>15</v>
      </c>
      <c r="D41" s="133" t="s">
        <v>64</v>
      </c>
      <c r="E41" s="135" t="s">
        <v>64</v>
      </c>
      <c r="F41" s="136">
        <v>43038</v>
      </c>
      <c r="G41" s="137">
        <v>11.916666666666666</v>
      </c>
      <c r="H41" s="137">
        <f>ROUND('TR2 Measured RDF at SSD 100'!$G41,3)</f>
        <v>11.917</v>
      </c>
      <c r="I41" s="137">
        <v>11.870484475051349</v>
      </c>
      <c r="J41" s="139">
        <v>2.9</v>
      </c>
      <c r="K41" s="139">
        <v>501.07341367622155</v>
      </c>
      <c r="L41" s="140">
        <v>1.008130616461417</v>
      </c>
      <c r="M41" s="140">
        <v>1</v>
      </c>
      <c r="N41" s="140">
        <v>1.008130616461417</v>
      </c>
      <c r="O41" s="133" t="s">
        <v>38</v>
      </c>
      <c r="P41" s="133" t="s">
        <v>34</v>
      </c>
      <c r="Q41" s="144" t="s">
        <v>40</v>
      </c>
      <c r="R41" s="141" t="b">
        <v>0</v>
      </c>
      <c r="S41" s="141">
        <v>11</v>
      </c>
      <c r="T41" s="141">
        <v>13</v>
      </c>
      <c r="U41" s="142"/>
      <c r="V41" s="149">
        <v>11.917</v>
      </c>
    </row>
    <row r="42" spans="1:22" ht="15" x14ac:dyDescent="0.25">
      <c r="A42" s="121" t="s">
        <v>142</v>
      </c>
      <c r="B42" s="122" t="s">
        <v>15</v>
      </c>
      <c r="C42" s="123">
        <v>15</v>
      </c>
      <c r="D42" s="122" t="s">
        <v>65</v>
      </c>
      <c r="E42" s="124" t="s">
        <v>65</v>
      </c>
      <c r="F42" s="125">
        <v>43038</v>
      </c>
      <c r="G42" s="126">
        <v>6.875</v>
      </c>
      <c r="H42" s="126">
        <f>ROUND('TR2 Measured RDF at SSD 100'!$G42,3)</f>
        <v>6.875</v>
      </c>
      <c r="I42" s="126">
        <v>6.9405017921146959</v>
      </c>
      <c r="J42" s="128">
        <v>2.9</v>
      </c>
      <c r="K42" s="128">
        <v>496.94827435272089</v>
      </c>
      <c r="L42" s="129">
        <v>0.99983107564427609</v>
      </c>
      <c r="M42" s="129">
        <v>1</v>
      </c>
      <c r="N42" s="129">
        <v>0.99983107564427609</v>
      </c>
      <c r="O42" s="122" t="s">
        <v>38</v>
      </c>
      <c r="P42" s="122" t="s">
        <v>34</v>
      </c>
      <c r="Q42" s="143" t="s">
        <v>40</v>
      </c>
      <c r="R42" s="130" t="b">
        <v>0</v>
      </c>
      <c r="S42" s="130">
        <v>11</v>
      </c>
      <c r="T42" s="130">
        <v>5</v>
      </c>
      <c r="U42" s="131"/>
      <c r="V42" s="148">
        <v>6.875</v>
      </c>
    </row>
    <row r="43" spans="1:22" ht="15" x14ac:dyDescent="0.25">
      <c r="A43" s="132" t="s">
        <v>142</v>
      </c>
      <c r="B43" s="133" t="s">
        <v>15</v>
      </c>
      <c r="C43" s="134">
        <v>15</v>
      </c>
      <c r="D43" s="133" t="s">
        <v>66</v>
      </c>
      <c r="E43" s="135" t="s">
        <v>66</v>
      </c>
      <c r="F43" s="136">
        <v>43038</v>
      </c>
      <c r="G43" s="137">
        <v>8.5555555555555554</v>
      </c>
      <c r="H43" s="137">
        <f>ROUND('TR2 Measured RDF at SSD 100'!$G43,3)</f>
        <v>8.5559999999999992</v>
      </c>
      <c r="I43" s="137">
        <v>8.3753665689149557</v>
      </c>
      <c r="J43" s="139">
        <v>2.9</v>
      </c>
      <c r="K43" s="139">
        <v>503.40123849470388</v>
      </c>
      <c r="L43" s="140">
        <v>1.0128140648448651</v>
      </c>
      <c r="M43" s="140">
        <v>1</v>
      </c>
      <c r="N43" s="140">
        <v>1.0128140648448651</v>
      </c>
      <c r="O43" s="133" t="s">
        <v>38</v>
      </c>
      <c r="P43" s="133" t="s">
        <v>34</v>
      </c>
      <c r="Q43" s="144" t="s">
        <v>40</v>
      </c>
      <c r="R43" s="141" t="b">
        <v>0</v>
      </c>
      <c r="S43" s="141">
        <v>11</v>
      </c>
      <c r="T43" s="141">
        <v>7</v>
      </c>
      <c r="U43" s="142"/>
      <c r="V43" s="149">
        <v>8.5559999999999992</v>
      </c>
    </row>
    <row r="44" spans="1:22" ht="15" x14ac:dyDescent="0.25">
      <c r="A44" s="121" t="s">
        <v>142</v>
      </c>
      <c r="B44" s="122" t="s">
        <v>15</v>
      </c>
      <c r="C44" s="123">
        <v>15</v>
      </c>
      <c r="D44" s="122" t="s">
        <v>67</v>
      </c>
      <c r="E44" s="124" t="s">
        <v>67</v>
      </c>
      <c r="F44" s="125">
        <v>43038</v>
      </c>
      <c r="G44" s="126">
        <v>9.9</v>
      </c>
      <c r="H44" s="126">
        <f>ROUND('TR2 Measured RDF at SSD 100'!$G44,3)</f>
        <v>9.9</v>
      </c>
      <c r="I44" s="126">
        <v>9.9063475546305906</v>
      </c>
      <c r="J44" s="128">
        <v>2.9</v>
      </c>
      <c r="K44" s="128">
        <v>503.18324710045755</v>
      </c>
      <c r="L44" s="129">
        <v>1.0123754788160186</v>
      </c>
      <c r="M44" s="129">
        <v>1</v>
      </c>
      <c r="N44" s="129">
        <v>1.0123754788160186</v>
      </c>
      <c r="O44" s="122" t="s">
        <v>38</v>
      </c>
      <c r="P44" s="122" t="s">
        <v>34</v>
      </c>
      <c r="Q44" s="143" t="s">
        <v>40</v>
      </c>
      <c r="R44" s="130" t="b">
        <v>0</v>
      </c>
      <c r="S44" s="130">
        <v>11</v>
      </c>
      <c r="T44" s="130">
        <v>9</v>
      </c>
      <c r="U44" s="131"/>
      <c r="V44" s="148">
        <v>9.9</v>
      </c>
    </row>
    <row r="45" spans="1:22" ht="15" x14ac:dyDescent="0.25">
      <c r="A45" s="132" t="s">
        <v>142</v>
      </c>
      <c r="B45" s="133" t="s">
        <v>15</v>
      </c>
      <c r="C45" s="134">
        <v>15</v>
      </c>
      <c r="D45" s="133" t="s">
        <v>68</v>
      </c>
      <c r="E45" s="135" t="s">
        <v>68</v>
      </c>
      <c r="F45" s="136">
        <v>43004</v>
      </c>
      <c r="G45" s="137">
        <v>10.634723105433096</v>
      </c>
      <c r="H45" s="137">
        <f>ROUND('TR2 Measured RDF at SSD 100'!$G45,3)</f>
        <v>10.635</v>
      </c>
      <c r="I45" s="137">
        <v>10.482253956968105</v>
      </c>
      <c r="J45" s="139">
        <v>2.9</v>
      </c>
      <c r="K45" s="139">
        <v>502.97134977327005</v>
      </c>
      <c r="L45" s="140">
        <v>1.0081491650074503</v>
      </c>
      <c r="M45" s="140">
        <v>1</v>
      </c>
      <c r="N45" s="140">
        <v>1.0081491650074503</v>
      </c>
      <c r="O45" s="133"/>
      <c r="P45" s="133" t="s">
        <v>34</v>
      </c>
      <c r="Q45" s="144" t="s">
        <v>35</v>
      </c>
      <c r="R45" s="141" t="b">
        <v>0</v>
      </c>
      <c r="S45" s="141"/>
      <c r="T45" s="141"/>
      <c r="U45" s="142">
        <v>12</v>
      </c>
      <c r="V45" s="149">
        <v>10.635</v>
      </c>
    </row>
    <row r="46" spans="1:22" ht="15" x14ac:dyDescent="0.25">
      <c r="A46" s="121" t="s">
        <v>142</v>
      </c>
      <c r="B46" s="122" t="s">
        <v>15</v>
      </c>
      <c r="C46" s="123">
        <v>15</v>
      </c>
      <c r="D46" s="122" t="s">
        <v>69</v>
      </c>
      <c r="E46" s="124" t="s">
        <v>69</v>
      </c>
      <c r="F46" s="125">
        <v>43004</v>
      </c>
      <c r="G46" s="126">
        <v>12</v>
      </c>
      <c r="H46" s="126">
        <f>ROUND('TR2 Measured RDF at SSD 100'!$G46,3)</f>
        <v>12</v>
      </c>
      <c r="I46" s="126">
        <v>11.827956989247312</v>
      </c>
      <c r="J46" s="128">
        <v>2.9</v>
      </c>
      <c r="K46" s="128">
        <v>502.66678629888497</v>
      </c>
      <c r="L46" s="129">
        <v>1.0075387019810145</v>
      </c>
      <c r="M46" s="129">
        <v>1</v>
      </c>
      <c r="N46" s="129">
        <v>1.0075387019810145</v>
      </c>
      <c r="O46" s="122"/>
      <c r="P46" s="122" t="s">
        <v>34</v>
      </c>
      <c r="Q46" s="143" t="s">
        <v>37</v>
      </c>
      <c r="R46" s="130" t="b">
        <v>0</v>
      </c>
      <c r="S46" s="130">
        <v>12</v>
      </c>
      <c r="T46" s="130">
        <v>12</v>
      </c>
      <c r="U46" s="131"/>
      <c r="V46" s="148">
        <v>12</v>
      </c>
    </row>
    <row r="47" spans="1:22" ht="15" x14ac:dyDescent="0.25">
      <c r="A47" s="132" t="s">
        <v>142</v>
      </c>
      <c r="B47" s="133" t="s">
        <v>15</v>
      </c>
      <c r="C47" s="134">
        <v>15</v>
      </c>
      <c r="D47" s="133" t="s">
        <v>70</v>
      </c>
      <c r="E47" s="135" t="s">
        <v>70</v>
      </c>
      <c r="F47" s="136">
        <v>43038</v>
      </c>
      <c r="G47" s="137">
        <v>8</v>
      </c>
      <c r="H47" s="137">
        <f>ROUND('TR2 Measured RDF at SSD 100'!$G47,3)</f>
        <v>8</v>
      </c>
      <c r="I47" s="137">
        <v>7.8853046594982086</v>
      </c>
      <c r="J47" s="139">
        <v>2.9</v>
      </c>
      <c r="K47" s="139">
        <v>499.67853714305807</v>
      </c>
      <c r="L47" s="140">
        <v>1.0053242058619229</v>
      </c>
      <c r="M47" s="140">
        <v>1</v>
      </c>
      <c r="N47" s="140">
        <v>1.0053242058619229</v>
      </c>
      <c r="O47" s="133" t="s">
        <v>38</v>
      </c>
      <c r="P47" s="133" t="s">
        <v>34</v>
      </c>
      <c r="Q47" s="144" t="s">
        <v>40</v>
      </c>
      <c r="R47" s="141" t="b">
        <v>0</v>
      </c>
      <c r="S47" s="141">
        <v>12</v>
      </c>
      <c r="T47" s="141">
        <v>6</v>
      </c>
      <c r="U47" s="142"/>
      <c r="V47" s="149">
        <v>8</v>
      </c>
    </row>
    <row r="48" spans="1:22" ht="15" x14ac:dyDescent="0.25">
      <c r="A48" s="121" t="s">
        <v>142</v>
      </c>
      <c r="B48" s="122" t="s">
        <v>15</v>
      </c>
      <c r="C48" s="123">
        <v>15</v>
      </c>
      <c r="D48" s="122" t="s">
        <v>71</v>
      </c>
      <c r="E48" s="124" t="s">
        <v>71</v>
      </c>
      <c r="F48" s="125">
        <v>43004</v>
      </c>
      <c r="G48" s="126">
        <v>13</v>
      </c>
      <c r="H48" s="126">
        <f>ROUND('TR2 Measured RDF at SSD 100'!$G48,3)</f>
        <v>13</v>
      </c>
      <c r="I48" s="126">
        <v>12.849237413956001</v>
      </c>
      <c r="J48" s="128">
        <v>2.9</v>
      </c>
      <c r="K48" s="128">
        <v>501.90537761292222</v>
      </c>
      <c r="L48" s="129">
        <v>1.0060125444149248</v>
      </c>
      <c r="M48" s="129">
        <v>1</v>
      </c>
      <c r="N48" s="129">
        <v>1.0060125444149248</v>
      </c>
      <c r="O48" s="122"/>
      <c r="P48" s="122" t="s">
        <v>34</v>
      </c>
      <c r="Q48" s="143" t="s">
        <v>37</v>
      </c>
      <c r="R48" s="130" t="b">
        <v>0</v>
      </c>
      <c r="S48" s="130">
        <v>13</v>
      </c>
      <c r="T48" s="130">
        <v>13</v>
      </c>
      <c r="U48" s="131"/>
      <c r="V48" s="148">
        <v>13</v>
      </c>
    </row>
    <row r="49" spans="1:22" ht="15" x14ac:dyDescent="0.25">
      <c r="A49" s="132" t="s">
        <v>142</v>
      </c>
      <c r="B49" s="133" t="s">
        <v>15</v>
      </c>
      <c r="C49" s="134">
        <v>15</v>
      </c>
      <c r="D49" s="133" t="s">
        <v>72</v>
      </c>
      <c r="E49" s="135" t="s">
        <v>72</v>
      </c>
      <c r="F49" s="136">
        <v>43038</v>
      </c>
      <c r="G49" s="137">
        <v>7.3684210526315788</v>
      </c>
      <c r="H49" s="137">
        <f>ROUND('TR2 Measured RDF at SSD 100'!$G49,3)</f>
        <v>7.3680000000000003</v>
      </c>
      <c r="I49" s="137">
        <v>7.2696069497600373</v>
      </c>
      <c r="J49" s="139">
        <v>2.9</v>
      </c>
      <c r="K49" s="139">
        <v>495.59229950116077</v>
      </c>
      <c r="L49" s="140">
        <v>0.99710293296957253</v>
      </c>
      <c r="M49" s="140">
        <v>1</v>
      </c>
      <c r="N49" s="140">
        <v>0.99710293296957253</v>
      </c>
      <c r="O49" s="133" t="s">
        <v>38</v>
      </c>
      <c r="P49" s="133" t="s">
        <v>34</v>
      </c>
      <c r="Q49" s="144" t="s">
        <v>40</v>
      </c>
      <c r="R49" s="141" t="b">
        <v>0</v>
      </c>
      <c r="S49" s="141">
        <v>14</v>
      </c>
      <c r="T49" s="141">
        <v>5</v>
      </c>
      <c r="U49" s="142"/>
      <c r="V49" s="149">
        <v>7.3680000000000003</v>
      </c>
    </row>
    <row r="50" spans="1:22" ht="15" x14ac:dyDescent="0.25">
      <c r="A50" s="121" t="s">
        <v>142</v>
      </c>
      <c r="B50" s="122" t="s">
        <v>15</v>
      </c>
      <c r="C50" s="123">
        <v>15</v>
      </c>
      <c r="D50" s="122" t="s">
        <v>73</v>
      </c>
      <c r="E50" s="124" t="s">
        <v>73</v>
      </c>
      <c r="F50" s="125">
        <v>43038</v>
      </c>
      <c r="G50" s="126">
        <v>8.4</v>
      </c>
      <c r="H50" s="126">
        <f>ROUND('TR2 Measured RDF at SSD 100'!$G50,3)</f>
        <v>8.4</v>
      </c>
      <c r="I50" s="126">
        <v>8.2047685834502104</v>
      </c>
      <c r="J50" s="128">
        <v>2.9</v>
      </c>
      <c r="K50" s="128">
        <v>498.34158989127644</v>
      </c>
      <c r="L50" s="129">
        <v>1.0026343456132489</v>
      </c>
      <c r="M50" s="129">
        <v>1</v>
      </c>
      <c r="N50" s="129">
        <v>1.0026343456132489</v>
      </c>
      <c r="O50" s="122" t="s">
        <v>38</v>
      </c>
      <c r="P50" s="122" t="s">
        <v>34</v>
      </c>
      <c r="Q50" s="143" t="s">
        <v>40</v>
      </c>
      <c r="R50" s="130" t="b">
        <v>0</v>
      </c>
      <c r="S50" s="130">
        <v>14</v>
      </c>
      <c r="T50" s="130">
        <v>6</v>
      </c>
      <c r="U50" s="131"/>
      <c r="V50" s="148">
        <v>8.4</v>
      </c>
    </row>
    <row r="51" spans="1:22" ht="15" x14ac:dyDescent="0.25">
      <c r="A51" s="132" t="s">
        <v>142</v>
      </c>
      <c r="B51" s="133" t="s">
        <v>15</v>
      </c>
      <c r="C51" s="134">
        <v>15</v>
      </c>
      <c r="D51" s="133" t="s">
        <v>74</v>
      </c>
      <c r="E51" s="135" t="s">
        <v>74</v>
      </c>
      <c r="F51" s="136">
        <v>43038</v>
      </c>
      <c r="G51" s="137">
        <v>12</v>
      </c>
      <c r="H51" s="137">
        <f>ROUND('TR2 Measured RDF at SSD 100'!$G51,3)</f>
        <v>12</v>
      </c>
      <c r="I51" s="137">
        <v>11.972864460750378</v>
      </c>
      <c r="J51" s="139">
        <v>2.9</v>
      </c>
      <c r="K51" s="139">
        <v>500.05039971375902</v>
      </c>
      <c r="L51" s="140">
        <v>1.0060723717641791</v>
      </c>
      <c r="M51" s="140">
        <v>1</v>
      </c>
      <c r="N51" s="140">
        <v>1.0060723717641791</v>
      </c>
      <c r="O51" s="133" t="s">
        <v>38</v>
      </c>
      <c r="P51" s="133" t="s">
        <v>34</v>
      </c>
      <c r="Q51" s="144" t="s">
        <v>40</v>
      </c>
      <c r="R51" s="141" t="b">
        <v>0</v>
      </c>
      <c r="S51" s="141">
        <v>15</v>
      </c>
      <c r="T51" s="141">
        <v>10</v>
      </c>
      <c r="U51" s="142"/>
      <c r="V51" s="149">
        <v>12</v>
      </c>
    </row>
    <row r="52" spans="1:22" ht="15" x14ac:dyDescent="0.25">
      <c r="A52" s="121" t="s">
        <v>142</v>
      </c>
      <c r="B52" s="122" t="s">
        <v>15</v>
      </c>
      <c r="C52" s="123">
        <v>15</v>
      </c>
      <c r="D52" s="122" t="s">
        <v>75</v>
      </c>
      <c r="E52" s="124" t="s">
        <v>75</v>
      </c>
      <c r="F52" s="125">
        <v>43038</v>
      </c>
      <c r="G52" s="126">
        <v>14.482758620689655</v>
      </c>
      <c r="H52" s="126">
        <f>ROUND('TR2 Measured RDF at SSD 100'!$G52,3)</f>
        <v>14.483000000000001</v>
      </c>
      <c r="I52" s="126">
        <v>14.284703694720671</v>
      </c>
      <c r="J52" s="128">
        <v>2.9</v>
      </c>
      <c r="K52" s="128">
        <v>497.65108498838663</v>
      </c>
      <c r="L52" s="129">
        <v>1.0012450898387055</v>
      </c>
      <c r="M52" s="129">
        <v>1</v>
      </c>
      <c r="N52" s="129">
        <v>1.0012450898387055</v>
      </c>
      <c r="O52" s="122" t="s">
        <v>38</v>
      </c>
      <c r="P52" s="122" t="s">
        <v>34</v>
      </c>
      <c r="Q52" s="143" t="s">
        <v>40</v>
      </c>
      <c r="R52" s="130" t="b">
        <v>0</v>
      </c>
      <c r="S52" s="130">
        <v>15</v>
      </c>
      <c r="T52" s="130">
        <v>14</v>
      </c>
      <c r="U52" s="131"/>
      <c r="V52" s="148">
        <v>14.483000000000001</v>
      </c>
    </row>
    <row r="53" spans="1:22" ht="15" x14ac:dyDescent="0.25">
      <c r="A53" s="132" t="s">
        <v>142</v>
      </c>
      <c r="B53" s="133" t="s">
        <v>15</v>
      </c>
      <c r="C53" s="134">
        <v>15</v>
      </c>
      <c r="D53" s="133" t="s">
        <v>76</v>
      </c>
      <c r="E53" s="135" t="s">
        <v>76</v>
      </c>
      <c r="F53" s="136">
        <v>43004</v>
      </c>
      <c r="G53" s="137">
        <v>15</v>
      </c>
      <c r="H53" s="137">
        <f>ROUND('TR2 Measured RDF at SSD 100'!$G53,3)</f>
        <v>15</v>
      </c>
      <c r="I53" s="137">
        <v>15.053763440860214</v>
      </c>
      <c r="J53" s="139">
        <v>2.9</v>
      </c>
      <c r="K53" s="139">
        <v>500.20202553548887</v>
      </c>
      <c r="L53" s="140">
        <v>1.0025983678910488</v>
      </c>
      <c r="M53" s="140">
        <v>1</v>
      </c>
      <c r="N53" s="140">
        <v>1.0025983678910488</v>
      </c>
      <c r="O53" s="133"/>
      <c r="P53" s="133" t="s">
        <v>34</v>
      </c>
      <c r="Q53" s="144" t="s">
        <v>37</v>
      </c>
      <c r="R53" s="141" t="b">
        <v>0</v>
      </c>
      <c r="S53" s="141">
        <v>15</v>
      </c>
      <c r="T53" s="141">
        <v>15</v>
      </c>
      <c r="U53" s="142"/>
      <c r="V53" s="149">
        <v>15</v>
      </c>
    </row>
    <row r="54" spans="1:22" ht="15" x14ac:dyDescent="0.25">
      <c r="A54" s="121" t="s">
        <v>142</v>
      </c>
      <c r="B54" s="122" t="s">
        <v>15</v>
      </c>
      <c r="C54" s="123">
        <v>15</v>
      </c>
      <c r="D54" s="122" t="s">
        <v>77</v>
      </c>
      <c r="E54" s="124" t="s">
        <v>77</v>
      </c>
      <c r="F54" s="125">
        <v>43004</v>
      </c>
      <c r="G54" s="126">
        <v>7.5</v>
      </c>
      <c r="H54" s="126">
        <f>ROUND('TR2 Measured RDF at SSD 100'!$G54,3)</f>
        <v>7.5</v>
      </c>
      <c r="I54" s="126">
        <v>7.2118570183086321</v>
      </c>
      <c r="J54" s="128">
        <v>2.9</v>
      </c>
      <c r="K54" s="128">
        <v>493.41810375711003</v>
      </c>
      <c r="L54" s="129">
        <v>0.9890007642115719</v>
      </c>
      <c r="M54" s="129">
        <v>1</v>
      </c>
      <c r="N54" s="129">
        <v>0.9890007642115719</v>
      </c>
      <c r="O54" s="122" t="s">
        <v>78</v>
      </c>
      <c r="P54" s="122" t="s">
        <v>49</v>
      </c>
      <c r="Q54" s="143" t="s">
        <v>40</v>
      </c>
      <c r="R54" s="130" t="b">
        <v>0</v>
      </c>
      <c r="S54" s="130">
        <v>5</v>
      </c>
      <c r="T54" s="130">
        <v>15</v>
      </c>
      <c r="U54" s="131"/>
      <c r="V54" s="148">
        <v>7.5</v>
      </c>
    </row>
    <row r="55" spans="1:22" ht="15" x14ac:dyDescent="0.25">
      <c r="A55" s="132" t="s">
        <v>142</v>
      </c>
      <c r="B55" s="133" t="s">
        <v>15</v>
      </c>
      <c r="C55" s="134">
        <v>15</v>
      </c>
      <c r="D55" s="133" t="s">
        <v>77</v>
      </c>
      <c r="E55" s="135" t="s">
        <v>77</v>
      </c>
      <c r="F55" s="136">
        <v>43004</v>
      </c>
      <c r="G55" s="137">
        <v>7.5</v>
      </c>
      <c r="H55" s="137">
        <f>ROUND('TR2 Measured RDF at SSD 100'!$G55,3)</f>
        <v>7.5</v>
      </c>
      <c r="I55" s="137">
        <v>7.2118570183086321</v>
      </c>
      <c r="J55" s="139">
        <v>2.9</v>
      </c>
      <c r="K55" s="139">
        <v>493.41810375711003</v>
      </c>
      <c r="L55" s="140">
        <v>0.9890007642115719</v>
      </c>
      <c r="M55" s="140">
        <v>1</v>
      </c>
      <c r="N55" s="140">
        <v>0.9890007642115719</v>
      </c>
      <c r="O55" s="133" t="s">
        <v>78</v>
      </c>
      <c r="P55" s="133" t="s">
        <v>49</v>
      </c>
      <c r="Q55" s="144" t="s">
        <v>40</v>
      </c>
      <c r="R55" s="141" t="b">
        <v>0</v>
      </c>
      <c r="S55" s="141">
        <v>5</v>
      </c>
      <c r="T55" s="141">
        <v>15</v>
      </c>
      <c r="U55" s="142"/>
      <c r="V55" s="149">
        <v>7.5</v>
      </c>
    </row>
    <row r="56" spans="1:22" ht="15" x14ac:dyDescent="0.25">
      <c r="A56" s="121" t="s">
        <v>142</v>
      </c>
      <c r="B56" s="122" t="s">
        <v>15</v>
      </c>
      <c r="C56" s="123">
        <v>15</v>
      </c>
      <c r="D56" s="122" t="s">
        <v>77</v>
      </c>
      <c r="E56" s="124" t="s">
        <v>77</v>
      </c>
      <c r="F56" s="125">
        <v>43004</v>
      </c>
      <c r="G56" s="126">
        <v>7.5</v>
      </c>
      <c r="H56" s="126">
        <f>ROUND('TR2 Measured RDF at SSD 100'!$G56,3)</f>
        <v>7.5</v>
      </c>
      <c r="I56" s="126">
        <v>7.2118570183086321</v>
      </c>
      <c r="J56" s="128">
        <v>2.9</v>
      </c>
      <c r="K56" s="128">
        <v>495.61551642554741</v>
      </c>
      <c r="L56" s="129">
        <v>0.99340522929265573</v>
      </c>
      <c r="M56" s="129">
        <v>1</v>
      </c>
      <c r="N56" s="129">
        <v>0.99340522929265573</v>
      </c>
      <c r="O56" s="122"/>
      <c r="P56" s="122" t="s">
        <v>49</v>
      </c>
      <c r="Q56" s="143" t="s">
        <v>40</v>
      </c>
      <c r="R56" s="130" t="b">
        <v>0</v>
      </c>
      <c r="S56" s="130">
        <v>5</v>
      </c>
      <c r="T56" s="130">
        <v>15</v>
      </c>
      <c r="U56" s="131"/>
      <c r="V56" s="148">
        <v>7.5</v>
      </c>
    </row>
    <row r="57" spans="1:22" ht="15" x14ac:dyDescent="0.25">
      <c r="A57" s="132" t="s">
        <v>142</v>
      </c>
      <c r="B57" s="133" t="s">
        <v>15</v>
      </c>
      <c r="C57" s="134">
        <v>15</v>
      </c>
      <c r="D57" s="133" t="s">
        <v>77</v>
      </c>
      <c r="E57" s="135" t="s">
        <v>77</v>
      </c>
      <c r="F57" s="136">
        <v>43004</v>
      </c>
      <c r="G57" s="137">
        <v>7.5</v>
      </c>
      <c r="H57" s="137">
        <f>ROUND('TR2 Measured RDF at SSD 100'!$G57,3)</f>
        <v>7.5</v>
      </c>
      <c r="I57" s="137">
        <v>7.2118570183086321</v>
      </c>
      <c r="J57" s="139">
        <v>2.9</v>
      </c>
      <c r="K57" s="139">
        <v>495.61551642554741</v>
      </c>
      <c r="L57" s="140">
        <v>0.99340522929265573</v>
      </c>
      <c r="M57" s="140">
        <v>1</v>
      </c>
      <c r="N57" s="140">
        <v>0.99340522929265573</v>
      </c>
      <c r="O57" s="133"/>
      <c r="P57" s="133" t="s">
        <v>49</v>
      </c>
      <c r="Q57" s="144" t="s">
        <v>40</v>
      </c>
      <c r="R57" s="141" t="b">
        <v>0</v>
      </c>
      <c r="S57" s="141">
        <v>5</v>
      </c>
      <c r="T57" s="141">
        <v>15</v>
      </c>
      <c r="U57" s="142"/>
      <c r="V57" s="149">
        <v>7.5</v>
      </c>
    </row>
    <row r="58" spans="1:22" ht="15" x14ac:dyDescent="0.25">
      <c r="A58" s="121" t="s">
        <v>142</v>
      </c>
      <c r="B58" s="122" t="s">
        <v>15</v>
      </c>
      <c r="C58" s="123">
        <v>15</v>
      </c>
      <c r="D58" s="122" t="s">
        <v>79</v>
      </c>
      <c r="E58" s="124" t="s">
        <v>79</v>
      </c>
      <c r="F58" s="125">
        <v>43004</v>
      </c>
      <c r="G58" s="126">
        <v>6</v>
      </c>
      <c r="H58" s="126">
        <f>ROUND('TR2 Measured RDF at SSD 100'!$G58,3)</f>
        <v>6</v>
      </c>
      <c r="I58" s="126">
        <v>5.913978494623656</v>
      </c>
      <c r="J58" s="128">
        <v>2.9</v>
      </c>
      <c r="K58" s="128">
        <v>498.25253520173595</v>
      </c>
      <c r="L58" s="129">
        <v>0.99869083508018586</v>
      </c>
      <c r="M58" s="129">
        <v>1</v>
      </c>
      <c r="N58" s="129">
        <v>0.99869083508018586</v>
      </c>
      <c r="O58" s="122"/>
      <c r="P58" s="122" t="s">
        <v>34</v>
      </c>
      <c r="Q58" s="143" t="s">
        <v>37</v>
      </c>
      <c r="R58" s="130" t="b">
        <v>1</v>
      </c>
      <c r="S58" s="130">
        <v>6</v>
      </c>
      <c r="T58" s="130">
        <v>6</v>
      </c>
      <c r="U58" s="131"/>
      <c r="V58" s="148">
        <v>6</v>
      </c>
    </row>
    <row r="59" spans="1:22" ht="15" x14ac:dyDescent="0.25">
      <c r="A59" s="132" t="s">
        <v>142</v>
      </c>
      <c r="B59" s="133" t="s">
        <v>15</v>
      </c>
      <c r="C59" s="134">
        <v>15</v>
      </c>
      <c r="D59" s="133" t="s">
        <v>51</v>
      </c>
      <c r="E59" s="135" t="s">
        <v>51</v>
      </c>
      <c r="F59" s="136">
        <v>43004</v>
      </c>
      <c r="G59" s="137">
        <v>7</v>
      </c>
      <c r="H59" s="137">
        <f>ROUND('TR2 Measured RDF at SSD 100'!$G59,3)</f>
        <v>7</v>
      </c>
      <c r="I59" s="137">
        <v>6.8009690169577954</v>
      </c>
      <c r="J59" s="139">
        <v>2.9</v>
      </c>
      <c r="K59" s="139">
        <v>502.46149723321946</v>
      </c>
      <c r="L59" s="140">
        <v>1.0071272232750621</v>
      </c>
      <c r="M59" s="140">
        <v>1</v>
      </c>
      <c r="N59" s="140">
        <v>1.0071272232750621</v>
      </c>
      <c r="O59" s="133"/>
      <c r="P59" s="133" t="s">
        <v>34</v>
      </c>
      <c r="Q59" s="144" t="s">
        <v>37</v>
      </c>
      <c r="R59" s="141" t="b">
        <v>1</v>
      </c>
      <c r="S59" s="141">
        <v>7</v>
      </c>
      <c r="T59" s="141">
        <v>7</v>
      </c>
      <c r="U59" s="142"/>
      <c r="V59" s="149">
        <v>7</v>
      </c>
    </row>
    <row r="60" spans="1:22" ht="15" x14ac:dyDescent="0.25">
      <c r="A60" s="121" t="s">
        <v>142</v>
      </c>
      <c r="B60" s="122" t="s">
        <v>15</v>
      </c>
      <c r="C60" s="123">
        <v>15</v>
      </c>
      <c r="D60" s="122" t="s">
        <v>57</v>
      </c>
      <c r="E60" s="124" t="s">
        <v>57</v>
      </c>
      <c r="F60" s="125">
        <v>43004</v>
      </c>
      <c r="G60" s="126">
        <v>8</v>
      </c>
      <c r="H60" s="126">
        <f>ROUND('TR2 Measured RDF at SSD 100'!$G60,3)</f>
        <v>8</v>
      </c>
      <c r="I60" s="126">
        <v>7.956989247311828</v>
      </c>
      <c r="J60" s="128">
        <v>2.9</v>
      </c>
      <c r="K60" s="128">
        <v>503.34452218543214</v>
      </c>
      <c r="L60" s="129">
        <v>1.008897146887322</v>
      </c>
      <c r="M60" s="129">
        <v>1</v>
      </c>
      <c r="N60" s="129">
        <v>1.008897146887322</v>
      </c>
      <c r="O60" s="122"/>
      <c r="P60" s="122" t="s">
        <v>34</v>
      </c>
      <c r="Q60" s="143" t="s">
        <v>37</v>
      </c>
      <c r="R60" s="130" t="b">
        <v>1</v>
      </c>
      <c r="S60" s="130">
        <v>8</v>
      </c>
      <c r="T60" s="130">
        <v>8</v>
      </c>
      <c r="U60" s="131"/>
      <c r="V60" s="148">
        <v>8</v>
      </c>
    </row>
    <row r="61" spans="1:22" ht="15" x14ac:dyDescent="0.25">
      <c r="A61" s="132" t="s">
        <v>142</v>
      </c>
      <c r="B61" s="133" t="s">
        <v>15</v>
      </c>
      <c r="C61" s="134">
        <v>20</v>
      </c>
      <c r="D61" s="133" t="s">
        <v>36</v>
      </c>
      <c r="E61" s="135" t="s">
        <v>36</v>
      </c>
      <c r="F61" s="136">
        <v>43006</v>
      </c>
      <c r="G61" s="137">
        <v>10</v>
      </c>
      <c r="H61" s="137">
        <f>ROUND('TR2 Measured RDF at SSD 100'!$G61,3)</f>
        <v>10</v>
      </c>
      <c r="I61" s="137">
        <v>10.053763440860214</v>
      </c>
      <c r="J61" s="139">
        <v>2.9</v>
      </c>
      <c r="K61" s="139">
        <v>502.30452158500947</v>
      </c>
      <c r="L61" s="140">
        <v>1.0133638071217335</v>
      </c>
      <c r="M61" s="140">
        <v>1</v>
      </c>
      <c r="N61" s="140">
        <v>1.0133638071217335</v>
      </c>
      <c r="O61" s="133"/>
      <c r="P61" s="133" t="s">
        <v>49</v>
      </c>
      <c r="Q61" s="144" t="s">
        <v>37</v>
      </c>
      <c r="R61" s="141" t="b">
        <v>1</v>
      </c>
      <c r="S61" s="141">
        <v>10</v>
      </c>
      <c r="T61" s="141">
        <v>10</v>
      </c>
      <c r="U61" s="142"/>
      <c r="V61" s="149">
        <v>10</v>
      </c>
    </row>
    <row r="62" spans="1:22" ht="15" x14ac:dyDescent="0.25">
      <c r="A62" s="121" t="s">
        <v>142</v>
      </c>
      <c r="B62" s="122" t="s">
        <v>15</v>
      </c>
      <c r="C62" s="123">
        <v>20</v>
      </c>
      <c r="D62" s="122" t="s">
        <v>80</v>
      </c>
      <c r="E62" s="124" t="s">
        <v>80</v>
      </c>
      <c r="F62" s="125">
        <v>43006</v>
      </c>
      <c r="G62" s="126">
        <v>13.103448275862069</v>
      </c>
      <c r="H62" s="126">
        <f>ROUND('TR2 Measured RDF at SSD 100'!$G62,3)</f>
        <v>13.103</v>
      </c>
      <c r="I62" s="126">
        <v>13.064815368962835</v>
      </c>
      <c r="J62" s="128">
        <v>2.9</v>
      </c>
      <c r="K62" s="128">
        <v>501.22272781419133</v>
      </c>
      <c r="L62" s="129">
        <v>1.0111813647844485</v>
      </c>
      <c r="M62" s="129">
        <v>1</v>
      </c>
      <c r="N62" s="129">
        <v>1.0111813647844485</v>
      </c>
      <c r="O62" s="122"/>
      <c r="P62" s="122" t="s">
        <v>34</v>
      </c>
      <c r="Q62" s="143" t="s">
        <v>40</v>
      </c>
      <c r="R62" s="130" t="b">
        <v>0</v>
      </c>
      <c r="S62" s="130">
        <v>10</v>
      </c>
      <c r="T62" s="130">
        <v>19</v>
      </c>
      <c r="U62" s="131"/>
      <c r="V62" s="148">
        <v>13.103</v>
      </c>
    </row>
    <row r="63" spans="1:22" ht="15" x14ac:dyDescent="0.25">
      <c r="A63" s="132" t="s">
        <v>142</v>
      </c>
      <c r="B63" s="133" t="s">
        <v>15</v>
      </c>
      <c r="C63" s="134">
        <v>20</v>
      </c>
      <c r="D63" s="133" t="s">
        <v>80</v>
      </c>
      <c r="E63" s="135" t="s">
        <v>80</v>
      </c>
      <c r="F63" s="136">
        <v>43038</v>
      </c>
      <c r="G63" s="137">
        <v>13.103448275862069</v>
      </c>
      <c r="H63" s="137">
        <f>ROUND('TR2 Measured RDF at SSD 100'!$G63,3)</f>
        <v>13.103</v>
      </c>
      <c r="I63" s="137">
        <v>13.018347523683893</v>
      </c>
      <c r="J63" s="139">
        <v>2.9</v>
      </c>
      <c r="K63" s="139">
        <v>501.95637628635086</v>
      </c>
      <c r="L63" s="140">
        <v>1.0099070859690114</v>
      </c>
      <c r="M63" s="140">
        <v>1</v>
      </c>
      <c r="N63" s="140">
        <v>1.0099070859690114</v>
      </c>
      <c r="O63" s="133" t="s">
        <v>38</v>
      </c>
      <c r="P63" s="133" t="s">
        <v>34</v>
      </c>
      <c r="Q63" s="144" t="s">
        <v>40</v>
      </c>
      <c r="R63" s="141" t="b">
        <v>0</v>
      </c>
      <c r="S63" s="141">
        <v>10</v>
      </c>
      <c r="T63" s="141">
        <v>19</v>
      </c>
      <c r="U63" s="142"/>
      <c r="V63" s="149">
        <v>13.103</v>
      </c>
    </row>
    <row r="64" spans="1:22" ht="15" x14ac:dyDescent="0.25">
      <c r="A64" s="121" t="s">
        <v>142</v>
      </c>
      <c r="B64" s="122" t="s">
        <v>15</v>
      </c>
      <c r="C64" s="123">
        <v>20</v>
      </c>
      <c r="D64" s="122" t="s">
        <v>81</v>
      </c>
      <c r="E64" s="124" t="s">
        <v>81</v>
      </c>
      <c r="F64" s="125">
        <v>43038</v>
      </c>
      <c r="G64" s="126">
        <v>14.733333333333333</v>
      </c>
      <c r="H64" s="126">
        <f>ROUND('TR2 Measured RDF at SSD 100'!$G64,3)</f>
        <v>14.733000000000001</v>
      </c>
      <c r="I64" s="126">
        <v>14.652084783785874</v>
      </c>
      <c r="J64" s="128">
        <v>2.9</v>
      </c>
      <c r="K64" s="128">
        <v>499.71700604121236</v>
      </c>
      <c r="L64" s="129">
        <v>1.0054016030515409</v>
      </c>
      <c r="M64" s="129">
        <v>1</v>
      </c>
      <c r="N64" s="129">
        <v>1.0054016030515409</v>
      </c>
      <c r="O64" s="122" t="s">
        <v>38</v>
      </c>
      <c r="P64" s="122" t="s">
        <v>34</v>
      </c>
      <c r="Q64" s="143" t="s">
        <v>40</v>
      </c>
      <c r="R64" s="130" t="b">
        <v>0</v>
      </c>
      <c r="S64" s="130">
        <v>13</v>
      </c>
      <c r="T64" s="130">
        <v>17</v>
      </c>
      <c r="U64" s="131"/>
      <c r="V64" s="148">
        <v>14.733000000000001</v>
      </c>
    </row>
    <row r="65" spans="1:22" ht="15" x14ac:dyDescent="0.25">
      <c r="A65" s="132" t="s">
        <v>142</v>
      </c>
      <c r="B65" s="133" t="s">
        <v>15</v>
      </c>
      <c r="C65" s="134">
        <v>20</v>
      </c>
      <c r="D65" s="133" t="s">
        <v>82</v>
      </c>
      <c r="E65" s="135" t="s">
        <v>82</v>
      </c>
      <c r="F65" s="136">
        <v>43006</v>
      </c>
      <c r="G65" s="137">
        <v>14</v>
      </c>
      <c r="H65" s="137">
        <f>ROUND('TR2 Measured RDF at SSD 100'!$G65,3)</f>
        <v>14</v>
      </c>
      <c r="I65" s="137">
        <v>14.059088385863197</v>
      </c>
      <c r="J65" s="139">
        <v>2.9</v>
      </c>
      <c r="K65" s="139">
        <v>500.13087084550511</v>
      </c>
      <c r="L65" s="140">
        <v>1.0089786206579794</v>
      </c>
      <c r="M65" s="140">
        <v>1</v>
      </c>
      <c r="N65" s="140">
        <v>1.0089786206579794</v>
      </c>
      <c r="O65" s="133"/>
      <c r="P65" s="133" t="s">
        <v>34</v>
      </c>
      <c r="Q65" s="144" t="s">
        <v>37</v>
      </c>
      <c r="R65" s="141" t="b">
        <v>1</v>
      </c>
      <c r="S65" s="141">
        <v>14</v>
      </c>
      <c r="T65" s="141">
        <v>14</v>
      </c>
      <c r="U65" s="142"/>
      <c r="V65" s="149">
        <v>14</v>
      </c>
    </row>
    <row r="66" spans="1:22" ht="15" x14ac:dyDescent="0.25">
      <c r="A66" s="121" t="s">
        <v>142</v>
      </c>
      <c r="B66" s="122" t="s">
        <v>15</v>
      </c>
      <c r="C66" s="123">
        <v>20</v>
      </c>
      <c r="D66" s="122" t="s">
        <v>83</v>
      </c>
      <c r="E66" s="124" t="s">
        <v>83</v>
      </c>
      <c r="F66" s="125">
        <v>43006</v>
      </c>
      <c r="G66" s="126">
        <v>16</v>
      </c>
      <c r="H66" s="126">
        <f>ROUND('TR2 Measured RDF at SSD 100'!$G66,3)</f>
        <v>16</v>
      </c>
      <c r="I66" s="126">
        <v>15.967560913797472</v>
      </c>
      <c r="J66" s="128">
        <v>2.9</v>
      </c>
      <c r="K66" s="128">
        <v>498.97360309067642</v>
      </c>
      <c r="L66" s="129">
        <v>1.006643914901814</v>
      </c>
      <c r="M66" s="129">
        <v>1</v>
      </c>
      <c r="N66" s="129">
        <v>1.006643914901814</v>
      </c>
      <c r="O66" s="122"/>
      <c r="P66" s="122" t="s">
        <v>34</v>
      </c>
      <c r="Q66" s="143" t="s">
        <v>37</v>
      </c>
      <c r="R66" s="130" t="b">
        <v>0</v>
      </c>
      <c r="S66" s="130">
        <v>16</v>
      </c>
      <c r="T66" s="130">
        <v>16</v>
      </c>
      <c r="U66" s="131"/>
      <c r="V66" s="148">
        <v>16</v>
      </c>
    </row>
    <row r="67" spans="1:22" ht="15" x14ac:dyDescent="0.25">
      <c r="A67" s="132" t="s">
        <v>142</v>
      </c>
      <c r="B67" s="133" t="s">
        <v>15</v>
      </c>
      <c r="C67" s="134">
        <v>20</v>
      </c>
      <c r="D67" s="133" t="s">
        <v>84</v>
      </c>
      <c r="E67" s="135" t="s">
        <v>84</v>
      </c>
      <c r="F67" s="136">
        <v>43038</v>
      </c>
      <c r="G67" s="137">
        <v>11.52</v>
      </c>
      <c r="H67" s="137">
        <f>ROUND('TR2 Measured RDF at SSD 100'!$G67,3)</f>
        <v>11.52</v>
      </c>
      <c r="I67" s="137">
        <v>11.401557285873192</v>
      </c>
      <c r="J67" s="139">
        <v>2.9</v>
      </c>
      <c r="K67" s="139">
        <v>502.24522258320332</v>
      </c>
      <c r="L67" s="140">
        <v>1.010488227948132</v>
      </c>
      <c r="M67" s="140">
        <v>1</v>
      </c>
      <c r="N67" s="140">
        <v>1.010488227948132</v>
      </c>
      <c r="O67" s="133" t="s">
        <v>38</v>
      </c>
      <c r="P67" s="133" t="s">
        <v>34</v>
      </c>
      <c r="Q67" s="144" t="s">
        <v>40</v>
      </c>
      <c r="R67" s="141" t="b">
        <v>0</v>
      </c>
      <c r="S67" s="141">
        <v>16</v>
      </c>
      <c r="T67" s="141">
        <v>9</v>
      </c>
      <c r="U67" s="142"/>
      <c r="V67" s="149">
        <v>11.52</v>
      </c>
    </row>
    <row r="68" spans="1:22" ht="15" x14ac:dyDescent="0.25">
      <c r="A68" s="121" t="s">
        <v>142</v>
      </c>
      <c r="B68" s="122" t="s">
        <v>15</v>
      </c>
      <c r="C68" s="123">
        <v>20</v>
      </c>
      <c r="D68" s="122" t="s">
        <v>85</v>
      </c>
      <c r="E68" s="124" t="s">
        <v>85</v>
      </c>
      <c r="F68" s="125">
        <v>43006</v>
      </c>
      <c r="G68" s="126">
        <v>17</v>
      </c>
      <c r="H68" s="126">
        <f>ROUND('TR2 Measured RDF at SSD 100'!$G68,3)</f>
        <v>17</v>
      </c>
      <c r="I68" s="126">
        <v>16.935313193377706</v>
      </c>
      <c r="J68" s="128">
        <v>2.9</v>
      </c>
      <c r="K68" s="128">
        <v>498.74718113864469</v>
      </c>
      <c r="L68" s="129">
        <v>1.0061871246451728</v>
      </c>
      <c r="M68" s="129">
        <v>1</v>
      </c>
      <c r="N68" s="129">
        <v>1.0061871246451728</v>
      </c>
      <c r="O68" s="122"/>
      <c r="P68" s="122" t="s">
        <v>34</v>
      </c>
      <c r="Q68" s="143" t="s">
        <v>37</v>
      </c>
      <c r="R68" s="130" t="b">
        <v>0</v>
      </c>
      <c r="S68" s="130">
        <v>17</v>
      </c>
      <c r="T68" s="130">
        <v>17</v>
      </c>
      <c r="U68" s="131"/>
      <c r="V68" s="148">
        <v>17</v>
      </c>
    </row>
    <row r="69" spans="1:22" ht="15" x14ac:dyDescent="0.25">
      <c r="A69" s="132" t="s">
        <v>142</v>
      </c>
      <c r="B69" s="133" t="s">
        <v>15</v>
      </c>
      <c r="C69" s="134">
        <v>20</v>
      </c>
      <c r="D69" s="133" t="s">
        <v>86</v>
      </c>
      <c r="E69" s="135" t="s">
        <v>86</v>
      </c>
      <c r="F69" s="136">
        <v>43006</v>
      </c>
      <c r="G69" s="137">
        <v>11.076923076923077</v>
      </c>
      <c r="H69" s="137">
        <f>ROUND('TR2 Measured RDF at SSD 100'!$G69,3)</f>
        <v>11.077</v>
      </c>
      <c r="I69" s="137">
        <v>10.891288310643148</v>
      </c>
      <c r="J69" s="139">
        <v>2.9</v>
      </c>
      <c r="K69" s="139">
        <v>501.28813860033381</v>
      </c>
      <c r="L69" s="140">
        <v>1.0113133264141447</v>
      </c>
      <c r="M69" s="140">
        <v>1</v>
      </c>
      <c r="N69" s="140">
        <v>1.0113133264141447</v>
      </c>
      <c r="O69" s="133"/>
      <c r="P69" s="133" t="s">
        <v>34</v>
      </c>
      <c r="Q69" s="144" t="s">
        <v>40</v>
      </c>
      <c r="R69" s="141" t="b">
        <v>0</v>
      </c>
      <c r="S69" s="141">
        <v>18</v>
      </c>
      <c r="T69" s="141">
        <v>8</v>
      </c>
      <c r="U69" s="142"/>
      <c r="V69" s="149">
        <v>11.077</v>
      </c>
    </row>
    <row r="70" spans="1:22" ht="15" x14ac:dyDescent="0.25">
      <c r="A70" s="121" t="s">
        <v>142</v>
      </c>
      <c r="B70" s="122" t="s">
        <v>15</v>
      </c>
      <c r="C70" s="123">
        <v>20</v>
      </c>
      <c r="D70" s="122" t="s">
        <v>87</v>
      </c>
      <c r="E70" s="124" t="s">
        <v>87</v>
      </c>
      <c r="F70" s="125">
        <v>43038</v>
      </c>
      <c r="G70" s="126">
        <v>18.94736842105263</v>
      </c>
      <c r="H70" s="126">
        <f>ROUND('TR2 Measured RDF at SSD 100'!$G70,3)</f>
        <v>18.946999999999999</v>
      </c>
      <c r="I70" s="126">
        <v>18.875244379276641</v>
      </c>
      <c r="J70" s="128">
        <v>2.9</v>
      </c>
      <c r="K70" s="128">
        <v>497.02266405004627</v>
      </c>
      <c r="L70" s="129">
        <v>0.99998074339629828</v>
      </c>
      <c r="M70" s="129">
        <v>1</v>
      </c>
      <c r="N70" s="129">
        <v>0.99998074339629828</v>
      </c>
      <c r="O70" s="122" t="s">
        <v>38</v>
      </c>
      <c r="P70" s="122" t="s">
        <v>34</v>
      </c>
      <c r="Q70" s="143" t="s">
        <v>40</v>
      </c>
      <c r="R70" s="130" t="b">
        <v>0</v>
      </c>
      <c r="S70" s="130">
        <v>20</v>
      </c>
      <c r="T70" s="130">
        <v>18</v>
      </c>
      <c r="U70" s="131"/>
      <c r="V70" s="148">
        <v>18.946999999999999</v>
      </c>
    </row>
    <row r="71" spans="1:22" ht="15" x14ac:dyDescent="0.25">
      <c r="A71" s="132" t="s">
        <v>142</v>
      </c>
      <c r="B71" s="133" t="s">
        <v>15</v>
      </c>
      <c r="C71" s="134">
        <v>20</v>
      </c>
      <c r="D71" s="133" t="s">
        <v>88</v>
      </c>
      <c r="E71" s="135" t="s">
        <v>88</v>
      </c>
      <c r="F71" s="136">
        <v>43006</v>
      </c>
      <c r="G71" s="137">
        <v>20</v>
      </c>
      <c r="H71" s="137">
        <f>ROUND('TR2 Measured RDF at SSD 100'!$G71,3)</f>
        <v>20</v>
      </c>
      <c r="I71" s="137">
        <v>20.053619302949059</v>
      </c>
      <c r="J71" s="139">
        <v>2.9</v>
      </c>
      <c r="K71" s="139">
        <v>495.89929614197916</v>
      </c>
      <c r="L71" s="140">
        <v>1.0004417183060874</v>
      </c>
      <c r="M71" s="140">
        <v>1</v>
      </c>
      <c r="N71" s="140">
        <v>1.0004417183060874</v>
      </c>
      <c r="O71" s="133"/>
      <c r="P71" s="133" t="s">
        <v>34</v>
      </c>
      <c r="Q71" s="144" t="s">
        <v>37</v>
      </c>
      <c r="R71" s="141" t="b">
        <v>0</v>
      </c>
      <c r="S71" s="141">
        <v>20</v>
      </c>
      <c r="T71" s="141">
        <v>20</v>
      </c>
      <c r="U71" s="142"/>
      <c r="V71" s="149">
        <v>20</v>
      </c>
    </row>
    <row r="72" spans="1:22" ht="15" x14ac:dyDescent="0.25">
      <c r="A72" s="121" t="s">
        <v>142</v>
      </c>
      <c r="B72" s="122" t="s">
        <v>15</v>
      </c>
      <c r="C72" s="123">
        <v>20</v>
      </c>
      <c r="D72" s="122" t="s">
        <v>89</v>
      </c>
      <c r="E72" s="124" t="s">
        <v>89</v>
      </c>
      <c r="F72" s="125">
        <v>43006</v>
      </c>
      <c r="G72" s="126">
        <v>9.2307692307692299</v>
      </c>
      <c r="H72" s="126">
        <f>ROUND('TR2 Measured RDF at SSD 100'!$G72,3)</f>
        <v>9.2309999999999999</v>
      </c>
      <c r="I72" s="126">
        <v>8.8154084450131318</v>
      </c>
      <c r="J72" s="128">
        <v>2.9</v>
      </c>
      <c r="K72" s="128">
        <v>497.3383334371141</v>
      </c>
      <c r="L72" s="129">
        <v>1.0033448741594062</v>
      </c>
      <c r="M72" s="129">
        <v>1</v>
      </c>
      <c r="N72" s="129">
        <v>1.0033448741594062</v>
      </c>
      <c r="O72" s="122"/>
      <c r="P72" s="122" t="s">
        <v>34</v>
      </c>
      <c r="Q72" s="143" t="s">
        <v>40</v>
      </c>
      <c r="R72" s="130" t="b">
        <v>0</v>
      </c>
      <c r="S72" s="130">
        <v>20</v>
      </c>
      <c r="T72" s="130">
        <v>6</v>
      </c>
      <c r="U72" s="131"/>
      <c r="V72" s="148">
        <v>9.2309999999999999</v>
      </c>
    </row>
    <row r="73" spans="1:22" ht="15" x14ac:dyDescent="0.25">
      <c r="A73" s="132" t="s">
        <v>142</v>
      </c>
      <c r="B73" s="133" t="s">
        <v>15</v>
      </c>
      <c r="C73" s="134">
        <v>20</v>
      </c>
      <c r="D73" s="133" t="s">
        <v>89</v>
      </c>
      <c r="E73" s="135" t="s">
        <v>89</v>
      </c>
      <c r="F73" s="136">
        <v>43038</v>
      </c>
      <c r="G73" s="137">
        <v>9.2307692307692299</v>
      </c>
      <c r="H73" s="137">
        <f>ROUND('TR2 Measured RDF at SSD 100'!$G73,3)</f>
        <v>9.2309999999999999</v>
      </c>
      <c r="I73" s="137">
        <v>8.7394957983193269</v>
      </c>
      <c r="J73" s="139">
        <v>2.9</v>
      </c>
      <c r="K73" s="139">
        <v>497.9387813421356</v>
      </c>
      <c r="L73" s="140">
        <v>1.0018239181990662</v>
      </c>
      <c r="M73" s="140">
        <v>1</v>
      </c>
      <c r="N73" s="140">
        <v>1.0018239181990662</v>
      </c>
      <c r="O73" s="133" t="s">
        <v>38</v>
      </c>
      <c r="P73" s="133" t="s">
        <v>34</v>
      </c>
      <c r="Q73" s="144" t="s">
        <v>40</v>
      </c>
      <c r="R73" s="141" t="b">
        <v>0</v>
      </c>
      <c r="S73" s="141">
        <v>20</v>
      </c>
      <c r="T73" s="141">
        <v>6</v>
      </c>
      <c r="U73" s="142"/>
      <c r="V73" s="149">
        <v>9.2309999999999999</v>
      </c>
    </row>
    <row r="74" spans="1:22" ht="15" x14ac:dyDescent="0.25">
      <c r="A74" s="121" t="s">
        <v>142</v>
      </c>
      <c r="B74" s="122" t="s">
        <v>15</v>
      </c>
      <c r="C74" s="123">
        <v>20</v>
      </c>
      <c r="D74" s="122" t="s">
        <v>90</v>
      </c>
      <c r="E74" s="124" t="s">
        <v>90</v>
      </c>
      <c r="F74" s="125">
        <v>43006</v>
      </c>
      <c r="G74" s="126">
        <v>7.8260869565217392</v>
      </c>
      <c r="H74" s="126">
        <f>ROUND('TR2 Measured RDF at SSD 100'!$G74,3)</f>
        <v>7.8259999999999996</v>
      </c>
      <c r="I74" s="126">
        <v>7.5891472868217056</v>
      </c>
      <c r="J74" s="128">
        <v>2.9</v>
      </c>
      <c r="K74" s="128">
        <v>490.18843135184613</v>
      </c>
      <c r="L74" s="129">
        <v>0.98892045294414044</v>
      </c>
      <c r="M74" s="129">
        <v>1</v>
      </c>
      <c r="N74" s="129">
        <v>0.98892045294414044</v>
      </c>
      <c r="O74" s="122"/>
      <c r="P74" s="122" t="s">
        <v>34</v>
      </c>
      <c r="Q74" s="143" t="s">
        <v>40</v>
      </c>
      <c r="R74" s="130" t="b">
        <v>0</v>
      </c>
      <c r="S74" s="130">
        <v>5</v>
      </c>
      <c r="T74" s="130">
        <v>18</v>
      </c>
      <c r="U74" s="131"/>
      <c r="V74" s="148">
        <v>7.8259999999999996</v>
      </c>
    </row>
    <row r="75" spans="1:22" ht="15" x14ac:dyDescent="0.25">
      <c r="A75" s="132" t="s">
        <v>142</v>
      </c>
      <c r="B75" s="133" t="s">
        <v>15</v>
      </c>
      <c r="C75" s="134">
        <v>20</v>
      </c>
      <c r="D75" s="133" t="s">
        <v>90</v>
      </c>
      <c r="E75" s="135" t="s">
        <v>90</v>
      </c>
      <c r="F75" s="136">
        <v>43006</v>
      </c>
      <c r="G75" s="137">
        <v>7.8260869565217392</v>
      </c>
      <c r="H75" s="137">
        <f>ROUND('TR2 Measured RDF at SSD 100'!$G75,3)</f>
        <v>7.8259999999999996</v>
      </c>
      <c r="I75" s="137">
        <v>7.5891472868217056</v>
      </c>
      <c r="J75" s="139">
        <v>2.9</v>
      </c>
      <c r="K75" s="139">
        <v>491.85997381238747</v>
      </c>
      <c r="L75" s="140">
        <v>0.99229267150636802</v>
      </c>
      <c r="M75" s="140">
        <v>1</v>
      </c>
      <c r="N75" s="140">
        <v>0.99229267150636802</v>
      </c>
      <c r="O75" s="133" t="s">
        <v>78</v>
      </c>
      <c r="P75" s="133" t="s">
        <v>34</v>
      </c>
      <c r="Q75" s="144" t="s">
        <v>40</v>
      </c>
      <c r="R75" s="141" t="b">
        <v>0</v>
      </c>
      <c r="S75" s="141">
        <v>5</v>
      </c>
      <c r="T75" s="141">
        <v>18</v>
      </c>
      <c r="U75" s="142"/>
      <c r="V75" s="149">
        <v>7.8259999999999996</v>
      </c>
    </row>
    <row r="76" spans="1:22" ht="15" x14ac:dyDescent="0.25">
      <c r="A76" s="121" t="s">
        <v>142</v>
      </c>
      <c r="B76" s="122" t="s">
        <v>15</v>
      </c>
      <c r="C76" s="123">
        <v>20</v>
      </c>
      <c r="D76" s="122" t="s">
        <v>90</v>
      </c>
      <c r="E76" s="124" t="s">
        <v>90</v>
      </c>
      <c r="F76" s="125">
        <v>43038</v>
      </c>
      <c r="G76" s="126">
        <v>7.8260869565217392</v>
      </c>
      <c r="H76" s="126">
        <f>ROUND('TR2 Measured RDF at SSD 100'!$G76,3)</f>
        <v>7.8259999999999996</v>
      </c>
      <c r="I76" s="126">
        <v>7.5168324791478245</v>
      </c>
      <c r="J76" s="128">
        <v>2.9</v>
      </c>
      <c r="K76" s="128">
        <v>490.97133774563707</v>
      </c>
      <c r="L76" s="129">
        <v>0.98780582620618929</v>
      </c>
      <c r="M76" s="129">
        <v>1</v>
      </c>
      <c r="N76" s="129">
        <v>0.98780582620618929</v>
      </c>
      <c r="O76" s="122" t="s">
        <v>38</v>
      </c>
      <c r="P76" s="122" t="s">
        <v>34</v>
      </c>
      <c r="Q76" s="143" t="s">
        <v>40</v>
      </c>
      <c r="R76" s="130" t="b">
        <v>0</v>
      </c>
      <c r="S76" s="130">
        <v>5</v>
      </c>
      <c r="T76" s="130">
        <v>18</v>
      </c>
      <c r="U76" s="131"/>
      <c r="V76" s="148">
        <v>7.8259999999999996</v>
      </c>
    </row>
    <row r="77" spans="1:22" ht="15" x14ac:dyDescent="0.25">
      <c r="A77" s="132" t="s">
        <v>142</v>
      </c>
      <c r="B77" s="133" t="s">
        <v>15</v>
      </c>
      <c r="C77" s="134">
        <v>20</v>
      </c>
      <c r="D77" s="133" t="s">
        <v>79</v>
      </c>
      <c r="E77" s="135" t="s">
        <v>79</v>
      </c>
      <c r="F77" s="136">
        <v>43006</v>
      </c>
      <c r="G77" s="137">
        <v>6</v>
      </c>
      <c r="H77" s="137">
        <f>ROUND('TR2 Measured RDF at SSD 100'!$G77,3)</f>
        <v>6</v>
      </c>
      <c r="I77" s="137">
        <v>5.9677419354838701</v>
      </c>
      <c r="J77" s="139">
        <v>2.9</v>
      </c>
      <c r="K77" s="139">
        <v>494.91310275090774</v>
      </c>
      <c r="L77" s="140">
        <v>0.99845214296605067</v>
      </c>
      <c r="M77" s="140">
        <v>1</v>
      </c>
      <c r="N77" s="140">
        <v>0.99845214296605067</v>
      </c>
      <c r="O77" s="133"/>
      <c r="P77" s="133" t="s">
        <v>34</v>
      </c>
      <c r="Q77" s="144" t="s">
        <v>37</v>
      </c>
      <c r="R77" s="141" t="b">
        <v>1</v>
      </c>
      <c r="S77" s="141">
        <v>6</v>
      </c>
      <c r="T77" s="141">
        <v>6</v>
      </c>
      <c r="U77" s="142"/>
      <c r="V77" s="149">
        <v>6</v>
      </c>
    </row>
    <row r="78" spans="1:22" ht="15" x14ac:dyDescent="0.25">
      <c r="A78" s="121" t="s">
        <v>142</v>
      </c>
      <c r="B78" s="122" t="s">
        <v>15</v>
      </c>
      <c r="C78" s="123">
        <v>25</v>
      </c>
      <c r="D78" s="122" t="s">
        <v>91</v>
      </c>
      <c r="E78" s="124" t="s">
        <v>91</v>
      </c>
      <c r="F78" s="125">
        <v>43007</v>
      </c>
      <c r="G78" s="126">
        <v>16.8</v>
      </c>
      <c r="H78" s="126">
        <f>ROUND('TR2 Measured RDF at SSD 100'!$G78,3)</f>
        <v>16.8</v>
      </c>
      <c r="I78" s="126">
        <v>16.691353115628676</v>
      </c>
      <c r="J78" s="128">
        <v>2.9</v>
      </c>
      <c r="K78" s="128">
        <v>492.8030973616431</v>
      </c>
      <c r="L78" s="129">
        <v>0.99232364169820919</v>
      </c>
      <c r="M78" s="129">
        <v>1</v>
      </c>
      <c r="N78" s="129">
        <v>0.99232364169820919</v>
      </c>
      <c r="O78" s="122"/>
      <c r="P78" s="122" t="s">
        <v>34</v>
      </c>
      <c r="Q78" s="143" t="s">
        <v>40</v>
      </c>
      <c r="R78" s="130" t="b">
        <v>0</v>
      </c>
      <c r="S78" s="130">
        <v>14</v>
      </c>
      <c r="T78" s="130">
        <v>21</v>
      </c>
      <c r="U78" s="131"/>
      <c r="V78" s="148">
        <v>16.8</v>
      </c>
    </row>
    <row r="79" spans="1:22" ht="15" x14ac:dyDescent="0.25">
      <c r="A79" s="132" t="s">
        <v>142</v>
      </c>
      <c r="B79" s="133" t="s">
        <v>15</v>
      </c>
      <c r="C79" s="134">
        <v>25</v>
      </c>
      <c r="D79" s="133" t="s">
        <v>92</v>
      </c>
      <c r="E79" s="135" t="s">
        <v>92</v>
      </c>
      <c r="F79" s="136">
        <v>43007</v>
      </c>
      <c r="G79" s="137">
        <v>19.512195121951219</v>
      </c>
      <c r="H79" s="137">
        <f>ROUND('TR2 Measured RDF at SSD 100'!$G79,3)</f>
        <v>19.512</v>
      </c>
      <c r="I79" s="137">
        <v>19.415798831597662</v>
      </c>
      <c r="J79" s="139">
        <v>2.9</v>
      </c>
      <c r="K79" s="139">
        <v>490.86161741995437</v>
      </c>
      <c r="L79" s="140">
        <v>0.98841421731282064</v>
      </c>
      <c r="M79" s="140">
        <v>1</v>
      </c>
      <c r="N79" s="140">
        <v>0.98841421731282064</v>
      </c>
      <c r="O79" s="133"/>
      <c r="P79" s="133" t="s">
        <v>34</v>
      </c>
      <c r="Q79" s="144" t="s">
        <v>40</v>
      </c>
      <c r="R79" s="141" t="b">
        <v>0</v>
      </c>
      <c r="S79" s="141">
        <v>16</v>
      </c>
      <c r="T79" s="141">
        <v>25</v>
      </c>
      <c r="U79" s="142"/>
      <c r="V79" s="149">
        <v>19.512</v>
      </c>
    </row>
    <row r="80" spans="1:22" ht="15" x14ac:dyDescent="0.25">
      <c r="A80" s="121" t="s">
        <v>142</v>
      </c>
      <c r="B80" s="122" t="s">
        <v>15</v>
      </c>
      <c r="C80" s="123">
        <v>25</v>
      </c>
      <c r="D80" s="122" t="s">
        <v>93</v>
      </c>
      <c r="E80" s="124" t="s">
        <v>93</v>
      </c>
      <c r="F80" s="125">
        <v>43007</v>
      </c>
      <c r="G80" s="126">
        <v>21</v>
      </c>
      <c r="H80" s="126">
        <f>ROUND('TR2 Measured RDF at SSD 100'!$G80,3)</f>
        <v>21</v>
      </c>
      <c r="I80" s="126">
        <v>20.80631268928343</v>
      </c>
      <c r="J80" s="128">
        <v>2.9</v>
      </c>
      <c r="K80" s="128">
        <v>491.32824453249714</v>
      </c>
      <c r="L80" s="129">
        <v>0.98935383217748485</v>
      </c>
      <c r="M80" s="129">
        <v>1</v>
      </c>
      <c r="N80" s="129">
        <v>0.98935383217748485</v>
      </c>
      <c r="O80" s="122"/>
      <c r="P80" s="122" t="s">
        <v>34</v>
      </c>
      <c r="Q80" s="143" t="s">
        <v>37</v>
      </c>
      <c r="R80" s="130" t="b">
        <v>0</v>
      </c>
      <c r="S80" s="130">
        <v>21</v>
      </c>
      <c r="T80" s="130">
        <v>21</v>
      </c>
      <c r="U80" s="131"/>
      <c r="V80" s="148">
        <v>21</v>
      </c>
    </row>
    <row r="81" spans="1:22" ht="15" x14ac:dyDescent="0.25">
      <c r="A81" s="132" t="s">
        <v>142</v>
      </c>
      <c r="B81" s="133" t="s">
        <v>15</v>
      </c>
      <c r="C81" s="134">
        <v>25</v>
      </c>
      <c r="D81" s="133" t="s">
        <v>94</v>
      </c>
      <c r="E81" s="135" t="s">
        <v>94</v>
      </c>
      <c r="F81" s="136">
        <v>43007</v>
      </c>
      <c r="G81" s="137">
        <v>15.529411764705882</v>
      </c>
      <c r="H81" s="137">
        <f>ROUND('TR2 Measured RDF at SSD 100'!$G81,3)</f>
        <v>15.529</v>
      </c>
      <c r="I81" s="137">
        <v>15.39511862092507</v>
      </c>
      <c r="J81" s="139">
        <v>2.9</v>
      </c>
      <c r="K81" s="139">
        <v>496.1704335456613</v>
      </c>
      <c r="L81" s="140">
        <v>0.99910421455344622</v>
      </c>
      <c r="M81" s="140">
        <v>1</v>
      </c>
      <c r="N81" s="140">
        <v>0.99910421455344622</v>
      </c>
      <c r="O81" s="133"/>
      <c r="P81" s="133" t="s">
        <v>34</v>
      </c>
      <c r="Q81" s="144" t="s">
        <v>40</v>
      </c>
      <c r="R81" s="141" t="b">
        <v>0</v>
      </c>
      <c r="S81" s="141">
        <v>22</v>
      </c>
      <c r="T81" s="141">
        <v>12</v>
      </c>
      <c r="U81" s="142"/>
      <c r="V81" s="149">
        <v>15.529</v>
      </c>
    </row>
    <row r="82" spans="1:22" ht="15" x14ac:dyDescent="0.25">
      <c r="A82" s="121" t="s">
        <v>142</v>
      </c>
      <c r="B82" s="122" t="s">
        <v>15</v>
      </c>
      <c r="C82" s="123">
        <v>25</v>
      </c>
      <c r="D82" s="122" t="s">
        <v>95</v>
      </c>
      <c r="E82" s="124" t="s">
        <v>95</v>
      </c>
      <c r="F82" s="125">
        <v>43007</v>
      </c>
      <c r="G82" s="126">
        <v>23</v>
      </c>
      <c r="H82" s="126">
        <f>ROUND('TR2 Measured RDF at SSD 100'!$G82,3)</f>
        <v>23</v>
      </c>
      <c r="I82" s="126">
        <v>22.849335863377608</v>
      </c>
      <c r="J82" s="128">
        <v>2.9</v>
      </c>
      <c r="K82" s="128">
        <v>490.35423670920045</v>
      </c>
      <c r="L82" s="129">
        <v>0.98739253973547114</v>
      </c>
      <c r="M82" s="129">
        <v>1</v>
      </c>
      <c r="N82" s="129">
        <v>0.98739253973547114</v>
      </c>
      <c r="O82" s="122"/>
      <c r="P82" s="122" t="s">
        <v>34</v>
      </c>
      <c r="Q82" s="143" t="s">
        <v>37</v>
      </c>
      <c r="R82" s="130" t="b">
        <v>0</v>
      </c>
      <c r="S82" s="130">
        <v>23</v>
      </c>
      <c r="T82" s="130">
        <v>23</v>
      </c>
      <c r="U82" s="131"/>
      <c r="V82" s="148">
        <v>23</v>
      </c>
    </row>
    <row r="83" spans="1:22" ht="15" x14ac:dyDescent="0.25">
      <c r="A83" s="132" t="s">
        <v>142</v>
      </c>
      <c r="B83" s="133" t="s">
        <v>15</v>
      </c>
      <c r="C83" s="134">
        <v>25</v>
      </c>
      <c r="D83" s="133" t="s">
        <v>96</v>
      </c>
      <c r="E83" s="135" t="s">
        <v>96</v>
      </c>
      <c r="F83" s="136">
        <v>43007</v>
      </c>
      <c r="G83" s="137">
        <v>25</v>
      </c>
      <c r="H83" s="137">
        <f>ROUND('TR2 Measured RDF at SSD 100'!$G83,3)</f>
        <v>25</v>
      </c>
      <c r="I83" s="137">
        <v>25.107411756579399</v>
      </c>
      <c r="J83" s="139">
        <v>2.9</v>
      </c>
      <c r="K83" s="139">
        <v>489.29786892948948</v>
      </c>
      <c r="L83" s="140">
        <v>0.98526540472404855</v>
      </c>
      <c r="M83" s="140">
        <v>1</v>
      </c>
      <c r="N83" s="140">
        <v>0.98526540472404855</v>
      </c>
      <c r="O83" s="133"/>
      <c r="P83" s="133" t="s">
        <v>34</v>
      </c>
      <c r="Q83" s="144" t="s">
        <v>37</v>
      </c>
      <c r="R83" s="141" t="b">
        <v>0</v>
      </c>
      <c r="S83" s="141">
        <v>25</v>
      </c>
      <c r="T83" s="141">
        <v>25</v>
      </c>
      <c r="U83" s="142"/>
      <c r="V83" s="149">
        <v>25</v>
      </c>
    </row>
    <row r="84" spans="1:22" ht="15" x14ac:dyDescent="0.25">
      <c r="A84" s="121" t="s">
        <v>142</v>
      </c>
      <c r="B84" s="122" t="s">
        <v>15</v>
      </c>
      <c r="C84" s="123">
        <v>6</v>
      </c>
      <c r="D84" s="122" t="s">
        <v>45</v>
      </c>
      <c r="E84" s="124" t="s">
        <v>45</v>
      </c>
      <c r="F84" s="125">
        <v>42776</v>
      </c>
      <c r="G84" s="126">
        <v>3</v>
      </c>
      <c r="H84" s="126">
        <f>ROUND('TR2 Measured RDF at SSD 100'!$G84,3)</f>
        <v>3</v>
      </c>
      <c r="I84" s="126">
        <v>3.0911640953716688</v>
      </c>
      <c r="J84" s="128">
        <v>2.9</v>
      </c>
      <c r="K84" s="128">
        <v>431.64073711304979</v>
      </c>
      <c r="L84" s="129">
        <v>0.86901626273937771</v>
      </c>
      <c r="M84" s="129">
        <v>0.92899999999999994</v>
      </c>
      <c r="N84" s="129">
        <v>0.93543192975175216</v>
      </c>
      <c r="O84" s="122"/>
      <c r="P84" s="122" t="s">
        <v>34</v>
      </c>
      <c r="Q84" s="143" t="s">
        <v>37</v>
      </c>
      <c r="R84" s="130" t="b">
        <v>0</v>
      </c>
      <c r="S84" s="130">
        <v>3</v>
      </c>
      <c r="T84" s="130">
        <v>3</v>
      </c>
      <c r="U84" s="131"/>
      <c r="V84" s="148">
        <v>3</v>
      </c>
    </row>
    <row r="85" spans="1:22" ht="15" x14ac:dyDescent="0.25">
      <c r="A85" s="132" t="s">
        <v>142</v>
      </c>
      <c r="B85" s="133" t="s">
        <v>15</v>
      </c>
      <c r="C85" s="134">
        <v>6</v>
      </c>
      <c r="D85" s="133" t="s">
        <v>97</v>
      </c>
      <c r="E85" s="135" t="s">
        <v>97</v>
      </c>
      <c r="F85" s="136">
        <v>42776</v>
      </c>
      <c r="G85" s="137">
        <v>2.8802375077214637</v>
      </c>
      <c r="H85" s="137">
        <f>ROUND('TR2 Measured RDF at SSD 100'!$G85,3)</f>
        <v>2.88</v>
      </c>
      <c r="I85" s="137">
        <v>2.9064431426138833</v>
      </c>
      <c r="J85" s="139">
        <v>2.9</v>
      </c>
      <c r="K85" s="139">
        <v>426.16349091442441</v>
      </c>
      <c r="L85" s="140">
        <v>0.85798899952629903</v>
      </c>
      <c r="M85" s="140">
        <v>0.9186038038038038</v>
      </c>
      <c r="N85" s="140">
        <v>0.93401420282987324</v>
      </c>
      <c r="O85" s="133"/>
      <c r="P85" s="133" t="s">
        <v>34</v>
      </c>
      <c r="Q85" s="144" t="s">
        <v>35</v>
      </c>
      <c r="R85" s="141" t="b">
        <v>0</v>
      </c>
      <c r="S85" s="141"/>
      <c r="T85" s="141"/>
      <c r="U85" s="142">
        <v>3.25</v>
      </c>
      <c r="V85" s="149">
        <v>2.88</v>
      </c>
    </row>
    <row r="86" spans="1:22" ht="15" x14ac:dyDescent="0.25">
      <c r="A86" s="121" t="s">
        <v>142</v>
      </c>
      <c r="B86" s="122" t="s">
        <v>15</v>
      </c>
      <c r="C86" s="123">
        <v>6</v>
      </c>
      <c r="D86" s="122" t="s">
        <v>98</v>
      </c>
      <c r="E86" s="124" t="s">
        <v>98</v>
      </c>
      <c r="F86" s="125">
        <v>42776</v>
      </c>
      <c r="G86" s="126">
        <v>3.1017942390846529</v>
      </c>
      <c r="H86" s="126">
        <f>ROUND('TR2 Measured RDF at SSD 100'!$G86,3)</f>
        <v>3.1019999999999999</v>
      </c>
      <c r="I86" s="126">
        <v>3.1446761870904312</v>
      </c>
      <c r="J86" s="128">
        <v>2.9</v>
      </c>
      <c r="K86" s="128">
        <v>434.76633956335235</v>
      </c>
      <c r="L86" s="129">
        <v>0.87530899446423238</v>
      </c>
      <c r="M86" s="129">
        <v>0.93419809809809806</v>
      </c>
      <c r="N86" s="129">
        <v>0.93696293778187301</v>
      </c>
      <c r="O86" s="122"/>
      <c r="P86" s="122" t="s">
        <v>34</v>
      </c>
      <c r="Q86" s="143" t="s">
        <v>35</v>
      </c>
      <c r="R86" s="130" t="b">
        <v>0</v>
      </c>
      <c r="S86" s="130"/>
      <c r="T86" s="130"/>
      <c r="U86" s="131">
        <v>3.5</v>
      </c>
      <c r="V86" s="148">
        <v>3.1019999999999999</v>
      </c>
    </row>
    <row r="87" spans="1:22" ht="15" x14ac:dyDescent="0.25">
      <c r="A87" s="132" t="s">
        <v>142</v>
      </c>
      <c r="B87" s="133" t="s">
        <v>15</v>
      </c>
      <c r="C87" s="134">
        <v>6</v>
      </c>
      <c r="D87" s="133" t="s">
        <v>99</v>
      </c>
      <c r="E87" s="135" t="s">
        <v>99</v>
      </c>
      <c r="F87" s="136">
        <v>42776</v>
      </c>
      <c r="G87" s="137">
        <v>3.5</v>
      </c>
      <c r="H87" s="137">
        <f>ROUND('TR2 Measured RDF at SSD 100'!$G87,3)</f>
        <v>3.5</v>
      </c>
      <c r="I87" s="137">
        <v>3.5750666990055779</v>
      </c>
      <c r="J87" s="139">
        <v>2.9</v>
      </c>
      <c r="K87" s="139">
        <v>449.02452503487922</v>
      </c>
      <c r="L87" s="140">
        <v>0.90401479997921552</v>
      </c>
      <c r="M87" s="140">
        <v>0.95499049049049045</v>
      </c>
      <c r="N87" s="140">
        <v>0.94662178208173209</v>
      </c>
      <c r="O87" s="133"/>
      <c r="P87" s="133" t="s">
        <v>34</v>
      </c>
      <c r="Q87" s="144" t="s">
        <v>37</v>
      </c>
      <c r="R87" s="141" t="b">
        <v>0</v>
      </c>
      <c r="S87" s="141">
        <v>3.5</v>
      </c>
      <c r="T87" s="141">
        <v>3.5</v>
      </c>
      <c r="U87" s="142"/>
      <c r="V87" s="149">
        <v>3.5</v>
      </c>
    </row>
    <row r="88" spans="1:22" ht="15" x14ac:dyDescent="0.25">
      <c r="A88" s="121" t="s">
        <v>142</v>
      </c>
      <c r="B88" s="122" t="s">
        <v>15</v>
      </c>
      <c r="C88" s="123">
        <v>6</v>
      </c>
      <c r="D88" s="122" t="s">
        <v>100</v>
      </c>
      <c r="E88" s="124" t="s">
        <v>100</v>
      </c>
      <c r="F88" s="125">
        <v>42776</v>
      </c>
      <c r="G88" s="126">
        <v>4.4210526315789478</v>
      </c>
      <c r="H88" s="126">
        <f>ROUND('TR2 Measured RDF at SSD 100'!$G88,3)</f>
        <v>4.4210000000000003</v>
      </c>
      <c r="I88" s="126">
        <v>4.5495818399044206</v>
      </c>
      <c r="J88" s="128">
        <v>2.9</v>
      </c>
      <c r="K88" s="128">
        <v>461.46295350792053</v>
      </c>
      <c r="L88" s="129">
        <v>0.92905691416493574</v>
      </c>
      <c r="M88" s="129">
        <v>0.98478478478478493</v>
      </c>
      <c r="N88" s="129">
        <v>0.943411117351871</v>
      </c>
      <c r="O88" s="122"/>
      <c r="P88" s="122" t="s">
        <v>34</v>
      </c>
      <c r="Q88" s="143" t="s">
        <v>40</v>
      </c>
      <c r="R88" s="130" t="b">
        <v>0</v>
      </c>
      <c r="S88" s="130">
        <v>3.5</v>
      </c>
      <c r="T88" s="130">
        <v>6</v>
      </c>
      <c r="U88" s="131"/>
      <c r="V88" s="148">
        <v>4.4210000000000003</v>
      </c>
    </row>
    <row r="89" spans="1:22" ht="15" x14ac:dyDescent="0.25">
      <c r="A89" s="132" t="s">
        <v>142</v>
      </c>
      <c r="B89" s="133" t="s">
        <v>15</v>
      </c>
      <c r="C89" s="134">
        <v>6</v>
      </c>
      <c r="D89" s="133" t="s">
        <v>101</v>
      </c>
      <c r="E89" s="135" t="s">
        <v>101</v>
      </c>
      <c r="F89" s="136">
        <v>42776</v>
      </c>
      <c r="G89" s="137">
        <v>3.5449077018110318</v>
      </c>
      <c r="H89" s="137">
        <f>ROUND('TR2 Measured RDF at SSD 100'!$G89,3)</f>
        <v>3.5449999999999999</v>
      </c>
      <c r="I89" s="137">
        <v>3.5258490582529083</v>
      </c>
      <c r="J89" s="139">
        <v>2.9</v>
      </c>
      <c r="K89" s="139">
        <v>448.84590754425761</v>
      </c>
      <c r="L89" s="140">
        <v>0.90365519188198629</v>
      </c>
      <c r="M89" s="140">
        <v>0.95499049049049045</v>
      </c>
      <c r="N89" s="140">
        <v>0.94624522535073829</v>
      </c>
      <c r="O89" s="133"/>
      <c r="P89" s="133" t="s">
        <v>34</v>
      </c>
      <c r="Q89" s="144" t="s">
        <v>35</v>
      </c>
      <c r="R89" s="141" t="b">
        <v>0</v>
      </c>
      <c r="S89" s="141"/>
      <c r="T89" s="141"/>
      <c r="U89" s="142">
        <v>4</v>
      </c>
      <c r="V89" s="149">
        <v>3.5449999999999999</v>
      </c>
    </row>
    <row r="90" spans="1:22" ht="15" x14ac:dyDescent="0.25">
      <c r="A90" s="121" t="s">
        <v>142</v>
      </c>
      <c r="B90" s="122" t="s">
        <v>15</v>
      </c>
      <c r="C90" s="123">
        <v>6</v>
      </c>
      <c r="D90" s="122" t="s">
        <v>46</v>
      </c>
      <c r="E90" s="124" t="s">
        <v>46</v>
      </c>
      <c r="F90" s="125">
        <v>42776</v>
      </c>
      <c r="G90" s="126">
        <v>4</v>
      </c>
      <c r="H90" s="126">
        <f>ROUND('TR2 Measured RDF at SSD 100'!$G90,3)</f>
        <v>4</v>
      </c>
      <c r="I90" s="126">
        <v>4.0051959298549464</v>
      </c>
      <c r="J90" s="128">
        <v>2.9</v>
      </c>
      <c r="K90" s="128">
        <v>455.63841814815038</v>
      </c>
      <c r="L90" s="129">
        <v>0.91733045853798423</v>
      </c>
      <c r="M90" s="129">
        <v>0.98098098098098108</v>
      </c>
      <c r="N90" s="129">
        <v>0.93511543681576137</v>
      </c>
      <c r="O90" s="122"/>
      <c r="P90" s="122" t="s">
        <v>34</v>
      </c>
      <c r="Q90" s="143" t="s">
        <v>37</v>
      </c>
      <c r="R90" s="130" t="b">
        <v>0</v>
      </c>
      <c r="S90" s="130">
        <v>4</v>
      </c>
      <c r="T90" s="130">
        <v>4</v>
      </c>
      <c r="U90" s="131"/>
      <c r="V90" s="148">
        <v>4</v>
      </c>
    </row>
    <row r="91" spans="1:22" ht="15" x14ac:dyDescent="0.25">
      <c r="A91" s="132" t="s">
        <v>142</v>
      </c>
      <c r="B91" s="133" t="s">
        <v>15</v>
      </c>
      <c r="C91" s="134">
        <v>6</v>
      </c>
      <c r="D91" s="133" t="s">
        <v>102</v>
      </c>
      <c r="E91" s="135" t="s">
        <v>102</v>
      </c>
      <c r="F91" s="136">
        <v>42776</v>
      </c>
      <c r="G91" s="137">
        <v>4.8</v>
      </c>
      <c r="H91" s="137">
        <f>ROUND('TR2 Measured RDF at SSD 100'!$G91,3)</f>
        <v>4.8</v>
      </c>
      <c r="I91" s="137">
        <v>4.8300845264792125</v>
      </c>
      <c r="J91" s="139">
        <v>2.9</v>
      </c>
      <c r="K91" s="139">
        <v>466.82112913701064</v>
      </c>
      <c r="L91" s="140">
        <v>0.93984445426468677</v>
      </c>
      <c r="M91" s="140">
        <v>0.98858858858858867</v>
      </c>
      <c r="N91" s="140">
        <v>0.9506932055593581</v>
      </c>
      <c r="O91" s="133"/>
      <c r="P91" s="133" t="s">
        <v>34</v>
      </c>
      <c r="Q91" s="144" t="s">
        <v>40</v>
      </c>
      <c r="R91" s="141" t="b">
        <v>0</v>
      </c>
      <c r="S91" s="141">
        <v>4</v>
      </c>
      <c r="T91" s="141">
        <v>6</v>
      </c>
      <c r="U91" s="142"/>
      <c r="V91" s="149">
        <v>4.8</v>
      </c>
    </row>
    <row r="92" spans="1:22" ht="15" x14ac:dyDescent="0.25">
      <c r="A92" s="121" t="s">
        <v>142</v>
      </c>
      <c r="B92" s="122" t="s">
        <v>15</v>
      </c>
      <c r="C92" s="123">
        <v>6</v>
      </c>
      <c r="D92" s="122" t="s">
        <v>103</v>
      </c>
      <c r="E92" s="124" t="s">
        <v>103</v>
      </c>
      <c r="F92" s="125">
        <v>42776</v>
      </c>
      <c r="G92" s="126">
        <v>3.9880211645374111</v>
      </c>
      <c r="H92" s="126">
        <f>ROUND('TR2 Measured RDF at SSD 100'!$G92,3)</f>
        <v>3.988</v>
      </c>
      <c r="I92" s="126">
        <v>3.8593753205200749</v>
      </c>
      <c r="J92" s="128">
        <v>2.9</v>
      </c>
      <c r="K92" s="128">
        <v>456.01051367794832</v>
      </c>
      <c r="L92" s="129">
        <v>0.91807959326713362</v>
      </c>
      <c r="M92" s="129">
        <v>0.97578288288288273</v>
      </c>
      <c r="N92" s="129">
        <v>0.94086462200969467</v>
      </c>
      <c r="O92" s="122"/>
      <c r="P92" s="122" t="s">
        <v>34</v>
      </c>
      <c r="Q92" s="143" t="s">
        <v>35</v>
      </c>
      <c r="R92" s="130" t="b">
        <v>0</v>
      </c>
      <c r="S92" s="130"/>
      <c r="T92" s="130"/>
      <c r="U92" s="131">
        <v>4.5</v>
      </c>
      <c r="V92" s="148">
        <v>3.988</v>
      </c>
    </row>
    <row r="93" spans="1:22" ht="15" x14ac:dyDescent="0.25">
      <c r="A93" s="132" t="s">
        <v>142</v>
      </c>
      <c r="B93" s="133" t="s">
        <v>15</v>
      </c>
      <c r="C93" s="134">
        <v>6</v>
      </c>
      <c r="D93" s="133" t="s">
        <v>104</v>
      </c>
      <c r="E93" s="135" t="s">
        <v>104</v>
      </c>
      <c r="F93" s="136">
        <v>42776</v>
      </c>
      <c r="G93" s="137">
        <v>4.5</v>
      </c>
      <c r="H93" s="137">
        <f>ROUND('TR2 Measured RDF at SSD 100'!$G93,3)</f>
        <v>4.5</v>
      </c>
      <c r="I93" s="137">
        <v>4.5698924731182791</v>
      </c>
      <c r="J93" s="139">
        <v>2.9</v>
      </c>
      <c r="K93" s="139">
        <v>465.4121273975091</v>
      </c>
      <c r="L93" s="140">
        <v>0.9370077307569743</v>
      </c>
      <c r="M93" s="140">
        <v>0.98573573573573581</v>
      </c>
      <c r="N93" s="140">
        <v>0.95056686775955035</v>
      </c>
      <c r="O93" s="133"/>
      <c r="P93" s="133" t="s">
        <v>34</v>
      </c>
      <c r="Q93" s="144" t="s">
        <v>37</v>
      </c>
      <c r="R93" s="141" t="b">
        <v>0</v>
      </c>
      <c r="S93" s="141">
        <v>4.5</v>
      </c>
      <c r="T93" s="141">
        <v>4.5</v>
      </c>
      <c r="U93" s="142"/>
      <c r="V93" s="149">
        <v>4.5</v>
      </c>
    </row>
    <row r="94" spans="1:22" ht="15" x14ac:dyDescent="0.25">
      <c r="A94" s="121" t="s">
        <v>142</v>
      </c>
      <c r="B94" s="122" t="s">
        <v>15</v>
      </c>
      <c r="C94" s="123">
        <v>6</v>
      </c>
      <c r="D94" s="122" t="s">
        <v>105</v>
      </c>
      <c r="E94" s="124" t="s">
        <v>105</v>
      </c>
      <c r="F94" s="125">
        <v>42776</v>
      </c>
      <c r="G94" s="126">
        <v>4.95</v>
      </c>
      <c r="H94" s="126">
        <f>ROUND('TR2 Measured RDF at SSD 100'!$G94,3)</f>
        <v>4.95</v>
      </c>
      <c r="I94" s="126">
        <v>4.8769022856807096</v>
      </c>
      <c r="J94" s="128">
        <v>2.9</v>
      </c>
      <c r="K94" s="128">
        <v>468.69649060719212</v>
      </c>
      <c r="L94" s="129">
        <v>0.94362009329959939</v>
      </c>
      <c r="M94" s="129">
        <v>0.98953953953953966</v>
      </c>
      <c r="N94" s="129">
        <v>0.95359513753102998</v>
      </c>
      <c r="O94" s="122"/>
      <c r="P94" s="122" t="s">
        <v>34</v>
      </c>
      <c r="Q94" s="143" t="s">
        <v>40</v>
      </c>
      <c r="R94" s="130" t="b">
        <v>0</v>
      </c>
      <c r="S94" s="130">
        <v>4.5</v>
      </c>
      <c r="T94" s="130">
        <v>5.5</v>
      </c>
      <c r="U94" s="131"/>
      <c r="V94" s="148">
        <v>4.95</v>
      </c>
    </row>
    <row r="95" spans="1:22" ht="15" x14ac:dyDescent="0.25">
      <c r="A95" s="132" t="s">
        <v>142</v>
      </c>
      <c r="B95" s="133" t="s">
        <v>15</v>
      </c>
      <c r="C95" s="134">
        <v>6</v>
      </c>
      <c r="D95" s="133" t="s">
        <v>105</v>
      </c>
      <c r="E95" s="135" t="s">
        <v>105</v>
      </c>
      <c r="F95" s="136">
        <v>43035</v>
      </c>
      <c r="G95" s="137">
        <v>4.95</v>
      </c>
      <c r="H95" s="137">
        <f>ROUND('TR2 Measured RDF at SSD 100'!$G95,3)</f>
        <v>4.95</v>
      </c>
      <c r="I95" s="137">
        <v>4.8446177478435537</v>
      </c>
      <c r="J95" s="139">
        <v>2.9</v>
      </c>
      <c r="K95" s="139">
        <v>467.62414625821162</v>
      </c>
      <c r="L95" s="140">
        <v>0.94296879501302233</v>
      </c>
      <c r="M95" s="140">
        <v>0.98953953953953966</v>
      </c>
      <c r="N95" s="140">
        <v>0.95293695434526249</v>
      </c>
      <c r="O95" s="133" t="s">
        <v>38</v>
      </c>
      <c r="P95" s="133" t="s">
        <v>34</v>
      </c>
      <c r="Q95" s="144" t="s">
        <v>40</v>
      </c>
      <c r="R95" s="141" t="b">
        <v>0</v>
      </c>
      <c r="S95" s="141">
        <v>4.5</v>
      </c>
      <c r="T95" s="141">
        <v>5.5</v>
      </c>
      <c r="U95" s="142"/>
      <c r="V95" s="149">
        <v>4.95</v>
      </c>
    </row>
    <row r="96" spans="1:22" ht="15" x14ac:dyDescent="0.25">
      <c r="A96" s="121" t="s">
        <v>142</v>
      </c>
      <c r="B96" s="122" t="s">
        <v>15</v>
      </c>
      <c r="C96" s="123">
        <v>6</v>
      </c>
      <c r="D96" s="122" t="s">
        <v>106</v>
      </c>
      <c r="E96" s="124" t="s">
        <v>106</v>
      </c>
      <c r="F96" s="125">
        <v>42776</v>
      </c>
      <c r="G96" s="126">
        <v>4.4311346272637904</v>
      </c>
      <c r="H96" s="126">
        <f>ROUND('TR2 Measured RDF at SSD 100'!$G96,3)</f>
        <v>4.431</v>
      </c>
      <c r="I96" s="126">
        <v>4.4787812361591</v>
      </c>
      <c r="J96" s="128">
        <v>2.9</v>
      </c>
      <c r="K96" s="128">
        <v>466.0168110336607</v>
      </c>
      <c r="L96" s="129">
        <v>0.93822513186962808</v>
      </c>
      <c r="M96" s="129">
        <v>0.98478478478478493</v>
      </c>
      <c r="N96" s="129">
        <v>0.95272098672266547</v>
      </c>
      <c r="O96" s="122"/>
      <c r="P96" s="122" t="s">
        <v>34</v>
      </c>
      <c r="Q96" s="143" t="s">
        <v>35</v>
      </c>
      <c r="R96" s="130" t="b">
        <v>0</v>
      </c>
      <c r="S96" s="130"/>
      <c r="T96" s="130"/>
      <c r="U96" s="131">
        <v>5</v>
      </c>
      <c r="V96" s="148">
        <v>4.431</v>
      </c>
    </row>
    <row r="97" spans="1:22" ht="15" x14ac:dyDescent="0.25">
      <c r="A97" s="132" t="s">
        <v>142</v>
      </c>
      <c r="B97" s="133" t="s">
        <v>15</v>
      </c>
      <c r="C97" s="134">
        <v>6</v>
      </c>
      <c r="D97" s="133" t="s">
        <v>107</v>
      </c>
      <c r="E97" s="135" t="s">
        <v>107</v>
      </c>
      <c r="F97" s="136">
        <v>42776</v>
      </c>
      <c r="G97" s="137">
        <v>4.4444444444444446</v>
      </c>
      <c r="H97" s="137">
        <f>ROUND('TR2 Measured RDF at SSD 100'!$G97,3)</f>
        <v>4.444</v>
      </c>
      <c r="I97" s="137">
        <v>4.431137724550898</v>
      </c>
      <c r="J97" s="139">
        <v>2.9</v>
      </c>
      <c r="K97" s="139">
        <v>462.72807830923352</v>
      </c>
      <c r="L97" s="140">
        <v>0.93160397224404368</v>
      </c>
      <c r="M97" s="140">
        <v>0.98478478478478493</v>
      </c>
      <c r="N97" s="140">
        <v>0.9459975282291111</v>
      </c>
      <c r="O97" s="133"/>
      <c r="P97" s="133" t="s">
        <v>34</v>
      </c>
      <c r="Q97" s="144" t="s">
        <v>40</v>
      </c>
      <c r="R97" s="141" t="b">
        <v>0</v>
      </c>
      <c r="S97" s="141">
        <v>5</v>
      </c>
      <c r="T97" s="141">
        <v>4</v>
      </c>
      <c r="U97" s="142"/>
      <c r="V97" s="149">
        <v>4.444</v>
      </c>
    </row>
    <row r="98" spans="1:22" ht="15" x14ac:dyDescent="0.25">
      <c r="A98" s="121" t="s">
        <v>142</v>
      </c>
      <c r="B98" s="122" t="s">
        <v>15</v>
      </c>
      <c r="C98" s="123">
        <v>6</v>
      </c>
      <c r="D98" s="122" t="s">
        <v>50</v>
      </c>
      <c r="E98" s="124" t="s">
        <v>50</v>
      </c>
      <c r="F98" s="125">
        <v>42776</v>
      </c>
      <c r="G98" s="126">
        <v>5</v>
      </c>
      <c r="H98" s="126">
        <f>ROUND('TR2 Measured RDF at SSD 100'!$G98,3)</f>
        <v>5</v>
      </c>
      <c r="I98" s="126">
        <v>4.9729729729729728</v>
      </c>
      <c r="J98" s="128">
        <v>2.9</v>
      </c>
      <c r="K98" s="128">
        <v>469.14796651668024</v>
      </c>
      <c r="L98" s="129">
        <v>0.944529043437634</v>
      </c>
      <c r="M98" s="129">
        <v>0.99049049049049054</v>
      </c>
      <c r="N98" s="129">
        <v>0.95359728589610537</v>
      </c>
      <c r="O98" s="122"/>
      <c r="P98" s="122" t="s">
        <v>34</v>
      </c>
      <c r="Q98" s="143" t="s">
        <v>37</v>
      </c>
      <c r="R98" s="130" t="b">
        <v>0</v>
      </c>
      <c r="S98" s="130">
        <v>5</v>
      </c>
      <c r="T98" s="130">
        <v>5</v>
      </c>
      <c r="U98" s="131"/>
      <c r="V98" s="148">
        <v>5</v>
      </c>
    </row>
    <row r="99" spans="1:22" ht="15" x14ac:dyDescent="0.25">
      <c r="A99" s="132" t="s">
        <v>142</v>
      </c>
      <c r="B99" s="133" t="s">
        <v>15</v>
      </c>
      <c r="C99" s="134">
        <v>6</v>
      </c>
      <c r="D99" s="133" t="s">
        <v>108</v>
      </c>
      <c r="E99" s="135" t="s">
        <v>108</v>
      </c>
      <c r="F99" s="136">
        <v>43035</v>
      </c>
      <c r="G99" s="137">
        <v>5.4545454545454541</v>
      </c>
      <c r="H99" s="137">
        <f>ROUND('TR2 Measured RDF at SSD 100'!$G99,3)</f>
        <v>5.4550000000000001</v>
      </c>
      <c r="I99" s="137">
        <v>5.4953544211295533</v>
      </c>
      <c r="J99" s="139">
        <v>2.9</v>
      </c>
      <c r="K99" s="139">
        <v>471.7266393423879</v>
      </c>
      <c r="L99" s="140">
        <v>0.95124151358645304</v>
      </c>
      <c r="M99" s="140">
        <v>0.99429429429429439</v>
      </c>
      <c r="N99" s="140">
        <v>0.9567001631660792</v>
      </c>
      <c r="O99" s="133" t="s">
        <v>38</v>
      </c>
      <c r="P99" s="133" t="s">
        <v>34</v>
      </c>
      <c r="Q99" s="144" t="s">
        <v>40</v>
      </c>
      <c r="R99" s="141" t="b">
        <v>0</v>
      </c>
      <c r="S99" s="141">
        <v>5</v>
      </c>
      <c r="T99" s="141">
        <v>6</v>
      </c>
      <c r="U99" s="142"/>
      <c r="V99" s="149">
        <v>5.4550000000000001</v>
      </c>
    </row>
    <row r="100" spans="1:22" ht="15" x14ac:dyDescent="0.25">
      <c r="A100" s="121" t="s">
        <v>142</v>
      </c>
      <c r="B100" s="122" t="s">
        <v>15</v>
      </c>
      <c r="C100" s="123">
        <v>6</v>
      </c>
      <c r="D100" s="122" t="s">
        <v>109</v>
      </c>
      <c r="E100" s="124" t="s">
        <v>109</v>
      </c>
      <c r="F100" s="125">
        <v>42776</v>
      </c>
      <c r="G100" s="126">
        <v>4.2777777777777777</v>
      </c>
      <c r="H100" s="126">
        <f>ROUND('TR2 Measured RDF at SSD 100'!$G100,3)</f>
        <v>4.2779999999999996</v>
      </c>
      <c r="I100" s="126">
        <v>4.3415559772296008</v>
      </c>
      <c r="J100" s="128">
        <v>2.9</v>
      </c>
      <c r="K100" s="128">
        <v>459.32960580374584</v>
      </c>
      <c r="L100" s="129">
        <v>0.92476187505114615</v>
      </c>
      <c r="M100" s="129">
        <v>0.98288288288288295</v>
      </c>
      <c r="N100" s="129">
        <v>0.94086680229768305</v>
      </c>
      <c r="O100" s="122"/>
      <c r="P100" s="122" t="s">
        <v>34</v>
      </c>
      <c r="Q100" s="143" t="s">
        <v>40</v>
      </c>
      <c r="R100" s="130" t="b">
        <v>0</v>
      </c>
      <c r="S100" s="130">
        <v>5.5</v>
      </c>
      <c r="T100" s="130">
        <v>3.5</v>
      </c>
      <c r="U100" s="131"/>
      <c r="V100" s="148">
        <v>4.2779999999999996</v>
      </c>
    </row>
    <row r="101" spans="1:22" ht="15" x14ac:dyDescent="0.25">
      <c r="A101" s="132" t="s">
        <v>142</v>
      </c>
      <c r="B101" s="133" t="s">
        <v>15</v>
      </c>
      <c r="C101" s="134">
        <v>6</v>
      </c>
      <c r="D101" s="133" t="s">
        <v>110</v>
      </c>
      <c r="E101" s="135" t="s">
        <v>110</v>
      </c>
      <c r="F101" s="136">
        <v>42776</v>
      </c>
      <c r="G101" s="137">
        <v>5.5</v>
      </c>
      <c r="H101" s="137">
        <f>ROUND('TR2 Measured RDF at SSD 100'!$G101,3)</f>
        <v>5.5</v>
      </c>
      <c r="I101" s="137">
        <v>5.5376344086021509</v>
      </c>
      <c r="J101" s="139">
        <v>2.9</v>
      </c>
      <c r="K101" s="139">
        <v>473.82626878785362</v>
      </c>
      <c r="L101" s="140">
        <v>0.95394780400887136</v>
      </c>
      <c r="M101" s="140">
        <v>0.99524524524524538</v>
      </c>
      <c r="N101" s="140">
        <v>0.95850526145824733</v>
      </c>
      <c r="O101" s="133"/>
      <c r="P101" s="133" t="s">
        <v>34</v>
      </c>
      <c r="Q101" s="144" t="s">
        <v>37</v>
      </c>
      <c r="R101" s="141" t="b">
        <v>0</v>
      </c>
      <c r="S101" s="141">
        <v>5.5</v>
      </c>
      <c r="T101" s="141">
        <v>5.5</v>
      </c>
      <c r="U101" s="142"/>
      <c r="V101" s="149">
        <v>5.5</v>
      </c>
    </row>
    <row r="102" spans="1:22" ht="15" x14ac:dyDescent="0.25">
      <c r="A102" s="121" t="s">
        <v>142</v>
      </c>
      <c r="B102" s="122" t="s">
        <v>15</v>
      </c>
      <c r="C102" s="123">
        <v>6</v>
      </c>
      <c r="D102" s="122" t="s">
        <v>111</v>
      </c>
      <c r="E102" s="124" t="s">
        <v>111</v>
      </c>
      <c r="F102" s="125">
        <v>42776</v>
      </c>
      <c r="G102" s="126">
        <v>5.3173615527165481</v>
      </c>
      <c r="H102" s="126">
        <f>ROUND('TR2 Measured RDF at SSD 100'!$G102,3)</f>
        <v>5.3170000000000002</v>
      </c>
      <c r="I102" s="126">
        <v>5.2887735873793611</v>
      </c>
      <c r="J102" s="128">
        <v>2.9</v>
      </c>
      <c r="K102" s="128">
        <v>472.58608067921142</v>
      </c>
      <c r="L102" s="129">
        <v>0.95145095062456297</v>
      </c>
      <c r="M102" s="129">
        <v>0.9933433433433434</v>
      </c>
      <c r="N102" s="129">
        <v>0.95782687526975197</v>
      </c>
      <c r="O102" s="122"/>
      <c r="P102" s="122" t="s">
        <v>34</v>
      </c>
      <c r="Q102" s="143" t="s">
        <v>35</v>
      </c>
      <c r="R102" s="130" t="b">
        <v>0</v>
      </c>
      <c r="S102" s="130"/>
      <c r="T102" s="130"/>
      <c r="U102" s="131">
        <v>6</v>
      </c>
      <c r="V102" s="148">
        <v>5.3170000000000002</v>
      </c>
    </row>
    <row r="103" spans="1:22" ht="15" x14ac:dyDescent="0.25">
      <c r="A103" s="132" t="s">
        <v>142</v>
      </c>
      <c r="B103" s="133" t="s">
        <v>15</v>
      </c>
      <c r="C103" s="134">
        <v>6</v>
      </c>
      <c r="D103" s="133" t="s">
        <v>79</v>
      </c>
      <c r="E103" s="135" t="s">
        <v>79</v>
      </c>
      <c r="F103" s="136">
        <v>42776</v>
      </c>
      <c r="G103" s="137">
        <v>6</v>
      </c>
      <c r="H103" s="137">
        <f>ROUND('TR2 Measured RDF at SSD 100'!$G103,3)</f>
        <v>6</v>
      </c>
      <c r="I103" s="137">
        <v>6.0482676224611707</v>
      </c>
      <c r="J103" s="139">
        <v>2.9</v>
      </c>
      <c r="K103" s="139">
        <v>476.06062447602454</v>
      </c>
      <c r="L103" s="140">
        <v>0.95844620108499401</v>
      </c>
      <c r="M103" s="140">
        <v>1</v>
      </c>
      <c r="N103" s="140">
        <v>0.95844620108499401</v>
      </c>
      <c r="O103" s="133"/>
      <c r="P103" s="133" t="s">
        <v>34</v>
      </c>
      <c r="Q103" s="144" t="s">
        <v>37</v>
      </c>
      <c r="R103" s="141" t="b">
        <v>0</v>
      </c>
      <c r="S103" s="141">
        <v>6</v>
      </c>
      <c r="T103" s="141">
        <v>6</v>
      </c>
      <c r="U103" s="142"/>
      <c r="V103" s="149">
        <v>6</v>
      </c>
    </row>
    <row r="104" spans="1:22" ht="15" x14ac:dyDescent="0.25">
      <c r="A104" s="121" t="s">
        <v>142</v>
      </c>
      <c r="B104" s="122" t="s">
        <v>16</v>
      </c>
      <c r="C104" s="123">
        <v>10</v>
      </c>
      <c r="D104" s="122" t="s">
        <v>33</v>
      </c>
      <c r="E104" s="124" t="s">
        <v>33</v>
      </c>
      <c r="F104" s="125">
        <v>43007</v>
      </c>
      <c r="G104" s="126">
        <v>8.8622692545275807</v>
      </c>
      <c r="H104" s="126">
        <f>ROUND('TR2 Measured RDF at SSD 100'!$G104,3)</f>
        <v>8.8620000000000001</v>
      </c>
      <c r="I104" s="126">
        <v>8.7669760367369598</v>
      </c>
      <c r="J104" s="128">
        <v>3</v>
      </c>
      <c r="K104" s="128">
        <v>511.93467846069586</v>
      </c>
      <c r="L104" s="129">
        <v>1.0006817745377667</v>
      </c>
      <c r="M104" s="129">
        <v>1</v>
      </c>
      <c r="N104" s="129">
        <v>1.0006817745377667</v>
      </c>
      <c r="O104" s="122"/>
      <c r="P104" s="122" t="s">
        <v>34</v>
      </c>
      <c r="Q104" s="143" t="s">
        <v>35</v>
      </c>
      <c r="R104" s="130" t="b">
        <v>0</v>
      </c>
      <c r="S104" s="130"/>
      <c r="T104" s="130"/>
      <c r="U104" s="131">
        <v>10</v>
      </c>
      <c r="V104" s="148">
        <v>8.8620000000000001</v>
      </c>
    </row>
    <row r="105" spans="1:22" ht="15" x14ac:dyDescent="0.25">
      <c r="A105" s="132" t="s">
        <v>142</v>
      </c>
      <c r="B105" s="133" t="s">
        <v>16</v>
      </c>
      <c r="C105" s="134">
        <v>10</v>
      </c>
      <c r="D105" s="133" t="s">
        <v>36</v>
      </c>
      <c r="E105" s="135" t="s">
        <v>36</v>
      </c>
      <c r="F105" s="136">
        <v>43004</v>
      </c>
      <c r="G105" s="137">
        <v>10</v>
      </c>
      <c r="H105" s="137">
        <f>ROUND('TR2 Measured RDF at SSD 100'!$G105,3)</f>
        <v>10</v>
      </c>
      <c r="I105" s="137">
        <v>10.10752688172043</v>
      </c>
      <c r="J105" s="139">
        <v>3</v>
      </c>
      <c r="K105" s="139">
        <v>514.34686231255409</v>
      </c>
      <c r="L105" s="140">
        <v>1.0004170673088808</v>
      </c>
      <c r="M105" s="140">
        <v>1</v>
      </c>
      <c r="N105" s="140">
        <v>1.0004170673088808</v>
      </c>
      <c r="O105" s="133"/>
      <c r="P105" s="133" t="s">
        <v>34</v>
      </c>
      <c r="Q105" s="144" t="s">
        <v>37</v>
      </c>
      <c r="R105" s="141" t="b">
        <v>0</v>
      </c>
      <c r="S105" s="141">
        <v>10</v>
      </c>
      <c r="T105" s="141">
        <v>10</v>
      </c>
      <c r="U105" s="142"/>
      <c r="V105" s="149">
        <v>10</v>
      </c>
    </row>
    <row r="106" spans="1:22" ht="15" x14ac:dyDescent="0.25">
      <c r="A106" s="121" t="s">
        <v>142</v>
      </c>
      <c r="B106" s="122" t="s">
        <v>16</v>
      </c>
      <c r="C106" s="123">
        <v>10</v>
      </c>
      <c r="D106" s="122" t="s">
        <v>36</v>
      </c>
      <c r="E106" s="124" t="s">
        <v>36</v>
      </c>
      <c r="F106" s="125">
        <v>43004</v>
      </c>
      <c r="G106" s="126">
        <v>10</v>
      </c>
      <c r="H106" s="126">
        <f>ROUND('TR2 Measured RDF at SSD 100'!$G106,3)</f>
        <v>10</v>
      </c>
      <c r="I106" s="126">
        <v>10.10752688172043</v>
      </c>
      <c r="J106" s="128">
        <v>3</v>
      </c>
      <c r="K106" s="128">
        <v>513.91800665083883</v>
      </c>
      <c r="L106" s="129">
        <v>0.9995829326911192</v>
      </c>
      <c r="M106" s="129">
        <v>1</v>
      </c>
      <c r="N106" s="129">
        <v>0.9995829326911192</v>
      </c>
      <c r="O106" s="122"/>
      <c r="P106" s="122" t="s">
        <v>34</v>
      </c>
      <c r="Q106" s="143" t="s">
        <v>37</v>
      </c>
      <c r="R106" s="130" t="b">
        <v>0</v>
      </c>
      <c r="S106" s="130">
        <v>10</v>
      </c>
      <c r="T106" s="130">
        <v>10</v>
      </c>
      <c r="U106" s="131"/>
      <c r="V106" s="148">
        <v>10</v>
      </c>
    </row>
    <row r="107" spans="1:22" ht="15" x14ac:dyDescent="0.25">
      <c r="A107" s="132" t="s">
        <v>142</v>
      </c>
      <c r="B107" s="133" t="s">
        <v>16</v>
      </c>
      <c r="C107" s="134">
        <v>10</v>
      </c>
      <c r="D107" s="133" t="s">
        <v>36</v>
      </c>
      <c r="E107" s="135" t="s">
        <v>36</v>
      </c>
      <c r="F107" s="136">
        <v>43006</v>
      </c>
      <c r="G107" s="137">
        <v>10</v>
      </c>
      <c r="H107" s="137">
        <f>ROUND('TR2 Measured RDF at SSD 100'!$G107,3)</f>
        <v>10</v>
      </c>
      <c r="I107" s="137">
        <v>10.10752688172043</v>
      </c>
      <c r="J107" s="139">
        <v>3</v>
      </c>
      <c r="K107" s="139">
        <v>511.22554649505878</v>
      </c>
      <c r="L107" s="140">
        <v>1.0003060802822239</v>
      </c>
      <c r="M107" s="140">
        <v>1</v>
      </c>
      <c r="N107" s="140">
        <v>1.0003060802822239</v>
      </c>
      <c r="O107" s="133"/>
      <c r="P107" s="133" t="s">
        <v>34</v>
      </c>
      <c r="Q107" s="144" t="s">
        <v>37</v>
      </c>
      <c r="R107" s="141" t="b">
        <v>0</v>
      </c>
      <c r="S107" s="141">
        <v>10</v>
      </c>
      <c r="T107" s="141">
        <v>10</v>
      </c>
      <c r="U107" s="142"/>
      <c r="V107" s="149">
        <v>10</v>
      </c>
    </row>
    <row r="108" spans="1:22" ht="15" x14ac:dyDescent="0.25">
      <c r="A108" s="121" t="s">
        <v>142</v>
      </c>
      <c r="B108" s="122" t="s">
        <v>16</v>
      </c>
      <c r="C108" s="123">
        <v>10</v>
      </c>
      <c r="D108" s="122" t="s">
        <v>36</v>
      </c>
      <c r="E108" s="124" t="s">
        <v>36</v>
      </c>
      <c r="F108" s="125">
        <v>43006</v>
      </c>
      <c r="G108" s="126">
        <v>10</v>
      </c>
      <c r="H108" s="126">
        <f>ROUND('TR2 Measured RDF at SSD 100'!$G108,3)</f>
        <v>10</v>
      </c>
      <c r="I108" s="126">
        <v>10.10752688172043</v>
      </c>
      <c r="J108" s="128">
        <v>3</v>
      </c>
      <c r="K108" s="128">
        <v>510.91269013511913</v>
      </c>
      <c r="L108" s="129">
        <v>0.99969391971777599</v>
      </c>
      <c r="M108" s="129">
        <v>1</v>
      </c>
      <c r="N108" s="129">
        <v>0.99969391971777599</v>
      </c>
      <c r="O108" s="122"/>
      <c r="P108" s="122" t="s">
        <v>34</v>
      </c>
      <c r="Q108" s="143" t="s">
        <v>37</v>
      </c>
      <c r="R108" s="130" t="b">
        <v>0</v>
      </c>
      <c r="S108" s="130">
        <v>10</v>
      </c>
      <c r="T108" s="130">
        <v>10</v>
      </c>
      <c r="U108" s="131"/>
      <c r="V108" s="148">
        <v>10</v>
      </c>
    </row>
    <row r="109" spans="1:22" ht="15" x14ac:dyDescent="0.25">
      <c r="A109" s="132" t="s">
        <v>142</v>
      </c>
      <c r="B109" s="133" t="s">
        <v>16</v>
      </c>
      <c r="C109" s="134">
        <v>10</v>
      </c>
      <c r="D109" s="133" t="s">
        <v>36</v>
      </c>
      <c r="E109" s="135" t="s">
        <v>36</v>
      </c>
      <c r="F109" s="136">
        <v>43007</v>
      </c>
      <c r="G109" s="137">
        <v>10</v>
      </c>
      <c r="H109" s="137">
        <f>ROUND('TR2 Measured RDF at SSD 100'!$G109,3)</f>
        <v>10</v>
      </c>
      <c r="I109" s="137">
        <v>10.10752688172043</v>
      </c>
      <c r="J109" s="139">
        <v>3</v>
      </c>
      <c r="K109" s="139">
        <v>512.18774730635482</v>
      </c>
      <c r="L109" s="140">
        <v>1.0000855070853845</v>
      </c>
      <c r="M109" s="140">
        <v>1</v>
      </c>
      <c r="N109" s="140">
        <v>1.0000855070853845</v>
      </c>
      <c r="O109" s="133"/>
      <c r="P109" s="133" t="s">
        <v>34</v>
      </c>
      <c r="Q109" s="144" t="s">
        <v>37</v>
      </c>
      <c r="R109" s="141" t="b">
        <v>0</v>
      </c>
      <c r="S109" s="141">
        <v>10</v>
      </c>
      <c r="T109" s="141">
        <v>10</v>
      </c>
      <c r="U109" s="142"/>
      <c r="V109" s="149">
        <v>10</v>
      </c>
    </row>
    <row r="110" spans="1:22" ht="15" x14ac:dyDescent="0.25">
      <c r="A110" s="121" t="s">
        <v>142</v>
      </c>
      <c r="B110" s="122" t="s">
        <v>16</v>
      </c>
      <c r="C110" s="123">
        <v>10</v>
      </c>
      <c r="D110" s="122" t="s">
        <v>36</v>
      </c>
      <c r="E110" s="124" t="s">
        <v>36</v>
      </c>
      <c r="F110" s="125">
        <v>43007</v>
      </c>
      <c r="G110" s="126">
        <v>10</v>
      </c>
      <c r="H110" s="126">
        <f>ROUND('TR2 Measured RDF at SSD 100'!$G110,3)</f>
        <v>10</v>
      </c>
      <c r="I110" s="126">
        <v>10.10752688172043</v>
      </c>
      <c r="J110" s="128">
        <v>3</v>
      </c>
      <c r="K110" s="128">
        <v>512.100163432513</v>
      </c>
      <c r="L110" s="129">
        <v>0.99991449291461554</v>
      </c>
      <c r="M110" s="129">
        <v>1</v>
      </c>
      <c r="N110" s="129">
        <v>0.99991449291461554</v>
      </c>
      <c r="O110" s="122"/>
      <c r="P110" s="122" t="s">
        <v>34</v>
      </c>
      <c r="Q110" s="143" t="s">
        <v>37</v>
      </c>
      <c r="R110" s="130" t="b">
        <v>0</v>
      </c>
      <c r="S110" s="130">
        <v>10</v>
      </c>
      <c r="T110" s="130">
        <v>10</v>
      </c>
      <c r="U110" s="131"/>
      <c r="V110" s="148">
        <v>10</v>
      </c>
    </row>
    <row r="111" spans="1:22" ht="15" x14ac:dyDescent="0.25">
      <c r="A111" s="132" t="s">
        <v>142</v>
      </c>
      <c r="B111" s="133" t="s">
        <v>16</v>
      </c>
      <c r="C111" s="134">
        <v>10</v>
      </c>
      <c r="D111" s="133" t="s">
        <v>36</v>
      </c>
      <c r="E111" s="135" t="s">
        <v>36</v>
      </c>
      <c r="F111" s="136">
        <v>43007</v>
      </c>
      <c r="G111" s="137">
        <v>10</v>
      </c>
      <c r="H111" s="137">
        <f>ROUND('TR2 Measured RDF at SSD 100'!$G111,3)</f>
        <v>10</v>
      </c>
      <c r="I111" s="137">
        <v>10.10752688172043</v>
      </c>
      <c r="J111" s="139">
        <v>3</v>
      </c>
      <c r="K111" s="139">
        <v>511.63108000304487</v>
      </c>
      <c r="L111" s="140">
        <v>1.0000883288187492</v>
      </c>
      <c r="M111" s="140">
        <v>1</v>
      </c>
      <c r="N111" s="140">
        <v>1.0000883288187492</v>
      </c>
      <c r="O111" s="133"/>
      <c r="P111" s="133" t="s">
        <v>34</v>
      </c>
      <c r="Q111" s="144" t="s">
        <v>37</v>
      </c>
      <c r="R111" s="141" t="b">
        <v>0</v>
      </c>
      <c r="S111" s="141">
        <v>10</v>
      </c>
      <c r="T111" s="141">
        <v>10</v>
      </c>
      <c r="U111" s="142"/>
      <c r="V111" s="149">
        <v>10</v>
      </c>
    </row>
    <row r="112" spans="1:22" ht="15" x14ac:dyDescent="0.25">
      <c r="A112" s="121" t="s">
        <v>142</v>
      </c>
      <c r="B112" s="122" t="s">
        <v>16</v>
      </c>
      <c r="C112" s="123">
        <v>10</v>
      </c>
      <c r="D112" s="122" t="s">
        <v>36</v>
      </c>
      <c r="E112" s="124" t="s">
        <v>36</v>
      </c>
      <c r="F112" s="125">
        <v>43007</v>
      </c>
      <c r="G112" s="126">
        <v>10</v>
      </c>
      <c r="H112" s="126">
        <f>ROUND('TR2 Measured RDF at SSD 100'!$G112,3)</f>
        <v>10</v>
      </c>
      <c r="I112" s="126">
        <v>10.10752688172043</v>
      </c>
      <c r="J112" s="128">
        <v>3</v>
      </c>
      <c r="K112" s="128">
        <v>511.54070444794672</v>
      </c>
      <c r="L112" s="129">
        <v>0.99991167118125068</v>
      </c>
      <c r="M112" s="129">
        <v>1</v>
      </c>
      <c r="N112" s="129">
        <v>0.99991167118125068</v>
      </c>
      <c r="O112" s="122"/>
      <c r="P112" s="122" t="s">
        <v>34</v>
      </c>
      <c r="Q112" s="143" t="s">
        <v>37</v>
      </c>
      <c r="R112" s="130" t="b">
        <v>0</v>
      </c>
      <c r="S112" s="130">
        <v>10</v>
      </c>
      <c r="T112" s="130">
        <v>10</v>
      </c>
      <c r="U112" s="131"/>
      <c r="V112" s="148">
        <v>10</v>
      </c>
    </row>
    <row r="113" spans="1:22" ht="15" x14ac:dyDescent="0.25">
      <c r="A113" s="132" t="s">
        <v>142</v>
      </c>
      <c r="B113" s="133" t="s">
        <v>16</v>
      </c>
      <c r="C113" s="134">
        <v>10</v>
      </c>
      <c r="D113" s="133" t="s">
        <v>36</v>
      </c>
      <c r="E113" s="135" t="s">
        <v>36</v>
      </c>
      <c r="F113" s="136">
        <v>42776</v>
      </c>
      <c r="G113" s="137">
        <v>10</v>
      </c>
      <c r="H113" s="137">
        <f>ROUND('TR2 Measured RDF at SSD 100'!$G113,3)</f>
        <v>10</v>
      </c>
      <c r="I113" s="137">
        <v>10.10752688172043</v>
      </c>
      <c r="J113" s="139">
        <v>3</v>
      </c>
      <c r="K113" s="139">
        <v>511.77404704877972</v>
      </c>
      <c r="L113" s="140">
        <v>1.0001556957005242</v>
      </c>
      <c r="M113" s="140">
        <v>1</v>
      </c>
      <c r="N113" s="140">
        <v>1.0001556957005242</v>
      </c>
      <c r="O113" s="133"/>
      <c r="P113" s="133" t="s">
        <v>34</v>
      </c>
      <c r="Q113" s="144" t="s">
        <v>37</v>
      </c>
      <c r="R113" s="141" t="b">
        <v>0</v>
      </c>
      <c r="S113" s="141">
        <v>10</v>
      </c>
      <c r="T113" s="141">
        <v>10</v>
      </c>
      <c r="U113" s="142"/>
      <c r="V113" s="149">
        <v>10</v>
      </c>
    </row>
    <row r="114" spans="1:22" ht="15" x14ac:dyDescent="0.25">
      <c r="A114" s="121" t="s">
        <v>142</v>
      </c>
      <c r="B114" s="122" t="s">
        <v>16</v>
      </c>
      <c r="C114" s="123">
        <v>10</v>
      </c>
      <c r="D114" s="122" t="s">
        <v>36</v>
      </c>
      <c r="E114" s="124" t="s">
        <v>36</v>
      </c>
      <c r="F114" s="125">
        <v>42776</v>
      </c>
      <c r="G114" s="126">
        <v>10</v>
      </c>
      <c r="H114" s="126">
        <f>ROUND('TR2 Measured RDF at SSD 100'!$G114,3)</f>
        <v>10</v>
      </c>
      <c r="I114" s="126">
        <v>10.10752688172043</v>
      </c>
      <c r="J114" s="128">
        <v>3</v>
      </c>
      <c r="K114" s="128">
        <v>511.61470981937043</v>
      </c>
      <c r="L114" s="129">
        <v>0.99984430429947568</v>
      </c>
      <c r="M114" s="129">
        <v>1</v>
      </c>
      <c r="N114" s="129">
        <v>0.99984430429947568</v>
      </c>
      <c r="O114" s="122"/>
      <c r="P114" s="122" t="s">
        <v>34</v>
      </c>
      <c r="Q114" s="143" t="s">
        <v>37</v>
      </c>
      <c r="R114" s="130" t="b">
        <v>0</v>
      </c>
      <c r="S114" s="130">
        <v>10</v>
      </c>
      <c r="T114" s="130">
        <v>10</v>
      </c>
      <c r="U114" s="131"/>
      <c r="V114" s="148">
        <v>10</v>
      </c>
    </row>
    <row r="115" spans="1:22" ht="15" x14ac:dyDescent="0.25">
      <c r="A115" s="132" t="s">
        <v>142</v>
      </c>
      <c r="B115" s="133" t="s">
        <v>16</v>
      </c>
      <c r="C115" s="134">
        <v>10</v>
      </c>
      <c r="D115" s="133" t="s">
        <v>36</v>
      </c>
      <c r="E115" s="135" t="s">
        <v>36</v>
      </c>
      <c r="F115" s="136">
        <v>43035</v>
      </c>
      <c r="G115" s="137">
        <v>10</v>
      </c>
      <c r="H115" s="137">
        <f>ROUND('TR2 Measured RDF at SSD 100'!$G115,3)</f>
        <v>10</v>
      </c>
      <c r="I115" s="137">
        <v>10.10752688172043</v>
      </c>
      <c r="J115" s="139">
        <v>3</v>
      </c>
      <c r="K115" s="139">
        <v>513.07639609613295</v>
      </c>
      <c r="L115" s="140">
        <v>1.0014759989167763</v>
      </c>
      <c r="M115" s="140">
        <v>1</v>
      </c>
      <c r="N115" s="140">
        <v>1.0014759989167763</v>
      </c>
      <c r="O115" s="133" t="s">
        <v>112</v>
      </c>
      <c r="P115" s="133" t="s">
        <v>34</v>
      </c>
      <c r="Q115" s="144" t="s">
        <v>37</v>
      </c>
      <c r="R115" s="141" t="b">
        <v>0</v>
      </c>
      <c r="S115" s="141">
        <v>10</v>
      </c>
      <c r="T115" s="141">
        <v>10</v>
      </c>
      <c r="U115" s="142"/>
      <c r="V115" s="149">
        <v>10</v>
      </c>
    </row>
    <row r="116" spans="1:22" ht="15" x14ac:dyDescent="0.25">
      <c r="A116" s="121" t="s">
        <v>142</v>
      </c>
      <c r="B116" s="122" t="s">
        <v>16</v>
      </c>
      <c r="C116" s="123">
        <v>10</v>
      </c>
      <c r="D116" s="122" t="s">
        <v>36</v>
      </c>
      <c r="E116" s="124" t="s">
        <v>36</v>
      </c>
      <c r="F116" s="125">
        <v>43035</v>
      </c>
      <c r="G116" s="126">
        <v>10</v>
      </c>
      <c r="H116" s="126">
        <f>ROUND('TR2 Measured RDF at SSD 100'!$G116,3)</f>
        <v>10</v>
      </c>
      <c r="I116" s="126">
        <v>10.10752688172043</v>
      </c>
      <c r="J116" s="128">
        <v>3</v>
      </c>
      <c r="K116" s="128">
        <v>511.56402794017015</v>
      </c>
      <c r="L116" s="129">
        <v>0.9985240010832237</v>
      </c>
      <c r="M116" s="129">
        <v>1</v>
      </c>
      <c r="N116" s="129">
        <v>0.9985240010832237</v>
      </c>
      <c r="O116" s="122" t="s">
        <v>112</v>
      </c>
      <c r="P116" s="122" t="s">
        <v>34</v>
      </c>
      <c r="Q116" s="143" t="s">
        <v>37</v>
      </c>
      <c r="R116" s="130" t="b">
        <v>0</v>
      </c>
      <c r="S116" s="130">
        <v>10</v>
      </c>
      <c r="T116" s="130">
        <v>10</v>
      </c>
      <c r="U116" s="131"/>
      <c r="V116" s="148">
        <v>10</v>
      </c>
    </row>
    <row r="117" spans="1:22" ht="15" x14ac:dyDescent="0.25">
      <c r="A117" s="132" t="s">
        <v>142</v>
      </c>
      <c r="B117" s="133" t="s">
        <v>16</v>
      </c>
      <c r="C117" s="134">
        <v>10</v>
      </c>
      <c r="D117" s="133" t="s">
        <v>36</v>
      </c>
      <c r="E117" s="135" t="s">
        <v>36</v>
      </c>
      <c r="F117" s="136">
        <v>43038</v>
      </c>
      <c r="G117" s="137">
        <v>10</v>
      </c>
      <c r="H117" s="137">
        <f>ROUND('TR2 Measured RDF at SSD 100'!$G117,3)</f>
        <v>10</v>
      </c>
      <c r="I117" s="137">
        <v>10.10752688172043</v>
      </c>
      <c r="J117" s="139">
        <v>3</v>
      </c>
      <c r="K117" s="139">
        <v>514.35175031574136</v>
      </c>
      <c r="L117" s="140">
        <v>1.0022543217241491</v>
      </c>
      <c r="M117" s="140">
        <v>1</v>
      </c>
      <c r="N117" s="140">
        <v>1.0022543217241491</v>
      </c>
      <c r="O117" s="133" t="s">
        <v>112</v>
      </c>
      <c r="P117" s="133" t="s">
        <v>34</v>
      </c>
      <c r="Q117" s="144" t="s">
        <v>37</v>
      </c>
      <c r="R117" s="141" t="b">
        <v>0</v>
      </c>
      <c r="S117" s="141">
        <v>10</v>
      </c>
      <c r="T117" s="141">
        <v>10</v>
      </c>
      <c r="U117" s="142"/>
      <c r="V117" s="149">
        <v>10</v>
      </c>
    </row>
    <row r="118" spans="1:22" ht="15" x14ac:dyDescent="0.25">
      <c r="A118" s="121" t="s">
        <v>142</v>
      </c>
      <c r="B118" s="122" t="s">
        <v>16</v>
      </c>
      <c r="C118" s="123">
        <v>10</v>
      </c>
      <c r="D118" s="122" t="s">
        <v>36</v>
      </c>
      <c r="E118" s="124" t="s">
        <v>36</v>
      </c>
      <c r="F118" s="125">
        <v>43038</v>
      </c>
      <c r="G118" s="126">
        <v>10</v>
      </c>
      <c r="H118" s="126">
        <f>ROUND('TR2 Measured RDF at SSD 100'!$G118,3)</f>
        <v>10</v>
      </c>
      <c r="I118" s="126">
        <v>10.10752688172043</v>
      </c>
      <c r="J118" s="128">
        <v>3</v>
      </c>
      <c r="K118" s="128">
        <v>512.6786110495749</v>
      </c>
      <c r="L118" s="129">
        <v>0.99899407995510237</v>
      </c>
      <c r="M118" s="129">
        <v>1</v>
      </c>
      <c r="N118" s="129">
        <v>0.99899407995510237</v>
      </c>
      <c r="O118" s="122" t="s">
        <v>112</v>
      </c>
      <c r="P118" s="122" t="s">
        <v>34</v>
      </c>
      <c r="Q118" s="143" t="s">
        <v>37</v>
      </c>
      <c r="R118" s="130" t="b">
        <v>0</v>
      </c>
      <c r="S118" s="130">
        <v>10</v>
      </c>
      <c r="T118" s="130">
        <v>10</v>
      </c>
      <c r="U118" s="131"/>
      <c r="V118" s="148">
        <v>10</v>
      </c>
    </row>
    <row r="119" spans="1:22" ht="15" x14ac:dyDescent="0.25">
      <c r="A119" s="132" t="s">
        <v>142</v>
      </c>
      <c r="B119" s="133" t="s">
        <v>16</v>
      </c>
      <c r="C119" s="134">
        <v>10</v>
      </c>
      <c r="D119" s="133" t="s">
        <v>36</v>
      </c>
      <c r="E119" s="135" t="s">
        <v>36</v>
      </c>
      <c r="F119" s="136">
        <v>43038</v>
      </c>
      <c r="G119" s="137">
        <v>10</v>
      </c>
      <c r="H119" s="137">
        <f>ROUND('TR2 Measured RDF at SSD 100'!$G119,3)</f>
        <v>10</v>
      </c>
      <c r="I119" s="137">
        <v>10.10752688172043</v>
      </c>
      <c r="J119" s="139">
        <v>3</v>
      </c>
      <c r="K119" s="139">
        <v>512.55417072505236</v>
      </c>
      <c r="L119" s="140">
        <v>0.99875159832074822</v>
      </c>
      <c r="M119" s="140">
        <v>1</v>
      </c>
      <c r="N119" s="140">
        <v>0.99875159832074822</v>
      </c>
      <c r="O119" s="133" t="s">
        <v>112</v>
      </c>
      <c r="P119" s="133" t="s">
        <v>34</v>
      </c>
      <c r="Q119" s="144" t="s">
        <v>37</v>
      </c>
      <c r="R119" s="141" t="b">
        <v>0</v>
      </c>
      <c r="S119" s="141">
        <v>10</v>
      </c>
      <c r="T119" s="141">
        <v>10</v>
      </c>
      <c r="U119" s="142"/>
      <c r="V119" s="149">
        <v>10</v>
      </c>
    </row>
    <row r="120" spans="1:22" ht="15" x14ac:dyDescent="0.25">
      <c r="A120" s="121" t="s">
        <v>142</v>
      </c>
      <c r="B120" s="122" t="s">
        <v>16</v>
      </c>
      <c r="C120" s="123">
        <v>10</v>
      </c>
      <c r="D120" s="122" t="s">
        <v>39</v>
      </c>
      <c r="E120" s="124" t="s">
        <v>39</v>
      </c>
      <c r="F120" s="125">
        <v>43007</v>
      </c>
      <c r="G120" s="126">
        <v>5.7142857142857144</v>
      </c>
      <c r="H120" s="126">
        <f>ROUND('TR2 Measured RDF at SSD 100'!$G120,3)</f>
        <v>5.7140000000000004</v>
      </c>
      <c r="I120" s="126">
        <v>5.6747520213386675</v>
      </c>
      <c r="J120" s="128">
        <v>3</v>
      </c>
      <c r="K120" s="128">
        <v>506.05792077199334</v>
      </c>
      <c r="L120" s="129">
        <v>0.9891944411730067</v>
      </c>
      <c r="M120" s="129">
        <v>0.99615615615615605</v>
      </c>
      <c r="N120" s="129">
        <v>0.99301142201438342</v>
      </c>
      <c r="O120" s="122"/>
      <c r="P120" s="122" t="s">
        <v>34</v>
      </c>
      <c r="Q120" s="143" t="s">
        <v>40</v>
      </c>
      <c r="R120" s="130" t="b">
        <v>0</v>
      </c>
      <c r="S120" s="130">
        <v>10</v>
      </c>
      <c r="T120" s="130">
        <v>4</v>
      </c>
      <c r="U120" s="131"/>
      <c r="V120" s="148">
        <v>5.7140000000000004</v>
      </c>
    </row>
    <row r="121" spans="1:22" ht="15" x14ac:dyDescent="0.25">
      <c r="A121" s="132" t="s">
        <v>142</v>
      </c>
      <c r="B121" s="133" t="s">
        <v>16</v>
      </c>
      <c r="C121" s="134">
        <v>10</v>
      </c>
      <c r="D121" s="133" t="s">
        <v>41</v>
      </c>
      <c r="E121" s="135" t="s">
        <v>41</v>
      </c>
      <c r="F121" s="136">
        <v>43035</v>
      </c>
      <c r="G121" s="137">
        <v>6.666666666666667</v>
      </c>
      <c r="H121" s="137">
        <f>ROUND('TR2 Measured RDF at SSD 100'!$G121,3)</f>
        <v>6.6669999999999998</v>
      </c>
      <c r="I121" s="137">
        <v>6.6187050359712218</v>
      </c>
      <c r="J121" s="139">
        <v>3</v>
      </c>
      <c r="K121" s="139">
        <v>509.71391035397147</v>
      </c>
      <c r="L121" s="140">
        <v>0.99491274870083057</v>
      </c>
      <c r="M121" s="140">
        <v>1</v>
      </c>
      <c r="N121" s="140">
        <v>0.99491274870083057</v>
      </c>
      <c r="O121" s="133" t="s">
        <v>112</v>
      </c>
      <c r="P121" s="133" t="s">
        <v>34</v>
      </c>
      <c r="Q121" s="144" t="s">
        <v>40</v>
      </c>
      <c r="R121" s="141" t="b">
        <v>0</v>
      </c>
      <c r="S121" s="141">
        <v>10</v>
      </c>
      <c r="T121" s="141">
        <v>5</v>
      </c>
      <c r="U121" s="142"/>
      <c r="V121" s="149">
        <v>6.6669999999999998</v>
      </c>
    </row>
    <row r="122" spans="1:22" ht="15" x14ac:dyDescent="0.25">
      <c r="A122" s="121" t="s">
        <v>142</v>
      </c>
      <c r="B122" s="122" t="s">
        <v>16</v>
      </c>
      <c r="C122" s="123">
        <v>10</v>
      </c>
      <c r="D122" s="122" t="s">
        <v>42</v>
      </c>
      <c r="E122" s="124" t="s">
        <v>42</v>
      </c>
      <c r="F122" s="125">
        <v>43035</v>
      </c>
      <c r="G122" s="126">
        <v>7.5</v>
      </c>
      <c r="H122" s="126">
        <f>ROUND('TR2 Measured RDF at SSD 100'!$G122,3)</f>
        <v>7.5</v>
      </c>
      <c r="I122" s="126">
        <v>7.5167785234899327</v>
      </c>
      <c r="J122" s="128">
        <v>3</v>
      </c>
      <c r="K122" s="128">
        <v>511.86167159363356</v>
      </c>
      <c r="L122" s="129">
        <v>0.99910497299586976</v>
      </c>
      <c r="M122" s="129">
        <v>1</v>
      </c>
      <c r="N122" s="129">
        <v>0.99910497299586976</v>
      </c>
      <c r="O122" s="122" t="s">
        <v>112</v>
      </c>
      <c r="P122" s="122" t="s">
        <v>34</v>
      </c>
      <c r="Q122" s="143" t="s">
        <v>40</v>
      </c>
      <c r="R122" s="130" t="b">
        <v>0</v>
      </c>
      <c r="S122" s="130">
        <v>10</v>
      </c>
      <c r="T122" s="130">
        <v>6</v>
      </c>
      <c r="U122" s="131"/>
      <c r="V122" s="148">
        <v>7.5</v>
      </c>
    </row>
    <row r="123" spans="1:22" ht="15" x14ac:dyDescent="0.25">
      <c r="A123" s="132" t="s">
        <v>142</v>
      </c>
      <c r="B123" s="133" t="s">
        <v>16</v>
      </c>
      <c r="C123" s="134">
        <v>10</v>
      </c>
      <c r="D123" s="133" t="s">
        <v>43</v>
      </c>
      <c r="E123" s="135" t="s">
        <v>43</v>
      </c>
      <c r="F123" s="136">
        <v>43035</v>
      </c>
      <c r="G123" s="137">
        <v>8.235294117647058</v>
      </c>
      <c r="H123" s="137">
        <f>ROUND('TR2 Measured RDF at SSD 100'!$G123,3)</f>
        <v>8.2349999999999994</v>
      </c>
      <c r="I123" s="137">
        <v>8.2278481012658222</v>
      </c>
      <c r="J123" s="139">
        <v>3</v>
      </c>
      <c r="K123" s="139">
        <v>512.07486290876341</v>
      </c>
      <c r="L123" s="140">
        <v>0.999521102030268</v>
      </c>
      <c r="M123" s="140">
        <v>1</v>
      </c>
      <c r="N123" s="140">
        <v>0.999521102030268</v>
      </c>
      <c r="O123" s="133" t="s">
        <v>112</v>
      </c>
      <c r="P123" s="133" t="s">
        <v>34</v>
      </c>
      <c r="Q123" s="144" t="s">
        <v>40</v>
      </c>
      <c r="R123" s="141" t="b">
        <v>0</v>
      </c>
      <c r="S123" s="141">
        <v>10</v>
      </c>
      <c r="T123" s="141">
        <v>7</v>
      </c>
      <c r="U123" s="142"/>
      <c r="V123" s="149">
        <v>8.2349999999999994</v>
      </c>
    </row>
    <row r="124" spans="1:22" ht="15" x14ac:dyDescent="0.25">
      <c r="A124" s="121" t="s">
        <v>142</v>
      </c>
      <c r="B124" s="122" t="s">
        <v>16</v>
      </c>
      <c r="C124" s="123">
        <v>10</v>
      </c>
      <c r="D124" s="122" t="s">
        <v>44</v>
      </c>
      <c r="E124" s="124" t="s">
        <v>44</v>
      </c>
      <c r="F124" s="125">
        <v>43035</v>
      </c>
      <c r="G124" s="126">
        <v>8.8888888888888893</v>
      </c>
      <c r="H124" s="126">
        <f>ROUND('TR2 Measured RDF at SSD 100'!$G124,3)</f>
        <v>8.8889999999999993</v>
      </c>
      <c r="I124" s="126">
        <v>8.8854548966582971</v>
      </c>
      <c r="J124" s="128">
        <v>3</v>
      </c>
      <c r="K124" s="128">
        <v>512.27693581008339</v>
      </c>
      <c r="L124" s="129">
        <v>0.9999155289854802</v>
      </c>
      <c r="M124" s="129">
        <v>1</v>
      </c>
      <c r="N124" s="129">
        <v>0.9999155289854802</v>
      </c>
      <c r="O124" s="122" t="s">
        <v>112</v>
      </c>
      <c r="P124" s="122" t="s">
        <v>34</v>
      </c>
      <c r="Q124" s="143" t="s">
        <v>40</v>
      </c>
      <c r="R124" s="130" t="b">
        <v>0</v>
      </c>
      <c r="S124" s="130">
        <v>10</v>
      </c>
      <c r="T124" s="130">
        <v>8</v>
      </c>
      <c r="U124" s="131"/>
      <c r="V124" s="148">
        <v>8.8889999999999993</v>
      </c>
    </row>
    <row r="125" spans="1:22" ht="15" x14ac:dyDescent="0.25">
      <c r="A125" s="132" t="s">
        <v>142</v>
      </c>
      <c r="B125" s="133" t="s">
        <v>16</v>
      </c>
      <c r="C125" s="134">
        <v>10</v>
      </c>
      <c r="D125" s="133" t="s">
        <v>45</v>
      </c>
      <c r="E125" s="135" t="s">
        <v>45</v>
      </c>
      <c r="F125" s="136">
        <v>43007</v>
      </c>
      <c r="G125" s="137">
        <v>3</v>
      </c>
      <c r="H125" s="137">
        <f>ROUND('TR2 Measured RDF at SSD 100'!$G125,3)</f>
        <v>3</v>
      </c>
      <c r="I125" s="137">
        <v>2.9836287900804033</v>
      </c>
      <c r="J125" s="139">
        <v>3</v>
      </c>
      <c r="K125" s="139">
        <v>478.5237144597113</v>
      </c>
      <c r="L125" s="140">
        <v>0.93537316359143963</v>
      </c>
      <c r="M125" s="140">
        <v>0.95995995995995986</v>
      </c>
      <c r="N125" s="140">
        <v>0.97438768553477406</v>
      </c>
      <c r="O125" s="133"/>
      <c r="P125" s="133" t="s">
        <v>34</v>
      </c>
      <c r="Q125" s="144" t="s">
        <v>37</v>
      </c>
      <c r="R125" s="141" t="b">
        <v>1</v>
      </c>
      <c r="S125" s="141">
        <v>3</v>
      </c>
      <c r="T125" s="141">
        <v>3</v>
      </c>
      <c r="U125" s="142"/>
      <c r="V125" s="149">
        <v>3</v>
      </c>
    </row>
    <row r="126" spans="1:22" ht="15" x14ac:dyDescent="0.25">
      <c r="A126" s="121" t="s">
        <v>142</v>
      </c>
      <c r="B126" s="122" t="s">
        <v>16</v>
      </c>
      <c r="C126" s="123">
        <v>10</v>
      </c>
      <c r="D126" s="122" t="s">
        <v>46</v>
      </c>
      <c r="E126" s="124" t="s">
        <v>46</v>
      </c>
      <c r="F126" s="125">
        <v>43007</v>
      </c>
      <c r="G126" s="126">
        <v>4</v>
      </c>
      <c r="H126" s="126">
        <f>ROUND('TR2 Measured RDF at SSD 100'!$G126,3)</f>
        <v>4</v>
      </c>
      <c r="I126" s="126">
        <v>4.0051959298549464</v>
      </c>
      <c r="J126" s="128">
        <v>3</v>
      </c>
      <c r="K126" s="128">
        <v>497.49734735853139</v>
      </c>
      <c r="L126" s="129">
        <v>0.97246103717661847</v>
      </c>
      <c r="M126" s="129">
        <v>0.98798798798798781</v>
      </c>
      <c r="N126" s="129">
        <v>0.98428427167116717</v>
      </c>
      <c r="O126" s="122"/>
      <c r="P126" s="122" t="s">
        <v>34</v>
      </c>
      <c r="Q126" s="143" t="s">
        <v>37</v>
      </c>
      <c r="R126" s="130" t="b">
        <v>1</v>
      </c>
      <c r="S126" s="130">
        <v>4</v>
      </c>
      <c r="T126" s="130">
        <v>4</v>
      </c>
      <c r="U126" s="131"/>
      <c r="V126" s="148">
        <v>4</v>
      </c>
    </row>
    <row r="127" spans="1:22" ht="15" x14ac:dyDescent="0.25">
      <c r="A127" s="132" t="s">
        <v>142</v>
      </c>
      <c r="B127" s="133" t="s">
        <v>16</v>
      </c>
      <c r="C127" s="134">
        <v>10</v>
      </c>
      <c r="D127" s="133" t="s">
        <v>47</v>
      </c>
      <c r="E127" s="135" t="s">
        <v>47</v>
      </c>
      <c r="F127" s="136">
        <v>43007</v>
      </c>
      <c r="G127" s="137">
        <v>5.0909090909090908</v>
      </c>
      <c r="H127" s="137">
        <f>ROUND('TR2 Measured RDF at SSD 100'!$G127,3)</f>
        <v>5.0910000000000002</v>
      </c>
      <c r="I127" s="137">
        <v>5.0542879622344605</v>
      </c>
      <c r="J127" s="139">
        <v>3</v>
      </c>
      <c r="K127" s="139">
        <v>505.45039620716705</v>
      </c>
      <c r="L127" s="140">
        <v>0.98800690927648893</v>
      </c>
      <c r="M127" s="140">
        <v>0.99279279279279264</v>
      </c>
      <c r="N127" s="140">
        <v>0.99517937322767958</v>
      </c>
      <c r="O127" s="133"/>
      <c r="P127" s="133" t="s">
        <v>34</v>
      </c>
      <c r="Q127" s="144" t="s">
        <v>40</v>
      </c>
      <c r="R127" s="141" t="b">
        <v>0</v>
      </c>
      <c r="S127" s="141">
        <v>4</v>
      </c>
      <c r="T127" s="141">
        <v>7</v>
      </c>
      <c r="U127" s="142"/>
      <c r="V127" s="149">
        <v>5.0910000000000002</v>
      </c>
    </row>
    <row r="128" spans="1:22" ht="15" x14ac:dyDescent="0.25">
      <c r="A128" s="121" t="s">
        <v>142</v>
      </c>
      <c r="B128" s="122" t="s">
        <v>16</v>
      </c>
      <c r="C128" s="123">
        <v>10</v>
      </c>
      <c r="D128" s="122" t="s">
        <v>48</v>
      </c>
      <c r="E128" s="124" t="s">
        <v>48</v>
      </c>
      <c r="F128" s="125">
        <v>43007</v>
      </c>
      <c r="G128" s="126">
        <v>5.5384615384615383</v>
      </c>
      <c r="H128" s="126">
        <f>ROUND('TR2 Measured RDF at SSD 100'!$G128,3)</f>
        <v>5.5380000000000003</v>
      </c>
      <c r="I128" s="126">
        <v>5.4385497200746453</v>
      </c>
      <c r="J128" s="128">
        <v>3</v>
      </c>
      <c r="K128" s="128">
        <v>503.14489499405624</v>
      </c>
      <c r="L128" s="129">
        <v>0.98350033228101807</v>
      </c>
      <c r="M128" s="129">
        <v>0.99519519519519506</v>
      </c>
      <c r="N128" s="129">
        <v>0.98824867425944196</v>
      </c>
      <c r="O128" s="122"/>
      <c r="P128" s="122" t="s">
        <v>49</v>
      </c>
      <c r="Q128" s="143" t="s">
        <v>40</v>
      </c>
      <c r="R128" s="130" t="b">
        <v>0</v>
      </c>
      <c r="S128" s="130">
        <v>4</v>
      </c>
      <c r="T128" s="130">
        <v>9</v>
      </c>
      <c r="U128" s="131"/>
      <c r="V128" s="148">
        <v>5.5380000000000003</v>
      </c>
    </row>
    <row r="129" spans="1:22" ht="15" x14ac:dyDescent="0.25">
      <c r="A129" s="132" t="s">
        <v>142</v>
      </c>
      <c r="B129" s="133" t="s">
        <v>16</v>
      </c>
      <c r="C129" s="134">
        <v>10</v>
      </c>
      <c r="D129" s="133" t="s">
        <v>50</v>
      </c>
      <c r="E129" s="135" t="s">
        <v>50</v>
      </c>
      <c r="F129" s="136">
        <v>43007</v>
      </c>
      <c r="G129" s="137">
        <v>5</v>
      </c>
      <c r="H129" s="137">
        <f>ROUND('TR2 Measured RDF at SSD 100'!$G129,3)</f>
        <v>5</v>
      </c>
      <c r="I129" s="137">
        <v>4.9994218984853731</v>
      </c>
      <c r="J129" s="139">
        <v>3</v>
      </c>
      <c r="K129" s="139">
        <v>505.61106386067485</v>
      </c>
      <c r="L129" s="140">
        <v>0.98832096729870855</v>
      </c>
      <c r="M129" s="140">
        <v>0.99279279279279264</v>
      </c>
      <c r="N129" s="140">
        <v>0.99549571116294611</v>
      </c>
      <c r="O129" s="133"/>
      <c r="P129" s="133" t="s">
        <v>49</v>
      </c>
      <c r="Q129" s="144" t="s">
        <v>37</v>
      </c>
      <c r="R129" s="141" t="b">
        <v>1</v>
      </c>
      <c r="S129" s="141">
        <v>5</v>
      </c>
      <c r="T129" s="141">
        <v>5</v>
      </c>
      <c r="U129" s="142"/>
      <c r="V129" s="149">
        <v>5</v>
      </c>
    </row>
    <row r="130" spans="1:22" ht="15" x14ac:dyDescent="0.25">
      <c r="A130" s="121" t="s">
        <v>142</v>
      </c>
      <c r="B130" s="122" t="s">
        <v>16</v>
      </c>
      <c r="C130" s="123">
        <v>10</v>
      </c>
      <c r="D130" s="122" t="s">
        <v>51</v>
      </c>
      <c r="E130" s="124" t="s">
        <v>51</v>
      </c>
      <c r="F130" s="125">
        <v>43007</v>
      </c>
      <c r="G130" s="126">
        <v>7</v>
      </c>
      <c r="H130" s="126">
        <f>ROUND('TR2 Measured RDF at SSD 100'!$G130,3)</f>
        <v>7</v>
      </c>
      <c r="I130" s="126">
        <v>6.9350671001083608</v>
      </c>
      <c r="J130" s="128">
        <v>3</v>
      </c>
      <c r="K130" s="128">
        <v>512.46696036830394</v>
      </c>
      <c r="L130" s="129">
        <v>1.0017222291626833</v>
      </c>
      <c r="M130" s="129">
        <v>1</v>
      </c>
      <c r="N130" s="129">
        <v>1.0017222291626833</v>
      </c>
      <c r="O130" s="122"/>
      <c r="P130" s="122" t="s">
        <v>34</v>
      </c>
      <c r="Q130" s="143" t="s">
        <v>37</v>
      </c>
      <c r="R130" s="130" t="b">
        <v>0</v>
      </c>
      <c r="S130" s="130">
        <v>7</v>
      </c>
      <c r="T130" s="130">
        <v>7</v>
      </c>
      <c r="U130" s="131"/>
      <c r="V130" s="148">
        <v>7</v>
      </c>
    </row>
    <row r="131" spans="1:22" ht="15" x14ac:dyDescent="0.25">
      <c r="A131" s="132" t="s">
        <v>142</v>
      </c>
      <c r="B131" s="133" t="s">
        <v>16</v>
      </c>
      <c r="C131" s="134">
        <v>10</v>
      </c>
      <c r="D131" s="133" t="s">
        <v>52</v>
      </c>
      <c r="E131" s="135" t="s">
        <v>52</v>
      </c>
      <c r="F131" s="136">
        <v>43007</v>
      </c>
      <c r="G131" s="137">
        <v>6.6467019408956851</v>
      </c>
      <c r="H131" s="137">
        <f>ROUND('TR2 Measured RDF at SSD 100'!$G131,3)</f>
        <v>6.6470000000000002</v>
      </c>
      <c r="I131" s="137">
        <v>6.5752320275527207</v>
      </c>
      <c r="J131" s="139">
        <v>3</v>
      </c>
      <c r="K131" s="139">
        <v>510.22735913440567</v>
      </c>
      <c r="L131" s="140">
        <v>0.99734446725029835</v>
      </c>
      <c r="M131" s="140">
        <v>1</v>
      </c>
      <c r="N131" s="140">
        <v>0.99734446725029835</v>
      </c>
      <c r="O131" s="133"/>
      <c r="P131" s="133" t="s">
        <v>34</v>
      </c>
      <c r="Q131" s="144" t="s">
        <v>35</v>
      </c>
      <c r="R131" s="141" t="b">
        <v>0</v>
      </c>
      <c r="S131" s="141"/>
      <c r="T131" s="141"/>
      <c r="U131" s="142">
        <v>7.5</v>
      </c>
      <c r="V131" s="149">
        <v>6.6470000000000002</v>
      </c>
    </row>
    <row r="132" spans="1:22" ht="15" x14ac:dyDescent="0.25">
      <c r="A132" s="121" t="s">
        <v>142</v>
      </c>
      <c r="B132" s="122" t="s">
        <v>16</v>
      </c>
      <c r="C132" s="123">
        <v>10</v>
      </c>
      <c r="D132" s="122" t="s">
        <v>53</v>
      </c>
      <c r="E132" s="124" t="s">
        <v>53</v>
      </c>
      <c r="F132" s="125">
        <v>43007</v>
      </c>
      <c r="G132" s="126">
        <v>7.0898154036220635</v>
      </c>
      <c r="H132" s="126">
        <f>ROUND('TR2 Measured RDF at SSD 100'!$G132,3)</f>
        <v>7.09</v>
      </c>
      <c r="I132" s="126">
        <v>7.1946379431917444</v>
      </c>
      <c r="J132" s="128">
        <v>3</v>
      </c>
      <c r="K132" s="128">
        <v>511.84429096695106</v>
      </c>
      <c r="L132" s="129">
        <v>1.0005050935637243</v>
      </c>
      <c r="M132" s="129">
        <v>1</v>
      </c>
      <c r="N132" s="129">
        <v>1.0005050935637243</v>
      </c>
      <c r="O132" s="122"/>
      <c r="P132" s="122" t="s">
        <v>34</v>
      </c>
      <c r="Q132" s="143" t="s">
        <v>35</v>
      </c>
      <c r="R132" s="130" t="b">
        <v>0</v>
      </c>
      <c r="S132" s="130"/>
      <c r="T132" s="130"/>
      <c r="U132" s="131">
        <v>8</v>
      </c>
      <c r="V132" s="148">
        <v>7.09</v>
      </c>
    </row>
    <row r="133" spans="1:22" ht="15" x14ac:dyDescent="0.25">
      <c r="A133" s="132" t="s">
        <v>142</v>
      </c>
      <c r="B133" s="133" t="s">
        <v>16</v>
      </c>
      <c r="C133" s="134">
        <v>10</v>
      </c>
      <c r="D133" s="133" t="s">
        <v>54</v>
      </c>
      <c r="E133" s="135" t="s">
        <v>54</v>
      </c>
      <c r="F133" s="136">
        <v>43007</v>
      </c>
      <c r="G133" s="137">
        <v>5.333333333333333</v>
      </c>
      <c r="H133" s="137">
        <f>ROUND('TR2 Measured RDF at SSD 100'!$G133,3)</f>
        <v>5.3330000000000002</v>
      </c>
      <c r="I133" s="137">
        <v>5.3165533535850331</v>
      </c>
      <c r="J133" s="139">
        <v>3</v>
      </c>
      <c r="K133" s="139">
        <v>504.76248348745048</v>
      </c>
      <c r="L133" s="140">
        <v>0.98666224217332854</v>
      </c>
      <c r="M133" s="140">
        <v>0.99423423423423407</v>
      </c>
      <c r="N133" s="140">
        <v>0.99238409642297465</v>
      </c>
      <c r="O133" s="133"/>
      <c r="P133" s="133" t="s">
        <v>34</v>
      </c>
      <c r="Q133" s="144" t="s">
        <v>40</v>
      </c>
      <c r="R133" s="141" t="b">
        <v>0</v>
      </c>
      <c r="S133" s="141">
        <v>8</v>
      </c>
      <c r="T133" s="141">
        <v>4</v>
      </c>
      <c r="U133" s="142"/>
      <c r="V133" s="149">
        <v>5.3330000000000002</v>
      </c>
    </row>
    <row r="134" spans="1:22" ht="15" x14ac:dyDescent="0.25">
      <c r="A134" s="121" t="s">
        <v>142</v>
      </c>
      <c r="B134" s="122" t="s">
        <v>16</v>
      </c>
      <c r="C134" s="123">
        <v>10</v>
      </c>
      <c r="D134" s="122" t="s">
        <v>55</v>
      </c>
      <c r="E134" s="124" t="s">
        <v>55</v>
      </c>
      <c r="F134" s="125">
        <v>43035</v>
      </c>
      <c r="G134" s="126">
        <v>6.1538461538461542</v>
      </c>
      <c r="H134" s="126">
        <f>ROUND('TR2 Measured RDF at SSD 100'!$G134,3)</f>
        <v>6.1539999999999999</v>
      </c>
      <c r="I134" s="126">
        <v>6.1316982138096501</v>
      </c>
      <c r="J134" s="128">
        <v>3</v>
      </c>
      <c r="K134" s="128">
        <v>510.08641316101597</v>
      </c>
      <c r="L134" s="129">
        <v>0.99563983851362003</v>
      </c>
      <c r="M134" s="129">
        <v>0.99807807807807791</v>
      </c>
      <c r="N134" s="129">
        <v>0.99755706530579946</v>
      </c>
      <c r="O134" s="122" t="s">
        <v>112</v>
      </c>
      <c r="P134" s="122" t="s">
        <v>34</v>
      </c>
      <c r="Q134" s="143" t="s">
        <v>40</v>
      </c>
      <c r="R134" s="130" t="b">
        <v>0</v>
      </c>
      <c r="S134" s="130">
        <v>8</v>
      </c>
      <c r="T134" s="130">
        <v>5</v>
      </c>
      <c r="U134" s="131"/>
      <c r="V134" s="148">
        <v>6.1539999999999999</v>
      </c>
    </row>
    <row r="135" spans="1:22" ht="15" x14ac:dyDescent="0.25">
      <c r="A135" s="132" t="s">
        <v>142</v>
      </c>
      <c r="B135" s="133" t="s">
        <v>16</v>
      </c>
      <c r="C135" s="134">
        <v>10</v>
      </c>
      <c r="D135" s="133" t="s">
        <v>56</v>
      </c>
      <c r="E135" s="135" t="s">
        <v>56</v>
      </c>
      <c r="F135" s="136">
        <v>43035</v>
      </c>
      <c r="G135" s="137">
        <v>6.8571428571428568</v>
      </c>
      <c r="H135" s="137">
        <f>ROUND('TR2 Measured RDF at SSD 100'!$G135,3)</f>
        <v>6.8570000000000002</v>
      </c>
      <c r="I135" s="137">
        <v>6.7850295907310159</v>
      </c>
      <c r="J135" s="139">
        <v>3</v>
      </c>
      <c r="K135" s="139">
        <v>512.39420135720763</v>
      </c>
      <c r="L135" s="140">
        <v>1.0001444201054739</v>
      </c>
      <c r="M135" s="140">
        <v>1</v>
      </c>
      <c r="N135" s="140">
        <v>1.0001444201054739</v>
      </c>
      <c r="O135" s="133" t="s">
        <v>112</v>
      </c>
      <c r="P135" s="133" t="s">
        <v>34</v>
      </c>
      <c r="Q135" s="144" t="s">
        <v>40</v>
      </c>
      <c r="R135" s="141" t="b">
        <v>0</v>
      </c>
      <c r="S135" s="141">
        <v>8</v>
      </c>
      <c r="T135" s="141">
        <v>6</v>
      </c>
      <c r="U135" s="142"/>
      <c r="V135" s="149">
        <v>6.8570000000000002</v>
      </c>
    </row>
    <row r="136" spans="1:22" ht="15" x14ac:dyDescent="0.25">
      <c r="A136" s="121" t="s">
        <v>142</v>
      </c>
      <c r="B136" s="122" t="s">
        <v>16</v>
      </c>
      <c r="C136" s="123">
        <v>10</v>
      </c>
      <c r="D136" s="122" t="s">
        <v>57</v>
      </c>
      <c r="E136" s="124" t="s">
        <v>57</v>
      </c>
      <c r="F136" s="125">
        <v>43007</v>
      </c>
      <c r="G136" s="126">
        <v>8</v>
      </c>
      <c r="H136" s="126">
        <f>ROUND('TR2 Measured RDF at SSD 100'!$G136,3)</f>
        <v>8</v>
      </c>
      <c r="I136" s="126">
        <v>7.956989247311828</v>
      </c>
      <c r="J136" s="128">
        <v>3</v>
      </c>
      <c r="K136" s="128">
        <v>513.34070614117013</v>
      </c>
      <c r="L136" s="129">
        <v>1.0034301452450938</v>
      </c>
      <c r="M136" s="129">
        <v>1</v>
      </c>
      <c r="N136" s="129">
        <v>1.0034301452450938</v>
      </c>
      <c r="O136" s="122"/>
      <c r="P136" s="122" t="s">
        <v>34</v>
      </c>
      <c r="Q136" s="143" t="s">
        <v>37</v>
      </c>
      <c r="R136" s="130" t="b">
        <v>0</v>
      </c>
      <c r="S136" s="130">
        <v>8</v>
      </c>
      <c r="T136" s="130">
        <v>8</v>
      </c>
      <c r="U136" s="131"/>
      <c r="V136" s="148">
        <v>8</v>
      </c>
    </row>
    <row r="137" spans="1:22" ht="15" x14ac:dyDescent="0.25">
      <c r="A137" s="132" t="s">
        <v>142</v>
      </c>
      <c r="B137" s="133" t="s">
        <v>16</v>
      </c>
      <c r="C137" s="134">
        <v>10</v>
      </c>
      <c r="D137" s="133" t="s">
        <v>58</v>
      </c>
      <c r="E137" s="135" t="s">
        <v>58</v>
      </c>
      <c r="F137" s="136">
        <v>43007</v>
      </c>
      <c r="G137" s="137">
        <v>7.9760423290748221</v>
      </c>
      <c r="H137" s="137">
        <f>ROUND('TR2 Measured RDF at SSD 100'!$G137,3)</f>
        <v>7.976</v>
      </c>
      <c r="I137" s="137">
        <v>7.90933707662139</v>
      </c>
      <c r="J137" s="139">
        <v>3</v>
      </c>
      <c r="K137" s="139">
        <v>511.1914924010166</v>
      </c>
      <c r="L137" s="140">
        <v>0.99922906430675118</v>
      </c>
      <c r="M137" s="140">
        <v>1</v>
      </c>
      <c r="N137" s="140">
        <v>0.99922906430675118</v>
      </c>
      <c r="O137" s="133"/>
      <c r="P137" s="133" t="s">
        <v>34</v>
      </c>
      <c r="Q137" s="144" t="s">
        <v>35</v>
      </c>
      <c r="R137" s="141" t="b">
        <v>0</v>
      </c>
      <c r="S137" s="141"/>
      <c r="T137" s="141"/>
      <c r="U137" s="142">
        <v>9</v>
      </c>
      <c r="V137" s="149">
        <v>7.976</v>
      </c>
    </row>
    <row r="138" spans="1:22" ht="15" x14ac:dyDescent="0.25">
      <c r="A138" s="121" t="s">
        <v>142</v>
      </c>
      <c r="B138" s="122" t="s">
        <v>16</v>
      </c>
      <c r="C138" s="123">
        <v>10</v>
      </c>
      <c r="D138" s="122" t="s">
        <v>59</v>
      </c>
      <c r="E138" s="124" t="s">
        <v>59</v>
      </c>
      <c r="F138" s="125">
        <v>43035</v>
      </c>
      <c r="G138" s="126">
        <v>7.875</v>
      </c>
      <c r="H138" s="126">
        <f>ROUND('TR2 Measured RDF at SSD 100'!$G138,3)</f>
        <v>7.875</v>
      </c>
      <c r="I138" s="126">
        <v>7.8804936133362204</v>
      </c>
      <c r="J138" s="128">
        <v>3</v>
      </c>
      <c r="K138" s="128">
        <v>512.38991974921623</v>
      </c>
      <c r="L138" s="129">
        <v>1.000136062816632</v>
      </c>
      <c r="M138" s="129">
        <v>1</v>
      </c>
      <c r="N138" s="129">
        <v>1.000136062816632</v>
      </c>
      <c r="O138" s="122" t="s">
        <v>112</v>
      </c>
      <c r="P138" s="122" t="s">
        <v>34</v>
      </c>
      <c r="Q138" s="143" t="s">
        <v>40</v>
      </c>
      <c r="R138" s="130" t="b">
        <v>0</v>
      </c>
      <c r="S138" s="130">
        <v>9</v>
      </c>
      <c r="T138" s="130">
        <v>7</v>
      </c>
      <c r="U138" s="131"/>
      <c r="V138" s="148">
        <v>7.875</v>
      </c>
    </row>
    <row r="139" spans="1:22" ht="15" x14ac:dyDescent="0.25">
      <c r="A139" s="132" t="s">
        <v>142</v>
      </c>
      <c r="B139" s="133" t="s">
        <v>16</v>
      </c>
      <c r="C139" s="134">
        <v>10</v>
      </c>
      <c r="D139" s="133" t="s">
        <v>60</v>
      </c>
      <c r="E139" s="135" t="s">
        <v>60</v>
      </c>
      <c r="F139" s="136">
        <v>43035</v>
      </c>
      <c r="G139" s="137">
        <v>8.4705882352941178</v>
      </c>
      <c r="H139" s="137">
        <f>ROUND('TR2 Measured RDF at SSD 100'!$G139,3)</f>
        <v>8.4710000000000001</v>
      </c>
      <c r="I139" s="137">
        <v>8.4131223888774738</v>
      </c>
      <c r="J139" s="139">
        <v>3</v>
      </c>
      <c r="K139" s="139">
        <v>512.68214168744441</v>
      </c>
      <c r="L139" s="140">
        <v>1.0007064520602595</v>
      </c>
      <c r="M139" s="140">
        <v>1</v>
      </c>
      <c r="N139" s="140">
        <v>1.0007064520602595</v>
      </c>
      <c r="O139" s="133" t="s">
        <v>112</v>
      </c>
      <c r="P139" s="133" t="s">
        <v>34</v>
      </c>
      <c r="Q139" s="144" t="s">
        <v>40</v>
      </c>
      <c r="R139" s="141" t="b">
        <v>0</v>
      </c>
      <c r="S139" s="141">
        <v>9</v>
      </c>
      <c r="T139" s="141">
        <v>8</v>
      </c>
      <c r="U139" s="142"/>
      <c r="V139" s="149">
        <v>8.4710000000000001</v>
      </c>
    </row>
    <row r="140" spans="1:22" ht="15" x14ac:dyDescent="0.25">
      <c r="A140" s="121" t="s">
        <v>142</v>
      </c>
      <c r="B140" s="122" t="s">
        <v>16</v>
      </c>
      <c r="C140" s="123">
        <v>10</v>
      </c>
      <c r="D140" s="122" t="s">
        <v>61</v>
      </c>
      <c r="E140" s="124" t="s">
        <v>61</v>
      </c>
      <c r="F140" s="125">
        <v>43007</v>
      </c>
      <c r="G140" s="126">
        <v>9</v>
      </c>
      <c r="H140" s="126">
        <f>ROUND('TR2 Measured RDF at SSD 100'!$G140,3)</f>
        <v>9</v>
      </c>
      <c r="I140" s="126">
        <v>8.8971185394535937</v>
      </c>
      <c r="J140" s="128">
        <v>3</v>
      </c>
      <c r="K140" s="128">
        <v>512.53224022489746</v>
      </c>
      <c r="L140" s="129">
        <v>1.0018498320883809</v>
      </c>
      <c r="M140" s="129">
        <v>1</v>
      </c>
      <c r="N140" s="129">
        <v>1.0018498320883809</v>
      </c>
      <c r="O140" s="122"/>
      <c r="P140" s="122" t="s">
        <v>34</v>
      </c>
      <c r="Q140" s="143" t="s">
        <v>37</v>
      </c>
      <c r="R140" s="130" t="b">
        <v>0</v>
      </c>
      <c r="S140" s="130">
        <v>9</v>
      </c>
      <c r="T140" s="130">
        <v>9</v>
      </c>
      <c r="U140" s="131"/>
      <c r="V140" s="148">
        <v>9</v>
      </c>
    </row>
    <row r="141" spans="1:22" ht="15" x14ac:dyDescent="0.25">
      <c r="A141" s="132" t="s">
        <v>142</v>
      </c>
      <c r="B141" s="133" t="s">
        <v>16</v>
      </c>
      <c r="C141" s="134">
        <v>15</v>
      </c>
      <c r="D141" s="133" t="s">
        <v>62</v>
      </c>
      <c r="E141" s="135" t="s">
        <v>62</v>
      </c>
      <c r="F141" s="136">
        <v>43004</v>
      </c>
      <c r="G141" s="137">
        <v>9.7484961799803376</v>
      </c>
      <c r="H141" s="137">
        <f>ROUND('TR2 Measured RDF at SSD 100'!$G141,3)</f>
        <v>9.7479999999999993</v>
      </c>
      <c r="I141" s="137">
        <v>9.700849571085028</v>
      </c>
      <c r="J141" s="139">
        <v>3</v>
      </c>
      <c r="K141" s="139">
        <v>513.50441118680169</v>
      </c>
      <c r="L141" s="140">
        <v>0.99877847952633469</v>
      </c>
      <c r="M141" s="140">
        <v>1</v>
      </c>
      <c r="N141" s="140">
        <v>0.99877847952633469</v>
      </c>
      <c r="O141" s="133"/>
      <c r="P141" s="133" t="s">
        <v>34</v>
      </c>
      <c r="Q141" s="144" t="s">
        <v>35</v>
      </c>
      <c r="R141" s="141" t="b">
        <v>0</v>
      </c>
      <c r="S141" s="141"/>
      <c r="T141" s="141"/>
      <c r="U141" s="142">
        <v>11</v>
      </c>
      <c r="V141" s="149">
        <v>9.7479999999999993</v>
      </c>
    </row>
    <row r="142" spans="1:22" ht="15" x14ac:dyDescent="0.25">
      <c r="A142" s="121" t="s">
        <v>142</v>
      </c>
      <c r="B142" s="122" t="s">
        <v>16</v>
      </c>
      <c r="C142" s="123">
        <v>15</v>
      </c>
      <c r="D142" s="122" t="s">
        <v>63</v>
      </c>
      <c r="E142" s="124" t="s">
        <v>63</v>
      </c>
      <c r="F142" s="125">
        <v>43004</v>
      </c>
      <c r="G142" s="126">
        <v>11</v>
      </c>
      <c r="H142" s="126">
        <f>ROUND('TR2 Measured RDF at SSD 100'!$G142,3)</f>
        <v>11</v>
      </c>
      <c r="I142" s="126">
        <v>10.886499402628434</v>
      </c>
      <c r="J142" s="128">
        <v>3</v>
      </c>
      <c r="K142" s="128">
        <v>513.92056174289621</v>
      </c>
      <c r="L142" s="129">
        <v>0.99958790240686946</v>
      </c>
      <c r="M142" s="129">
        <v>1</v>
      </c>
      <c r="N142" s="129">
        <v>0.99958790240686946</v>
      </c>
      <c r="O142" s="122"/>
      <c r="P142" s="122" t="s">
        <v>34</v>
      </c>
      <c r="Q142" s="143" t="s">
        <v>37</v>
      </c>
      <c r="R142" s="130" t="b">
        <v>0</v>
      </c>
      <c r="S142" s="130">
        <v>11</v>
      </c>
      <c r="T142" s="130">
        <v>11</v>
      </c>
      <c r="U142" s="131"/>
      <c r="V142" s="148">
        <v>11</v>
      </c>
    </row>
    <row r="143" spans="1:22" ht="15" x14ac:dyDescent="0.25">
      <c r="A143" s="132" t="s">
        <v>142</v>
      </c>
      <c r="B143" s="133" t="s">
        <v>16</v>
      </c>
      <c r="C143" s="134">
        <v>15</v>
      </c>
      <c r="D143" s="133" t="s">
        <v>64</v>
      </c>
      <c r="E143" s="135" t="s">
        <v>64</v>
      </c>
      <c r="F143" s="136">
        <v>43038</v>
      </c>
      <c r="G143" s="137">
        <v>11.916666666666666</v>
      </c>
      <c r="H143" s="137">
        <f>ROUND('TR2 Measured RDF at SSD 100'!$G143,3)</f>
        <v>11.917</v>
      </c>
      <c r="I143" s="137">
        <v>11.870484475051349</v>
      </c>
      <c r="J143" s="139">
        <v>3</v>
      </c>
      <c r="K143" s="139">
        <v>512.1157799651362</v>
      </c>
      <c r="L143" s="140">
        <v>0.99789735988671902</v>
      </c>
      <c r="M143" s="140">
        <v>1</v>
      </c>
      <c r="N143" s="140">
        <v>0.99789735988671902</v>
      </c>
      <c r="O143" s="133" t="s">
        <v>112</v>
      </c>
      <c r="P143" s="133" t="s">
        <v>34</v>
      </c>
      <c r="Q143" s="144" t="s">
        <v>40</v>
      </c>
      <c r="R143" s="141" t="b">
        <v>0</v>
      </c>
      <c r="S143" s="141">
        <v>11</v>
      </c>
      <c r="T143" s="141">
        <v>13</v>
      </c>
      <c r="U143" s="142"/>
      <c r="V143" s="149">
        <v>11.917</v>
      </c>
    </row>
    <row r="144" spans="1:22" ht="15" x14ac:dyDescent="0.25">
      <c r="A144" s="121" t="s">
        <v>142</v>
      </c>
      <c r="B144" s="122" t="s">
        <v>16</v>
      </c>
      <c r="C144" s="123">
        <v>15</v>
      </c>
      <c r="D144" s="122" t="s">
        <v>65</v>
      </c>
      <c r="E144" s="124" t="s">
        <v>65</v>
      </c>
      <c r="F144" s="125">
        <v>43038</v>
      </c>
      <c r="G144" s="126">
        <v>6.875</v>
      </c>
      <c r="H144" s="126">
        <f>ROUND('TR2 Measured RDF at SSD 100'!$G144,3)</f>
        <v>6.875</v>
      </c>
      <c r="I144" s="126">
        <v>6.9405017921146959</v>
      </c>
      <c r="J144" s="128">
        <v>3</v>
      </c>
      <c r="K144" s="128">
        <v>510.42812855908022</v>
      </c>
      <c r="L144" s="129">
        <v>0.99460884008631956</v>
      </c>
      <c r="M144" s="129">
        <v>1</v>
      </c>
      <c r="N144" s="129">
        <v>0.99460884008631956</v>
      </c>
      <c r="O144" s="122" t="s">
        <v>112</v>
      </c>
      <c r="P144" s="122" t="s">
        <v>34</v>
      </c>
      <c r="Q144" s="143" t="s">
        <v>40</v>
      </c>
      <c r="R144" s="130" t="b">
        <v>0</v>
      </c>
      <c r="S144" s="130">
        <v>11</v>
      </c>
      <c r="T144" s="130">
        <v>5</v>
      </c>
      <c r="U144" s="131"/>
      <c r="V144" s="148">
        <v>6.875</v>
      </c>
    </row>
    <row r="145" spans="1:22" ht="15" x14ac:dyDescent="0.25">
      <c r="A145" s="132" t="s">
        <v>142</v>
      </c>
      <c r="B145" s="133" t="s">
        <v>16</v>
      </c>
      <c r="C145" s="134">
        <v>15</v>
      </c>
      <c r="D145" s="133" t="s">
        <v>66</v>
      </c>
      <c r="E145" s="135" t="s">
        <v>66</v>
      </c>
      <c r="F145" s="136">
        <v>43038</v>
      </c>
      <c r="G145" s="137">
        <v>8.5555555555555554</v>
      </c>
      <c r="H145" s="137">
        <f>ROUND('TR2 Measured RDF at SSD 100'!$G145,3)</f>
        <v>8.5559999999999992</v>
      </c>
      <c r="I145" s="137">
        <v>8.3753665689149557</v>
      </c>
      <c r="J145" s="139">
        <v>3</v>
      </c>
      <c r="K145" s="139">
        <v>515.2220710992392</v>
      </c>
      <c r="L145" s="140">
        <v>1.0039502093458237</v>
      </c>
      <c r="M145" s="140">
        <v>1</v>
      </c>
      <c r="N145" s="140">
        <v>1.0039502093458237</v>
      </c>
      <c r="O145" s="133" t="s">
        <v>112</v>
      </c>
      <c r="P145" s="133" t="s">
        <v>34</v>
      </c>
      <c r="Q145" s="144" t="s">
        <v>40</v>
      </c>
      <c r="R145" s="141" t="b">
        <v>0</v>
      </c>
      <c r="S145" s="141">
        <v>11</v>
      </c>
      <c r="T145" s="141">
        <v>7</v>
      </c>
      <c r="U145" s="142"/>
      <c r="V145" s="149">
        <v>8.5559999999999992</v>
      </c>
    </row>
    <row r="146" spans="1:22" ht="15" x14ac:dyDescent="0.25">
      <c r="A146" s="121" t="s">
        <v>142</v>
      </c>
      <c r="B146" s="122" t="s">
        <v>16</v>
      </c>
      <c r="C146" s="123">
        <v>15</v>
      </c>
      <c r="D146" s="122" t="s">
        <v>67</v>
      </c>
      <c r="E146" s="124" t="s">
        <v>67</v>
      </c>
      <c r="F146" s="125">
        <v>43038</v>
      </c>
      <c r="G146" s="126">
        <v>9.9</v>
      </c>
      <c r="H146" s="126">
        <f>ROUND('TR2 Measured RDF at SSD 100'!$G146,3)</f>
        <v>9.9</v>
      </c>
      <c r="I146" s="126">
        <v>9.9063475546305906</v>
      </c>
      <c r="J146" s="128">
        <v>3</v>
      </c>
      <c r="K146" s="128">
        <v>513.72753042074078</v>
      </c>
      <c r="L146" s="129">
        <v>1.0010379807919243</v>
      </c>
      <c r="M146" s="129">
        <v>1</v>
      </c>
      <c r="N146" s="129">
        <v>1.0010379807919243</v>
      </c>
      <c r="O146" s="122" t="s">
        <v>112</v>
      </c>
      <c r="P146" s="122" t="s">
        <v>34</v>
      </c>
      <c r="Q146" s="143" t="s">
        <v>40</v>
      </c>
      <c r="R146" s="130" t="b">
        <v>0</v>
      </c>
      <c r="S146" s="130">
        <v>11</v>
      </c>
      <c r="T146" s="130">
        <v>9</v>
      </c>
      <c r="U146" s="131"/>
      <c r="V146" s="148">
        <v>9.9</v>
      </c>
    </row>
    <row r="147" spans="1:22" ht="15" x14ac:dyDescent="0.25">
      <c r="A147" s="132" t="s">
        <v>142</v>
      </c>
      <c r="B147" s="133" t="s">
        <v>16</v>
      </c>
      <c r="C147" s="134">
        <v>15</v>
      </c>
      <c r="D147" s="133" t="s">
        <v>68</v>
      </c>
      <c r="E147" s="135" t="s">
        <v>68</v>
      </c>
      <c r="F147" s="136">
        <v>43004</v>
      </c>
      <c r="G147" s="137">
        <v>10.634723105433096</v>
      </c>
      <c r="H147" s="137">
        <f>ROUND('TR2 Measured RDF at SSD 100'!$G147,3)</f>
        <v>10.635</v>
      </c>
      <c r="I147" s="137">
        <v>10.482253956968105</v>
      </c>
      <c r="J147" s="139">
        <v>3</v>
      </c>
      <c r="K147" s="139">
        <v>513.33693596300748</v>
      </c>
      <c r="L147" s="140">
        <v>0.99845273617197305</v>
      </c>
      <c r="M147" s="140">
        <v>1</v>
      </c>
      <c r="N147" s="140">
        <v>0.99845273617197305</v>
      </c>
      <c r="O147" s="133"/>
      <c r="P147" s="133" t="s">
        <v>34</v>
      </c>
      <c r="Q147" s="144" t="s">
        <v>35</v>
      </c>
      <c r="R147" s="141" t="b">
        <v>0</v>
      </c>
      <c r="S147" s="141"/>
      <c r="T147" s="141"/>
      <c r="U147" s="142">
        <v>12</v>
      </c>
      <c r="V147" s="149">
        <v>10.635</v>
      </c>
    </row>
    <row r="148" spans="1:22" ht="15" x14ac:dyDescent="0.25">
      <c r="A148" s="121" t="s">
        <v>142</v>
      </c>
      <c r="B148" s="122" t="s">
        <v>16</v>
      </c>
      <c r="C148" s="123">
        <v>15</v>
      </c>
      <c r="D148" s="122" t="s">
        <v>69</v>
      </c>
      <c r="E148" s="124" t="s">
        <v>69</v>
      </c>
      <c r="F148" s="125">
        <v>43004</v>
      </c>
      <c r="G148" s="126">
        <v>12</v>
      </c>
      <c r="H148" s="126">
        <f>ROUND('TR2 Measured RDF at SSD 100'!$G148,3)</f>
        <v>12</v>
      </c>
      <c r="I148" s="126">
        <v>11.827956989247312</v>
      </c>
      <c r="J148" s="128">
        <v>3</v>
      </c>
      <c r="K148" s="128">
        <v>513.05647563155242</v>
      </c>
      <c r="L148" s="129">
        <v>0.99790723405492066</v>
      </c>
      <c r="M148" s="129">
        <v>1</v>
      </c>
      <c r="N148" s="129">
        <v>0.99790723405492066</v>
      </c>
      <c r="O148" s="122"/>
      <c r="P148" s="122" t="s">
        <v>34</v>
      </c>
      <c r="Q148" s="143" t="s">
        <v>37</v>
      </c>
      <c r="R148" s="130" t="b">
        <v>0</v>
      </c>
      <c r="S148" s="130">
        <v>12</v>
      </c>
      <c r="T148" s="130">
        <v>12</v>
      </c>
      <c r="U148" s="131"/>
      <c r="V148" s="148">
        <v>12</v>
      </c>
    </row>
    <row r="149" spans="1:22" ht="15" x14ac:dyDescent="0.25">
      <c r="A149" s="132" t="s">
        <v>142</v>
      </c>
      <c r="B149" s="133" t="s">
        <v>16</v>
      </c>
      <c r="C149" s="134">
        <v>15</v>
      </c>
      <c r="D149" s="133" t="s">
        <v>70</v>
      </c>
      <c r="E149" s="135" t="s">
        <v>70</v>
      </c>
      <c r="F149" s="136">
        <v>43038</v>
      </c>
      <c r="G149" s="137">
        <v>8</v>
      </c>
      <c r="H149" s="137">
        <f>ROUND('TR2 Measured RDF at SSD 100'!$G149,3)</f>
        <v>8</v>
      </c>
      <c r="I149" s="137">
        <v>7.8853046594982086</v>
      </c>
      <c r="J149" s="139">
        <v>3</v>
      </c>
      <c r="K149" s="139">
        <v>510.97030334092051</v>
      </c>
      <c r="L149" s="140">
        <v>0.99566530974525569</v>
      </c>
      <c r="M149" s="140">
        <v>1</v>
      </c>
      <c r="N149" s="140">
        <v>0.99566530974525569</v>
      </c>
      <c r="O149" s="133" t="s">
        <v>112</v>
      </c>
      <c r="P149" s="133" t="s">
        <v>34</v>
      </c>
      <c r="Q149" s="144" t="s">
        <v>40</v>
      </c>
      <c r="R149" s="141" t="b">
        <v>0</v>
      </c>
      <c r="S149" s="141">
        <v>12</v>
      </c>
      <c r="T149" s="141">
        <v>6</v>
      </c>
      <c r="U149" s="142"/>
      <c r="V149" s="149">
        <v>8</v>
      </c>
    </row>
    <row r="150" spans="1:22" ht="15" x14ac:dyDescent="0.25">
      <c r="A150" s="121" t="s">
        <v>142</v>
      </c>
      <c r="B150" s="122" t="s">
        <v>16</v>
      </c>
      <c r="C150" s="123">
        <v>15</v>
      </c>
      <c r="D150" s="122" t="s">
        <v>71</v>
      </c>
      <c r="E150" s="124" t="s">
        <v>71</v>
      </c>
      <c r="F150" s="125">
        <v>43004</v>
      </c>
      <c r="G150" s="126">
        <v>13</v>
      </c>
      <c r="H150" s="126">
        <f>ROUND('TR2 Measured RDF at SSD 100'!$G150,3)</f>
        <v>13</v>
      </c>
      <c r="I150" s="126">
        <v>12.849237413956001</v>
      </c>
      <c r="J150" s="128">
        <v>3</v>
      </c>
      <c r="K150" s="128">
        <v>512.09216008104192</v>
      </c>
      <c r="L150" s="129">
        <v>0.99603161702351772</v>
      </c>
      <c r="M150" s="129">
        <v>1</v>
      </c>
      <c r="N150" s="129">
        <v>0.99603161702351772</v>
      </c>
      <c r="O150" s="122"/>
      <c r="P150" s="122" t="s">
        <v>34</v>
      </c>
      <c r="Q150" s="143" t="s">
        <v>37</v>
      </c>
      <c r="R150" s="130" t="b">
        <v>0</v>
      </c>
      <c r="S150" s="130">
        <v>13</v>
      </c>
      <c r="T150" s="130">
        <v>13</v>
      </c>
      <c r="U150" s="131"/>
      <c r="V150" s="148">
        <v>13</v>
      </c>
    </row>
    <row r="151" spans="1:22" ht="15" x14ac:dyDescent="0.25">
      <c r="A151" s="132" t="s">
        <v>142</v>
      </c>
      <c r="B151" s="133" t="s">
        <v>16</v>
      </c>
      <c r="C151" s="134">
        <v>15</v>
      </c>
      <c r="D151" s="133" t="s">
        <v>72</v>
      </c>
      <c r="E151" s="135" t="s">
        <v>72</v>
      </c>
      <c r="F151" s="136">
        <v>43038</v>
      </c>
      <c r="G151" s="137">
        <v>7.3684210526315788</v>
      </c>
      <c r="H151" s="137">
        <f>ROUND('TR2 Measured RDF at SSD 100'!$G151,3)</f>
        <v>7.3680000000000003</v>
      </c>
      <c r="I151" s="137">
        <v>7.2696069497600373</v>
      </c>
      <c r="J151" s="139">
        <v>3</v>
      </c>
      <c r="K151" s="139">
        <v>507.65077136636319</v>
      </c>
      <c r="L151" s="140">
        <v>0.98919694395169278</v>
      </c>
      <c r="M151" s="140">
        <v>1</v>
      </c>
      <c r="N151" s="140">
        <v>0.98919694395169278</v>
      </c>
      <c r="O151" s="133" t="s">
        <v>112</v>
      </c>
      <c r="P151" s="133" t="s">
        <v>34</v>
      </c>
      <c r="Q151" s="144" t="s">
        <v>40</v>
      </c>
      <c r="R151" s="141" t="b">
        <v>0</v>
      </c>
      <c r="S151" s="141">
        <v>14</v>
      </c>
      <c r="T151" s="141">
        <v>5</v>
      </c>
      <c r="U151" s="142"/>
      <c r="V151" s="149">
        <v>7.3680000000000003</v>
      </c>
    </row>
    <row r="152" spans="1:22" ht="15" x14ac:dyDescent="0.25">
      <c r="A152" s="121" t="s">
        <v>142</v>
      </c>
      <c r="B152" s="122" t="s">
        <v>16</v>
      </c>
      <c r="C152" s="123">
        <v>15</v>
      </c>
      <c r="D152" s="122" t="s">
        <v>73</v>
      </c>
      <c r="E152" s="124" t="s">
        <v>73</v>
      </c>
      <c r="F152" s="125">
        <v>43038</v>
      </c>
      <c r="G152" s="126">
        <v>8.4</v>
      </c>
      <c r="H152" s="126">
        <f>ROUND('TR2 Measured RDF at SSD 100'!$G152,3)</f>
        <v>8.4</v>
      </c>
      <c r="I152" s="126">
        <v>8.2047685834502104</v>
      </c>
      <c r="J152" s="128">
        <v>3</v>
      </c>
      <c r="K152" s="128">
        <v>509.40133468278481</v>
      </c>
      <c r="L152" s="129">
        <v>0.99260805249416062</v>
      </c>
      <c r="M152" s="129">
        <v>1</v>
      </c>
      <c r="N152" s="129">
        <v>0.99260805249416062</v>
      </c>
      <c r="O152" s="122" t="s">
        <v>112</v>
      </c>
      <c r="P152" s="122" t="s">
        <v>34</v>
      </c>
      <c r="Q152" s="143" t="s">
        <v>40</v>
      </c>
      <c r="R152" s="130" t="b">
        <v>0</v>
      </c>
      <c r="S152" s="130">
        <v>14</v>
      </c>
      <c r="T152" s="130">
        <v>6</v>
      </c>
      <c r="U152" s="131"/>
      <c r="V152" s="148">
        <v>8.4</v>
      </c>
    </row>
    <row r="153" spans="1:22" ht="15" x14ac:dyDescent="0.25">
      <c r="A153" s="132" t="s">
        <v>142</v>
      </c>
      <c r="B153" s="133" t="s">
        <v>16</v>
      </c>
      <c r="C153" s="134">
        <v>15</v>
      </c>
      <c r="D153" s="133" t="s">
        <v>74</v>
      </c>
      <c r="E153" s="135" t="s">
        <v>74</v>
      </c>
      <c r="F153" s="136">
        <v>43038</v>
      </c>
      <c r="G153" s="137">
        <v>12</v>
      </c>
      <c r="H153" s="137">
        <f>ROUND('TR2 Measured RDF at SSD 100'!$G153,3)</f>
        <v>12</v>
      </c>
      <c r="I153" s="137">
        <v>11.972864460750378</v>
      </c>
      <c r="J153" s="139">
        <v>3</v>
      </c>
      <c r="K153" s="139">
        <v>510.415327300326</v>
      </c>
      <c r="L153" s="140">
        <v>0.99458389583969831</v>
      </c>
      <c r="M153" s="140">
        <v>1</v>
      </c>
      <c r="N153" s="140">
        <v>0.99458389583969831</v>
      </c>
      <c r="O153" s="133" t="s">
        <v>112</v>
      </c>
      <c r="P153" s="133" t="s">
        <v>34</v>
      </c>
      <c r="Q153" s="144" t="s">
        <v>40</v>
      </c>
      <c r="R153" s="141" t="b">
        <v>0</v>
      </c>
      <c r="S153" s="141">
        <v>15</v>
      </c>
      <c r="T153" s="141">
        <v>10</v>
      </c>
      <c r="U153" s="142"/>
      <c r="V153" s="149">
        <v>12</v>
      </c>
    </row>
    <row r="154" spans="1:22" ht="15" x14ac:dyDescent="0.25">
      <c r="A154" s="121" t="s">
        <v>142</v>
      </c>
      <c r="B154" s="122" t="s">
        <v>16</v>
      </c>
      <c r="C154" s="123">
        <v>15</v>
      </c>
      <c r="D154" s="122" t="s">
        <v>75</v>
      </c>
      <c r="E154" s="124" t="s">
        <v>75</v>
      </c>
      <c r="F154" s="125">
        <v>43038</v>
      </c>
      <c r="G154" s="126">
        <v>14.482758620689655</v>
      </c>
      <c r="H154" s="126">
        <f>ROUND('TR2 Measured RDF at SSD 100'!$G154,3)</f>
        <v>14.483000000000001</v>
      </c>
      <c r="I154" s="126">
        <v>14.284703694720671</v>
      </c>
      <c r="J154" s="128">
        <v>3</v>
      </c>
      <c r="K154" s="128">
        <v>508.06573449914998</v>
      </c>
      <c r="L154" s="129">
        <v>0.99000553183524997</v>
      </c>
      <c r="M154" s="129">
        <v>1</v>
      </c>
      <c r="N154" s="129">
        <v>0.99000553183524997</v>
      </c>
      <c r="O154" s="122" t="s">
        <v>112</v>
      </c>
      <c r="P154" s="122" t="s">
        <v>34</v>
      </c>
      <c r="Q154" s="143" t="s">
        <v>40</v>
      </c>
      <c r="R154" s="130" t="b">
        <v>0</v>
      </c>
      <c r="S154" s="130">
        <v>15</v>
      </c>
      <c r="T154" s="130">
        <v>14</v>
      </c>
      <c r="U154" s="131"/>
      <c r="V154" s="148">
        <v>14.483000000000001</v>
      </c>
    </row>
    <row r="155" spans="1:22" ht="15" x14ac:dyDescent="0.25">
      <c r="A155" s="132" t="s">
        <v>142</v>
      </c>
      <c r="B155" s="133" t="s">
        <v>16</v>
      </c>
      <c r="C155" s="134">
        <v>15</v>
      </c>
      <c r="D155" s="133" t="s">
        <v>76</v>
      </c>
      <c r="E155" s="135" t="s">
        <v>76</v>
      </c>
      <c r="F155" s="136">
        <v>43004</v>
      </c>
      <c r="G155" s="137">
        <v>15</v>
      </c>
      <c r="H155" s="137">
        <f>ROUND('TR2 Measured RDF at SSD 100'!$G155,3)</f>
        <v>15</v>
      </c>
      <c r="I155" s="137">
        <v>15.053763440860214</v>
      </c>
      <c r="J155" s="139">
        <v>3</v>
      </c>
      <c r="K155" s="139">
        <v>509.73875615482393</v>
      </c>
      <c r="L155" s="140">
        <v>0.99145418955856801</v>
      </c>
      <c r="M155" s="140">
        <v>1</v>
      </c>
      <c r="N155" s="140">
        <v>0.99145418955856801</v>
      </c>
      <c r="O155" s="133"/>
      <c r="P155" s="133" t="s">
        <v>34</v>
      </c>
      <c r="Q155" s="144" t="s">
        <v>37</v>
      </c>
      <c r="R155" s="141" t="b">
        <v>0</v>
      </c>
      <c r="S155" s="141">
        <v>15</v>
      </c>
      <c r="T155" s="141">
        <v>15</v>
      </c>
      <c r="U155" s="142"/>
      <c r="V155" s="149">
        <v>15</v>
      </c>
    </row>
    <row r="156" spans="1:22" ht="15" x14ac:dyDescent="0.25">
      <c r="A156" s="121" t="s">
        <v>142</v>
      </c>
      <c r="B156" s="122" t="s">
        <v>16</v>
      </c>
      <c r="C156" s="123">
        <v>15</v>
      </c>
      <c r="D156" s="122" t="s">
        <v>79</v>
      </c>
      <c r="E156" s="124" t="s">
        <v>79</v>
      </c>
      <c r="F156" s="125">
        <v>43004</v>
      </c>
      <c r="G156" s="126">
        <v>6</v>
      </c>
      <c r="H156" s="126">
        <f>ROUND('TR2 Measured RDF at SSD 100'!$G156,3)</f>
        <v>6</v>
      </c>
      <c r="I156" s="126">
        <v>5.913978494623656</v>
      </c>
      <c r="J156" s="128">
        <v>3</v>
      </c>
      <c r="K156" s="128">
        <v>509.13163732834579</v>
      </c>
      <c r="L156" s="129">
        <v>0.99027332878076046</v>
      </c>
      <c r="M156" s="129">
        <v>0.99759759759759747</v>
      </c>
      <c r="N156" s="129">
        <v>0.99265809296807128</v>
      </c>
      <c r="O156" s="122"/>
      <c r="P156" s="122" t="s">
        <v>34</v>
      </c>
      <c r="Q156" s="143" t="s">
        <v>37</v>
      </c>
      <c r="R156" s="130" t="b">
        <v>1</v>
      </c>
      <c r="S156" s="130">
        <v>6</v>
      </c>
      <c r="T156" s="130">
        <v>6</v>
      </c>
      <c r="U156" s="131"/>
      <c r="V156" s="148">
        <v>6</v>
      </c>
    </row>
    <row r="157" spans="1:22" ht="15" x14ac:dyDescent="0.25">
      <c r="A157" s="132" t="s">
        <v>142</v>
      </c>
      <c r="B157" s="133" t="s">
        <v>16</v>
      </c>
      <c r="C157" s="134">
        <v>15</v>
      </c>
      <c r="D157" s="133" t="s">
        <v>51</v>
      </c>
      <c r="E157" s="135" t="s">
        <v>51</v>
      </c>
      <c r="F157" s="136">
        <v>43004</v>
      </c>
      <c r="G157" s="137">
        <v>7</v>
      </c>
      <c r="H157" s="137">
        <f>ROUND('TR2 Measured RDF at SSD 100'!$G157,3)</f>
        <v>7</v>
      </c>
      <c r="I157" s="137">
        <v>6.8009690169577954</v>
      </c>
      <c r="J157" s="139">
        <v>3</v>
      </c>
      <c r="K157" s="139">
        <v>512.21396836110648</v>
      </c>
      <c r="L157" s="140">
        <v>0.99626853706958984</v>
      </c>
      <c r="M157" s="140">
        <v>1</v>
      </c>
      <c r="N157" s="140">
        <v>0.99626853706958984</v>
      </c>
      <c r="O157" s="133"/>
      <c r="P157" s="133" t="s">
        <v>34</v>
      </c>
      <c r="Q157" s="144" t="s">
        <v>37</v>
      </c>
      <c r="R157" s="141" t="b">
        <v>1</v>
      </c>
      <c r="S157" s="141">
        <v>7</v>
      </c>
      <c r="T157" s="141">
        <v>7</v>
      </c>
      <c r="U157" s="142"/>
      <c r="V157" s="149">
        <v>7</v>
      </c>
    </row>
    <row r="158" spans="1:22" ht="15" x14ac:dyDescent="0.25">
      <c r="A158" s="121" t="s">
        <v>142</v>
      </c>
      <c r="B158" s="122" t="s">
        <v>16</v>
      </c>
      <c r="C158" s="123">
        <v>15</v>
      </c>
      <c r="D158" s="122" t="s">
        <v>57</v>
      </c>
      <c r="E158" s="124" t="s">
        <v>57</v>
      </c>
      <c r="F158" s="125">
        <v>43004</v>
      </c>
      <c r="G158" s="126">
        <v>8</v>
      </c>
      <c r="H158" s="126">
        <f>ROUND('TR2 Measured RDF at SSD 100'!$G158,3)</f>
        <v>8</v>
      </c>
      <c r="I158" s="126">
        <v>7.956989247311828</v>
      </c>
      <c r="J158" s="128">
        <v>3</v>
      </c>
      <c r="K158" s="128">
        <v>513.10856065783366</v>
      </c>
      <c r="L158" s="129">
        <v>0.99800854068875278</v>
      </c>
      <c r="M158" s="129">
        <v>1</v>
      </c>
      <c r="N158" s="129">
        <v>0.99800854068875278</v>
      </c>
      <c r="O158" s="122"/>
      <c r="P158" s="122" t="s">
        <v>34</v>
      </c>
      <c r="Q158" s="143" t="s">
        <v>37</v>
      </c>
      <c r="R158" s="130" t="b">
        <v>1</v>
      </c>
      <c r="S158" s="130">
        <v>8</v>
      </c>
      <c r="T158" s="130">
        <v>8</v>
      </c>
      <c r="U158" s="131"/>
      <c r="V158" s="148">
        <v>8</v>
      </c>
    </row>
    <row r="159" spans="1:22" ht="15" x14ac:dyDescent="0.25">
      <c r="A159" s="132" t="s">
        <v>142</v>
      </c>
      <c r="B159" s="133" t="s">
        <v>16</v>
      </c>
      <c r="C159" s="134">
        <v>20</v>
      </c>
      <c r="D159" s="133" t="s">
        <v>36</v>
      </c>
      <c r="E159" s="135" t="s">
        <v>36</v>
      </c>
      <c r="F159" s="136">
        <v>43006</v>
      </c>
      <c r="G159" s="137">
        <v>10</v>
      </c>
      <c r="H159" s="137">
        <f>ROUND('TR2 Measured RDF at SSD 100'!$G159,3)</f>
        <v>10</v>
      </c>
      <c r="I159" s="137">
        <v>10.053763440860214</v>
      </c>
      <c r="J159" s="139">
        <v>3</v>
      </c>
      <c r="K159" s="139">
        <v>511.32016466201839</v>
      </c>
      <c r="L159" s="140">
        <v>1.0004912179936778</v>
      </c>
      <c r="M159" s="140">
        <v>1</v>
      </c>
      <c r="N159" s="140">
        <v>1.0004912179936778</v>
      </c>
      <c r="O159" s="133"/>
      <c r="P159" s="133" t="s">
        <v>49</v>
      </c>
      <c r="Q159" s="144" t="s">
        <v>37</v>
      </c>
      <c r="R159" s="141" t="b">
        <v>1</v>
      </c>
      <c r="S159" s="141">
        <v>10</v>
      </c>
      <c r="T159" s="141">
        <v>10</v>
      </c>
      <c r="U159" s="142"/>
      <c r="V159" s="149">
        <v>10</v>
      </c>
    </row>
    <row r="160" spans="1:22" ht="15" x14ac:dyDescent="0.25">
      <c r="A160" s="121" t="s">
        <v>142</v>
      </c>
      <c r="B160" s="122" t="s">
        <v>16</v>
      </c>
      <c r="C160" s="123">
        <v>20</v>
      </c>
      <c r="D160" s="122" t="s">
        <v>80</v>
      </c>
      <c r="E160" s="124" t="s">
        <v>80</v>
      </c>
      <c r="F160" s="125">
        <v>43006</v>
      </c>
      <c r="G160" s="126">
        <v>13.103448275862069</v>
      </c>
      <c r="H160" s="126">
        <f>ROUND('TR2 Measured RDF at SSD 100'!$G160,3)</f>
        <v>13.103</v>
      </c>
      <c r="I160" s="126">
        <v>13.064815368962835</v>
      </c>
      <c r="J160" s="128">
        <v>3</v>
      </c>
      <c r="K160" s="128">
        <v>509.21739488122955</v>
      </c>
      <c r="L160" s="129">
        <v>0.99637676516248086</v>
      </c>
      <c r="M160" s="129">
        <v>1</v>
      </c>
      <c r="N160" s="129">
        <v>0.99637676516248086</v>
      </c>
      <c r="O160" s="122"/>
      <c r="P160" s="122" t="s">
        <v>34</v>
      </c>
      <c r="Q160" s="143" t="s">
        <v>40</v>
      </c>
      <c r="R160" s="130" t="b">
        <v>0</v>
      </c>
      <c r="S160" s="130">
        <v>10</v>
      </c>
      <c r="T160" s="130">
        <v>19</v>
      </c>
      <c r="U160" s="131"/>
      <c r="V160" s="148">
        <v>13.103</v>
      </c>
    </row>
    <row r="161" spans="1:22" ht="15" x14ac:dyDescent="0.25">
      <c r="A161" s="132" t="s">
        <v>142</v>
      </c>
      <c r="B161" s="133" t="s">
        <v>16</v>
      </c>
      <c r="C161" s="134">
        <v>20</v>
      </c>
      <c r="D161" s="133" t="s">
        <v>80</v>
      </c>
      <c r="E161" s="135" t="s">
        <v>80</v>
      </c>
      <c r="F161" s="136">
        <v>43038</v>
      </c>
      <c r="G161" s="137">
        <v>13.103448275862069</v>
      </c>
      <c r="H161" s="137">
        <f>ROUND('TR2 Measured RDF at SSD 100'!$G161,3)</f>
        <v>13.103</v>
      </c>
      <c r="I161" s="137">
        <v>13.018347523683893</v>
      </c>
      <c r="J161" s="139">
        <v>3</v>
      </c>
      <c r="K161" s="139">
        <v>510.81308261640459</v>
      </c>
      <c r="L161" s="140">
        <v>0.99535895295631904</v>
      </c>
      <c r="M161" s="140">
        <v>1</v>
      </c>
      <c r="N161" s="140">
        <v>0.99535895295631904</v>
      </c>
      <c r="O161" s="133" t="s">
        <v>112</v>
      </c>
      <c r="P161" s="133" t="s">
        <v>34</v>
      </c>
      <c r="Q161" s="144" t="s">
        <v>40</v>
      </c>
      <c r="R161" s="141" t="b">
        <v>0</v>
      </c>
      <c r="S161" s="141">
        <v>10</v>
      </c>
      <c r="T161" s="141">
        <v>19</v>
      </c>
      <c r="U161" s="142"/>
      <c r="V161" s="149">
        <v>13.103</v>
      </c>
    </row>
    <row r="162" spans="1:22" ht="15" x14ac:dyDescent="0.25">
      <c r="A162" s="121" t="s">
        <v>142</v>
      </c>
      <c r="B162" s="122" t="s">
        <v>16</v>
      </c>
      <c r="C162" s="123">
        <v>20</v>
      </c>
      <c r="D162" s="122" t="s">
        <v>81</v>
      </c>
      <c r="E162" s="124" t="s">
        <v>81</v>
      </c>
      <c r="F162" s="125">
        <v>43038</v>
      </c>
      <c r="G162" s="126">
        <v>14.733333333333333</v>
      </c>
      <c r="H162" s="126">
        <f>ROUND('TR2 Measured RDF at SSD 100'!$G162,3)</f>
        <v>14.733000000000001</v>
      </c>
      <c r="I162" s="126">
        <v>14.652084783785874</v>
      </c>
      <c r="J162" s="128">
        <v>3</v>
      </c>
      <c r="K162" s="128">
        <v>509.39748105008323</v>
      </c>
      <c r="L162" s="129">
        <v>0.99260054339163084</v>
      </c>
      <c r="M162" s="129">
        <v>1</v>
      </c>
      <c r="N162" s="129">
        <v>0.99260054339163084</v>
      </c>
      <c r="O162" s="122" t="s">
        <v>112</v>
      </c>
      <c r="P162" s="122" t="s">
        <v>34</v>
      </c>
      <c r="Q162" s="143" t="s">
        <v>40</v>
      </c>
      <c r="R162" s="130" t="b">
        <v>0</v>
      </c>
      <c r="S162" s="130">
        <v>13</v>
      </c>
      <c r="T162" s="130">
        <v>17</v>
      </c>
      <c r="U162" s="131"/>
      <c r="V162" s="148">
        <v>14.733000000000001</v>
      </c>
    </row>
    <row r="163" spans="1:22" ht="15" x14ac:dyDescent="0.25">
      <c r="A163" s="132" t="s">
        <v>142</v>
      </c>
      <c r="B163" s="133" t="s">
        <v>16</v>
      </c>
      <c r="C163" s="134">
        <v>20</v>
      </c>
      <c r="D163" s="133" t="s">
        <v>82</v>
      </c>
      <c r="E163" s="135" t="s">
        <v>82</v>
      </c>
      <c r="F163" s="136">
        <v>43006</v>
      </c>
      <c r="G163" s="137">
        <v>14</v>
      </c>
      <c r="H163" s="137">
        <f>ROUND('TR2 Measured RDF at SSD 100'!$G163,3)</f>
        <v>14</v>
      </c>
      <c r="I163" s="137">
        <v>14.059088385863197</v>
      </c>
      <c r="J163" s="139">
        <v>3</v>
      </c>
      <c r="K163" s="139">
        <v>508.39741527771622</v>
      </c>
      <c r="L163" s="140">
        <v>0.99477232542208593</v>
      </c>
      <c r="M163" s="140">
        <v>1</v>
      </c>
      <c r="N163" s="140">
        <v>0.99477232542208593</v>
      </c>
      <c r="O163" s="133"/>
      <c r="P163" s="133" t="s">
        <v>34</v>
      </c>
      <c r="Q163" s="144" t="s">
        <v>37</v>
      </c>
      <c r="R163" s="141" t="b">
        <v>1</v>
      </c>
      <c r="S163" s="141">
        <v>14</v>
      </c>
      <c r="T163" s="141">
        <v>14</v>
      </c>
      <c r="U163" s="142"/>
      <c r="V163" s="149">
        <v>14</v>
      </c>
    </row>
    <row r="164" spans="1:22" ht="15" x14ac:dyDescent="0.25">
      <c r="A164" s="121" t="s">
        <v>142</v>
      </c>
      <c r="B164" s="122" t="s">
        <v>16</v>
      </c>
      <c r="C164" s="123">
        <v>20</v>
      </c>
      <c r="D164" s="122" t="s">
        <v>83</v>
      </c>
      <c r="E164" s="124" t="s">
        <v>83</v>
      </c>
      <c r="F164" s="125">
        <v>43006</v>
      </c>
      <c r="G164" s="126">
        <v>16</v>
      </c>
      <c r="H164" s="126">
        <f>ROUND('TR2 Measured RDF at SSD 100'!$G164,3)</f>
        <v>16</v>
      </c>
      <c r="I164" s="126">
        <v>15.967560913797472</v>
      </c>
      <c r="J164" s="128">
        <v>3</v>
      </c>
      <c r="K164" s="128">
        <v>508.17104054054988</v>
      </c>
      <c r="L164" s="129">
        <v>0.9943293819354736</v>
      </c>
      <c r="M164" s="129">
        <v>1</v>
      </c>
      <c r="N164" s="129">
        <v>0.9943293819354736</v>
      </c>
      <c r="O164" s="122"/>
      <c r="P164" s="122" t="s">
        <v>34</v>
      </c>
      <c r="Q164" s="143" t="s">
        <v>37</v>
      </c>
      <c r="R164" s="130" t="b">
        <v>0</v>
      </c>
      <c r="S164" s="130">
        <v>16</v>
      </c>
      <c r="T164" s="130">
        <v>16</v>
      </c>
      <c r="U164" s="131"/>
      <c r="V164" s="148">
        <v>16</v>
      </c>
    </row>
    <row r="165" spans="1:22" ht="15" x14ac:dyDescent="0.25">
      <c r="A165" s="132" t="s">
        <v>142</v>
      </c>
      <c r="B165" s="133" t="s">
        <v>16</v>
      </c>
      <c r="C165" s="134">
        <v>20</v>
      </c>
      <c r="D165" s="133" t="s">
        <v>84</v>
      </c>
      <c r="E165" s="135" t="s">
        <v>84</v>
      </c>
      <c r="F165" s="136">
        <v>43038</v>
      </c>
      <c r="G165" s="137">
        <v>11.52</v>
      </c>
      <c r="H165" s="137">
        <f>ROUND('TR2 Measured RDF at SSD 100'!$G165,3)</f>
        <v>11.52</v>
      </c>
      <c r="I165" s="137">
        <v>11.401557285873192</v>
      </c>
      <c r="J165" s="139">
        <v>3</v>
      </c>
      <c r="K165" s="139">
        <v>511.16265437014528</v>
      </c>
      <c r="L165" s="140">
        <v>0.99604012066056857</v>
      </c>
      <c r="M165" s="140">
        <v>1</v>
      </c>
      <c r="N165" s="140">
        <v>0.99604012066056857</v>
      </c>
      <c r="O165" s="133" t="s">
        <v>112</v>
      </c>
      <c r="P165" s="133" t="s">
        <v>34</v>
      </c>
      <c r="Q165" s="144" t="s">
        <v>40</v>
      </c>
      <c r="R165" s="141" t="b">
        <v>0</v>
      </c>
      <c r="S165" s="141">
        <v>16</v>
      </c>
      <c r="T165" s="141">
        <v>9</v>
      </c>
      <c r="U165" s="142"/>
      <c r="V165" s="149">
        <v>11.52</v>
      </c>
    </row>
    <row r="166" spans="1:22" ht="15" x14ac:dyDescent="0.25">
      <c r="A166" s="121" t="s">
        <v>142</v>
      </c>
      <c r="B166" s="122" t="s">
        <v>16</v>
      </c>
      <c r="C166" s="123">
        <v>20</v>
      </c>
      <c r="D166" s="122" t="s">
        <v>85</v>
      </c>
      <c r="E166" s="124" t="s">
        <v>85</v>
      </c>
      <c r="F166" s="125">
        <v>43006</v>
      </c>
      <c r="G166" s="126">
        <v>17</v>
      </c>
      <c r="H166" s="126">
        <f>ROUND('TR2 Measured RDF at SSD 100'!$G166,3)</f>
        <v>17</v>
      </c>
      <c r="I166" s="126">
        <v>16.935313193377706</v>
      </c>
      <c r="J166" s="128">
        <v>3</v>
      </c>
      <c r="K166" s="128">
        <v>507.16996114730358</v>
      </c>
      <c r="L166" s="129">
        <v>0.9923705874057891</v>
      </c>
      <c r="M166" s="129">
        <v>1</v>
      </c>
      <c r="N166" s="129">
        <v>0.9923705874057891</v>
      </c>
      <c r="O166" s="122"/>
      <c r="P166" s="122" t="s">
        <v>34</v>
      </c>
      <c r="Q166" s="143" t="s">
        <v>37</v>
      </c>
      <c r="R166" s="130" t="b">
        <v>0</v>
      </c>
      <c r="S166" s="130">
        <v>17</v>
      </c>
      <c r="T166" s="130">
        <v>17</v>
      </c>
      <c r="U166" s="131"/>
      <c r="V166" s="148">
        <v>17</v>
      </c>
    </row>
    <row r="167" spans="1:22" ht="15" x14ac:dyDescent="0.25">
      <c r="A167" s="132" t="s">
        <v>142</v>
      </c>
      <c r="B167" s="133" t="s">
        <v>16</v>
      </c>
      <c r="C167" s="134">
        <v>20</v>
      </c>
      <c r="D167" s="133" t="s">
        <v>86</v>
      </c>
      <c r="E167" s="135" t="s">
        <v>86</v>
      </c>
      <c r="F167" s="136">
        <v>43006</v>
      </c>
      <c r="G167" s="137">
        <v>11.076923076923077</v>
      </c>
      <c r="H167" s="137">
        <f>ROUND('TR2 Measured RDF at SSD 100'!$G167,3)</f>
        <v>11.077</v>
      </c>
      <c r="I167" s="137">
        <v>10.891288310643148</v>
      </c>
      <c r="J167" s="139">
        <v>3</v>
      </c>
      <c r="K167" s="139">
        <v>508.90047024919681</v>
      </c>
      <c r="L167" s="140">
        <v>0.9957566442812239</v>
      </c>
      <c r="M167" s="140">
        <v>1</v>
      </c>
      <c r="N167" s="140">
        <v>0.9957566442812239</v>
      </c>
      <c r="O167" s="133"/>
      <c r="P167" s="133" t="s">
        <v>34</v>
      </c>
      <c r="Q167" s="144" t="s">
        <v>40</v>
      </c>
      <c r="R167" s="141" t="b">
        <v>0</v>
      </c>
      <c r="S167" s="141">
        <v>18</v>
      </c>
      <c r="T167" s="141">
        <v>8</v>
      </c>
      <c r="U167" s="142"/>
      <c r="V167" s="149">
        <v>11.077</v>
      </c>
    </row>
    <row r="168" spans="1:22" ht="15" x14ac:dyDescent="0.25">
      <c r="A168" s="121" t="s">
        <v>142</v>
      </c>
      <c r="B168" s="122" t="s">
        <v>16</v>
      </c>
      <c r="C168" s="123">
        <v>20</v>
      </c>
      <c r="D168" s="122" t="s">
        <v>87</v>
      </c>
      <c r="E168" s="124" t="s">
        <v>87</v>
      </c>
      <c r="F168" s="125">
        <v>43038</v>
      </c>
      <c r="G168" s="126">
        <v>18.94736842105263</v>
      </c>
      <c r="H168" s="126">
        <f>ROUND('TR2 Measured RDF at SSD 100'!$G168,3)</f>
        <v>18.946999999999999</v>
      </c>
      <c r="I168" s="126">
        <v>18.875244379276641</v>
      </c>
      <c r="J168" s="128">
        <v>3</v>
      </c>
      <c r="K168" s="128">
        <v>505.6404080256271</v>
      </c>
      <c r="L168" s="129">
        <v>0.98527959488998218</v>
      </c>
      <c r="M168" s="129">
        <v>1</v>
      </c>
      <c r="N168" s="129">
        <v>0.98527959488998218</v>
      </c>
      <c r="O168" s="122" t="s">
        <v>112</v>
      </c>
      <c r="P168" s="122" t="s">
        <v>34</v>
      </c>
      <c r="Q168" s="143" t="s">
        <v>40</v>
      </c>
      <c r="R168" s="130" t="b">
        <v>0</v>
      </c>
      <c r="S168" s="130">
        <v>20</v>
      </c>
      <c r="T168" s="130">
        <v>18</v>
      </c>
      <c r="U168" s="131"/>
      <c r="V168" s="148">
        <v>18.946999999999999</v>
      </c>
    </row>
    <row r="169" spans="1:22" ht="15" x14ac:dyDescent="0.25">
      <c r="A169" s="132" t="s">
        <v>142</v>
      </c>
      <c r="B169" s="133" t="s">
        <v>16</v>
      </c>
      <c r="C169" s="134">
        <v>20</v>
      </c>
      <c r="D169" s="133" t="s">
        <v>88</v>
      </c>
      <c r="E169" s="135" t="s">
        <v>88</v>
      </c>
      <c r="F169" s="136">
        <v>43006</v>
      </c>
      <c r="G169" s="137">
        <v>20</v>
      </c>
      <c r="H169" s="137">
        <f>ROUND('TR2 Measured RDF at SSD 100'!$G169,3)</f>
        <v>20</v>
      </c>
      <c r="I169" s="137">
        <v>20.053619302949059</v>
      </c>
      <c r="J169" s="139">
        <v>3</v>
      </c>
      <c r="K169" s="139">
        <v>503.74981326611919</v>
      </c>
      <c r="L169" s="140">
        <v>0.98567844389991643</v>
      </c>
      <c r="M169" s="140">
        <v>1</v>
      </c>
      <c r="N169" s="140">
        <v>0.98567844389991643</v>
      </c>
      <c r="O169" s="133"/>
      <c r="P169" s="133" t="s">
        <v>34</v>
      </c>
      <c r="Q169" s="144" t="s">
        <v>37</v>
      </c>
      <c r="R169" s="141" t="b">
        <v>0</v>
      </c>
      <c r="S169" s="141">
        <v>20</v>
      </c>
      <c r="T169" s="141">
        <v>20</v>
      </c>
      <c r="U169" s="142"/>
      <c r="V169" s="149">
        <v>20</v>
      </c>
    </row>
    <row r="170" spans="1:22" ht="15" x14ac:dyDescent="0.25">
      <c r="A170" s="121" t="s">
        <v>142</v>
      </c>
      <c r="B170" s="122" t="s">
        <v>16</v>
      </c>
      <c r="C170" s="123">
        <v>20</v>
      </c>
      <c r="D170" s="122" t="s">
        <v>89</v>
      </c>
      <c r="E170" s="124" t="s">
        <v>89</v>
      </c>
      <c r="F170" s="125">
        <v>43006</v>
      </c>
      <c r="G170" s="126">
        <v>9.2307692307692299</v>
      </c>
      <c r="H170" s="126">
        <f>ROUND('TR2 Measured RDF at SSD 100'!$G170,3)</f>
        <v>9.2309999999999999</v>
      </c>
      <c r="I170" s="126">
        <v>8.8154084450131318</v>
      </c>
      <c r="J170" s="128">
        <v>3</v>
      </c>
      <c r="K170" s="128">
        <v>505.14264961223677</v>
      </c>
      <c r="L170" s="129">
        <v>0.98840378240346272</v>
      </c>
      <c r="M170" s="129">
        <v>1</v>
      </c>
      <c r="N170" s="129">
        <v>0.98840378240346272</v>
      </c>
      <c r="O170" s="122"/>
      <c r="P170" s="122" t="s">
        <v>34</v>
      </c>
      <c r="Q170" s="143" t="s">
        <v>40</v>
      </c>
      <c r="R170" s="130" t="b">
        <v>0</v>
      </c>
      <c r="S170" s="130">
        <v>20</v>
      </c>
      <c r="T170" s="130">
        <v>6</v>
      </c>
      <c r="U170" s="131"/>
      <c r="V170" s="148">
        <v>9.2309999999999999</v>
      </c>
    </row>
    <row r="171" spans="1:22" ht="15" x14ac:dyDescent="0.25">
      <c r="A171" s="132" t="s">
        <v>142</v>
      </c>
      <c r="B171" s="133" t="s">
        <v>16</v>
      </c>
      <c r="C171" s="134">
        <v>20</v>
      </c>
      <c r="D171" s="133" t="s">
        <v>89</v>
      </c>
      <c r="E171" s="135" t="s">
        <v>89</v>
      </c>
      <c r="F171" s="136">
        <v>43038</v>
      </c>
      <c r="G171" s="137">
        <v>9.2307692307692299</v>
      </c>
      <c r="H171" s="137">
        <f>ROUND('TR2 Measured RDF at SSD 100'!$G171,3)</f>
        <v>9.2309999999999999</v>
      </c>
      <c r="I171" s="137">
        <v>8.7394957983193269</v>
      </c>
      <c r="J171" s="139">
        <v>3</v>
      </c>
      <c r="K171" s="139">
        <v>506.30852588223422</v>
      </c>
      <c r="L171" s="140">
        <v>0.98658147440880273</v>
      </c>
      <c r="M171" s="140">
        <v>1</v>
      </c>
      <c r="N171" s="140">
        <v>0.98658147440880273</v>
      </c>
      <c r="O171" s="133" t="s">
        <v>112</v>
      </c>
      <c r="P171" s="133" t="s">
        <v>34</v>
      </c>
      <c r="Q171" s="144" t="s">
        <v>40</v>
      </c>
      <c r="R171" s="141" t="b">
        <v>0</v>
      </c>
      <c r="S171" s="141">
        <v>20</v>
      </c>
      <c r="T171" s="141">
        <v>6</v>
      </c>
      <c r="U171" s="142"/>
      <c r="V171" s="149">
        <v>9.2309999999999999</v>
      </c>
    </row>
    <row r="172" spans="1:22" ht="15" x14ac:dyDescent="0.25">
      <c r="A172" s="121" t="s">
        <v>142</v>
      </c>
      <c r="B172" s="122" t="s">
        <v>16</v>
      </c>
      <c r="C172" s="123">
        <v>20</v>
      </c>
      <c r="D172" s="122" t="s">
        <v>90</v>
      </c>
      <c r="E172" s="124" t="s">
        <v>90</v>
      </c>
      <c r="F172" s="125">
        <v>43006</v>
      </c>
      <c r="G172" s="126">
        <v>7.8260869565217392</v>
      </c>
      <c r="H172" s="126">
        <f>ROUND('TR2 Measured RDF at SSD 100'!$G172,3)</f>
        <v>7.8259999999999996</v>
      </c>
      <c r="I172" s="126">
        <v>7.5891472868217056</v>
      </c>
      <c r="J172" s="128">
        <v>3</v>
      </c>
      <c r="K172" s="128">
        <v>502.20480857879005</v>
      </c>
      <c r="L172" s="129">
        <v>0.98265536026609646</v>
      </c>
      <c r="M172" s="129">
        <v>1</v>
      </c>
      <c r="N172" s="129">
        <v>0.98265536026609646</v>
      </c>
      <c r="O172" s="122"/>
      <c r="P172" s="122" t="s">
        <v>34</v>
      </c>
      <c r="Q172" s="143" t="s">
        <v>40</v>
      </c>
      <c r="R172" s="130" t="b">
        <v>0</v>
      </c>
      <c r="S172" s="130">
        <v>5</v>
      </c>
      <c r="T172" s="130">
        <v>18</v>
      </c>
      <c r="U172" s="131"/>
      <c r="V172" s="148">
        <v>7.8259999999999996</v>
      </c>
    </row>
    <row r="173" spans="1:22" ht="15" x14ac:dyDescent="0.25">
      <c r="A173" s="132" t="s">
        <v>142</v>
      </c>
      <c r="B173" s="133" t="s">
        <v>16</v>
      </c>
      <c r="C173" s="134">
        <v>20</v>
      </c>
      <c r="D173" s="133" t="s">
        <v>90</v>
      </c>
      <c r="E173" s="135" t="s">
        <v>90</v>
      </c>
      <c r="F173" s="136">
        <v>43006</v>
      </c>
      <c r="G173" s="137">
        <v>7.8260869565217392</v>
      </c>
      <c r="H173" s="137">
        <f>ROUND('TR2 Measured RDF at SSD 100'!$G173,3)</f>
        <v>7.8259999999999996</v>
      </c>
      <c r="I173" s="137">
        <v>7.5891472868217056</v>
      </c>
      <c r="J173" s="139">
        <v>3</v>
      </c>
      <c r="K173" s="139">
        <v>502.82428428747312</v>
      </c>
      <c r="L173" s="140">
        <v>0.98386747754433346</v>
      </c>
      <c r="M173" s="140">
        <v>1</v>
      </c>
      <c r="N173" s="140">
        <v>0.98386747754433346</v>
      </c>
      <c r="O173" s="133" t="s">
        <v>78</v>
      </c>
      <c r="P173" s="133" t="s">
        <v>34</v>
      </c>
      <c r="Q173" s="144" t="s">
        <v>40</v>
      </c>
      <c r="R173" s="141" t="b">
        <v>0</v>
      </c>
      <c r="S173" s="141">
        <v>5</v>
      </c>
      <c r="T173" s="141">
        <v>18</v>
      </c>
      <c r="U173" s="142"/>
      <c r="V173" s="149">
        <v>7.8259999999999996</v>
      </c>
    </row>
    <row r="174" spans="1:22" ht="15" x14ac:dyDescent="0.25">
      <c r="A174" s="121" t="s">
        <v>142</v>
      </c>
      <c r="B174" s="122" t="s">
        <v>16</v>
      </c>
      <c r="C174" s="123">
        <v>20</v>
      </c>
      <c r="D174" s="122" t="s">
        <v>90</v>
      </c>
      <c r="E174" s="124" t="s">
        <v>90</v>
      </c>
      <c r="F174" s="125">
        <v>43038</v>
      </c>
      <c r="G174" s="126">
        <v>7.8260869565217392</v>
      </c>
      <c r="H174" s="126">
        <f>ROUND('TR2 Measured RDF at SSD 100'!$G174,3)</f>
        <v>7.8259999999999996</v>
      </c>
      <c r="I174" s="126">
        <v>7.5168324791478245</v>
      </c>
      <c r="J174" s="128">
        <v>3</v>
      </c>
      <c r="K174" s="128">
        <v>503.83494873551871</v>
      </c>
      <c r="L174" s="129">
        <v>0.98176151728045269</v>
      </c>
      <c r="M174" s="129">
        <v>1</v>
      </c>
      <c r="N174" s="129">
        <v>0.98176151728045269</v>
      </c>
      <c r="O174" s="122" t="s">
        <v>112</v>
      </c>
      <c r="P174" s="122" t="s">
        <v>34</v>
      </c>
      <c r="Q174" s="143" t="s">
        <v>40</v>
      </c>
      <c r="R174" s="130" t="b">
        <v>0</v>
      </c>
      <c r="S174" s="130">
        <v>5</v>
      </c>
      <c r="T174" s="130">
        <v>18</v>
      </c>
      <c r="U174" s="131"/>
      <c r="V174" s="148">
        <v>7.8259999999999996</v>
      </c>
    </row>
    <row r="175" spans="1:22" ht="15" x14ac:dyDescent="0.25">
      <c r="A175" s="132" t="s">
        <v>142</v>
      </c>
      <c r="B175" s="133" t="s">
        <v>16</v>
      </c>
      <c r="C175" s="134">
        <v>20</v>
      </c>
      <c r="D175" s="133" t="s">
        <v>79</v>
      </c>
      <c r="E175" s="135" t="s">
        <v>79</v>
      </c>
      <c r="F175" s="136">
        <v>43006</v>
      </c>
      <c r="G175" s="137">
        <v>6</v>
      </c>
      <c r="H175" s="137">
        <f>ROUND('TR2 Measured RDF at SSD 100'!$G175,3)</f>
        <v>6</v>
      </c>
      <c r="I175" s="137">
        <v>5.9677419354838701</v>
      </c>
      <c r="J175" s="139">
        <v>3</v>
      </c>
      <c r="K175" s="139">
        <v>503.98562317783143</v>
      </c>
      <c r="L175" s="140">
        <v>0.98613984902744534</v>
      </c>
      <c r="M175" s="140">
        <v>0.99759759759759747</v>
      </c>
      <c r="N175" s="140">
        <v>0.98851465901908286</v>
      </c>
      <c r="O175" s="133"/>
      <c r="P175" s="133" t="s">
        <v>34</v>
      </c>
      <c r="Q175" s="144" t="s">
        <v>37</v>
      </c>
      <c r="R175" s="141" t="b">
        <v>1</v>
      </c>
      <c r="S175" s="141">
        <v>6</v>
      </c>
      <c r="T175" s="141">
        <v>6</v>
      </c>
      <c r="U175" s="142"/>
      <c r="V175" s="149">
        <v>6</v>
      </c>
    </row>
    <row r="176" spans="1:22" ht="15" x14ac:dyDescent="0.25">
      <c r="A176" s="121" t="s">
        <v>142</v>
      </c>
      <c r="B176" s="122" t="s">
        <v>16</v>
      </c>
      <c r="C176" s="123">
        <v>25</v>
      </c>
      <c r="D176" s="122" t="s">
        <v>91</v>
      </c>
      <c r="E176" s="124" t="s">
        <v>91</v>
      </c>
      <c r="F176" s="125">
        <v>43007</v>
      </c>
      <c r="G176" s="126">
        <v>16.8</v>
      </c>
      <c r="H176" s="126">
        <f>ROUND('TR2 Measured RDF at SSD 100'!$G176,3)</f>
        <v>16.8</v>
      </c>
      <c r="I176" s="126">
        <v>16.691353115628676</v>
      </c>
      <c r="J176" s="128">
        <v>3</v>
      </c>
      <c r="K176" s="128">
        <v>502.41084667733116</v>
      </c>
      <c r="L176" s="129">
        <v>0.98099536548257849</v>
      </c>
      <c r="M176" s="129">
        <v>1</v>
      </c>
      <c r="N176" s="129">
        <v>0.98099536548257849</v>
      </c>
      <c r="O176" s="122"/>
      <c r="P176" s="122" t="s">
        <v>34</v>
      </c>
      <c r="Q176" s="143" t="s">
        <v>40</v>
      </c>
      <c r="R176" s="130" t="b">
        <v>0</v>
      </c>
      <c r="S176" s="130">
        <v>14</v>
      </c>
      <c r="T176" s="130">
        <v>21</v>
      </c>
      <c r="U176" s="131"/>
      <c r="V176" s="148">
        <v>16.8</v>
      </c>
    </row>
    <row r="177" spans="1:22" ht="15" x14ac:dyDescent="0.25">
      <c r="A177" s="132" t="s">
        <v>142</v>
      </c>
      <c r="B177" s="133" t="s">
        <v>16</v>
      </c>
      <c r="C177" s="134">
        <v>25</v>
      </c>
      <c r="D177" s="133" t="s">
        <v>92</v>
      </c>
      <c r="E177" s="135" t="s">
        <v>92</v>
      </c>
      <c r="F177" s="136">
        <v>43007</v>
      </c>
      <c r="G177" s="137">
        <v>19.512195121951219</v>
      </c>
      <c r="H177" s="137">
        <f>ROUND('TR2 Measured RDF at SSD 100'!$G177,3)</f>
        <v>19.512</v>
      </c>
      <c r="I177" s="137">
        <v>19.415798831597662</v>
      </c>
      <c r="J177" s="139">
        <v>3</v>
      </c>
      <c r="K177" s="139">
        <v>499.79903931383836</v>
      </c>
      <c r="L177" s="140">
        <v>0.97589561308657724</v>
      </c>
      <c r="M177" s="140">
        <v>1</v>
      </c>
      <c r="N177" s="140">
        <v>0.97589561308657724</v>
      </c>
      <c r="O177" s="133"/>
      <c r="P177" s="133" t="s">
        <v>34</v>
      </c>
      <c r="Q177" s="144" t="s">
        <v>40</v>
      </c>
      <c r="R177" s="141" t="b">
        <v>0</v>
      </c>
      <c r="S177" s="141">
        <v>16</v>
      </c>
      <c r="T177" s="141">
        <v>25</v>
      </c>
      <c r="U177" s="142"/>
      <c r="V177" s="149">
        <v>19.512</v>
      </c>
    </row>
    <row r="178" spans="1:22" ht="15" x14ac:dyDescent="0.25">
      <c r="A178" s="121" t="s">
        <v>142</v>
      </c>
      <c r="B178" s="122" t="s">
        <v>16</v>
      </c>
      <c r="C178" s="123">
        <v>25</v>
      </c>
      <c r="D178" s="122" t="s">
        <v>93</v>
      </c>
      <c r="E178" s="124" t="s">
        <v>93</v>
      </c>
      <c r="F178" s="125">
        <v>43007</v>
      </c>
      <c r="G178" s="126">
        <v>21</v>
      </c>
      <c r="H178" s="126">
        <f>ROUND('TR2 Measured RDF at SSD 100'!$G178,3)</f>
        <v>21</v>
      </c>
      <c r="I178" s="126">
        <v>20.80631268928343</v>
      </c>
      <c r="J178" s="128">
        <v>3</v>
      </c>
      <c r="K178" s="128">
        <v>499.73969131445364</v>
      </c>
      <c r="L178" s="129">
        <v>0.97577973160684384</v>
      </c>
      <c r="M178" s="129">
        <v>1</v>
      </c>
      <c r="N178" s="129">
        <v>0.97577973160684384</v>
      </c>
      <c r="O178" s="122"/>
      <c r="P178" s="122" t="s">
        <v>34</v>
      </c>
      <c r="Q178" s="143" t="s">
        <v>37</v>
      </c>
      <c r="R178" s="130" t="b">
        <v>0</v>
      </c>
      <c r="S178" s="130">
        <v>21</v>
      </c>
      <c r="T178" s="130">
        <v>21</v>
      </c>
      <c r="U178" s="131"/>
      <c r="V178" s="148">
        <v>21</v>
      </c>
    </row>
    <row r="179" spans="1:22" ht="15" x14ac:dyDescent="0.25">
      <c r="A179" s="132" t="s">
        <v>142</v>
      </c>
      <c r="B179" s="133" t="s">
        <v>16</v>
      </c>
      <c r="C179" s="134">
        <v>25</v>
      </c>
      <c r="D179" s="133" t="s">
        <v>94</v>
      </c>
      <c r="E179" s="135" t="s">
        <v>94</v>
      </c>
      <c r="F179" s="136">
        <v>43007</v>
      </c>
      <c r="G179" s="137">
        <v>15.529411764705882</v>
      </c>
      <c r="H179" s="137">
        <f>ROUND('TR2 Measured RDF at SSD 100'!$G179,3)</f>
        <v>15.529</v>
      </c>
      <c r="I179" s="137">
        <v>15.39511862092507</v>
      </c>
      <c r="J179" s="139">
        <v>3</v>
      </c>
      <c r="K179" s="139">
        <v>505.03366699877415</v>
      </c>
      <c r="L179" s="140">
        <v>0.98611662151605251</v>
      </c>
      <c r="M179" s="140">
        <v>1</v>
      </c>
      <c r="N179" s="140">
        <v>0.98611662151605251</v>
      </c>
      <c r="O179" s="133"/>
      <c r="P179" s="133" t="s">
        <v>34</v>
      </c>
      <c r="Q179" s="144" t="s">
        <v>40</v>
      </c>
      <c r="R179" s="141" t="b">
        <v>0</v>
      </c>
      <c r="S179" s="141">
        <v>22</v>
      </c>
      <c r="T179" s="141">
        <v>12</v>
      </c>
      <c r="U179" s="142"/>
      <c r="V179" s="149">
        <v>15.529</v>
      </c>
    </row>
    <row r="180" spans="1:22" ht="15" x14ac:dyDescent="0.25">
      <c r="A180" s="121" t="s">
        <v>142</v>
      </c>
      <c r="B180" s="122" t="s">
        <v>16</v>
      </c>
      <c r="C180" s="123">
        <v>25</v>
      </c>
      <c r="D180" s="122" t="s">
        <v>95</v>
      </c>
      <c r="E180" s="124" t="s">
        <v>95</v>
      </c>
      <c r="F180" s="125">
        <v>43007</v>
      </c>
      <c r="G180" s="126">
        <v>23</v>
      </c>
      <c r="H180" s="126">
        <f>ROUND('TR2 Measured RDF at SSD 100'!$G180,3)</f>
        <v>23</v>
      </c>
      <c r="I180" s="126">
        <v>22.849335863377608</v>
      </c>
      <c r="J180" s="128">
        <v>3</v>
      </c>
      <c r="K180" s="128">
        <v>498.26421535869628</v>
      </c>
      <c r="L180" s="129">
        <v>0.97289875265495318</v>
      </c>
      <c r="M180" s="129">
        <v>1</v>
      </c>
      <c r="N180" s="129">
        <v>0.97289875265495318</v>
      </c>
      <c r="O180" s="122"/>
      <c r="P180" s="122" t="s">
        <v>34</v>
      </c>
      <c r="Q180" s="143" t="s">
        <v>37</v>
      </c>
      <c r="R180" s="130" t="b">
        <v>0</v>
      </c>
      <c r="S180" s="130">
        <v>23</v>
      </c>
      <c r="T180" s="130">
        <v>23</v>
      </c>
      <c r="U180" s="131"/>
      <c r="V180" s="148">
        <v>23</v>
      </c>
    </row>
    <row r="181" spans="1:22" ht="15" x14ac:dyDescent="0.25">
      <c r="A181" s="132" t="s">
        <v>142</v>
      </c>
      <c r="B181" s="133" t="s">
        <v>16</v>
      </c>
      <c r="C181" s="134">
        <v>25</v>
      </c>
      <c r="D181" s="133" t="s">
        <v>96</v>
      </c>
      <c r="E181" s="135" t="s">
        <v>96</v>
      </c>
      <c r="F181" s="136">
        <v>43007</v>
      </c>
      <c r="G181" s="137">
        <v>25</v>
      </c>
      <c r="H181" s="137">
        <f>ROUND('TR2 Measured RDF at SSD 100'!$G181,3)</f>
        <v>25</v>
      </c>
      <c r="I181" s="137">
        <v>25.107411756579399</v>
      </c>
      <c r="J181" s="139">
        <v>3</v>
      </c>
      <c r="K181" s="139">
        <v>496.44804724797774</v>
      </c>
      <c r="L181" s="140">
        <v>0.96935254637510271</v>
      </c>
      <c r="M181" s="140">
        <v>1</v>
      </c>
      <c r="N181" s="140">
        <v>0.96935254637510271</v>
      </c>
      <c r="O181" s="133"/>
      <c r="P181" s="133" t="s">
        <v>34</v>
      </c>
      <c r="Q181" s="144" t="s">
        <v>37</v>
      </c>
      <c r="R181" s="141" t="b">
        <v>0</v>
      </c>
      <c r="S181" s="141">
        <v>25</v>
      </c>
      <c r="T181" s="141">
        <v>25</v>
      </c>
      <c r="U181" s="142"/>
      <c r="V181" s="149">
        <v>25</v>
      </c>
    </row>
    <row r="182" spans="1:22" ht="15" x14ac:dyDescent="0.25">
      <c r="A182" s="121" t="s">
        <v>142</v>
      </c>
      <c r="B182" s="122" t="s">
        <v>16</v>
      </c>
      <c r="C182" s="123">
        <v>6</v>
      </c>
      <c r="D182" s="122" t="s">
        <v>45</v>
      </c>
      <c r="E182" s="124" t="s">
        <v>45</v>
      </c>
      <c r="F182" s="125">
        <v>42776</v>
      </c>
      <c r="G182" s="126">
        <v>3</v>
      </c>
      <c r="H182" s="126">
        <f>ROUND('TR2 Measured RDF at SSD 100'!$G182,3)</f>
        <v>3</v>
      </c>
      <c r="I182" s="126">
        <v>3.0911640953716688</v>
      </c>
      <c r="J182" s="128">
        <v>3</v>
      </c>
      <c r="K182" s="128">
        <v>480.78317711938519</v>
      </c>
      <c r="L182" s="129">
        <v>0.93959050046770765</v>
      </c>
      <c r="M182" s="129">
        <v>0.95995995995995986</v>
      </c>
      <c r="N182" s="129">
        <v>0.97878092801589156</v>
      </c>
      <c r="O182" s="122"/>
      <c r="P182" s="122" t="s">
        <v>34</v>
      </c>
      <c r="Q182" s="143" t="s">
        <v>37</v>
      </c>
      <c r="R182" s="130" t="b">
        <v>0</v>
      </c>
      <c r="S182" s="130">
        <v>3</v>
      </c>
      <c r="T182" s="130">
        <v>3</v>
      </c>
      <c r="U182" s="131"/>
      <c r="V182" s="148">
        <v>3</v>
      </c>
    </row>
    <row r="183" spans="1:22" ht="15" x14ac:dyDescent="0.25">
      <c r="A183" s="132" t="s">
        <v>142</v>
      </c>
      <c r="B183" s="133" t="s">
        <v>16</v>
      </c>
      <c r="C183" s="134">
        <v>6</v>
      </c>
      <c r="D183" s="133" t="s">
        <v>97</v>
      </c>
      <c r="E183" s="135" t="s">
        <v>97</v>
      </c>
      <c r="F183" s="136">
        <v>42776</v>
      </c>
      <c r="G183" s="137">
        <v>2.8802375077214637</v>
      </c>
      <c r="H183" s="137">
        <f>ROUND('TR2 Measured RDF at SSD 100'!$G183,3)</f>
        <v>2.88</v>
      </c>
      <c r="I183" s="137">
        <v>2.9064431426138833</v>
      </c>
      <c r="J183" s="139">
        <v>3</v>
      </c>
      <c r="K183" s="139">
        <v>476.99364321209657</v>
      </c>
      <c r="L183" s="140">
        <v>0.93218464637393073</v>
      </c>
      <c r="M183" s="140">
        <v>0.95435435435435423</v>
      </c>
      <c r="N183" s="140">
        <v>0.97676994097708925</v>
      </c>
      <c r="O183" s="133"/>
      <c r="P183" s="133" t="s">
        <v>34</v>
      </c>
      <c r="Q183" s="144" t="s">
        <v>35</v>
      </c>
      <c r="R183" s="141" t="b">
        <v>0</v>
      </c>
      <c r="S183" s="141"/>
      <c r="T183" s="141"/>
      <c r="U183" s="142">
        <v>3.25</v>
      </c>
      <c r="V183" s="149">
        <v>2.88</v>
      </c>
    </row>
    <row r="184" spans="1:22" ht="15" x14ac:dyDescent="0.25">
      <c r="A184" s="121" t="s">
        <v>142</v>
      </c>
      <c r="B184" s="122" t="s">
        <v>16</v>
      </c>
      <c r="C184" s="123">
        <v>6</v>
      </c>
      <c r="D184" s="122" t="s">
        <v>98</v>
      </c>
      <c r="E184" s="124" t="s">
        <v>98</v>
      </c>
      <c r="F184" s="125">
        <v>42776</v>
      </c>
      <c r="G184" s="126">
        <v>3.1017942390846529</v>
      </c>
      <c r="H184" s="126">
        <f>ROUND('TR2 Measured RDF at SSD 100'!$G184,3)</f>
        <v>3.1019999999999999</v>
      </c>
      <c r="I184" s="126">
        <v>3.1446761870904312</v>
      </c>
      <c r="J184" s="128">
        <v>3</v>
      </c>
      <c r="K184" s="128">
        <v>481.297611147976</v>
      </c>
      <c r="L184" s="129">
        <v>0.9405958545428591</v>
      </c>
      <c r="M184" s="129">
        <v>0.96276276276276263</v>
      </c>
      <c r="N184" s="129">
        <v>0.97697573163684381</v>
      </c>
      <c r="O184" s="122"/>
      <c r="P184" s="122" t="s">
        <v>34</v>
      </c>
      <c r="Q184" s="143" t="s">
        <v>35</v>
      </c>
      <c r="R184" s="130" t="b">
        <v>0</v>
      </c>
      <c r="S184" s="130"/>
      <c r="T184" s="130"/>
      <c r="U184" s="131">
        <v>3.5</v>
      </c>
      <c r="V184" s="148">
        <v>3.1019999999999999</v>
      </c>
    </row>
    <row r="185" spans="1:22" ht="15" x14ac:dyDescent="0.25">
      <c r="A185" s="132" t="s">
        <v>142</v>
      </c>
      <c r="B185" s="133" t="s">
        <v>16</v>
      </c>
      <c r="C185" s="134">
        <v>6</v>
      </c>
      <c r="D185" s="133" t="s">
        <v>99</v>
      </c>
      <c r="E185" s="135" t="s">
        <v>99</v>
      </c>
      <c r="F185" s="136">
        <v>42776</v>
      </c>
      <c r="G185" s="137">
        <v>3.5</v>
      </c>
      <c r="H185" s="137">
        <f>ROUND('TR2 Measured RDF at SSD 100'!$G185,3)</f>
        <v>3.5</v>
      </c>
      <c r="I185" s="137">
        <v>3.5750666990055779</v>
      </c>
      <c r="J185" s="139">
        <v>3</v>
      </c>
      <c r="K185" s="139">
        <v>488.8738585164167</v>
      </c>
      <c r="L185" s="140">
        <v>0.95540205075636087</v>
      </c>
      <c r="M185" s="140">
        <v>0.97397397397397389</v>
      </c>
      <c r="N185" s="140">
        <v>0.98093180750832953</v>
      </c>
      <c r="O185" s="133"/>
      <c r="P185" s="133" t="s">
        <v>34</v>
      </c>
      <c r="Q185" s="144" t="s">
        <v>37</v>
      </c>
      <c r="R185" s="141" t="b">
        <v>0</v>
      </c>
      <c r="S185" s="141">
        <v>3.5</v>
      </c>
      <c r="T185" s="141">
        <v>3.5</v>
      </c>
      <c r="U185" s="142"/>
      <c r="V185" s="149">
        <v>3.5</v>
      </c>
    </row>
    <row r="186" spans="1:22" ht="15" x14ac:dyDescent="0.25">
      <c r="A186" s="121" t="s">
        <v>142</v>
      </c>
      <c r="B186" s="122" t="s">
        <v>16</v>
      </c>
      <c r="C186" s="123">
        <v>6</v>
      </c>
      <c r="D186" s="122" t="s">
        <v>100</v>
      </c>
      <c r="E186" s="124" t="s">
        <v>100</v>
      </c>
      <c r="F186" s="125">
        <v>42776</v>
      </c>
      <c r="G186" s="126">
        <v>4.4210526315789478</v>
      </c>
      <c r="H186" s="126">
        <f>ROUND('TR2 Measured RDF at SSD 100'!$G186,3)</f>
        <v>4.4210000000000003</v>
      </c>
      <c r="I186" s="126">
        <v>4.5495818399044206</v>
      </c>
      <c r="J186" s="128">
        <v>3</v>
      </c>
      <c r="K186" s="128">
        <v>494.15788173016222</v>
      </c>
      <c r="L186" s="129">
        <v>0.9657285726734397</v>
      </c>
      <c r="M186" s="129">
        <v>0.98990990990990979</v>
      </c>
      <c r="N186" s="129">
        <v>0.9755721838983602</v>
      </c>
      <c r="O186" s="122"/>
      <c r="P186" s="122" t="s">
        <v>34</v>
      </c>
      <c r="Q186" s="143" t="s">
        <v>40</v>
      </c>
      <c r="R186" s="130" t="b">
        <v>0</v>
      </c>
      <c r="S186" s="130">
        <v>3.5</v>
      </c>
      <c r="T186" s="130">
        <v>6</v>
      </c>
      <c r="U186" s="131"/>
      <c r="V186" s="148">
        <v>4.4210000000000003</v>
      </c>
    </row>
    <row r="187" spans="1:22" ht="15" x14ac:dyDescent="0.25">
      <c r="A187" s="132" t="s">
        <v>142</v>
      </c>
      <c r="B187" s="133" t="s">
        <v>16</v>
      </c>
      <c r="C187" s="134">
        <v>6</v>
      </c>
      <c r="D187" s="133" t="s">
        <v>101</v>
      </c>
      <c r="E187" s="135" t="s">
        <v>101</v>
      </c>
      <c r="F187" s="136">
        <v>42776</v>
      </c>
      <c r="G187" s="137">
        <v>3.5449077018110318</v>
      </c>
      <c r="H187" s="137">
        <f>ROUND('TR2 Measured RDF at SSD 100'!$G187,3)</f>
        <v>3.5449999999999999</v>
      </c>
      <c r="I187" s="137">
        <v>3.5258490582529083</v>
      </c>
      <c r="J187" s="139">
        <v>3</v>
      </c>
      <c r="K187" s="139">
        <v>488.26855257080456</v>
      </c>
      <c r="L187" s="140">
        <v>0.95421910646163444</v>
      </c>
      <c r="M187" s="140">
        <v>0.97397397397397389</v>
      </c>
      <c r="N187" s="140">
        <v>0.97971725319133907</v>
      </c>
      <c r="O187" s="133"/>
      <c r="P187" s="133" t="s">
        <v>34</v>
      </c>
      <c r="Q187" s="144" t="s">
        <v>35</v>
      </c>
      <c r="R187" s="141" t="b">
        <v>0</v>
      </c>
      <c r="S187" s="141"/>
      <c r="T187" s="141"/>
      <c r="U187" s="142">
        <v>4</v>
      </c>
      <c r="V187" s="149">
        <v>3.5449999999999999</v>
      </c>
    </row>
    <row r="188" spans="1:22" ht="15" x14ac:dyDescent="0.25">
      <c r="A188" s="121" t="s">
        <v>142</v>
      </c>
      <c r="B188" s="122" t="s">
        <v>16</v>
      </c>
      <c r="C188" s="123">
        <v>6</v>
      </c>
      <c r="D188" s="122" t="s">
        <v>46</v>
      </c>
      <c r="E188" s="124" t="s">
        <v>46</v>
      </c>
      <c r="F188" s="125">
        <v>42776</v>
      </c>
      <c r="G188" s="126">
        <v>4</v>
      </c>
      <c r="H188" s="126">
        <f>ROUND('TR2 Measured RDF at SSD 100'!$G188,3)</f>
        <v>4</v>
      </c>
      <c r="I188" s="126">
        <v>4.0051959298549464</v>
      </c>
      <c r="J188" s="128">
        <v>3</v>
      </c>
      <c r="K188" s="128">
        <v>491.67215813383689</v>
      </c>
      <c r="L188" s="129">
        <v>0.96087074405329276</v>
      </c>
      <c r="M188" s="129">
        <v>0.98798798798798781</v>
      </c>
      <c r="N188" s="129">
        <v>0.97255306312992873</v>
      </c>
      <c r="O188" s="122"/>
      <c r="P188" s="122" t="s">
        <v>34</v>
      </c>
      <c r="Q188" s="143" t="s">
        <v>37</v>
      </c>
      <c r="R188" s="130" t="b">
        <v>0</v>
      </c>
      <c r="S188" s="130">
        <v>4</v>
      </c>
      <c r="T188" s="130">
        <v>4</v>
      </c>
      <c r="U188" s="131"/>
      <c r="V188" s="148">
        <v>4</v>
      </c>
    </row>
    <row r="189" spans="1:22" ht="15" x14ac:dyDescent="0.25">
      <c r="A189" s="132" t="s">
        <v>142</v>
      </c>
      <c r="B189" s="133" t="s">
        <v>16</v>
      </c>
      <c r="C189" s="134">
        <v>6</v>
      </c>
      <c r="D189" s="133" t="s">
        <v>102</v>
      </c>
      <c r="E189" s="135" t="s">
        <v>102</v>
      </c>
      <c r="F189" s="136">
        <v>42776</v>
      </c>
      <c r="G189" s="137">
        <v>4.8</v>
      </c>
      <c r="H189" s="137">
        <f>ROUND('TR2 Measured RDF at SSD 100'!$G189,3)</f>
        <v>4.8</v>
      </c>
      <c r="I189" s="137">
        <v>4.8300845264792125</v>
      </c>
      <c r="J189" s="139">
        <v>3</v>
      </c>
      <c r="K189" s="139">
        <v>496.70786201080898</v>
      </c>
      <c r="L189" s="140">
        <v>0.97071197758879246</v>
      </c>
      <c r="M189" s="140">
        <v>0.99183183183183166</v>
      </c>
      <c r="N189" s="140">
        <v>0.97870621453635687</v>
      </c>
      <c r="O189" s="133"/>
      <c r="P189" s="133" t="s">
        <v>34</v>
      </c>
      <c r="Q189" s="144" t="s">
        <v>40</v>
      </c>
      <c r="R189" s="141" t="b">
        <v>0</v>
      </c>
      <c r="S189" s="141">
        <v>4</v>
      </c>
      <c r="T189" s="141">
        <v>6</v>
      </c>
      <c r="U189" s="142"/>
      <c r="V189" s="149">
        <v>4.8</v>
      </c>
    </row>
    <row r="190" spans="1:22" ht="15" x14ac:dyDescent="0.25">
      <c r="A190" s="121" t="s">
        <v>142</v>
      </c>
      <c r="B190" s="122" t="s">
        <v>16</v>
      </c>
      <c r="C190" s="123">
        <v>6</v>
      </c>
      <c r="D190" s="122" t="s">
        <v>103</v>
      </c>
      <c r="E190" s="124" t="s">
        <v>103</v>
      </c>
      <c r="F190" s="125">
        <v>42776</v>
      </c>
      <c r="G190" s="126">
        <v>3.9880211645374111</v>
      </c>
      <c r="H190" s="126">
        <f>ROUND('TR2 Measured RDF at SSD 100'!$G190,3)</f>
        <v>3.988</v>
      </c>
      <c r="I190" s="126">
        <v>3.8593753205200749</v>
      </c>
      <c r="J190" s="128">
        <v>3</v>
      </c>
      <c r="K190" s="128">
        <v>491.28515925057667</v>
      </c>
      <c r="L190" s="129">
        <v>0.96011443540584473</v>
      </c>
      <c r="M190" s="129">
        <v>0.98518518518518505</v>
      </c>
      <c r="N190" s="129">
        <v>0.97455224646457939</v>
      </c>
      <c r="O190" s="122"/>
      <c r="P190" s="122" t="s">
        <v>34</v>
      </c>
      <c r="Q190" s="143" t="s">
        <v>35</v>
      </c>
      <c r="R190" s="130" t="b">
        <v>0</v>
      </c>
      <c r="S190" s="130"/>
      <c r="T190" s="130"/>
      <c r="U190" s="131">
        <v>4.5</v>
      </c>
      <c r="V190" s="148">
        <v>3.988</v>
      </c>
    </row>
    <row r="191" spans="1:22" ht="15" x14ac:dyDescent="0.25">
      <c r="A191" s="132" t="s">
        <v>142</v>
      </c>
      <c r="B191" s="133" t="s">
        <v>16</v>
      </c>
      <c r="C191" s="134">
        <v>6</v>
      </c>
      <c r="D191" s="133" t="s">
        <v>104</v>
      </c>
      <c r="E191" s="135" t="s">
        <v>104</v>
      </c>
      <c r="F191" s="136">
        <v>42776</v>
      </c>
      <c r="G191" s="137">
        <v>4.5</v>
      </c>
      <c r="H191" s="137">
        <f>ROUND('TR2 Measured RDF at SSD 100'!$G191,3)</f>
        <v>4.5</v>
      </c>
      <c r="I191" s="137">
        <v>4.5698924731182791</v>
      </c>
      <c r="J191" s="139">
        <v>3</v>
      </c>
      <c r="K191" s="139">
        <v>496.15224372821012</v>
      </c>
      <c r="L191" s="140">
        <v>0.96962613747403648</v>
      </c>
      <c r="M191" s="140">
        <v>0.99039039039039023</v>
      </c>
      <c r="N191" s="140">
        <v>0.97903427464782955</v>
      </c>
      <c r="O191" s="133"/>
      <c r="P191" s="133" t="s">
        <v>34</v>
      </c>
      <c r="Q191" s="144" t="s">
        <v>37</v>
      </c>
      <c r="R191" s="141" t="b">
        <v>0</v>
      </c>
      <c r="S191" s="141">
        <v>4.5</v>
      </c>
      <c r="T191" s="141">
        <v>4.5</v>
      </c>
      <c r="U191" s="142"/>
      <c r="V191" s="149">
        <v>4.5</v>
      </c>
    </row>
    <row r="192" spans="1:22" ht="15" x14ac:dyDescent="0.25">
      <c r="A192" s="121" t="s">
        <v>142</v>
      </c>
      <c r="B192" s="122" t="s">
        <v>16</v>
      </c>
      <c r="C192" s="123">
        <v>6</v>
      </c>
      <c r="D192" s="122" t="s">
        <v>105</v>
      </c>
      <c r="E192" s="124" t="s">
        <v>105</v>
      </c>
      <c r="F192" s="125">
        <v>42776</v>
      </c>
      <c r="G192" s="126">
        <v>4.95</v>
      </c>
      <c r="H192" s="126">
        <f>ROUND('TR2 Measured RDF at SSD 100'!$G192,3)</f>
        <v>4.95</v>
      </c>
      <c r="I192" s="126">
        <v>4.8769022856807096</v>
      </c>
      <c r="J192" s="128">
        <v>3</v>
      </c>
      <c r="K192" s="128">
        <v>498.14155561501497</v>
      </c>
      <c r="L192" s="129">
        <v>0.97351383288490401</v>
      </c>
      <c r="M192" s="129">
        <v>0.99231231231231221</v>
      </c>
      <c r="N192" s="129">
        <v>0.9810558841262349</v>
      </c>
      <c r="O192" s="122"/>
      <c r="P192" s="122" t="s">
        <v>34</v>
      </c>
      <c r="Q192" s="143" t="s">
        <v>40</v>
      </c>
      <c r="R192" s="130" t="b">
        <v>0</v>
      </c>
      <c r="S192" s="130">
        <v>4.5</v>
      </c>
      <c r="T192" s="130">
        <v>5.5</v>
      </c>
      <c r="U192" s="131"/>
      <c r="V192" s="148">
        <v>4.95</v>
      </c>
    </row>
    <row r="193" spans="1:22" ht="15" x14ac:dyDescent="0.25">
      <c r="A193" s="132" t="s">
        <v>142</v>
      </c>
      <c r="B193" s="133" t="s">
        <v>16</v>
      </c>
      <c r="C193" s="134">
        <v>6</v>
      </c>
      <c r="D193" s="133" t="s">
        <v>105</v>
      </c>
      <c r="E193" s="135" t="s">
        <v>105</v>
      </c>
      <c r="F193" s="136">
        <v>43035</v>
      </c>
      <c r="G193" s="137">
        <v>4.95</v>
      </c>
      <c r="H193" s="137">
        <f>ROUND('TR2 Measured RDF at SSD 100'!$G193,3)</f>
        <v>4.95</v>
      </c>
      <c r="I193" s="137">
        <v>4.8446177478435537</v>
      </c>
      <c r="J193" s="139">
        <v>3</v>
      </c>
      <c r="K193" s="139">
        <v>497.98796220898134</v>
      </c>
      <c r="L193" s="140">
        <v>0.97202482066301454</v>
      </c>
      <c r="M193" s="140">
        <v>0.99231231231231221</v>
      </c>
      <c r="N193" s="140">
        <v>0.97955533616022239</v>
      </c>
      <c r="O193" s="133" t="s">
        <v>112</v>
      </c>
      <c r="P193" s="133" t="s">
        <v>34</v>
      </c>
      <c r="Q193" s="144" t="s">
        <v>40</v>
      </c>
      <c r="R193" s="141" t="b">
        <v>0</v>
      </c>
      <c r="S193" s="141">
        <v>4.5</v>
      </c>
      <c r="T193" s="141">
        <v>5.5</v>
      </c>
      <c r="U193" s="142"/>
      <c r="V193" s="149">
        <v>4.95</v>
      </c>
    </row>
    <row r="194" spans="1:22" ht="15" x14ac:dyDescent="0.25">
      <c r="A194" s="121" t="s">
        <v>142</v>
      </c>
      <c r="B194" s="122" t="s">
        <v>16</v>
      </c>
      <c r="C194" s="123">
        <v>6</v>
      </c>
      <c r="D194" s="122" t="s">
        <v>106</v>
      </c>
      <c r="E194" s="124" t="s">
        <v>106</v>
      </c>
      <c r="F194" s="125">
        <v>42776</v>
      </c>
      <c r="G194" s="126">
        <v>4.4311346272637904</v>
      </c>
      <c r="H194" s="126">
        <f>ROUND('TR2 Measured RDF at SSD 100'!$G194,3)</f>
        <v>4.431</v>
      </c>
      <c r="I194" s="126">
        <v>4.4787812361591</v>
      </c>
      <c r="J194" s="128">
        <v>3</v>
      </c>
      <c r="K194" s="128">
        <v>496.52949027116722</v>
      </c>
      <c r="L194" s="129">
        <v>0.97036338720523652</v>
      </c>
      <c r="M194" s="129">
        <v>0.98990990990990979</v>
      </c>
      <c r="N194" s="129">
        <v>0.98025424080616363</v>
      </c>
      <c r="O194" s="122"/>
      <c r="P194" s="122" t="s">
        <v>34</v>
      </c>
      <c r="Q194" s="143" t="s">
        <v>35</v>
      </c>
      <c r="R194" s="130" t="b">
        <v>0</v>
      </c>
      <c r="S194" s="130"/>
      <c r="T194" s="130"/>
      <c r="U194" s="131">
        <v>5</v>
      </c>
      <c r="V194" s="148">
        <v>4.431</v>
      </c>
    </row>
    <row r="195" spans="1:22" ht="15" x14ac:dyDescent="0.25">
      <c r="A195" s="132" t="s">
        <v>142</v>
      </c>
      <c r="B195" s="133" t="s">
        <v>16</v>
      </c>
      <c r="C195" s="134">
        <v>6</v>
      </c>
      <c r="D195" s="133" t="s">
        <v>107</v>
      </c>
      <c r="E195" s="135" t="s">
        <v>107</v>
      </c>
      <c r="F195" s="136">
        <v>42776</v>
      </c>
      <c r="G195" s="137">
        <v>4.4444444444444446</v>
      </c>
      <c r="H195" s="137">
        <f>ROUND('TR2 Measured RDF at SSD 100'!$G195,3)</f>
        <v>4.444</v>
      </c>
      <c r="I195" s="137">
        <v>4.431137724550898</v>
      </c>
      <c r="J195" s="139">
        <v>3</v>
      </c>
      <c r="K195" s="139">
        <v>494.12811258529604</v>
      </c>
      <c r="L195" s="140">
        <v>0.96567039508517438</v>
      </c>
      <c r="M195" s="140">
        <v>0.98990990990990979</v>
      </c>
      <c r="N195" s="140">
        <v>0.97551341330955921</v>
      </c>
      <c r="O195" s="133"/>
      <c r="P195" s="133" t="s">
        <v>34</v>
      </c>
      <c r="Q195" s="144" t="s">
        <v>40</v>
      </c>
      <c r="R195" s="141" t="b">
        <v>0</v>
      </c>
      <c r="S195" s="141">
        <v>5</v>
      </c>
      <c r="T195" s="141">
        <v>4</v>
      </c>
      <c r="U195" s="142"/>
      <c r="V195" s="149">
        <v>4.444</v>
      </c>
    </row>
    <row r="196" spans="1:22" ht="15" x14ac:dyDescent="0.25">
      <c r="A196" s="121" t="s">
        <v>142</v>
      </c>
      <c r="B196" s="122" t="s">
        <v>16</v>
      </c>
      <c r="C196" s="123">
        <v>6</v>
      </c>
      <c r="D196" s="122" t="s">
        <v>50</v>
      </c>
      <c r="E196" s="124" t="s">
        <v>50</v>
      </c>
      <c r="F196" s="125">
        <v>42776</v>
      </c>
      <c r="G196" s="126">
        <v>5</v>
      </c>
      <c r="H196" s="126">
        <f>ROUND('TR2 Measured RDF at SSD 100'!$G196,3)</f>
        <v>5</v>
      </c>
      <c r="I196" s="126">
        <v>4.9729729729729728</v>
      </c>
      <c r="J196" s="128">
        <v>3</v>
      </c>
      <c r="K196" s="128">
        <v>497.94312051408679</v>
      </c>
      <c r="L196" s="129">
        <v>0.97312603284391963</v>
      </c>
      <c r="M196" s="129">
        <v>0.99279279279279264</v>
      </c>
      <c r="N196" s="129">
        <v>0.98019046865403903</v>
      </c>
      <c r="O196" s="122"/>
      <c r="P196" s="122" t="s">
        <v>34</v>
      </c>
      <c r="Q196" s="143" t="s">
        <v>37</v>
      </c>
      <c r="R196" s="130" t="b">
        <v>0</v>
      </c>
      <c r="S196" s="130">
        <v>5</v>
      </c>
      <c r="T196" s="130">
        <v>5</v>
      </c>
      <c r="U196" s="131"/>
      <c r="V196" s="148">
        <v>5</v>
      </c>
    </row>
    <row r="197" spans="1:22" ht="15" x14ac:dyDescent="0.25">
      <c r="A197" s="132" t="s">
        <v>142</v>
      </c>
      <c r="B197" s="133" t="s">
        <v>16</v>
      </c>
      <c r="C197" s="134">
        <v>6</v>
      </c>
      <c r="D197" s="133" t="s">
        <v>108</v>
      </c>
      <c r="E197" s="135" t="s">
        <v>108</v>
      </c>
      <c r="F197" s="136">
        <v>43035</v>
      </c>
      <c r="G197" s="137">
        <v>5.4545454545454541</v>
      </c>
      <c r="H197" s="137">
        <f>ROUND('TR2 Measured RDF at SSD 100'!$G197,3)</f>
        <v>5.4550000000000001</v>
      </c>
      <c r="I197" s="137">
        <v>5.4953544211295533</v>
      </c>
      <c r="J197" s="139">
        <v>3</v>
      </c>
      <c r="K197" s="139">
        <v>499.45845998755067</v>
      </c>
      <c r="L197" s="140">
        <v>0.97489509152891829</v>
      </c>
      <c r="M197" s="140">
        <v>0.99471471471471462</v>
      </c>
      <c r="N197" s="140">
        <v>0.98007506786357268</v>
      </c>
      <c r="O197" s="133" t="s">
        <v>112</v>
      </c>
      <c r="P197" s="133" t="s">
        <v>34</v>
      </c>
      <c r="Q197" s="144" t="s">
        <v>40</v>
      </c>
      <c r="R197" s="141" t="b">
        <v>0</v>
      </c>
      <c r="S197" s="141">
        <v>5</v>
      </c>
      <c r="T197" s="141">
        <v>6</v>
      </c>
      <c r="U197" s="142"/>
      <c r="V197" s="149">
        <v>5.4550000000000001</v>
      </c>
    </row>
    <row r="198" spans="1:22" ht="15" x14ac:dyDescent="0.25">
      <c r="A198" s="121" t="s">
        <v>142</v>
      </c>
      <c r="B198" s="122" t="s">
        <v>16</v>
      </c>
      <c r="C198" s="123">
        <v>6</v>
      </c>
      <c r="D198" s="122" t="s">
        <v>109</v>
      </c>
      <c r="E198" s="124" t="s">
        <v>109</v>
      </c>
      <c r="F198" s="125">
        <v>42776</v>
      </c>
      <c r="G198" s="126">
        <v>4.2777777777777777</v>
      </c>
      <c r="H198" s="126">
        <f>ROUND('TR2 Measured RDF at SSD 100'!$G198,3)</f>
        <v>4.2779999999999996</v>
      </c>
      <c r="I198" s="126">
        <v>4.3415559772296008</v>
      </c>
      <c r="J198" s="128">
        <v>3</v>
      </c>
      <c r="K198" s="128">
        <v>493.86019028150048</v>
      </c>
      <c r="L198" s="129">
        <v>0.9651467967907873</v>
      </c>
      <c r="M198" s="129">
        <v>0.9889489489489488</v>
      </c>
      <c r="N198" s="129">
        <v>0.97593186970524781</v>
      </c>
      <c r="O198" s="122"/>
      <c r="P198" s="122" t="s">
        <v>34</v>
      </c>
      <c r="Q198" s="143" t="s">
        <v>40</v>
      </c>
      <c r="R198" s="130" t="b">
        <v>0</v>
      </c>
      <c r="S198" s="130">
        <v>5.5</v>
      </c>
      <c r="T198" s="130">
        <v>3.5</v>
      </c>
      <c r="U198" s="131"/>
      <c r="V198" s="148">
        <v>4.2779999999999996</v>
      </c>
    </row>
    <row r="199" spans="1:22" ht="15" x14ac:dyDescent="0.25">
      <c r="A199" s="132" t="s">
        <v>142</v>
      </c>
      <c r="B199" s="133" t="s">
        <v>16</v>
      </c>
      <c r="C199" s="134">
        <v>6</v>
      </c>
      <c r="D199" s="133" t="s">
        <v>110</v>
      </c>
      <c r="E199" s="135" t="s">
        <v>110</v>
      </c>
      <c r="F199" s="136">
        <v>42776</v>
      </c>
      <c r="G199" s="137">
        <v>5.5</v>
      </c>
      <c r="H199" s="137">
        <f>ROUND('TR2 Measured RDF at SSD 100'!$G199,3)</f>
        <v>5.5</v>
      </c>
      <c r="I199" s="137">
        <v>5.5376344086021509</v>
      </c>
      <c r="J199" s="139">
        <v>3</v>
      </c>
      <c r="K199" s="139">
        <v>500.51570519142223</v>
      </c>
      <c r="L199" s="140">
        <v>0.97815361334071593</v>
      </c>
      <c r="M199" s="140">
        <v>0.99519519519519506</v>
      </c>
      <c r="N199" s="140">
        <v>0.98287614134718904</v>
      </c>
      <c r="O199" s="133"/>
      <c r="P199" s="133" t="s">
        <v>34</v>
      </c>
      <c r="Q199" s="144" t="s">
        <v>37</v>
      </c>
      <c r="R199" s="141" t="b">
        <v>0</v>
      </c>
      <c r="S199" s="141">
        <v>5.5</v>
      </c>
      <c r="T199" s="141">
        <v>5.5</v>
      </c>
      <c r="U199" s="142"/>
      <c r="V199" s="149">
        <v>5.5</v>
      </c>
    </row>
    <row r="200" spans="1:22" ht="15" x14ac:dyDescent="0.25">
      <c r="A200" s="121" t="s">
        <v>142</v>
      </c>
      <c r="B200" s="122" t="s">
        <v>16</v>
      </c>
      <c r="C200" s="123">
        <v>6</v>
      </c>
      <c r="D200" s="122" t="s">
        <v>111</v>
      </c>
      <c r="E200" s="124" t="s">
        <v>111</v>
      </c>
      <c r="F200" s="125">
        <v>42776</v>
      </c>
      <c r="G200" s="126">
        <v>5.3173615527165481</v>
      </c>
      <c r="H200" s="126">
        <f>ROUND('TR2 Measured RDF at SSD 100'!$G200,3)</f>
        <v>5.3170000000000002</v>
      </c>
      <c r="I200" s="126">
        <v>5.2887735873793611</v>
      </c>
      <c r="J200" s="128">
        <v>3</v>
      </c>
      <c r="K200" s="128">
        <v>499.27759656782871</v>
      </c>
      <c r="L200" s="129">
        <v>0.97573398811953904</v>
      </c>
      <c r="M200" s="129">
        <v>0.99423423423423407</v>
      </c>
      <c r="N200" s="129">
        <v>0.98139246720975759</v>
      </c>
      <c r="O200" s="122"/>
      <c r="P200" s="122" t="s">
        <v>34</v>
      </c>
      <c r="Q200" s="143" t="s">
        <v>35</v>
      </c>
      <c r="R200" s="130" t="b">
        <v>0</v>
      </c>
      <c r="S200" s="130"/>
      <c r="T200" s="130"/>
      <c r="U200" s="131">
        <v>6</v>
      </c>
      <c r="V200" s="148">
        <v>5.3170000000000002</v>
      </c>
    </row>
    <row r="201" spans="1:22" ht="15" x14ac:dyDescent="0.25">
      <c r="A201" s="132" t="s">
        <v>142</v>
      </c>
      <c r="B201" s="133" t="s">
        <v>16</v>
      </c>
      <c r="C201" s="134">
        <v>6</v>
      </c>
      <c r="D201" s="133" t="s">
        <v>79</v>
      </c>
      <c r="E201" s="135" t="s">
        <v>79</v>
      </c>
      <c r="F201" s="136">
        <v>42776</v>
      </c>
      <c r="G201" s="137">
        <v>6</v>
      </c>
      <c r="H201" s="137">
        <f>ROUND('TR2 Measured RDF at SSD 100'!$G201,3)</f>
        <v>6</v>
      </c>
      <c r="I201" s="137">
        <v>6.0482676224611707</v>
      </c>
      <c r="J201" s="139">
        <v>3</v>
      </c>
      <c r="K201" s="139">
        <v>500.82695020861883</v>
      </c>
      <c r="L201" s="140">
        <v>0.97876187684782945</v>
      </c>
      <c r="M201" s="140">
        <v>0.99759759759759747</v>
      </c>
      <c r="N201" s="140">
        <v>0.98111891929659012</v>
      </c>
      <c r="O201" s="133"/>
      <c r="P201" s="133" t="s">
        <v>34</v>
      </c>
      <c r="Q201" s="144" t="s">
        <v>37</v>
      </c>
      <c r="R201" s="141" t="b">
        <v>0</v>
      </c>
      <c r="S201" s="141">
        <v>6</v>
      </c>
      <c r="T201" s="141">
        <v>6</v>
      </c>
      <c r="U201" s="142"/>
      <c r="V201" s="149">
        <v>6</v>
      </c>
    </row>
    <row r="202" spans="1:22" ht="15" x14ac:dyDescent="0.25">
      <c r="A202" s="121" t="s">
        <v>142</v>
      </c>
      <c r="B202" s="122" t="s">
        <v>18</v>
      </c>
      <c r="C202" s="123">
        <v>10</v>
      </c>
      <c r="D202" s="122" t="s">
        <v>33</v>
      </c>
      <c r="E202" s="124" t="s">
        <v>33</v>
      </c>
      <c r="F202" s="125">
        <v>43007</v>
      </c>
      <c r="G202" s="126">
        <v>8.8622692545275807</v>
      </c>
      <c r="H202" s="126">
        <f>ROUND('TR2 Measured RDF at SSD 100'!$G202,3)</f>
        <v>8.8620000000000001</v>
      </c>
      <c r="I202" s="126">
        <v>8.7669760367369598</v>
      </c>
      <c r="J202" s="128">
        <v>2.2000000000000002</v>
      </c>
      <c r="K202" s="128">
        <v>526.49966953073363</v>
      </c>
      <c r="L202" s="129">
        <v>1.0003096011022918</v>
      </c>
      <c r="M202" s="129">
        <v>1</v>
      </c>
      <c r="N202" s="129">
        <v>1.0003096011022918</v>
      </c>
      <c r="O202" s="122"/>
      <c r="P202" s="122" t="s">
        <v>34</v>
      </c>
      <c r="Q202" s="143" t="s">
        <v>35</v>
      </c>
      <c r="R202" s="130" t="b">
        <v>0</v>
      </c>
      <c r="S202" s="130"/>
      <c r="T202" s="130"/>
      <c r="U202" s="131">
        <v>10</v>
      </c>
      <c r="V202" s="148">
        <v>8.8620000000000001</v>
      </c>
    </row>
    <row r="203" spans="1:22" ht="15" x14ac:dyDescent="0.25">
      <c r="A203" s="132" t="s">
        <v>142</v>
      </c>
      <c r="B203" s="133" t="s">
        <v>18</v>
      </c>
      <c r="C203" s="134">
        <v>10</v>
      </c>
      <c r="D203" s="133" t="s">
        <v>36</v>
      </c>
      <c r="E203" s="135" t="s">
        <v>36</v>
      </c>
      <c r="F203" s="136">
        <v>43004</v>
      </c>
      <c r="G203" s="137">
        <v>10</v>
      </c>
      <c r="H203" s="137">
        <f>ROUND('TR2 Measured RDF at SSD 100'!$G203,3)</f>
        <v>10</v>
      </c>
      <c r="I203" s="137">
        <v>10.10752688172043</v>
      </c>
      <c r="J203" s="139">
        <v>2.2000000000000002</v>
      </c>
      <c r="K203" s="139">
        <v>528.90649934365103</v>
      </c>
      <c r="L203" s="140">
        <v>1.0002687759176776</v>
      </c>
      <c r="M203" s="140">
        <v>1</v>
      </c>
      <c r="N203" s="140">
        <v>1.0002687759176776</v>
      </c>
      <c r="O203" s="133"/>
      <c r="P203" s="133" t="s">
        <v>34</v>
      </c>
      <c r="Q203" s="144" t="s">
        <v>37</v>
      </c>
      <c r="R203" s="141" t="b">
        <v>0</v>
      </c>
      <c r="S203" s="141">
        <v>10</v>
      </c>
      <c r="T203" s="141">
        <v>10</v>
      </c>
      <c r="U203" s="142"/>
      <c r="V203" s="149">
        <v>10</v>
      </c>
    </row>
    <row r="204" spans="1:22" ht="15" x14ac:dyDescent="0.25">
      <c r="A204" s="121" t="s">
        <v>142</v>
      </c>
      <c r="B204" s="122" t="s">
        <v>18</v>
      </c>
      <c r="C204" s="123">
        <v>10</v>
      </c>
      <c r="D204" s="122" t="s">
        <v>36</v>
      </c>
      <c r="E204" s="124" t="s">
        <v>36</v>
      </c>
      <c r="F204" s="125">
        <v>43004</v>
      </c>
      <c r="G204" s="126">
        <v>10</v>
      </c>
      <c r="H204" s="126">
        <f>ROUND('TR2 Measured RDF at SSD 100'!$G204,3)</f>
        <v>10</v>
      </c>
      <c r="I204" s="126">
        <v>10.10752688172043</v>
      </c>
      <c r="J204" s="128">
        <v>2.2000000000000002</v>
      </c>
      <c r="K204" s="128">
        <v>528.62226108059735</v>
      </c>
      <c r="L204" s="129">
        <v>0.99973122408232207</v>
      </c>
      <c r="M204" s="129">
        <v>1</v>
      </c>
      <c r="N204" s="129">
        <v>0.99973122408232207</v>
      </c>
      <c r="O204" s="122"/>
      <c r="P204" s="122" t="s">
        <v>34</v>
      </c>
      <c r="Q204" s="143" t="s">
        <v>37</v>
      </c>
      <c r="R204" s="130" t="b">
        <v>0</v>
      </c>
      <c r="S204" s="130">
        <v>10</v>
      </c>
      <c r="T204" s="130">
        <v>10</v>
      </c>
      <c r="U204" s="131"/>
      <c r="V204" s="148">
        <v>10</v>
      </c>
    </row>
    <row r="205" spans="1:22" ht="15" x14ac:dyDescent="0.25">
      <c r="A205" s="132" t="s">
        <v>142</v>
      </c>
      <c r="B205" s="133" t="s">
        <v>18</v>
      </c>
      <c r="C205" s="134">
        <v>10</v>
      </c>
      <c r="D205" s="133" t="s">
        <v>36</v>
      </c>
      <c r="E205" s="135" t="s">
        <v>36</v>
      </c>
      <c r="F205" s="136">
        <v>43006</v>
      </c>
      <c r="G205" s="137">
        <v>10</v>
      </c>
      <c r="H205" s="137">
        <f>ROUND('TR2 Measured RDF at SSD 100'!$G205,3)</f>
        <v>10</v>
      </c>
      <c r="I205" s="137">
        <v>10.10752688172043</v>
      </c>
      <c r="J205" s="139">
        <v>2.2000000000000002</v>
      </c>
      <c r="K205" s="139">
        <v>526.03955312754056</v>
      </c>
      <c r="L205" s="140">
        <v>1.0004056504895416</v>
      </c>
      <c r="M205" s="140">
        <v>1</v>
      </c>
      <c r="N205" s="140">
        <v>1.0004056504895416</v>
      </c>
      <c r="O205" s="133"/>
      <c r="P205" s="133" t="s">
        <v>34</v>
      </c>
      <c r="Q205" s="144" t="s">
        <v>37</v>
      </c>
      <c r="R205" s="141" t="b">
        <v>0</v>
      </c>
      <c r="S205" s="141">
        <v>10</v>
      </c>
      <c r="T205" s="141">
        <v>10</v>
      </c>
      <c r="U205" s="142"/>
      <c r="V205" s="149">
        <v>10</v>
      </c>
    </row>
    <row r="206" spans="1:22" ht="15" x14ac:dyDescent="0.25">
      <c r="A206" s="121" t="s">
        <v>142</v>
      </c>
      <c r="B206" s="122" t="s">
        <v>18</v>
      </c>
      <c r="C206" s="123">
        <v>10</v>
      </c>
      <c r="D206" s="122" t="s">
        <v>36</v>
      </c>
      <c r="E206" s="124" t="s">
        <v>36</v>
      </c>
      <c r="F206" s="125">
        <v>43006</v>
      </c>
      <c r="G206" s="126">
        <v>10</v>
      </c>
      <c r="H206" s="126">
        <f>ROUND('TR2 Measured RDF at SSD 100'!$G206,3)</f>
        <v>10</v>
      </c>
      <c r="I206" s="126">
        <v>10.10752688172043</v>
      </c>
      <c r="J206" s="128">
        <v>2.2000000000000002</v>
      </c>
      <c r="K206" s="128">
        <v>525.61294977491036</v>
      </c>
      <c r="L206" s="129">
        <v>0.99959434951045811</v>
      </c>
      <c r="M206" s="129">
        <v>1</v>
      </c>
      <c r="N206" s="129">
        <v>0.99959434951045811</v>
      </c>
      <c r="O206" s="122"/>
      <c r="P206" s="122" t="s">
        <v>34</v>
      </c>
      <c r="Q206" s="143" t="s">
        <v>37</v>
      </c>
      <c r="R206" s="130" t="b">
        <v>0</v>
      </c>
      <c r="S206" s="130">
        <v>10</v>
      </c>
      <c r="T206" s="130">
        <v>10</v>
      </c>
      <c r="U206" s="131"/>
      <c r="V206" s="148">
        <v>10</v>
      </c>
    </row>
    <row r="207" spans="1:22" ht="15" x14ac:dyDescent="0.25">
      <c r="A207" s="132" t="s">
        <v>142</v>
      </c>
      <c r="B207" s="133" t="s">
        <v>18</v>
      </c>
      <c r="C207" s="134">
        <v>10</v>
      </c>
      <c r="D207" s="133" t="s">
        <v>36</v>
      </c>
      <c r="E207" s="135" t="s">
        <v>36</v>
      </c>
      <c r="F207" s="136">
        <v>43007</v>
      </c>
      <c r="G207" s="137">
        <v>10</v>
      </c>
      <c r="H207" s="137">
        <f>ROUND('TR2 Measured RDF at SSD 100'!$G207,3)</f>
        <v>10</v>
      </c>
      <c r="I207" s="137">
        <v>10.10752688172043</v>
      </c>
      <c r="J207" s="139">
        <v>2.2000000000000002</v>
      </c>
      <c r="K207" s="139">
        <v>527.15583690325366</v>
      </c>
      <c r="L207" s="140">
        <v>1.0002724971185368</v>
      </c>
      <c r="M207" s="140">
        <v>1</v>
      </c>
      <c r="N207" s="140">
        <v>1.0002724971185368</v>
      </c>
      <c r="O207" s="133"/>
      <c r="P207" s="133" t="s">
        <v>34</v>
      </c>
      <c r="Q207" s="144" t="s">
        <v>37</v>
      </c>
      <c r="R207" s="141" t="b">
        <v>0</v>
      </c>
      <c r="S207" s="141">
        <v>10</v>
      </c>
      <c r="T207" s="141">
        <v>10</v>
      </c>
      <c r="U207" s="142"/>
      <c r="V207" s="149">
        <v>10</v>
      </c>
    </row>
    <row r="208" spans="1:22" ht="15" x14ac:dyDescent="0.25">
      <c r="A208" s="121" t="s">
        <v>142</v>
      </c>
      <c r="B208" s="122" t="s">
        <v>18</v>
      </c>
      <c r="C208" s="123">
        <v>10</v>
      </c>
      <c r="D208" s="122" t="s">
        <v>36</v>
      </c>
      <c r="E208" s="124" t="s">
        <v>36</v>
      </c>
      <c r="F208" s="125">
        <v>43007</v>
      </c>
      <c r="G208" s="126">
        <v>10</v>
      </c>
      <c r="H208" s="126">
        <f>ROUND('TR2 Measured RDF at SSD 100'!$G208,3)</f>
        <v>10</v>
      </c>
      <c r="I208" s="126">
        <v>10.10752688172043</v>
      </c>
      <c r="J208" s="128">
        <v>2.2000000000000002</v>
      </c>
      <c r="K208" s="128">
        <v>526.86861827635005</v>
      </c>
      <c r="L208" s="129">
        <v>0.9997275028814635</v>
      </c>
      <c r="M208" s="129">
        <v>1</v>
      </c>
      <c r="N208" s="129">
        <v>0.9997275028814635</v>
      </c>
      <c r="O208" s="122"/>
      <c r="P208" s="122" t="s">
        <v>34</v>
      </c>
      <c r="Q208" s="143" t="s">
        <v>37</v>
      </c>
      <c r="R208" s="130" t="b">
        <v>0</v>
      </c>
      <c r="S208" s="130">
        <v>10</v>
      </c>
      <c r="T208" s="130">
        <v>10</v>
      </c>
      <c r="U208" s="131"/>
      <c r="V208" s="148">
        <v>10</v>
      </c>
    </row>
    <row r="209" spans="1:22" ht="15" x14ac:dyDescent="0.25">
      <c r="A209" s="132" t="s">
        <v>142</v>
      </c>
      <c r="B209" s="133" t="s">
        <v>18</v>
      </c>
      <c r="C209" s="134">
        <v>10</v>
      </c>
      <c r="D209" s="133" t="s">
        <v>36</v>
      </c>
      <c r="E209" s="135" t="s">
        <v>36</v>
      </c>
      <c r="F209" s="136">
        <v>43007</v>
      </c>
      <c r="G209" s="137">
        <v>10</v>
      </c>
      <c r="H209" s="137">
        <f>ROUND('TR2 Measured RDF at SSD 100'!$G209,3)</f>
        <v>10</v>
      </c>
      <c r="I209" s="137">
        <v>10.10752688172043</v>
      </c>
      <c r="J209" s="139">
        <v>2.2000000000000002</v>
      </c>
      <c r="K209" s="139">
        <v>526.39591318457951</v>
      </c>
      <c r="L209" s="140">
        <v>1.0001124718821999</v>
      </c>
      <c r="M209" s="140">
        <v>1</v>
      </c>
      <c r="N209" s="140">
        <v>1.0001124718821999</v>
      </c>
      <c r="O209" s="133"/>
      <c r="P209" s="133" t="s">
        <v>34</v>
      </c>
      <c r="Q209" s="144" t="s">
        <v>37</v>
      </c>
      <c r="R209" s="141" t="b">
        <v>0</v>
      </c>
      <c r="S209" s="141">
        <v>10</v>
      </c>
      <c r="T209" s="141">
        <v>10</v>
      </c>
      <c r="U209" s="142"/>
      <c r="V209" s="149">
        <v>10</v>
      </c>
    </row>
    <row r="210" spans="1:22" ht="15" x14ac:dyDescent="0.25">
      <c r="A210" s="121" t="s">
        <v>142</v>
      </c>
      <c r="B210" s="122" t="s">
        <v>18</v>
      </c>
      <c r="C210" s="123">
        <v>10</v>
      </c>
      <c r="D210" s="122" t="s">
        <v>36</v>
      </c>
      <c r="E210" s="124" t="s">
        <v>36</v>
      </c>
      <c r="F210" s="125">
        <v>43007</v>
      </c>
      <c r="G210" s="126">
        <v>10</v>
      </c>
      <c r="H210" s="126">
        <f>ROUND('TR2 Measured RDF at SSD 100'!$G210,3)</f>
        <v>10</v>
      </c>
      <c r="I210" s="126">
        <v>10.10752688172043</v>
      </c>
      <c r="J210" s="128">
        <v>2.2000000000000002</v>
      </c>
      <c r="K210" s="128">
        <v>526.27751702254238</v>
      </c>
      <c r="L210" s="129">
        <v>0.99988752811780024</v>
      </c>
      <c r="M210" s="129">
        <v>1</v>
      </c>
      <c r="N210" s="129">
        <v>0.99988752811780024</v>
      </c>
      <c r="O210" s="122"/>
      <c r="P210" s="122" t="s">
        <v>34</v>
      </c>
      <c r="Q210" s="143" t="s">
        <v>37</v>
      </c>
      <c r="R210" s="130" t="b">
        <v>0</v>
      </c>
      <c r="S210" s="130">
        <v>10</v>
      </c>
      <c r="T210" s="130">
        <v>10</v>
      </c>
      <c r="U210" s="131"/>
      <c r="V210" s="148">
        <v>10</v>
      </c>
    </row>
    <row r="211" spans="1:22" ht="15" x14ac:dyDescent="0.25">
      <c r="A211" s="132" t="s">
        <v>142</v>
      </c>
      <c r="B211" s="133" t="s">
        <v>18</v>
      </c>
      <c r="C211" s="134">
        <v>10</v>
      </c>
      <c r="D211" s="133" t="s">
        <v>36</v>
      </c>
      <c r="E211" s="135" t="s">
        <v>36</v>
      </c>
      <c r="F211" s="136">
        <v>42776</v>
      </c>
      <c r="G211" s="137">
        <v>10</v>
      </c>
      <c r="H211" s="137">
        <f>ROUND('TR2 Measured RDF at SSD 100'!$G211,3)</f>
        <v>10</v>
      </c>
      <c r="I211" s="137">
        <v>10.10752688172043</v>
      </c>
      <c r="J211" s="139">
        <v>2.2000000000000002</v>
      </c>
      <c r="K211" s="139">
        <v>526.39744135380658</v>
      </c>
      <c r="L211" s="140">
        <v>1.0001153752882956</v>
      </c>
      <c r="M211" s="140">
        <v>1</v>
      </c>
      <c r="N211" s="140">
        <v>1.0001153752882956</v>
      </c>
      <c r="O211" s="133"/>
      <c r="P211" s="133" t="s">
        <v>34</v>
      </c>
      <c r="Q211" s="144" t="s">
        <v>37</v>
      </c>
      <c r="R211" s="141" t="b">
        <v>0</v>
      </c>
      <c r="S211" s="141">
        <v>10</v>
      </c>
      <c r="T211" s="141">
        <v>10</v>
      </c>
      <c r="U211" s="142"/>
      <c r="V211" s="149">
        <v>10</v>
      </c>
    </row>
    <row r="212" spans="1:22" ht="15" x14ac:dyDescent="0.25">
      <c r="A212" s="121" t="s">
        <v>142</v>
      </c>
      <c r="B212" s="122" t="s">
        <v>18</v>
      </c>
      <c r="C212" s="123">
        <v>10</v>
      </c>
      <c r="D212" s="122" t="s">
        <v>36</v>
      </c>
      <c r="E212" s="124" t="s">
        <v>36</v>
      </c>
      <c r="F212" s="125">
        <v>42776</v>
      </c>
      <c r="G212" s="126">
        <v>10</v>
      </c>
      <c r="H212" s="126">
        <f>ROUND('TR2 Measured RDF at SSD 100'!$G212,3)</f>
        <v>10</v>
      </c>
      <c r="I212" s="126">
        <v>10.10752688172043</v>
      </c>
      <c r="J212" s="128">
        <v>2.2000000000000002</v>
      </c>
      <c r="K212" s="128">
        <v>526.34654004373203</v>
      </c>
      <c r="L212" s="129">
        <v>1.0000186666441637</v>
      </c>
      <c r="M212" s="129">
        <v>1</v>
      </c>
      <c r="N212" s="129">
        <v>1.0000186666441637</v>
      </c>
      <c r="O212" s="122"/>
      <c r="P212" s="122" t="s">
        <v>34</v>
      </c>
      <c r="Q212" s="143" t="s">
        <v>37</v>
      </c>
      <c r="R212" s="130" t="b">
        <v>0</v>
      </c>
      <c r="S212" s="130">
        <v>10</v>
      </c>
      <c r="T212" s="130">
        <v>10</v>
      </c>
      <c r="U212" s="131"/>
      <c r="V212" s="148">
        <v>10</v>
      </c>
    </row>
    <row r="213" spans="1:22" ht="15" x14ac:dyDescent="0.25">
      <c r="A213" s="132" t="s">
        <v>142</v>
      </c>
      <c r="B213" s="133" t="s">
        <v>18</v>
      </c>
      <c r="C213" s="134">
        <v>10</v>
      </c>
      <c r="D213" s="133" t="s">
        <v>36</v>
      </c>
      <c r="E213" s="135" t="s">
        <v>36</v>
      </c>
      <c r="F213" s="136">
        <v>43035</v>
      </c>
      <c r="G213" s="137">
        <v>10</v>
      </c>
      <c r="H213" s="137">
        <f>ROUND('TR2 Measured RDF at SSD 100'!$G213,3)</f>
        <v>10</v>
      </c>
      <c r="I213" s="137">
        <v>10.10752688172043</v>
      </c>
      <c r="J213" s="139">
        <v>2.2000000000000002</v>
      </c>
      <c r="K213" s="139">
        <v>528.24569263735157</v>
      </c>
      <c r="L213" s="140">
        <v>1.0012305723112445</v>
      </c>
      <c r="M213" s="140">
        <v>1</v>
      </c>
      <c r="N213" s="140">
        <v>1.0012305723112445</v>
      </c>
      <c r="O213" s="133" t="s">
        <v>113</v>
      </c>
      <c r="P213" s="133" t="s">
        <v>34</v>
      </c>
      <c r="Q213" s="144" t="s">
        <v>37</v>
      </c>
      <c r="R213" s="141" t="b">
        <v>0</v>
      </c>
      <c r="S213" s="141">
        <v>10</v>
      </c>
      <c r="T213" s="141">
        <v>10</v>
      </c>
      <c r="U213" s="142"/>
      <c r="V213" s="149">
        <v>10</v>
      </c>
    </row>
    <row r="214" spans="1:22" ht="15" x14ac:dyDescent="0.25">
      <c r="A214" s="121" t="s">
        <v>142</v>
      </c>
      <c r="B214" s="122" t="s">
        <v>18</v>
      </c>
      <c r="C214" s="123">
        <v>10</v>
      </c>
      <c r="D214" s="122" t="s">
        <v>36</v>
      </c>
      <c r="E214" s="124" t="s">
        <v>36</v>
      </c>
      <c r="F214" s="125">
        <v>43035</v>
      </c>
      <c r="G214" s="126">
        <v>10</v>
      </c>
      <c r="H214" s="126">
        <f>ROUND('TR2 Measured RDF at SSD 100'!$G214,3)</f>
        <v>10</v>
      </c>
      <c r="I214" s="126">
        <v>10.10752688172043</v>
      </c>
      <c r="J214" s="128">
        <v>2.2000000000000002</v>
      </c>
      <c r="K214" s="128">
        <v>526.94720147883027</v>
      </c>
      <c r="L214" s="129">
        <v>0.99876942768875554</v>
      </c>
      <c r="M214" s="129">
        <v>1</v>
      </c>
      <c r="N214" s="129">
        <v>0.99876942768875554</v>
      </c>
      <c r="O214" s="122" t="s">
        <v>113</v>
      </c>
      <c r="P214" s="122" t="s">
        <v>34</v>
      </c>
      <c r="Q214" s="143" t="s">
        <v>37</v>
      </c>
      <c r="R214" s="130" t="b">
        <v>0</v>
      </c>
      <c r="S214" s="130">
        <v>10</v>
      </c>
      <c r="T214" s="130">
        <v>10</v>
      </c>
      <c r="U214" s="131"/>
      <c r="V214" s="148">
        <v>10</v>
      </c>
    </row>
    <row r="215" spans="1:22" ht="15" x14ac:dyDescent="0.25">
      <c r="A215" s="132" t="s">
        <v>142</v>
      </c>
      <c r="B215" s="133" t="s">
        <v>18</v>
      </c>
      <c r="C215" s="134">
        <v>10</v>
      </c>
      <c r="D215" s="133" t="s">
        <v>36</v>
      </c>
      <c r="E215" s="135" t="s">
        <v>36</v>
      </c>
      <c r="F215" s="136">
        <v>43038</v>
      </c>
      <c r="G215" s="137">
        <v>10</v>
      </c>
      <c r="H215" s="137">
        <f>ROUND('TR2 Measured RDF at SSD 100'!$G215,3)</f>
        <v>10</v>
      </c>
      <c r="I215" s="137">
        <v>10.10752688172043</v>
      </c>
      <c r="J215" s="139">
        <v>2.2000000000000002</v>
      </c>
      <c r="K215" s="139">
        <v>530.08075320665125</v>
      </c>
      <c r="L215" s="140">
        <v>1.0029283984001867</v>
      </c>
      <c r="M215" s="140">
        <v>1</v>
      </c>
      <c r="N215" s="140">
        <v>1.0029283984001867</v>
      </c>
      <c r="O215" s="133" t="s">
        <v>113</v>
      </c>
      <c r="P215" s="133" t="s">
        <v>34</v>
      </c>
      <c r="Q215" s="144" t="s">
        <v>37</v>
      </c>
      <c r="R215" s="141" t="b">
        <v>0</v>
      </c>
      <c r="S215" s="141">
        <v>10</v>
      </c>
      <c r="T215" s="141">
        <v>10</v>
      </c>
      <c r="U215" s="142"/>
      <c r="V215" s="149">
        <v>10</v>
      </c>
    </row>
    <row r="216" spans="1:22" ht="15" x14ac:dyDescent="0.25">
      <c r="A216" s="121" t="s">
        <v>142</v>
      </c>
      <c r="B216" s="122" t="s">
        <v>18</v>
      </c>
      <c r="C216" s="123">
        <v>10</v>
      </c>
      <c r="D216" s="122" t="s">
        <v>36</v>
      </c>
      <c r="E216" s="124" t="s">
        <v>36</v>
      </c>
      <c r="F216" s="125">
        <v>43038</v>
      </c>
      <c r="G216" s="126">
        <v>10</v>
      </c>
      <c r="H216" s="126">
        <f>ROUND('TR2 Measured RDF at SSD 100'!$G216,3)</f>
        <v>10</v>
      </c>
      <c r="I216" s="126">
        <v>10.10752688172043</v>
      </c>
      <c r="J216" s="128">
        <v>2.2000000000000002</v>
      </c>
      <c r="K216" s="128">
        <v>527.95442647589005</v>
      </c>
      <c r="L216" s="129">
        <v>0.99890532559541634</v>
      </c>
      <c r="M216" s="129">
        <v>1</v>
      </c>
      <c r="N216" s="129">
        <v>0.99890532559541634</v>
      </c>
      <c r="O216" s="122" t="s">
        <v>113</v>
      </c>
      <c r="P216" s="122" t="s">
        <v>34</v>
      </c>
      <c r="Q216" s="143" t="s">
        <v>37</v>
      </c>
      <c r="R216" s="130" t="b">
        <v>0</v>
      </c>
      <c r="S216" s="130">
        <v>10</v>
      </c>
      <c r="T216" s="130">
        <v>10</v>
      </c>
      <c r="U216" s="131"/>
      <c r="V216" s="148">
        <v>10</v>
      </c>
    </row>
    <row r="217" spans="1:22" ht="15" x14ac:dyDescent="0.25">
      <c r="A217" s="132" t="s">
        <v>142</v>
      </c>
      <c r="B217" s="133" t="s">
        <v>18</v>
      </c>
      <c r="C217" s="134">
        <v>10</v>
      </c>
      <c r="D217" s="133" t="s">
        <v>36</v>
      </c>
      <c r="E217" s="135" t="s">
        <v>36</v>
      </c>
      <c r="F217" s="136">
        <v>43038</v>
      </c>
      <c r="G217" s="137">
        <v>10</v>
      </c>
      <c r="H217" s="137">
        <f>ROUND('TR2 Measured RDF at SSD 100'!$G217,3)</f>
        <v>10</v>
      </c>
      <c r="I217" s="137">
        <v>10.10752688172043</v>
      </c>
      <c r="J217" s="139">
        <v>2.2000000000000002</v>
      </c>
      <c r="K217" s="139">
        <v>527.56381437986272</v>
      </c>
      <c r="L217" s="140">
        <v>0.99816627600439733</v>
      </c>
      <c r="M217" s="140">
        <v>1</v>
      </c>
      <c r="N217" s="140">
        <v>0.99816627600439733</v>
      </c>
      <c r="O217" s="133" t="s">
        <v>113</v>
      </c>
      <c r="P217" s="133" t="s">
        <v>34</v>
      </c>
      <c r="Q217" s="144" t="s">
        <v>37</v>
      </c>
      <c r="R217" s="141" t="b">
        <v>0</v>
      </c>
      <c r="S217" s="141">
        <v>10</v>
      </c>
      <c r="T217" s="141">
        <v>10</v>
      </c>
      <c r="U217" s="142"/>
      <c r="V217" s="149">
        <v>10</v>
      </c>
    </row>
    <row r="218" spans="1:22" ht="15" x14ac:dyDescent="0.25">
      <c r="A218" s="121" t="s">
        <v>142</v>
      </c>
      <c r="B218" s="122" t="s">
        <v>18</v>
      </c>
      <c r="C218" s="123">
        <v>10</v>
      </c>
      <c r="D218" s="122" t="s">
        <v>39</v>
      </c>
      <c r="E218" s="124" t="s">
        <v>39</v>
      </c>
      <c r="F218" s="125">
        <v>43007</v>
      </c>
      <c r="G218" s="126">
        <v>5.7142857142857144</v>
      </c>
      <c r="H218" s="126">
        <f>ROUND('TR2 Measured RDF at SSD 100'!$G218,3)</f>
        <v>5.7140000000000004</v>
      </c>
      <c r="I218" s="126">
        <v>5.6747520213386675</v>
      </c>
      <c r="J218" s="128">
        <v>2.2000000000000002</v>
      </c>
      <c r="K218" s="128">
        <v>528.374735729387</v>
      </c>
      <c r="L218" s="129">
        <v>1.0038720852400067</v>
      </c>
      <c r="M218" s="129">
        <v>1.0006389955581032</v>
      </c>
      <c r="N218" s="129">
        <v>1.0032310250712348</v>
      </c>
      <c r="O218" s="122"/>
      <c r="P218" s="122" t="s">
        <v>34</v>
      </c>
      <c r="Q218" s="143" t="s">
        <v>40</v>
      </c>
      <c r="R218" s="130" t="b">
        <v>0</v>
      </c>
      <c r="S218" s="130">
        <v>10</v>
      </c>
      <c r="T218" s="130">
        <v>4</v>
      </c>
      <c r="U218" s="131"/>
      <c r="V218" s="148">
        <v>5.7140000000000004</v>
      </c>
    </row>
    <row r="219" spans="1:22" ht="15" x14ac:dyDescent="0.25">
      <c r="A219" s="132" t="s">
        <v>142</v>
      </c>
      <c r="B219" s="133" t="s">
        <v>18</v>
      </c>
      <c r="C219" s="134">
        <v>10</v>
      </c>
      <c r="D219" s="133" t="s">
        <v>41</v>
      </c>
      <c r="E219" s="135" t="s">
        <v>41</v>
      </c>
      <c r="F219" s="136">
        <v>43035</v>
      </c>
      <c r="G219" s="137">
        <v>6.666666666666667</v>
      </c>
      <c r="H219" s="137">
        <f>ROUND('TR2 Measured RDF at SSD 100'!$G219,3)</f>
        <v>6.6669999999999998</v>
      </c>
      <c r="I219" s="137">
        <v>6.6187050359712218</v>
      </c>
      <c r="J219" s="139">
        <v>2.2000000000000002</v>
      </c>
      <c r="K219" s="139">
        <v>529.80361878114888</v>
      </c>
      <c r="L219" s="140">
        <v>1.0041834469040973</v>
      </c>
      <c r="M219" s="140">
        <v>1</v>
      </c>
      <c r="N219" s="140">
        <v>1.0041834469040973</v>
      </c>
      <c r="O219" s="133" t="s">
        <v>113</v>
      </c>
      <c r="P219" s="133" t="s">
        <v>34</v>
      </c>
      <c r="Q219" s="144" t="s">
        <v>40</v>
      </c>
      <c r="R219" s="141" t="b">
        <v>0</v>
      </c>
      <c r="S219" s="141">
        <v>10</v>
      </c>
      <c r="T219" s="141">
        <v>5</v>
      </c>
      <c r="U219" s="142"/>
      <c r="V219" s="149">
        <v>6.6669999999999998</v>
      </c>
    </row>
    <row r="220" spans="1:22" ht="15" x14ac:dyDescent="0.25">
      <c r="A220" s="121" t="s">
        <v>142</v>
      </c>
      <c r="B220" s="122" t="s">
        <v>18</v>
      </c>
      <c r="C220" s="123">
        <v>10</v>
      </c>
      <c r="D220" s="122" t="s">
        <v>42</v>
      </c>
      <c r="E220" s="124" t="s">
        <v>42</v>
      </c>
      <c r="F220" s="125">
        <v>43035</v>
      </c>
      <c r="G220" s="126">
        <v>7.5</v>
      </c>
      <c r="H220" s="126">
        <f>ROUND('TR2 Measured RDF at SSD 100'!$G220,3)</f>
        <v>7.5</v>
      </c>
      <c r="I220" s="126">
        <v>7.5167785234899327</v>
      </c>
      <c r="J220" s="128">
        <v>2.2000000000000002</v>
      </c>
      <c r="K220" s="128">
        <v>529.68331077212588</v>
      </c>
      <c r="L220" s="129">
        <v>1.0039554165416986</v>
      </c>
      <c r="M220" s="129">
        <v>1</v>
      </c>
      <c r="N220" s="129">
        <v>1.0039554165416986</v>
      </c>
      <c r="O220" s="122" t="s">
        <v>113</v>
      </c>
      <c r="P220" s="122" t="s">
        <v>34</v>
      </c>
      <c r="Q220" s="143" t="s">
        <v>40</v>
      </c>
      <c r="R220" s="130" t="b">
        <v>0</v>
      </c>
      <c r="S220" s="130">
        <v>10</v>
      </c>
      <c r="T220" s="130">
        <v>6</v>
      </c>
      <c r="U220" s="131"/>
      <c r="V220" s="148">
        <v>7.5</v>
      </c>
    </row>
    <row r="221" spans="1:22" ht="15" x14ac:dyDescent="0.25">
      <c r="A221" s="132" t="s">
        <v>142</v>
      </c>
      <c r="B221" s="133" t="s">
        <v>18</v>
      </c>
      <c r="C221" s="134">
        <v>10</v>
      </c>
      <c r="D221" s="133" t="s">
        <v>43</v>
      </c>
      <c r="E221" s="135" t="s">
        <v>43</v>
      </c>
      <c r="F221" s="136">
        <v>43035</v>
      </c>
      <c r="G221" s="137">
        <v>8.235294117647058</v>
      </c>
      <c r="H221" s="137">
        <f>ROUND('TR2 Measured RDF at SSD 100'!$G221,3)</f>
        <v>8.2349999999999994</v>
      </c>
      <c r="I221" s="137">
        <v>8.2278481012658222</v>
      </c>
      <c r="J221" s="139">
        <v>2.2000000000000002</v>
      </c>
      <c r="K221" s="139">
        <v>529.20535453872571</v>
      </c>
      <c r="L221" s="140">
        <v>1.0030495040093734</v>
      </c>
      <c r="M221" s="140">
        <v>1</v>
      </c>
      <c r="N221" s="140">
        <v>1.0030495040093734</v>
      </c>
      <c r="O221" s="133" t="s">
        <v>113</v>
      </c>
      <c r="P221" s="133" t="s">
        <v>34</v>
      </c>
      <c r="Q221" s="144" t="s">
        <v>40</v>
      </c>
      <c r="R221" s="141" t="b">
        <v>0</v>
      </c>
      <c r="S221" s="141">
        <v>10</v>
      </c>
      <c r="T221" s="141">
        <v>7</v>
      </c>
      <c r="U221" s="142"/>
      <c r="V221" s="149">
        <v>8.2349999999999994</v>
      </c>
    </row>
    <row r="222" spans="1:22" ht="15" x14ac:dyDescent="0.25">
      <c r="A222" s="121" t="s">
        <v>142</v>
      </c>
      <c r="B222" s="122" t="s">
        <v>18</v>
      </c>
      <c r="C222" s="123">
        <v>10</v>
      </c>
      <c r="D222" s="122" t="s">
        <v>44</v>
      </c>
      <c r="E222" s="124" t="s">
        <v>44</v>
      </c>
      <c r="F222" s="125">
        <v>43035</v>
      </c>
      <c r="G222" s="126">
        <v>8.8888888888888893</v>
      </c>
      <c r="H222" s="126">
        <f>ROUND('TR2 Measured RDF at SSD 100'!$G222,3)</f>
        <v>8.8889999999999993</v>
      </c>
      <c r="I222" s="126">
        <v>8.8854548966582971</v>
      </c>
      <c r="J222" s="128">
        <v>2.2000000000000002</v>
      </c>
      <c r="K222" s="128">
        <v>528.1529039062026</v>
      </c>
      <c r="L222" s="129">
        <v>1.0010547016592217</v>
      </c>
      <c r="M222" s="129">
        <v>1</v>
      </c>
      <c r="N222" s="129">
        <v>1.0010547016592217</v>
      </c>
      <c r="O222" s="122" t="s">
        <v>113</v>
      </c>
      <c r="P222" s="122" t="s">
        <v>34</v>
      </c>
      <c r="Q222" s="143" t="s">
        <v>40</v>
      </c>
      <c r="R222" s="130" t="b">
        <v>0</v>
      </c>
      <c r="S222" s="130">
        <v>10</v>
      </c>
      <c r="T222" s="130">
        <v>8</v>
      </c>
      <c r="U222" s="131"/>
      <c r="V222" s="148">
        <v>8.8889999999999993</v>
      </c>
    </row>
    <row r="223" spans="1:22" ht="15" x14ac:dyDescent="0.25">
      <c r="A223" s="132" t="s">
        <v>142</v>
      </c>
      <c r="B223" s="133" t="s">
        <v>18</v>
      </c>
      <c r="C223" s="134">
        <v>10</v>
      </c>
      <c r="D223" s="133" t="s">
        <v>45</v>
      </c>
      <c r="E223" s="135" t="s">
        <v>45</v>
      </c>
      <c r="F223" s="136">
        <v>43007</v>
      </c>
      <c r="G223" s="137">
        <v>3</v>
      </c>
      <c r="H223" s="137">
        <f>ROUND('TR2 Measured RDF at SSD 100'!$G223,3)</f>
        <v>3</v>
      </c>
      <c r="I223" s="137">
        <v>2.9836287900804033</v>
      </c>
      <c r="J223" s="139">
        <v>2.2000000000000002</v>
      </c>
      <c r="K223" s="139">
        <v>514.52847617373016</v>
      </c>
      <c r="L223" s="140">
        <v>0.97756523801022055</v>
      </c>
      <c r="M223" s="140">
        <v>0.99542140707837812</v>
      </c>
      <c r="N223" s="140">
        <v>0.98206169875272575</v>
      </c>
      <c r="O223" s="133"/>
      <c r="P223" s="133" t="s">
        <v>34</v>
      </c>
      <c r="Q223" s="144" t="s">
        <v>37</v>
      </c>
      <c r="R223" s="141" t="b">
        <v>1</v>
      </c>
      <c r="S223" s="141">
        <v>3</v>
      </c>
      <c r="T223" s="141">
        <v>3</v>
      </c>
      <c r="U223" s="142"/>
      <c r="V223" s="149">
        <v>3</v>
      </c>
    </row>
    <row r="224" spans="1:22" ht="15" x14ac:dyDescent="0.25">
      <c r="A224" s="121" t="s">
        <v>142</v>
      </c>
      <c r="B224" s="122" t="s">
        <v>18</v>
      </c>
      <c r="C224" s="123">
        <v>10</v>
      </c>
      <c r="D224" s="122" t="s">
        <v>46</v>
      </c>
      <c r="E224" s="124" t="s">
        <v>46</v>
      </c>
      <c r="F224" s="125">
        <v>43007</v>
      </c>
      <c r="G224" s="126">
        <v>4</v>
      </c>
      <c r="H224" s="126">
        <f>ROUND('TR2 Measured RDF at SSD 100'!$G224,3)</f>
        <v>4</v>
      </c>
      <c r="I224" s="126">
        <v>4.0051959298549464</v>
      </c>
      <c r="J224" s="128">
        <v>2.2000000000000002</v>
      </c>
      <c r="K224" s="128">
        <v>524.09468135896498</v>
      </c>
      <c r="L224" s="129">
        <v>0.99574030524517987</v>
      </c>
      <c r="M224" s="129">
        <v>0.99735384725605403</v>
      </c>
      <c r="N224" s="129">
        <v>0.99838217698230836</v>
      </c>
      <c r="O224" s="122"/>
      <c r="P224" s="122" t="s">
        <v>34</v>
      </c>
      <c r="Q224" s="143" t="s">
        <v>37</v>
      </c>
      <c r="R224" s="130" t="b">
        <v>1</v>
      </c>
      <c r="S224" s="130">
        <v>4</v>
      </c>
      <c r="T224" s="130">
        <v>4</v>
      </c>
      <c r="U224" s="131"/>
      <c r="V224" s="148">
        <v>4</v>
      </c>
    </row>
    <row r="225" spans="1:22" ht="15" x14ac:dyDescent="0.25">
      <c r="A225" s="132" t="s">
        <v>142</v>
      </c>
      <c r="B225" s="133" t="s">
        <v>18</v>
      </c>
      <c r="C225" s="134">
        <v>10</v>
      </c>
      <c r="D225" s="133" t="s">
        <v>47</v>
      </c>
      <c r="E225" s="135" t="s">
        <v>47</v>
      </c>
      <c r="F225" s="136">
        <v>43007</v>
      </c>
      <c r="G225" s="137">
        <v>5.0909090909090908</v>
      </c>
      <c r="H225" s="137">
        <f>ROUND('TR2 Measured RDF at SSD 100'!$G225,3)</f>
        <v>5.0910000000000002</v>
      </c>
      <c r="I225" s="137">
        <v>5.0542879622344605</v>
      </c>
      <c r="J225" s="139">
        <v>2.2000000000000002</v>
      </c>
      <c r="K225" s="139">
        <v>528.96140185709453</v>
      </c>
      <c r="L225" s="140">
        <v>1.0049867065667597</v>
      </c>
      <c r="M225" s="140">
        <v>0.99928628743372994</v>
      </c>
      <c r="N225" s="140">
        <v>1.0057044904995835</v>
      </c>
      <c r="O225" s="133"/>
      <c r="P225" s="133" t="s">
        <v>34</v>
      </c>
      <c r="Q225" s="144" t="s">
        <v>40</v>
      </c>
      <c r="R225" s="141" t="b">
        <v>0</v>
      </c>
      <c r="S225" s="141">
        <v>4</v>
      </c>
      <c r="T225" s="141">
        <v>7</v>
      </c>
      <c r="U225" s="142"/>
      <c r="V225" s="149">
        <v>5.0910000000000002</v>
      </c>
    </row>
    <row r="226" spans="1:22" ht="15" x14ac:dyDescent="0.25">
      <c r="A226" s="121" t="s">
        <v>142</v>
      </c>
      <c r="B226" s="122" t="s">
        <v>18</v>
      </c>
      <c r="C226" s="123">
        <v>10</v>
      </c>
      <c r="D226" s="122" t="s">
        <v>48</v>
      </c>
      <c r="E226" s="124" t="s">
        <v>48</v>
      </c>
      <c r="F226" s="125">
        <v>43007</v>
      </c>
      <c r="G226" s="126">
        <v>5.5384615384615383</v>
      </c>
      <c r="H226" s="126">
        <f>ROUND('TR2 Measured RDF at SSD 100'!$G226,3)</f>
        <v>5.5380000000000003</v>
      </c>
      <c r="I226" s="126">
        <v>5.4385497200746453</v>
      </c>
      <c r="J226" s="128">
        <v>2.2000000000000002</v>
      </c>
      <c r="K226" s="128">
        <v>524.49841437632131</v>
      </c>
      <c r="L226" s="129">
        <v>0.99650736748076207</v>
      </c>
      <c r="M226" s="129">
        <v>1.0002525075225679</v>
      </c>
      <c r="N226" s="129">
        <v>0.99625580539549774</v>
      </c>
      <c r="O226" s="122"/>
      <c r="P226" s="122" t="s">
        <v>49</v>
      </c>
      <c r="Q226" s="143" t="s">
        <v>40</v>
      </c>
      <c r="R226" s="130" t="b">
        <v>0</v>
      </c>
      <c r="S226" s="130">
        <v>4</v>
      </c>
      <c r="T226" s="130">
        <v>9</v>
      </c>
      <c r="U226" s="131"/>
      <c r="V226" s="148">
        <v>5.5380000000000003</v>
      </c>
    </row>
    <row r="227" spans="1:22" ht="15" x14ac:dyDescent="0.25">
      <c r="A227" s="132" t="s">
        <v>142</v>
      </c>
      <c r="B227" s="133" t="s">
        <v>18</v>
      </c>
      <c r="C227" s="134">
        <v>10</v>
      </c>
      <c r="D227" s="133" t="s">
        <v>50</v>
      </c>
      <c r="E227" s="135" t="s">
        <v>50</v>
      </c>
      <c r="F227" s="136">
        <v>43007</v>
      </c>
      <c r="G227" s="137">
        <v>5</v>
      </c>
      <c r="H227" s="137">
        <f>ROUND('TR2 Measured RDF at SSD 100'!$G227,3)</f>
        <v>5</v>
      </c>
      <c r="I227" s="137">
        <v>4.9994218984853731</v>
      </c>
      <c r="J227" s="139">
        <v>2.2000000000000002</v>
      </c>
      <c r="K227" s="139">
        <v>526.77114789725067</v>
      </c>
      <c r="L227" s="140">
        <v>1.0008253894916002</v>
      </c>
      <c r="M227" s="140">
        <v>0.99928628743372994</v>
      </c>
      <c r="N227" s="140">
        <v>1.0015402013189061</v>
      </c>
      <c r="O227" s="133"/>
      <c r="P227" s="133" t="s">
        <v>49</v>
      </c>
      <c r="Q227" s="144" t="s">
        <v>37</v>
      </c>
      <c r="R227" s="141" t="b">
        <v>1</v>
      </c>
      <c r="S227" s="141">
        <v>5</v>
      </c>
      <c r="T227" s="141">
        <v>5</v>
      </c>
      <c r="U227" s="142"/>
      <c r="V227" s="149">
        <v>5</v>
      </c>
    </row>
    <row r="228" spans="1:22" ht="15" x14ac:dyDescent="0.25">
      <c r="A228" s="121" t="s">
        <v>142</v>
      </c>
      <c r="B228" s="122" t="s">
        <v>18</v>
      </c>
      <c r="C228" s="123">
        <v>10</v>
      </c>
      <c r="D228" s="122" t="s">
        <v>51</v>
      </c>
      <c r="E228" s="124" t="s">
        <v>51</v>
      </c>
      <c r="F228" s="125">
        <v>43007</v>
      </c>
      <c r="G228" s="126">
        <v>7</v>
      </c>
      <c r="H228" s="126">
        <f>ROUND('TR2 Measured RDF at SSD 100'!$G228,3)</f>
        <v>7</v>
      </c>
      <c r="I228" s="126">
        <v>6.9350671001083608</v>
      </c>
      <c r="J228" s="128">
        <v>2.2000000000000002</v>
      </c>
      <c r="K228" s="128">
        <v>529.8353158868623</v>
      </c>
      <c r="L228" s="129">
        <v>1.0066470772091456</v>
      </c>
      <c r="M228" s="129">
        <v>1</v>
      </c>
      <c r="N228" s="129">
        <v>1.0066470772091456</v>
      </c>
      <c r="O228" s="122"/>
      <c r="P228" s="122" t="s">
        <v>34</v>
      </c>
      <c r="Q228" s="143" t="s">
        <v>37</v>
      </c>
      <c r="R228" s="130" t="b">
        <v>0</v>
      </c>
      <c r="S228" s="130">
        <v>7</v>
      </c>
      <c r="T228" s="130">
        <v>7</v>
      </c>
      <c r="U228" s="131"/>
      <c r="V228" s="148">
        <v>7</v>
      </c>
    </row>
    <row r="229" spans="1:22" ht="15" x14ac:dyDescent="0.25">
      <c r="A229" s="132" t="s">
        <v>142</v>
      </c>
      <c r="B229" s="133" t="s">
        <v>18</v>
      </c>
      <c r="C229" s="134">
        <v>10</v>
      </c>
      <c r="D229" s="133" t="s">
        <v>52</v>
      </c>
      <c r="E229" s="135" t="s">
        <v>52</v>
      </c>
      <c r="F229" s="136">
        <v>43007</v>
      </c>
      <c r="G229" s="137">
        <v>6.6467019408956851</v>
      </c>
      <c r="H229" s="137">
        <f>ROUND('TR2 Measured RDF at SSD 100'!$G229,3)</f>
        <v>6.6470000000000002</v>
      </c>
      <c r="I229" s="137">
        <v>6.5752320275527207</v>
      </c>
      <c r="J229" s="139">
        <v>2.2000000000000002</v>
      </c>
      <c r="K229" s="139">
        <v>527.56072419717179</v>
      </c>
      <c r="L229" s="140">
        <v>1.0023255248180247</v>
      </c>
      <c r="M229" s="140">
        <v>1</v>
      </c>
      <c r="N229" s="140">
        <v>1.0023255248180247</v>
      </c>
      <c r="O229" s="133"/>
      <c r="P229" s="133" t="s">
        <v>34</v>
      </c>
      <c r="Q229" s="144" t="s">
        <v>35</v>
      </c>
      <c r="R229" s="141" t="b">
        <v>0</v>
      </c>
      <c r="S229" s="141"/>
      <c r="T229" s="141"/>
      <c r="U229" s="142">
        <v>7.5</v>
      </c>
      <c r="V229" s="149">
        <v>6.6470000000000002</v>
      </c>
    </row>
    <row r="230" spans="1:22" ht="15" x14ac:dyDescent="0.25">
      <c r="A230" s="121" t="s">
        <v>142</v>
      </c>
      <c r="B230" s="122" t="s">
        <v>18</v>
      </c>
      <c r="C230" s="123">
        <v>10</v>
      </c>
      <c r="D230" s="122" t="s">
        <v>53</v>
      </c>
      <c r="E230" s="124" t="s">
        <v>53</v>
      </c>
      <c r="F230" s="125">
        <v>43007</v>
      </c>
      <c r="G230" s="126">
        <v>7.0898154036220635</v>
      </c>
      <c r="H230" s="126">
        <f>ROUND('TR2 Measured RDF at SSD 100'!$G230,3)</f>
        <v>7.09</v>
      </c>
      <c r="I230" s="126">
        <v>7.1946379431917444</v>
      </c>
      <c r="J230" s="128">
        <v>2.2000000000000002</v>
      </c>
      <c r="K230" s="128">
        <v>528.05736188210415</v>
      </c>
      <c r="L230" s="129">
        <v>1.0032690989041202</v>
      </c>
      <c r="M230" s="129">
        <v>1</v>
      </c>
      <c r="N230" s="129">
        <v>1.0032690989041202</v>
      </c>
      <c r="O230" s="122"/>
      <c r="P230" s="122" t="s">
        <v>34</v>
      </c>
      <c r="Q230" s="143" t="s">
        <v>35</v>
      </c>
      <c r="R230" s="130" t="b">
        <v>0</v>
      </c>
      <c r="S230" s="130"/>
      <c r="T230" s="130"/>
      <c r="U230" s="131">
        <v>8</v>
      </c>
      <c r="V230" s="148">
        <v>7.09</v>
      </c>
    </row>
    <row r="231" spans="1:22" ht="15" x14ac:dyDescent="0.25">
      <c r="A231" s="132" t="s">
        <v>142</v>
      </c>
      <c r="B231" s="133" t="s">
        <v>18</v>
      </c>
      <c r="C231" s="134">
        <v>10</v>
      </c>
      <c r="D231" s="133" t="s">
        <v>54</v>
      </c>
      <c r="E231" s="135" t="s">
        <v>54</v>
      </c>
      <c r="F231" s="136">
        <v>43007</v>
      </c>
      <c r="G231" s="137">
        <v>5.333333333333333</v>
      </c>
      <c r="H231" s="137">
        <f>ROUND('TR2 Measured RDF at SSD 100'!$G231,3)</f>
        <v>5.3330000000000002</v>
      </c>
      <c r="I231" s="137">
        <v>5.3165533535850331</v>
      </c>
      <c r="J231" s="139">
        <v>2.2000000000000002</v>
      </c>
      <c r="K231" s="139">
        <v>527.90200504904271</v>
      </c>
      <c r="L231" s="140">
        <v>1.0029739326567289</v>
      </c>
      <c r="M231" s="140">
        <v>0.9998660194870328</v>
      </c>
      <c r="N231" s="140">
        <v>1.0031083296252936</v>
      </c>
      <c r="O231" s="133"/>
      <c r="P231" s="133" t="s">
        <v>34</v>
      </c>
      <c r="Q231" s="144" t="s">
        <v>40</v>
      </c>
      <c r="R231" s="141" t="b">
        <v>0</v>
      </c>
      <c r="S231" s="141">
        <v>8</v>
      </c>
      <c r="T231" s="141">
        <v>4</v>
      </c>
      <c r="U231" s="142"/>
      <c r="V231" s="149">
        <v>5.3330000000000002</v>
      </c>
    </row>
    <row r="232" spans="1:22" ht="15" x14ac:dyDescent="0.25">
      <c r="A232" s="121" t="s">
        <v>142</v>
      </c>
      <c r="B232" s="122" t="s">
        <v>18</v>
      </c>
      <c r="C232" s="123">
        <v>10</v>
      </c>
      <c r="D232" s="122" t="s">
        <v>55</v>
      </c>
      <c r="E232" s="124" t="s">
        <v>55</v>
      </c>
      <c r="F232" s="125">
        <v>43035</v>
      </c>
      <c r="G232" s="126">
        <v>6.1538461538461542</v>
      </c>
      <c r="H232" s="126">
        <f>ROUND('TR2 Measured RDF at SSD 100'!$G232,3)</f>
        <v>6.1539999999999999</v>
      </c>
      <c r="I232" s="126">
        <v>6.1316982138096501</v>
      </c>
      <c r="J232" s="128">
        <v>2.2000000000000002</v>
      </c>
      <c r="K232" s="128">
        <v>530.80908098082034</v>
      </c>
      <c r="L232" s="129">
        <v>1.0060891879402207</v>
      </c>
      <c r="M232" s="129">
        <v>1</v>
      </c>
      <c r="N232" s="129">
        <v>1.0060891879402207</v>
      </c>
      <c r="O232" s="122" t="s">
        <v>113</v>
      </c>
      <c r="P232" s="122" t="s">
        <v>34</v>
      </c>
      <c r="Q232" s="143" t="s">
        <v>40</v>
      </c>
      <c r="R232" s="130" t="b">
        <v>0</v>
      </c>
      <c r="S232" s="130">
        <v>8</v>
      </c>
      <c r="T232" s="130">
        <v>5</v>
      </c>
      <c r="U232" s="131"/>
      <c r="V232" s="148">
        <v>6.1539999999999999</v>
      </c>
    </row>
    <row r="233" spans="1:22" ht="15" x14ac:dyDescent="0.25">
      <c r="A233" s="132" t="s">
        <v>142</v>
      </c>
      <c r="B233" s="133" t="s">
        <v>18</v>
      </c>
      <c r="C233" s="134">
        <v>10</v>
      </c>
      <c r="D233" s="133" t="s">
        <v>56</v>
      </c>
      <c r="E233" s="135" t="s">
        <v>56</v>
      </c>
      <c r="F233" s="136">
        <v>43035</v>
      </c>
      <c r="G233" s="137">
        <v>6.8571428571428568</v>
      </c>
      <c r="H233" s="137">
        <f>ROUND('TR2 Measured RDF at SSD 100'!$G233,3)</f>
        <v>6.8570000000000002</v>
      </c>
      <c r="I233" s="137">
        <v>6.7850295907310159</v>
      </c>
      <c r="J233" s="139">
        <v>2.2000000000000002</v>
      </c>
      <c r="K233" s="139">
        <v>530.71385869276378</v>
      </c>
      <c r="L233" s="140">
        <v>1.0059087047535209</v>
      </c>
      <c r="M233" s="140">
        <v>1</v>
      </c>
      <c r="N233" s="140">
        <v>1.0059087047535209</v>
      </c>
      <c r="O233" s="133" t="s">
        <v>113</v>
      </c>
      <c r="P233" s="133" t="s">
        <v>34</v>
      </c>
      <c r="Q233" s="144" t="s">
        <v>40</v>
      </c>
      <c r="R233" s="141" t="b">
        <v>0</v>
      </c>
      <c r="S233" s="141">
        <v>8</v>
      </c>
      <c r="T233" s="141">
        <v>6</v>
      </c>
      <c r="U233" s="142"/>
      <c r="V233" s="149">
        <v>6.8570000000000002</v>
      </c>
    </row>
    <row r="234" spans="1:22" ht="15" x14ac:dyDescent="0.25">
      <c r="A234" s="121" t="s">
        <v>142</v>
      </c>
      <c r="B234" s="122" t="s">
        <v>18</v>
      </c>
      <c r="C234" s="123">
        <v>10</v>
      </c>
      <c r="D234" s="122" t="s">
        <v>57</v>
      </c>
      <c r="E234" s="124" t="s">
        <v>57</v>
      </c>
      <c r="F234" s="125">
        <v>43007</v>
      </c>
      <c r="G234" s="126">
        <v>8</v>
      </c>
      <c r="H234" s="126">
        <f>ROUND('TR2 Measured RDF at SSD 100'!$G234,3)</f>
        <v>8</v>
      </c>
      <c r="I234" s="126">
        <v>7.956989247311828</v>
      </c>
      <c r="J234" s="128">
        <v>2.2000000000000002</v>
      </c>
      <c r="K234" s="128">
        <v>529.56410256410254</v>
      </c>
      <c r="L234" s="129">
        <v>1.0061317923829551</v>
      </c>
      <c r="M234" s="129">
        <v>1</v>
      </c>
      <c r="N234" s="129">
        <v>1.0061317923829551</v>
      </c>
      <c r="O234" s="122"/>
      <c r="P234" s="122" t="s">
        <v>34</v>
      </c>
      <c r="Q234" s="143" t="s">
        <v>37</v>
      </c>
      <c r="R234" s="130" t="b">
        <v>0</v>
      </c>
      <c r="S234" s="130">
        <v>8</v>
      </c>
      <c r="T234" s="130">
        <v>8</v>
      </c>
      <c r="U234" s="131"/>
      <c r="V234" s="148">
        <v>8</v>
      </c>
    </row>
    <row r="235" spans="1:22" ht="15" x14ac:dyDescent="0.25">
      <c r="A235" s="132" t="s">
        <v>142</v>
      </c>
      <c r="B235" s="133" t="s">
        <v>18</v>
      </c>
      <c r="C235" s="134">
        <v>10</v>
      </c>
      <c r="D235" s="133" t="s">
        <v>58</v>
      </c>
      <c r="E235" s="135" t="s">
        <v>58</v>
      </c>
      <c r="F235" s="136">
        <v>43007</v>
      </c>
      <c r="G235" s="137">
        <v>7.9760423290748221</v>
      </c>
      <c r="H235" s="137">
        <f>ROUND('TR2 Measured RDF at SSD 100'!$G235,3)</f>
        <v>7.976</v>
      </c>
      <c r="I235" s="137">
        <v>7.90933707662139</v>
      </c>
      <c r="J235" s="139">
        <v>2.2000000000000002</v>
      </c>
      <c r="K235" s="139">
        <v>526.38413747521474</v>
      </c>
      <c r="L235" s="140">
        <v>1.0000900989239265</v>
      </c>
      <c r="M235" s="140">
        <v>1</v>
      </c>
      <c r="N235" s="140">
        <v>1.0000900989239265</v>
      </c>
      <c r="O235" s="133"/>
      <c r="P235" s="133" t="s">
        <v>34</v>
      </c>
      <c r="Q235" s="144" t="s">
        <v>35</v>
      </c>
      <c r="R235" s="141" t="b">
        <v>0</v>
      </c>
      <c r="S235" s="141"/>
      <c r="T235" s="141"/>
      <c r="U235" s="142">
        <v>9</v>
      </c>
      <c r="V235" s="149">
        <v>7.976</v>
      </c>
    </row>
    <row r="236" spans="1:22" ht="15" x14ac:dyDescent="0.25">
      <c r="A236" s="121" t="s">
        <v>142</v>
      </c>
      <c r="B236" s="122" t="s">
        <v>18</v>
      </c>
      <c r="C236" s="123">
        <v>10</v>
      </c>
      <c r="D236" s="122" t="s">
        <v>59</v>
      </c>
      <c r="E236" s="124" t="s">
        <v>59</v>
      </c>
      <c r="F236" s="125">
        <v>43035</v>
      </c>
      <c r="G236" s="126">
        <v>7.875</v>
      </c>
      <c r="H236" s="126">
        <f>ROUND('TR2 Measured RDF at SSD 100'!$G236,3)</f>
        <v>7.875</v>
      </c>
      <c r="I236" s="126">
        <v>7.8804936133362204</v>
      </c>
      <c r="J236" s="128">
        <v>2.2000000000000002</v>
      </c>
      <c r="K236" s="128">
        <v>529.77189345946488</v>
      </c>
      <c r="L236" s="129">
        <v>1.0041233151085538</v>
      </c>
      <c r="M236" s="129">
        <v>1</v>
      </c>
      <c r="N236" s="129">
        <v>1.0041233151085538</v>
      </c>
      <c r="O236" s="122" t="s">
        <v>113</v>
      </c>
      <c r="P236" s="122" t="s">
        <v>34</v>
      </c>
      <c r="Q236" s="143" t="s">
        <v>40</v>
      </c>
      <c r="R236" s="130" t="b">
        <v>0</v>
      </c>
      <c r="S236" s="130">
        <v>9</v>
      </c>
      <c r="T236" s="130">
        <v>7</v>
      </c>
      <c r="U236" s="131"/>
      <c r="V236" s="148">
        <v>7.875</v>
      </c>
    </row>
    <row r="237" spans="1:22" ht="15" x14ac:dyDescent="0.25">
      <c r="A237" s="132" t="s">
        <v>142</v>
      </c>
      <c r="B237" s="133" t="s">
        <v>18</v>
      </c>
      <c r="C237" s="134">
        <v>10</v>
      </c>
      <c r="D237" s="133" t="s">
        <v>60</v>
      </c>
      <c r="E237" s="135" t="s">
        <v>60</v>
      </c>
      <c r="F237" s="136">
        <v>43035</v>
      </c>
      <c r="G237" s="137">
        <v>8.4705882352941178</v>
      </c>
      <c r="H237" s="137">
        <f>ROUND('TR2 Measured RDF at SSD 100'!$G237,3)</f>
        <v>8.4710000000000001</v>
      </c>
      <c r="I237" s="137">
        <v>8.4131223888774738</v>
      </c>
      <c r="J237" s="139">
        <v>2.2000000000000002</v>
      </c>
      <c r="K237" s="139">
        <v>528.89484113766707</v>
      </c>
      <c r="L237" s="140">
        <v>1.0024609606202166</v>
      </c>
      <c r="M237" s="140">
        <v>1</v>
      </c>
      <c r="N237" s="140">
        <v>1.0024609606202166</v>
      </c>
      <c r="O237" s="133" t="s">
        <v>113</v>
      </c>
      <c r="P237" s="133" t="s">
        <v>34</v>
      </c>
      <c r="Q237" s="144" t="s">
        <v>40</v>
      </c>
      <c r="R237" s="141" t="b">
        <v>0</v>
      </c>
      <c r="S237" s="141">
        <v>9</v>
      </c>
      <c r="T237" s="141">
        <v>8</v>
      </c>
      <c r="U237" s="142"/>
      <c r="V237" s="149">
        <v>8.4710000000000001</v>
      </c>
    </row>
    <row r="238" spans="1:22" ht="15" x14ac:dyDescent="0.25">
      <c r="A238" s="121" t="s">
        <v>142</v>
      </c>
      <c r="B238" s="122" t="s">
        <v>18</v>
      </c>
      <c r="C238" s="123">
        <v>10</v>
      </c>
      <c r="D238" s="122" t="s">
        <v>61</v>
      </c>
      <c r="E238" s="124" t="s">
        <v>61</v>
      </c>
      <c r="F238" s="125">
        <v>43007</v>
      </c>
      <c r="G238" s="126">
        <v>9</v>
      </c>
      <c r="H238" s="126">
        <f>ROUND('TR2 Measured RDF at SSD 100'!$G238,3)</f>
        <v>9</v>
      </c>
      <c r="I238" s="126">
        <v>8.8971185394535937</v>
      </c>
      <c r="J238" s="128">
        <v>2.2000000000000002</v>
      </c>
      <c r="K238" s="128">
        <v>527.71972501322045</v>
      </c>
      <c r="L238" s="129">
        <v>1.0026276143578308</v>
      </c>
      <c r="M238" s="129">
        <v>1</v>
      </c>
      <c r="N238" s="129">
        <v>1.0026276143578308</v>
      </c>
      <c r="O238" s="122"/>
      <c r="P238" s="122" t="s">
        <v>34</v>
      </c>
      <c r="Q238" s="143" t="s">
        <v>37</v>
      </c>
      <c r="R238" s="130" t="b">
        <v>0</v>
      </c>
      <c r="S238" s="130">
        <v>9</v>
      </c>
      <c r="T238" s="130">
        <v>9</v>
      </c>
      <c r="U238" s="131"/>
      <c r="V238" s="148">
        <v>9</v>
      </c>
    </row>
    <row r="239" spans="1:22" ht="15" x14ac:dyDescent="0.25">
      <c r="A239" s="132" t="s">
        <v>142</v>
      </c>
      <c r="B239" s="133" t="s">
        <v>18</v>
      </c>
      <c r="C239" s="134">
        <v>15</v>
      </c>
      <c r="D239" s="133" t="s">
        <v>62</v>
      </c>
      <c r="E239" s="135" t="s">
        <v>62</v>
      </c>
      <c r="F239" s="136">
        <v>43004</v>
      </c>
      <c r="G239" s="137">
        <v>9.7484961799803376</v>
      </c>
      <c r="H239" s="137">
        <f>ROUND('TR2 Measured RDF at SSD 100'!$G239,3)</f>
        <v>9.7479999999999993</v>
      </c>
      <c r="I239" s="137">
        <v>9.700849571085028</v>
      </c>
      <c r="J239" s="139">
        <v>2.2000000000000002</v>
      </c>
      <c r="K239" s="139">
        <v>523.68744375501194</v>
      </c>
      <c r="L239" s="140">
        <v>0.99039849005132385</v>
      </c>
      <c r="M239" s="140">
        <v>1</v>
      </c>
      <c r="N239" s="140">
        <v>0.99039849005132385</v>
      </c>
      <c r="O239" s="133"/>
      <c r="P239" s="133" t="s">
        <v>34</v>
      </c>
      <c r="Q239" s="144" t="s">
        <v>35</v>
      </c>
      <c r="R239" s="141" t="b">
        <v>0</v>
      </c>
      <c r="S239" s="141"/>
      <c r="T239" s="141"/>
      <c r="U239" s="142">
        <v>11</v>
      </c>
      <c r="V239" s="149">
        <v>9.7479999999999993</v>
      </c>
    </row>
    <row r="240" spans="1:22" ht="15" x14ac:dyDescent="0.25">
      <c r="A240" s="121" t="s">
        <v>142</v>
      </c>
      <c r="B240" s="122" t="s">
        <v>18</v>
      </c>
      <c r="C240" s="123">
        <v>15</v>
      </c>
      <c r="D240" s="122" t="s">
        <v>63</v>
      </c>
      <c r="E240" s="124" t="s">
        <v>63</v>
      </c>
      <c r="F240" s="125">
        <v>43004</v>
      </c>
      <c r="G240" s="126">
        <v>11</v>
      </c>
      <c r="H240" s="126">
        <f>ROUND('TR2 Measured RDF at SSD 100'!$G240,3)</f>
        <v>11</v>
      </c>
      <c r="I240" s="126">
        <v>10.886499402628434</v>
      </c>
      <c r="J240" s="128">
        <v>2.2000000000000002</v>
      </c>
      <c r="K240" s="128">
        <v>523.65698559539373</v>
      </c>
      <c r="L240" s="129">
        <v>0.99034088753353322</v>
      </c>
      <c r="M240" s="129">
        <v>1</v>
      </c>
      <c r="N240" s="129">
        <v>0.99034088753353322</v>
      </c>
      <c r="O240" s="122"/>
      <c r="P240" s="122" t="s">
        <v>34</v>
      </c>
      <c r="Q240" s="143" t="s">
        <v>37</v>
      </c>
      <c r="R240" s="130" t="b">
        <v>0</v>
      </c>
      <c r="S240" s="130">
        <v>11</v>
      </c>
      <c r="T240" s="130">
        <v>11</v>
      </c>
      <c r="U240" s="131"/>
      <c r="V240" s="148">
        <v>11</v>
      </c>
    </row>
    <row r="241" spans="1:22" ht="15" x14ac:dyDescent="0.25">
      <c r="A241" s="132" t="s">
        <v>142</v>
      </c>
      <c r="B241" s="133" t="s">
        <v>18</v>
      </c>
      <c r="C241" s="134">
        <v>15</v>
      </c>
      <c r="D241" s="133" t="s">
        <v>64</v>
      </c>
      <c r="E241" s="135" t="s">
        <v>64</v>
      </c>
      <c r="F241" s="136">
        <v>43038</v>
      </c>
      <c r="G241" s="137">
        <v>11.916666666666666</v>
      </c>
      <c r="H241" s="137">
        <f>ROUND('TR2 Measured RDF at SSD 100'!$G241,3)</f>
        <v>11.917</v>
      </c>
      <c r="I241" s="137">
        <v>11.870484475051349</v>
      </c>
      <c r="J241" s="139">
        <v>2.2000000000000002</v>
      </c>
      <c r="K241" s="139">
        <v>522.13349117001928</v>
      </c>
      <c r="L241" s="140">
        <v>0.98789194454320495</v>
      </c>
      <c r="M241" s="140">
        <v>1</v>
      </c>
      <c r="N241" s="140">
        <v>0.98789194454320495</v>
      </c>
      <c r="O241" s="133" t="s">
        <v>113</v>
      </c>
      <c r="P241" s="133" t="s">
        <v>34</v>
      </c>
      <c r="Q241" s="144" t="s">
        <v>40</v>
      </c>
      <c r="R241" s="141" t="b">
        <v>0</v>
      </c>
      <c r="S241" s="141">
        <v>11</v>
      </c>
      <c r="T241" s="141">
        <v>13</v>
      </c>
      <c r="U241" s="142"/>
      <c r="V241" s="149">
        <v>11.917</v>
      </c>
    </row>
    <row r="242" spans="1:22" ht="15" x14ac:dyDescent="0.25">
      <c r="A242" s="121" t="s">
        <v>142</v>
      </c>
      <c r="B242" s="122" t="s">
        <v>18</v>
      </c>
      <c r="C242" s="123">
        <v>15</v>
      </c>
      <c r="D242" s="122" t="s">
        <v>65</v>
      </c>
      <c r="E242" s="124" t="s">
        <v>65</v>
      </c>
      <c r="F242" s="125">
        <v>43038</v>
      </c>
      <c r="G242" s="126">
        <v>6.875</v>
      </c>
      <c r="H242" s="126">
        <f>ROUND('TR2 Measured RDF at SSD 100'!$G242,3)</f>
        <v>6.875</v>
      </c>
      <c r="I242" s="126">
        <v>6.9405017921146959</v>
      </c>
      <c r="J242" s="128">
        <v>2.2000000000000002</v>
      </c>
      <c r="K242" s="128">
        <v>525.3290775185551</v>
      </c>
      <c r="L242" s="129">
        <v>0.99393808803945272</v>
      </c>
      <c r="M242" s="129">
        <v>1</v>
      </c>
      <c r="N242" s="129">
        <v>0.99393808803945272</v>
      </c>
      <c r="O242" s="122" t="s">
        <v>113</v>
      </c>
      <c r="P242" s="122" t="s">
        <v>34</v>
      </c>
      <c r="Q242" s="143" t="s">
        <v>40</v>
      </c>
      <c r="R242" s="130" t="b">
        <v>0</v>
      </c>
      <c r="S242" s="130">
        <v>11</v>
      </c>
      <c r="T242" s="130">
        <v>5</v>
      </c>
      <c r="U242" s="131"/>
      <c r="V242" s="148">
        <v>6.875</v>
      </c>
    </row>
    <row r="243" spans="1:22" ht="15" x14ac:dyDescent="0.25">
      <c r="A243" s="132" t="s">
        <v>142</v>
      </c>
      <c r="B243" s="133" t="s">
        <v>18</v>
      </c>
      <c r="C243" s="134">
        <v>15</v>
      </c>
      <c r="D243" s="133" t="s">
        <v>66</v>
      </c>
      <c r="E243" s="135" t="s">
        <v>66</v>
      </c>
      <c r="F243" s="136">
        <v>43038</v>
      </c>
      <c r="G243" s="137">
        <v>8.5555555555555554</v>
      </c>
      <c r="H243" s="137">
        <f>ROUND('TR2 Measured RDF at SSD 100'!$G243,3)</f>
        <v>8.5559999999999992</v>
      </c>
      <c r="I243" s="137">
        <v>8.3753665689149557</v>
      </c>
      <c r="J243" s="139">
        <v>2.2000000000000002</v>
      </c>
      <c r="K243" s="139">
        <v>528.50340588031861</v>
      </c>
      <c r="L243" s="140">
        <v>0.9999440107985812</v>
      </c>
      <c r="M243" s="140">
        <v>1</v>
      </c>
      <c r="N243" s="140">
        <v>0.9999440107985812</v>
      </c>
      <c r="O243" s="133" t="s">
        <v>113</v>
      </c>
      <c r="P243" s="133" t="s">
        <v>34</v>
      </c>
      <c r="Q243" s="144" t="s">
        <v>40</v>
      </c>
      <c r="R243" s="141" t="b">
        <v>0</v>
      </c>
      <c r="S243" s="141">
        <v>11</v>
      </c>
      <c r="T243" s="141">
        <v>7</v>
      </c>
      <c r="U243" s="142"/>
      <c r="V243" s="149">
        <v>8.5559999999999992</v>
      </c>
    </row>
    <row r="244" spans="1:22" ht="15" x14ac:dyDescent="0.25">
      <c r="A244" s="121" t="s">
        <v>142</v>
      </c>
      <c r="B244" s="122" t="s">
        <v>18</v>
      </c>
      <c r="C244" s="123">
        <v>15</v>
      </c>
      <c r="D244" s="122" t="s">
        <v>67</v>
      </c>
      <c r="E244" s="124" t="s">
        <v>67</v>
      </c>
      <c r="F244" s="125">
        <v>43038</v>
      </c>
      <c r="G244" s="126">
        <v>9.9</v>
      </c>
      <c r="H244" s="126">
        <f>ROUND('TR2 Measured RDF at SSD 100'!$G244,3)</f>
        <v>9.9</v>
      </c>
      <c r="I244" s="126">
        <v>9.9063475546305906</v>
      </c>
      <c r="J244" s="128">
        <v>2.2000000000000002</v>
      </c>
      <c r="K244" s="128">
        <v>524.91769594732239</v>
      </c>
      <c r="L244" s="129">
        <v>0.9931597419895879</v>
      </c>
      <c r="M244" s="129">
        <v>1</v>
      </c>
      <c r="N244" s="129">
        <v>0.9931597419895879</v>
      </c>
      <c r="O244" s="122" t="s">
        <v>113</v>
      </c>
      <c r="P244" s="122" t="s">
        <v>34</v>
      </c>
      <c r="Q244" s="143" t="s">
        <v>40</v>
      </c>
      <c r="R244" s="130" t="b">
        <v>0</v>
      </c>
      <c r="S244" s="130">
        <v>11</v>
      </c>
      <c r="T244" s="130">
        <v>9</v>
      </c>
      <c r="U244" s="131"/>
      <c r="V244" s="148">
        <v>9.9</v>
      </c>
    </row>
    <row r="245" spans="1:22" ht="15" x14ac:dyDescent="0.25">
      <c r="A245" s="132" t="s">
        <v>142</v>
      </c>
      <c r="B245" s="133" t="s">
        <v>18</v>
      </c>
      <c r="C245" s="134">
        <v>15</v>
      </c>
      <c r="D245" s="133" t="s">
        <v>68</v>
      </c>
      <c r="E245" s="135" t="s">
        <v>68</v>
      </c>
      <c r="F245" s="136">
        <v>43004</v>
      </c>
      <c r="G245" s="137">
        <v>10.634723105433096</v>
      </c>
      <c r="H245" s="137">
        <f>ROUND('TR2 Measured RDF at SSD 100'!$G245,3)</f>
        <v>10.635</v>
      </c>
      <c r="I245" s="137">
        <v>10.482253956968105</v>
      </c>
      <c r="J245" s="139">
        <v>2.2000000000000002</v>
      </c>
      <c r="K245" s="139">
        <v>523.5250002370484</v>
      </c>
      <c r="L245" s="140">
        <v>0.9900912766231077</v>
      </c>
      <c r="M245" s="140">
        <v>1</v>
      </c>
      <c r="N245" s="140">
        <v>0.9900912766231077</v>
      </c>
      <c r="O245" s="133"/>
      <c r="P245" s="133" t="s">
        <v>34</v>
      </c>
      <c r="Q245" s="144" t="s">
        <v>35</v>
      </c>
      <c r="R245" s="141" t="b">
        <v>0</v>
      </c>
      <c r="S245" s="141"/>
      <c r="T245" s="141"/>
      <c r="U245" s="142">
        <v>12</v>
      </c>
      <c r="V245" s="149">
        <v>10.635</v>
      </c>
    </row>
    <row r="246" spans="1:22" ht="15" x14ac:dyDescent="0.25">
      <c r="A246" s="121" t="s">
        <v>142</v>
      </c>
      <c r="B246" s="122" t="s">
        <v>18</v>
      </c>
      <c r="C246" s="123">
        <v>15</v>
      </c>
      <c r="D246" s="122" t="s">
        <v>69</v>
      </c>
      <c r="E246" s="124" t="s">
        <v>69</v>
      </c>
      <c r="F246" s="125">
        <v>43004</v>
      </c>
      <c r="G246" s="126">
        <v>12</v>
      </c>
      <c r="H246" s="126">
        <f>ROUND('TR2 Measured RDF at SSD 100'!$G246,3)</f>
        <v>12</v>
      </c>
      <c r="I246" s="126">
        <v>11.827956989247312</v>
      </c>
      <c r="J246" s="128">
        <v>2.2000000000000002</v>
      </c>
      <c r="K246" s="128">
        <v>522.53511004945767</v>
      </c>
      <c r="L246" s="129">
        <v>0.98821919479491493</v>
      </c>
      <c r="M246" s="129">
        <v>1</v>
      </c>
      <c r="N246" s="129">
        <v>0.98821919479491493</v>
      </c>
      <c r="O246" s="122"/>
      <c r="P246" s="122" t="s">
        <v>34</v>
      </c>
      <c r="Q246" s="143" t="s">
        <v>37</v>
      </c>
      <c r="R246" s="130" t="b">
        <v>0</v>
      </c>
      <c r="S246" s="130">
        <v>12</v>
      </c>
      <c r="T246" s="130">
        <v>12</v>
      </c>
      <c r="U246" s="131"/>
      <c r="V246" s="148">
        <v>12</v>
      </c>
    </row>
    <row r="247" spans="1:22" ht="15" x14ac:dyDescent="0.25">
      <c r="A247" s="132" t="s">
        <v>142</v>
      </c>
      <c r="B247" s="133" t="s">
        <v>18</v>
      </c>
      <c r="C247" s="134">
        <v>15</v>
      </c>
      <c r="D247" s="133" t="s">
        <v>70</v>
      </c>
      <c r="E247" s="135" t="s">
        <v>70</v>
      </c>
      <c r="F247" s="136">
        <v>43038</v>
      </c>
      <c r="G247" s="137">
        <v>8</v>
      </c>
      <c r="H247" s="137">
        <f>ROUND('TR2 Measured RDF at SSD 100'!$G247,3)</f>
        <v>8</v>
      </c>
      <c r="I247" s="137">
        <v>7.8853046594982086</v>
      </c>
      <c r="J247" s="139">
        <v>2.2000000000000002</v>
      </c>
      <c r="K247" s="139">
        <v>524.84231475594163</v>
      </c>
      <c r="L247" s="140">
        <v>0.99301711855517028</v>
      </c>
      <c r="M247" s="140">
        <v>1</v>
      </c>
      <c r="N247" s="140">
        <v>0.99301711855517028</v>
      </c>
      <c r="O247" s="133" t="s">
        <v>113</v>
      </c>
      <c r="P247" s="133" t="s">
        <v>34</v>
      </c>
      <c r="Q247" s="144" t="s">
        <v>40</v>
      </c>
      <c r="R247" s="141" t="b">
        <v>0</v>
      </c>
      <c r="S247" s="141">
        <v>12</v>
      </c>
      <c r="T247" s="141">
        <v>6</v>
      </c>
      <c r="U247" s="142"/>
      <c r="V247" s="149">
        <v>8</v>
      </c>
    </row>
    <row r="248" spans="1:22" ht="15" x14ac:dyDescent="0.25">
      <c r="A248" s="121" t="s">
        <v>142</v>
      </c>
      <c r="B248" s="122" t="s">
        <v>18</v>
      </c>
      <c r="C248" s="123">
        <v>15</v>
      </c>
      <c r="D248" s="122" t="s">
        <v>71</v>
      </c>
      <c r="E248" s="124" t="s">
        <v>71</v>
      </c>
      <c r="F248" s="125">
        <v>43004</v>
      </c>
      <c r="G248" s="126">
        <v>13</v>
      </c>
      <c r="H248" s="126">
        <f>ROUND('TR2 Measured RDF at SSD 100'!$G248,3)</f>
        <v>13</v>
      </c>
      <c r="I248" s="126">
        <v>12.849237413956001</v>
      </c>
      <c r="J248" s="128">
        <v>2.2000000000000002</v>
      </c>
      <c r="K248" s="128">
        <v>521.4995326224398</v>
      </c>
      <c r="L248" s="129">
        <v>0.98626070919003661</v>
      </c>
      <c r="M248" s="129">
        <v>1</v>
      </c>
      <c r="N248" s="129">
        <v>0.98626070919003661</v>
      </c>
      <c r="O248" s="122"/>
      <c r="P248" s="122" t="s">
        <v>34</v>
      </c>
      <c r="Q248" s="143" t="s">
        <v>37</v>
      </c>
      <c r="R248" s="130" t="b">
        <v>0</v>
      </c>
      <c r="S248" s="130">
        <v>13</v>
      </c>
      <c r="T248" s="130">
        <v>13</v>
      </c>
      <c r="U248" s="131"/>
      <c r="V248" s="148">
        <v>13</v>
      </c>
    </row>
    <row r="249" spans="1:22" ht="15" x14ac:dyDescent="0.25">
      <c r="A249" s="132" t="s">
        <v>142</v>
      </c>
      <c r="B249" s="133" t="s">
        <v>18</v>
      </c>
      <c r="C249" s="134">
        <v>15</v>
      </c>
      <c r="D249" s="133" t="s">
        <v>72</v>
      </c>
      <c r="E249" s="135" t="s">
        <v>72</v>
      </c>
      <c r="F249" s="136">
        <v>43038</v>
      </c>
      <c r="G249" s="137">
        <v>7.3684210526315788</v>
      </c>
      <c r="H249" s="137">
        <f>ROUND('TR2 Measured RDF at SSD 100'!$G249,3)</f>
        <v>7.3680000000000003</v>
      </c>
      <c r="I249" s="137">
        <v>7.2696069497600373</v>
      </c>
      <c r="J249" s="139">
        <v>2.2000000000000002</v>
      </c>
      <c r="K249" s="139">
        <v>521.84722186830948</v>
      </c>
      <c r="L249" s="140">
        <v>0.98735031459241318</v>
      </c>
      <c r="M249" s="140">
        <v>1</v>
      </c>
      <c r="N249" s="140">
        <v>0.98735031459241318</v>
      </c>
      <c r="O249" s="133" t="s">
        <v>113</v>
      </c>
      <c r="P249" s="133" t="s">
        <v>34</v>
      </c>
      <c r="Q249" s="144" t="s">
        <v>40</v>
      </c>
      <c r="R249" s="141" t="b">
        <v>0</v>
      </c>
      <c r="S249" s="141">
        <v>14</v>
      </c>
      <c r="T249" s="141">
        <v>5</v>
      </c>
      <c r="U249" s="142"/>
      <c r="V249" s="149">
        <v>7.3680000000000003</v>
      </c>
    </row>
    <row r="250" spans="1:22" ht="15" x14ac:dyDescent="0.25">
      <c r="A250" s="121" t="s">
        <v>142</v>
      </c>
      <c r="B250" s="122" t="s">
        <v>18</v>
      </c>
      <c r="C250" s="123">
        <v>15</v>
      </c>
      <c r="D250" s="122" t="s">
        <v>73</v>
      </c>
      <c r="E250" s="124" t="s">
        <v>73</v>
      </c>
      <c r="F250" s="125">
        <v>43038</v>
      </c>
      <c r="G250" s="126">
        <v>8.4</v>
      </c>
      <c r="H250" s="126">
        <f>ROUND('TR2 Measured RDF at SSD 100'!$G250,3)</f>
        <v>8.4</v>
      </c>
      <c r="I250" s="126">
        <v>8.2047685834502104</v>
      </c>
      <c r="J250" s="128">
        <v>2.2000000000000002</v>
      </c>
      <c r="K250" s="128">
        <v>522.92881585634427</v>
      </c>
      <c r="L250" s="129">
        <v>0.98939672227572728</v>
      </c>
      <c r="M250" s="129">
        <v>1</v>
      </c>
      <c r="N250" s="129">
        <v>0.98939672227572728</v>
      </c>
      <c r="O250" s="122" t="s">
        <v>113</v>
      </c>
      <c r="P250" s="122" t="s">
        <v>34</v>
      </c>
      <c r="Q250" s="143" t="s">
        <v>40</v>
      </c>
      <c r="R250" s="130" t="b">
        <v>0</v>
      </c>
      <c r="S250" s="130">
        <v>14</v>
      </c>
      <c r="T250" s="130">
        <v>6</v>
      </c>
      <c r="U250" s="131"/>
      <c r="V250" s="148">
        <v>8.4</v>
      </c>
    </row>
    <row r="251" spans="1:22" ht="15" x14ac:dyDescent="0.25">
      <c r="A251" s="132" t="s">
        <v>142</v>
      </c>
      <c r="B251" s="133" t="s">
        <v>18</v>
      </c>
      <c r="C251" s="134">
        <v>15</v>
      </c>
      <c r="D251" s="133" t="s">
        <v>74</v>
      </c>
      <c r="E251" s="135" t="s">
        <v>74</v>
      </c>
      <c r="F251" s="136">
        <v>43038</v>
      </c>
      <c r="G251" s="137">
        <v>12</v>
      </c>
      <c r="H251" s="137">
        <f>ROUND('TR2 Measured RDF at SSD 100'!$G251,3)</f>
        <v>12</v>
      </c>
      <c r="I251" s="137">
        <v>11.972864460750378</v>
      </c>
      <c r="J251" s="139">
        <v>2.2000000000000002</v>
      </c>
      <c r="K251" s="139">
        <v>520.62220631080663</v>
      </c>
      <c r="L251" s="140">
        <v>0.98503254907523607</v>
      </c>
      <c r="M251" s="140">
        <v>1</v>
      </c>
      <c r="N251" s="140">
        <v>0.98503254907523607</v>
      </c>
      <c r="O251" s="133" t="s">
        <v>113</v>
      </c>
      <c r="P251" s="133" t="s">
        <v>34</v>
      </c>
      <c r="Q251" s="144" t="s">
        <v>40</v>
      </c>
      <c r="R251" s="141" t="b">
        <v>0</v>
      </c>
      <c r="S251" s="141">
        <v>15</v>
      </c>
      <c r="T251" s="141">
        <v>10</v>
      </c>
      <c r="U251" s="142"/>
      <c r="V251" s="149">
        <v>12</v>
      </c>
    </row>
    <row r="252" spans="1:22" ht="15" x14ac:dyDescent="0.25">
      <c r="A252" s="121" t="s">
        <v>142</v>
      </c>
      <c r="B252" s="122" t="s">
        <v>18</v>
      </c>
      <c r="C252" s="123">
        <v>15</v>
      </c>
      <c r="D252" s="122" t="s">
        <v>75</v>
      </c>
      <c r="E252" s="124" t="s">
        <v>75</v>
      </c>
      <c r="F252" s="125">
        <v>43038</v>
      </c>
      <c r="G252" s="126">
        <v>14.482758620689655</v>
      </c>
      <c r="H252" s="126">
        <f>ROUND('TR2 Measured RDF at SSD 100'!$G252,3)</f>
        <v>14.483000000000001</v>
      </c>
      <c r="I252" s="126">
        <v>14.284703694720671</v>
      </c>
      <c r="J252" s="128">
        <v>2.2000000000000002</v>
      </c>
      <c r="K252" s="128">
        <v>517.16581474681311</v>
      </c>
      <c r="L252" s="129">
        <v>0.97849295442942086</v>
      </c>
      <c r="M252" s="129">
        <v>1</v>
      </c>
      <c r="N252" s="129">
        <v>0.97849295442942086</v>
      </c>
      <c r="O252" s="122" t="s">
        <v>113</v>
      </c>
      <c r="P252" s="122" t="s">
        <v>34</v>
      </c>
      <c r="Q252" s="143" t="s">
        <v>40</v>
      </c>
      <c r="R252" s="130" t="b">
        <v>0</v>
      </c>
      <c r="S252" s="130">
        <v>15</v>
      </c>
      <c r="T252" s="130">
        <v>14</v>
      </c>
      <c r="U252" s="131"/>
      <c r="V252" s="148">
        <v>14.483000000000001</v>
      </c>
    </row>
    <row r="253" spans="1:22" ht="15" x14ac:dyDescent="0.25">
      <c r="A253" s="132" t="s">
        <v>142</v>
      </c>
      <c r="B253" s="133" t="s">
        <v>18</v>
      </c>
      <c r="C253" s="134">
        <v>15</v>
      </c>
      <c r="D253" s="133" t="s">
        <v>76</v>
      </c>
      <c r="E253" s="135" t="s">
        <v>76</v>
      </c>
      <c r="F253" s="136">
        <v>43004</v>
      </c>
      <c r="G253" s="137">
        <v>15</v>
      </c>
      <c r="H253" s="137">
        <f>ROUND('TR2 Measured RDF at SSD 100'!$G253,3)</f>
        <v>15</v>
      </c>
      <c r="I253" s="137">
        <v>15.053763440860214</v>
      </c>
      <c r="J253" s="139">
        <v>2.2000000000000002</v>
      </c>
      <c r="K253" s="139">
        <v>518.13082376395562</v>
      </c>
      <c r="L253" s="140">
        <v>0.97988980187375185</v>
      </c>
      <c r="M253" s="140">
        <v>1</v>
      </c>
      <c r="N253" s="140">
        <v>0.97988980187375185</v>
      </c>
      <c r="O253" s="133"/>
      <c r="P253" s="133" t="s">
        <v>34</v>
      </c>
      <c r="Q253" s="144" t="s">
        <v>37</v>
      </c>
      <c r="R253" s="141" t="b">
        <v>0</v>
      </c>
      <c r="S253" s="141">
        <v>15</v>
      </c>
      <c r="T253" s="141">
        <v>15</v>
      </c>
      <c r="U253" s="142"/>
      <c r="V253" s="149">
        <v>15</v>
      </c>
    </row>
    <row r="254" spans="1:22" ht="15" x14ac:dyDescent="0.25">
      <c r="A254" s="121" t="s">
        <v>142</v>
      </c>
      <c r="B254" s="122" t="s">
        <v>18</v>
      </c>
      <c r="C254" s="123">
        <v>15</v>
      </c>
      <c r="D254" s="122" t="s">
        <v>79</v>
      </c>
      <c r="E254" s="124" t="s">
        <v>79</v>
      </c>
      <c r="F254" s="125">
        <v>43004</v>
      </c>
      <c r="G254" s="126">
        <v>6</v>
      </c>
      <c r="H254" s="126">
        <f>ROUND('TR2 Measured RDF at SSD 100'!$G254,3)</f>
        <v>6</v>
      </c>
      <c r="I254" s="126">
        <v>5.913978494623656</v>
      </c>
      <c r="J254" s="128">
        <v>2.2000000000000002</v>
      </c>
      <c r="K254" s="128">
        <v>524.26732483595367</v>
      </c>
      <c r="L254" s="129">
        <v>0.99149516203348176</v>
      </c>
      <c r="M254" s="129">
        <v>1</v>
      </c>
      <c r="N254" s="129">
        <v>0.99149516203348176</v>
      </c>
      <c r="O254" s="122"/>
      <c r="P254" s="122" t="s">
        <v>34</v>
      </c>
      <c r="Q254" s="143" t="s">
        <v>37</v>
      </c>
      <c r="R254" s="130" t="b">
        <v>1</v>
      </c>
      <c r="S254" s="130">
        <v>6</v>
      </c>
      <c r="T254" s="130">
        <v>6</v>
      </c>
      <c r="U254" s="131"/>
      <c r="V254" s="148">
        <v>6</v>
      </c>
    </row>
    <row r="255" spans="1:22" ht="15" x14ac:dyDescent="0.25">
      <c r="A255" s="132" t="s">
        <v>142</v>
      </c>
      <c r="B255" s="133" t="s">
        <v>18</v>
      </c>
      <c r="C255" s="134">
        <v>15</v>
      </c>
      <c r="D255" s="133" t="s">
        <v>51</v>
      </c>
      <c r="E255" s="135" t="s">
        <v>51</v>
      </c>
      <c r="F255" s="136">
        <v>43004</v>
      </c>
      <c r="G255" s="137">
        <v>7</v>
      </c>
      <c r="H255" s="137">
        <f>ROUND('TR2 Measured RDF at SSD 100'!$G255,3)</f>
        <v>7</v>
      </c>
      <c r="I255" s="137">
        <v>6.8009690169577954</v>
      </c>
      <c r="J255" s="139">
        <v>2.2000000000000002</v>
      </c>
      <c r="K255" s="139">
        <v>525.66821341814659</v>
      </c>
      <c r="L255" s="140">
        <v>0.99414452465059089</v>
      </c>
      <c r="M255" s="140">
        <v>1</v>
      </c>
      <c r="N255" s="140">
        <v>0.99414452465059089</v>
      </c>
      <c r="O255" s="133"/>
      <c r="P255" s="133" t="s">
        <v>34</v>
      </c>
      <c r="Q255" s="144" t="s">
        <v>37</v>
      </c>
      <c r="R255" s="141" t="b">
        <v>1</v>
      </c>
      <c r="S255" s="141">
        <v>7</v>
      </c>
      <c r="T255" s="141">
        <v>7</v>
      </c>
      <c r="U255" s="142"/>
      <c r="V255" s="149">
        <v>7</v>
      </c>
    </row>
    <row r="256" spans="1:22" ht="15" x14ac:dyDescent="0.25">
      <c r="A256" s="121" t="s">
        <v>142</v>
      </c>
      <c r="B256" s="122" t="s">
        <v>18</v>
      </c>
      <c r="C256" s="123">
        <v>15</v>
      </c>
      <c r="D256" s="122" t="s">
        <v>57</v>
      </c>
      <c r="E256" s="124" t="s">
        <v>57</v>
      </c>
      <c r="F256" s="125">
        <v>43004</v>
      </c>
      <c r="G256" s="126">
        <v>8</v>
      </c>
      <c r="H256" s="126">
        <f>ROUND('TR2 Measured RDF at SSD 100'!$G256,3)</f>
        <v>8</v>
      </c>
      <c r="I256" s="126">
        <v>7.956989247311828</v>
      </c>
      <c r="J256" s="128">
        <v>2.2000000000000002</v>
      </c>
      <c r="K256" s="128">
        <v>524.52504314451176</v>
      </c>
      <c r="L256" s="129">
        <v>0.99198255929056378</v>
      </c>
      <c r="M256" s="129">
        <v>1</v>
      </c>
      <c r="N256" s="129">
        <v>0.99198255929056378</v>
      </c>
      <c r="O256" s="122"/>
      <c r="P256" s="122" t="s">
        <v>34</v>
      </c>
      <c r="Q256" s="143" t="s">
        <v>37</v>
      </c>
      <c r="R256" s="130" t="b">
        <v>1</v>
      </c>
      <c r="S256" s="130">
        <v>8</v>
      </c>
      <c r="T256" s="130">
        <v>8</v>
      </c>
      <c r="U256" s="131"/>
      <c r="V256" s="148">
        <v>8</v>
      </c>
    </row>
    <row r="257" spans="1:22" ht="15" x14ac:dyDescent="0.25">
      <c r="A257" s="132" t="s">
        <v>142</v>
      </c>
      <c r="B257" s="133" t="s">
        <v>18</v>
      </c>
      <c r="C257" s="134">
        <v>20</v>
      </c>
      <c r="D257" s="133" t="s">
        <v>36</v>
      </c>
      <c r="E257" s="135" t="s">
        <v>36</v>
      </c>
      <c r="F257" s="136">
        <v>43006</v>
      </c>
      <c r="G257" s="137">
        <v>10</v>
      </c>
      <c r="H257" s="137">
        <f>ROUND('TR2 Measured RDF at SSD 100'!$G257,3)</f>
        <v>10</v>
      </c>
      <c r="I257" s="137">
        <v>10.053763440860214</v>
      </c>
      <c r="J257" s="139">
        <v>2.2000000000000002</v>
      </c>
      <c r="K257" s="139">
        <v>521.45169178763751</v>
      </c>
      <c r="L257" s="140">
        <v>0.99168059857887525</v>
      </c>
      <c r="M257" s="140">
        <v>1</v>
      </c>
      <c r="N257" s="140">
        <v>0.99168059857887525</v>
      </c>
      <c r="O257" s="133"/>
      <c r="P257" s="133" t="s">
        <v>49</v>
      </c>
      <c r="Q257" s="144" t="s">
        <v>37</v>
      </c>
      <c r="R257" s="141" t="b">
        <v>1</v>
      </c>
      <c r="S257" s="141">
        <v>10</v>
      </c>
      <c r="T257" s="141">
        <v>10</v>
      </c>
      <c r="U257" s="142"/>
      <c r="V257" s="149">
        <v>10</v>
      </c>
    </row>
    <row r="258" spans="1:22" ht="15" x14ac:dyDescent="0.25">
      <c r="A258" s="121" t="s">
        <v>142</v>
      </c>
      <c r="B258" s="122" t="s">
        <v>18</v>
      </c>
      <c r="C258" s="123">
        <v>20</v>
      </c>
      <c r="D258" s="122" t="s">
        <v>80</v>
      </c>
      <c r="E258" s="124" t="s">
        <v>80</v>
      </c>
      <c r="F258" s="125">
        <v>43006</v>
      </c>
      <c r="G258" s="126">
        <v>13.103448275862069</v>
      </c>
      <c r="H258" s="126">
        <f>ROUND('TR2 Measured RDF at SSD 100'!$G258,3)</f>
        <v>13.103</v>
      </c>
      <c r="I258" s="126">
        <v>13.064815368962835</v>
      </c>
      <c r="J258" s="128">
        <v>2.2000000000000002</v>
      </c>
      <c r="K258" s="128">
        <v>518.55533741134343</v>
      </c>
      <c r="L258" s="129">
        <v>0.98617240196773148</v>
      </c>
      <c r="M258" s="129">
        <v>1</v>
      </c>
      <c r="N258" s="129">
        <v>0.98617240196773148</v>
      </c>
      <c r="O258" s="122"/>
      <c r="P258" s="122" t="s">
        <v>34</v>
      </c>
      <c r="Q258" s="143" t="s">
        <v>40</v>
      </c>
      <c r="R258" s="130" t="b">
        <v>0</v>
      </c>
      <c r="S258" s="130">
        <v>10</v>
      </c>
      <c r="T258" s="130">
        <v>19</v>
      </c>
      <c r="U258" s="131"/>
      <c r="V258" s="148">
        <v>13.103</v>
      </c>
    </row>
    <row r="259" spans="1:22" ht="15" x14ac:dyDescent="0.25">
      <c r="A259" s="132" t="s">
        <v>142</v>
      </c>
      <c r="B259" s="133" t="s">
        <v>18</v>
      </c>
      <c r="C259" s="134">
        <v>20</v>
      </c>
      <c r="D259" s="133" t="s">
        <v>80</v>
      </c>
      <c r="E259" s="135" t="s">
        <v>80</v>
      </c>
      <c r="F259" s="136">
        <v>43038</v>
      </c>
      <c r="G259" s="137">
        <v>13.103448275862069</v>
      </c>
      <c r="H259" s="137">
        <f>ROUND('TR2 Measured RDF at SSD 100'!$G259,3)</f>
        <v>13.103</v>
      </c>
      <c r="I259" s="137">
        <v>13.018347523683893</v>
      </c>
      <c r="J259" s="139">
        <v>2.2000000000000002</v>
      </c>
      <c r="K259" s="139">
        <v>520.33149689065772</v>
      </c>
      <c r="L259" s="140">
        <v>0.98448251828957556</v>
      </c>
      <c r="M259" s="140">
        <v>1</v>
      </c>
      <c r="N259" s="140">
        <v>0.98448251828957556</v>
      </c>
      <c r="O259" s="133" t="s">
        <v>113</v>
      </c>
      <c r="P259" s="133" t="s">
        <v>34</v>
      </c>
      <c r="Q259" s="144" t="s">
        <v>40</v>
      </c>
      <c r="R259" s="141" t="b">
        <v>0</v>
      </c>
      <c r="S259" s="141">
        <v>10</v>
      </c>
      <c r="T259" s="141">
        <v>19</v>
      </c>
      <c r="U259" s="142"/>
      <c r="V259" s="149">
        <v>13.103</v>
      </c>
    </row>
    <row r="260" spans="1:22" ht="15" x14ac:dyDescent="0.25">
      <c r="A260" s="121" t="s">
        <v>142</v>
      </c>
      <c r="B260" s="122" t="s">
        <v>18</v>
      </c>
      <c r="C260" s="123">
        <v>20</v>
      </c>
      <c r="D260" s="122" t="s">
        <v>81</v>
      </c>
      <c r="E260" s="124" t="s">
        <v>81</v>
      </c>
      <c r="F260" s="125">
        <v>43038</v>
      </c>
      <c r="G260" s="126">
        <v>14.733333333333333</v>
      </c>
      <c r="H260" s="126">
        <f>ROUND('TR2 Measured RDF at SSD 100'!$G260,3)</f>
        <v>14.733000000000001</v>
      </c>
      <c r="I260" s="126">
        <v>14.652084783785874</v>
      </c>
      <c r="J260" s="128">
        <v>2.2000000000000002</v>
      </c>
      <c r="K260" s="128">
        <v>518.8439561375626</v>
      </c>
      <c r="L260" s="129">
        <v>0.98166804736975499</v>
      </c>
      <c r="M260" s="129">
        <v>1</v>
      </c>
      <c r="N260" s="129">
        <v>0.98166804736975499</v>
      </c>
      <c r="O260" s="122" t="s">
        <v>113</v>
      </c>
      <c r="P260" s="122" t="s">
        <v>34</v>
      </c>
      <c r="Q260" s="143" t="s">
        <v>40</v>
      </c>
      <c r="R260" s="130" t="b">
        <v>0</v>
      </c>
      <c r="S260" s="130">
        <v>13</v>
      </c>
      <c r="T260" s="130">
        <v>17</v>
      </c>
      <c r="U260" s="131"/>
      <c r="V260" s="148">
        <v>14.733000000000001</v>
      </c>
    </row>
    <row r="261" spans="1:22" ht="15" x14ac:dyDescent="0.25">
      <c r="A261" s="132" t="s">
        <v>142</v>
      </c>
      <c r="B261" s="133" t="s">
        <v>18</v>
      </c>
      <c r="C261" s="134">
        <v>20</v>
      </c>
      <c r="D261" s="133" t="s">
        <v>82</v>
      </c>
      <c r="E261" s="135" t="s">
        <v>82</v>
      </c>
      <c r="F261" s="136">
        <v>43006</v>
      </c>
      <c r="G261" s="137">
        <v>14</v>
      </c>
      <c r="H261" s="137">
        <f>ROUND('TR2 Measured RDF at SSD 100'!$G261,3)</f>
        <v>14</v>
      </c>
      <c r="I261" s="137">
        <v>14.059088385863197</v>
      </c>
      <c r="J261" s="139">
        <v>2.2000000000000002</v>
      </c>
      <c r="K261" s="139">
        <v>516.86766198240116</v>
      </c>
      <c r="L261" s="140">
        <v>0.98296283336159118</v>
      </c>
      <c r="M261" s="140">
        <v>1</v>
      </c>
      <c r="N261" s="140">
        <v>0.98296283336159118</v>
      </c>
      <c r="O261" s="133"/>
      <c r="P261" s="133" t="s">
        <v>34</v>
      </c>
      <c r="Q261" s="144" t="s">
        <v>37</v>
      </c>
      <c r="R261" s="141" t="b">
        <v>1</v>
      </c>
      <c r="S261" s="141">
        <v>14</v>
      </c>
      <c r="T261" s="141">
        <v>14</v>
      </c>
      <c r="U261" s="142"/>
      <c r="V261" s="149">
        <v>14</v>
      </c>
    </row>
    <row r="262" spans="1:22" ht="15" x14ac:dyDescent="0.25">
      <c r="A262" s="121" t="s">
        <v>142</v>
      </c>
      <c r="B262" s="122" t="s">
        <v>18</v>
      </c>
      <c r="C262" s="123">
        <v>20</v>
      </c>
      <c r="D262" s="122" t="s">
        <v>83</v>
      </c>
      <c r="E262" s="124" t="s">
        <v>83</v>
      </c>
      <c r="F262" s="125">
        <v>43006</v>
      </c>
      <c r="G262" s="126">
        <v>16</v>
      </c>
      <c r="H262" s="126">
        <f>ROUND('TR2 Measured RDF at SSD 100'!$G262,3)</f>
        <v>16</v>
      </c>
      <c r="I262" s="126">
        <v>15.967560913797472</v>
      </c>
      <c r="J262" s="128">
        <v>2.2000000000000002</v>
      </c>
      <c r="K262" s="128">
        <v>516.48548898330375</v>
      </c>
      <c r="L262" s="129">
        <v>0.98223602864607418</v>
      </c>
      <c r="M262" s="129">
        <v>1</v>
      </c>
      <c r="N262" s="129">
        <v>0.98223602864607418</v>
      </c>
      <c r="O262" s="122"/>
      <c r="P262" s="122" t="s">
        <v>34</v>
      </c>
      <c r="Q262" s="143" t="s">
        <v>37</v>
      </c>
      <c r="R262" s="130" t="b">
        <v>0</v>
      </c>
      <c r="S262" s="130">
        <v>16</v>
      </c>
      <c r="T262" s="130">
        <v>16</v>
      </c>
      <c r="U262" s="131"/>
      <c r="V262" s="148">
        <v>16</v>
      </c>
    </row>
    <row r="263" spans="1:22" ht="15" x14ac:dyDescent="0.25">
      <c r="A263" s="132" t="s">
        <v>142</v>
      </c>
      <c r="B263" s="133" t="s">
        <v>18</v>
      </c>
      <c r="C263" s="134">
        <v>20</v>
      </c>
      <c r="D263" s="133" t="s">
        <v>84</v>
      </c>
      <c r="E263" s="135" t="s">
        <v>84</v>
      </c>
      <c r="F263" s="136">
        <v>43038</v>
      </c>
      <c r="G263" s="137">
        <v>11.52</v>
      </c>
      <c r="H263" s="137">
        <f>ROUND('TR2 Measured RDF at SSD 100'!$G263,3)</f>
        <v>11.52</v>
      </c>
      <c r="I263" s="137">
        <v>11.401557285873192</v>
      </c>
      <c r="J263" s="139">
        <v>2.2000000000000002</v>
      </c>
      <c r="K263" s="139">
        <v>521.56547696244218</v>
      </c>
      <c r="L263" s="140">
        <v>0.98681724493181988</v>
      </c>
      <c r="M263" s="140">
        <v>1</v>
      </c>
      <c r="N263" s="140">
        <v>0.98681724493181988</v>
      </c>
      <c r="O263" s="133" t="s">
        <v>113</v>
      </c>
      <c r="P263" s="133" t="s">
        <v>34</v>
      </c>
      <c r="Q263" s="144" t="s">
        <v>40</v>
      </c>
      <c r="R263" s="141" t="b">
        <v>0</v>
      </c>
      <c r="S263" s="141">
        <v>16</v>
      </c>
      <c r="T263" s="141">
        <v>9</v>
      </c>
      <c r="U263" s="142"/>
      <c r="V263" s="149">
        <v>11.52</v>
      </c>
    </row>
    <row r="264" spans="1:22" ht="15" x14ac:dyDescent="0.25">
      <c r="A264" s="121" t="s">
        <v>142</v>
      </c>
      <c r="B264" s="122" t="s">
        <v>18</v>
      </c>
      <c r="C264" s="123">
        <v>20</v>
      </c>
      <c r="D264" s="122" t="s">
        <v>85</v>
      </c>
      <c r="E264" s="124" t="s">
        <v>85</v>
      </c>
      <c r="F264" s="125">
        <v>43006</v>
      </c>
      <c r="G264" s="126">
        <v>17</v>
      </c>
      <c r="H264" s="126">
        <f>ROUND('TR2 Measured RDF at SSD 100'!$G264,3)</f>
        <v>17</v>
      </c>
      <c r="I264" s="126">
        <v>16.935313193377706</v>
      </c>
      <c r="J264" s="128">
        <v>2.2000000000000002</v>
      </c>
      <c r="K264" s="128">
        <v>515.026533061451</v>
      </c>
      <c r="L264" s="129">
        <v>0.9794614316802015</v>
      </c>
      <c r="M264" s="129">
        <v>1</v>
      </c>
      <c r="N264" s="129">
        <v>0.9794614316802015</v>
      </c>
      <c r="O264" s="122"/>
      <c r="P264" s="122" t="s">
        <v>34</v>
      </c>
      <c r="Q264" s="143" t="s">
        <v>37</v>
      </c>
      <c r="R264" s="130" t="b">
        <v>0</v>
      </c>
      <c r="S264" s="130">
        <v>17</v>
      </c>
      <c r="T264" s="130">
        <v>17</v>
      </c>
      <c r="U264" s="131"/>
      <c r="V264" s="148">
        <v>17</v>
      </c>
    </row>
    <row r="265" spans="1:22" ht="15" x14ac:dyDescent="0.25">
      <c r="A265" s="132" t="s">
        <v>142</v>
      </c>
      <c r="B265" s="133" t="s">
        <v>18</v>
      </c>
      <c r="C265" s="134">
        <v>20</v>
      </c>
      <c r="D265" s="133" t="s">
        <v>86</v>
      </c>
      <c r="E265" s="135" t="s">
        <v>86</v>
      </c>
      <c r="F265" s="136">
        <v>43006</v>
      </c>
      <c r="G265" s="137">
        <v>11.076923076923077</v>
      </c>
      <c r="H265" s="137">
        <f>ROUND('TR2 Measured RDF at SSD 100'!$G265,3)</f>
        <v>11.077</v>
      </c>
      <c r="I265" s="137">
        <v>10.891288310643148</v>
      </c>
      <c r="J265" s="139">
        <v>2.2000000000000002</v>
      </c>
      <c r="K265" s="139">
        <v>519.49983849829289</v>
      </c>
      <c r="L265" s="140">
        <v>0.98796862473968849</v>
      </c>
      <c r="M265" s="140">
        <v>1</v>
      </c>
      <c r="N265" s="140">
        <v>0.98796862473968849</v>
      </c>
      <c r="O265" s="133"/>
      <c r="P265" s="133" t="s">
        <v>34</v>
      </c>
      <c r="Q265" s="144" t="s">
        <v>40</v>
      </c>
      <c r="R265" s="141" t="b">
        <v>0</v>
      </c>
      <c r="S265" s="141">
        <v>18</v>
      </c>
      <c r="T265" s="141">
        <v>8</v>
      </c>
      <c r="U265" s="142"/>
      <c r="V265" s="149">
        <v>11.077</v>
      </c>
    </row>
    <row r="266" spans="1:22" ht="15" x14ac:dyDescent="0.25">
      <c r="A266" s="121" t="s">
        <v>142</v>
      </c>
      <c r="B266" s="122" t="s">
        <v>18</v>
      </c>
      <c r="C266" s="123">
        <v>20</v>
      </c>
      <c r="D266" s="122" t="s">
        <v>87</v>
      </c>
      <c r="E266" s="124" t="s">
        <v>87</v>
      </c>
      <c r="F266" s="125">
        <v>43038</v>
      </c>
      <c r="G266" s="126">
        <v>18.94736842105263</v>
      </c>
      <c r="H266" s="126">
        <f>ROUND('TR2 Measured RDF at SSD 100'!$G266,3)</f>
        <v>18.946999999999999</v>
      </c>
      <c r="I266" s="126">
        <v>18.875244379276641</v>
      </c>
      <c r="J266" s="128">
        <v>2.2000000000000002</v>
      </c>
      <c r="K266" s="128">
        <v>513.39891971101724</v>
      </c>
      <c r="L266" s="129">
        <v>0.97136587806919028</v>
      </c>
      <c r="M266" s="129">
        <v>1</v>
      </c>
      <c r="N266" s="129">
        <v>0.97136587806919028</v>
      </c>
      <c r="O266" s="122" t="s">
        <v>113</v>
      </c>
      <c r="P266" s="122" t="s">
        <v>34</v>
      </c>
      <c r="Q266" s="143" t="s">
        <v>40</v>
      </c>
      <c r="R266" s="130" t="b">
        <v>0</v>
      </c>
      <c r="S266" s="130">
        <v>20</v>
      </c>
      <c r="T266" s="130">
        <v>18</v>
      </c>
      <c r="U266" s="131"/>
      <c r="V266" s="148">
        <v>18.946999999999999</v>
      </c>
    </row>
    <row r="267" spans="1:22" ht="15" x14ac:dyDescent="0.25">
      <c r="A267" s="132" t="s">
        <v>142</v>
      </c>
      <c r="B267" s="133" t="s">
        <v>18</v>
      </c>
      <c r="C267" s="134">
        <v>20</v>
      </c>
      <c r="D267" s="133" t="s">
        <v>88</v>
      </c>
      <c r="E267" s="135" t="s">
        <v>88</v>
      </c>
      <c r="F267" s="136">
        <v>43006</v>
      </c>
      <c r="G267" s="137">
        <v>20</v>
      </c>
      <c r="H267" s="137">
        <f>ROUND('TR2 Measured RDF at SSD 100'!$G267,3)</f>
        <v>20</v>
      </c>
      <c r="I267" s="137">
        <v>20.053619302949059</v>
      </c>
      <c r="J267" s="139">
        <v>2.2000000000000002</v>
      </c>
      <c r="K267" s="139">
        <v>511.06219766000305</v>
      </c>
      <c r="L267" s="140">
        <v>0.9719221819936239</v>
      </c>
      <c r="M267" s="140">
        <v>1</v>
      </c>
      <c r="N267" s="140">
        <v>0.9719221819936239</v>
      </c>
      <c r="O267" s="133"/>
      <c r="P267" s="133" t="s">
        <v>34</v>
      </c>
      <c r="Q267" s="144" t="s">
        <v>37</v>
      </c>
      <c r="R267" s="141" t="b">
        <v>0</v>
      </c>
      <c r="S267" s="141">
        <v>20</v>
      </c>
      <c r="T267" s="141">
        <v>20</v>
      </c>
      <c r="U267" s="142"/>
      <c r="V267" s="149">
        <v>20</v>
      </c>
    </row>
    <row r="268" spans="1:22" ht="15" x14ac:dyDescent="0.25">
      <c r="A268" s="121" t="s">
        <v>142</v>
      </c>
      <c r="B268" s="122" t="s">
        <v>18</v>
      </c>
      <c r="C268" s="123">
        <v>20</v>
      </c>
      <c r="D268" s="122" t="s">
        <v>89</v>
      </c>
      <c r="E268" s="124" t="s">
        <v>89</v>
      </c>
      <c r="F268" s="125">
        <v>43006</v>
      </c>
      <c r="G268" s="126">
        <v>9.2307692307692299</v>
      </c>
      <c r="H268" s="126">
        <f>ROUND('TR2 Measured RDF at SSD 100'!$G268,3)</f>
        <v>9.2309999999999999</v>
      </c>
      <c r="I268" s="126">
        <v>8.8154084450131318</v>
      </c>
      <c r="J268" s="128">
        <v>2.2000000000000002</v>
      </c>
      <c r="K268" s="128">
        <v>515.78509968078129</v>
      </c>
      <c r="L268" s="129">
        <v>0.98090405006837966</v>
      </c>
      <c r="M268" s="129">
        <v>1</v>
      </c>
      <c r="N268" s="129">
        <v>0.98090405006837966</v>
      </c>
      <c r="O268" s="122"/>
      <c r="P268" s="122" t="s">
        <v>34</v>
      </c>
      <c r="Q268" s="143" t="s">
        <v>40</v>
      </c>
      <c r="R268" s="130" t="b">
        <v>0</v>
      </c>
      <c r="S268" s="130">
        <v>20</v>
      </c>
      <c r="T268" s="130">
        <v>6</v>
      </c>
      <c r="U268" s="131"/>
      <c r="V268" s="148">
        <v>9.2309999999999999</v>
      </c>
    </row>
    <row r="269" spans="1:22" ht="15" x14ac:dyDescent="0.25">
      <c r="A269" s="132" t="s">
        <v>142</v>
      </c>
      <c r="B269" s="133" t="s">
        <v>18</v>
      </c>
      <c r="C269" s="134">
        <v>20</v>
      </c>
      <c r="D269" s="133" t="s">
        <v>89</v>
      </c>
      <c r="E269" s="135" t="s">
        <v>89</v>
      </c>
      <c r="F269" s="136">
        <v>43038</v>
      </c>
      <c r="G269" s="137">
        <v>9.2307692307692299</v>
      </c>
      <c r="H269" s="137">
        <f>ROUND('TR2 Measured RDF at SSD 100'!$G269,3)</f>
        <v>9.2309999999999999</v>
      </c>
      <c r="I269" s="137">
        <v>8.7394957983193269</v>
      </c>
      <c r="J269" s="139">
        <v>2.2000000000000002</v>
      </c>
      <c r="K269" s="139">
        <v>517.23597485955611</v>
      </c>
      <c r="L269" s="140">
        <v>0.97862569942927091</v>
      </c>
      <c r="M269" s="140">
        <v>1</v>
      </c>
      <c r="N269" s="140">
        <v>0.97862569942927091</v>
      </c>
      <c r="O269" s="133" t="s">
        <v>113</v>
      </c>
      <c r="P269" s="133" t="s">
        <v>34</v>
      </c>
      <c r="Q269" s="144" t="s">
        <v>40</v>
      </c>
      <c r="R269" s="141" t="b">
        <v>0</v>
      </c>
      <c r="S269" s="141">
        <v>20</v>
      </c>
      <c r="T269" s="141">
        <v>6</v>
      </c>
      <c r="U269" s="142"/>
      <c r="V269" s="149">
        <v>9.2309999999999999</v>
      </c>
    </row>
    <row r="270" spans="1:22" ht="15" x14ac:dyDescent="0.25">
      <c r="A270" s="121" t="s">
        <v>142</v>
      </c>
      <c r="B270" s="122" t="s">
        <v>18</v>
      </c>
      <c r="C270" s="123">
        <v>20</v>
      </c>
      <c r="D270" s="122" t="s">
        <v>90</v>
      </c>
      <c r="E270" s="124" t="s">
        <v>90</v>
      </c>
      <c r="F270" s="125">
        <v>43006</v>
      </c>
      <c r="G270" s="126">
        <v>7.8260869565217392</v>
      </c>
      <c r="H270" s="126">
        <f>ROUND('TR2 Measured RDF at SSD 100'!$G270,3)</f>
        <v>7.8259999999999996</v>
      </c>
      <c r="I270" s="126">
        <v>7.5891472868217056</v>
      </c>
      <c r="J270" s="128">
        <v>2.2000000000000002</v>
      </c>
      <c r="K270" s="128">
        <v>515.67968684450022</v>
      </c>
      <c r="L270" s="129">
        <v>0.98070357921704776</v>
      </c>
      <c r="M270" s="129">
        <v>1</v>
      </c>
      <c r="N270" s="129">
        <v>0.98070357921704776</v>
      </c>
      <c r="O270" s="122" t="s">
        <v>114</v>
      </c>
      <c r="P270" s="122" t="s">
        <v>34</v>
      </c>
      <c r="Q270" s="143" t="s">
        <v>40</v>
      </c>
      <c r="R270" s="130" t="b">
        <v>0</v>
      </c>
      <c r="S270" s="130">
        <v>5</v>
      </c>
      <c r="T270" s="130">
        <v>18</v>
      </c>
      <c r="U270" s="131"/>
      <c r="V270" s="148">
        <v>7.8259999999999996</v>
      </c>
    </row>
    <row r="271" spans="1:22" ht="15" x14ac:dyDescent="0.25">
      <c r="A271" s="132" t="s">
        <v>142</v>
      </c>
      <c r="B271" s="133" t="s">
        <v>18</v>
      </c>
      <c r="C271" s="134">
        <v>20</v>
      </c>
      <c r="D271" s="133" t="s">
        <v>90</v>
      </c>
      <c r="E271" s="135" t="s">
        <v>90</v>
      </c>
      <c r="F271" s="136">
        <v>43006</v>
      </c>
      <c r="G271" s="137">
        <v>7.8260869565217392</v>
      </c>
      <c r="H271" s="137">
        <f>ROUND('TR2 Measured RDF at SSD 100'!$G271,3)</f>
        <v>7.8259999999999996</v>
      </c>
      <c r="I271" s="137">
        <v>7.5891472868217056</v>
      </c>
      <c r="J271" s="139">
        <v>2.2000000000000002</v>
      </c>
      <c r="K271" s="139">
        <v>516.58499688372751</v>
      </c>
      <c r="L271" s="140">
        <v>0.98242526967416877</v>
      </c>
      <c r="M271" s="140">
        <v>1</v>
      </c>
      <c r="N271" s="140">
        <v>0.98242526967416877</v>
      </c>
      <c r="O271" s="133"/>
      <c r="P271" s="133" t="s">
        <v>34</v>
      </c>
      <c r="Q271" s="144" t="s">
        <v>40</v>
      </c>
      <c r="R271" s="141" t="b">
        <v>0</v>
      </c>
      <c r="S271" s="141">
        <v>5</v>
      </c>
      <c r="T271" s="141">
        <v>18</v>
      </c>
      <c r="U271" s="142"/>
      <c r="V271" s="149">
        <v>7.8259999999999996</v>
      </c>
    </row>
    <row r="272" spans="1:22" ht="15" x14ac:dyDescent="0.25">
      <c r="A272" s="121" t="s">
        <v>142</v>
      </c>
      <c r="B272" s="122" t="s">
        <v>18</v>
      </c>
      <c r="C272" s="123">
        <v>20</v>
      </c>
      <c r="D272" s="122" t="s">
        <v>90</v>
      </c>
      <c r="E272" s="124" t="s">
        <v>90</v>
      </c>
      <c r="F272" s="125">
        <v>43038</v>
      </c>
      <c r="G272" s="126">
        <v>7.8260869565217392</v>
      </c>
      <c r="H272" s="126">
        <f>ROUND('TR2 Measured RDF at SSD 100'!$G272,3)</f>
        <v>7.8259999999999996</v>
      </c>
      <c r="I272" s="126">
        <v>7.5168324791478245</v>
      </c>
      <c r="J272" s="128">
        <v>2.2000000000000002</v>
      </c>
      <c r="K272" s="128">
        <v>517.99714278257363</v>
      </c>
      <c r="L272" s="129">
        <v>0.98006585155954062</v>
      </c>
      <c r="M272" s="129">
        <v>1</v>
      </c>
      <c r="N272" s="129">
        <v>0.98006585155954062</v>
      </c>
      <c r="O272" s="122" t="s">
        <v>113</v>
      </c>
      <c r="P272" s="122" t="s">
        <v>34</v>
      </c>
      <c r="Q272" s="143" t="s">
        <v>40</v>
      </c>
      <c r="R272" s="130" t="b">
        <v>0</v>
      </c>
      <c r="S272" s="130">
        <v>5</v>
      </c>
      <c r="T272" s="130">
        <v>18</v>
      </c>
      <c r="U272" s="131"/>
      <c r="V272" s="148">
        <v>7.8259999999999996</v>
      </c>
    </row>
    <row r="273" spans="1:22" ht="15" x14ac:dyDescent="0.25">
      <c r="A273" s="132" t="s">
        <v>142</v>
      </c>
      <c r="B273" s="133" t="s">
        <v>18</v>
      </c>
      <c r="C273" s="134">
        <v>20</v>
      </c>
      <c r="D273" s="133" t="s">
        <v>79</v>
      </c>
      <c r="E273" s="135" t="s">
        <v>79</v>
      </c>
      <c r="F273" s="136">
        <v>43006</v>
      </c>
      <c r="G273" s="137">
        <v>6</v>
      </c>
      <c r="H273" s="137">
        <f>ROUND('TR2 Measured RDF at SSD 100'!$G273,3)</f>
        <v>6</v>
      </c>
      <c r="I273" s="137">
        <v>5.9677419354838701</v>
      </c>
      <c r="J273" s="139">
        <v>2.2000000000000002</v>
      </c>
      <c r="K273" s="139">
        <v>517.56574942622365</v>
      </c>
      <c r="L273" s="140">
        <v>0.98429043433604968</v>
      </c>
      <c r="M273" s="140">
        <v>1</v>
      </c>
      <c r="N273" s="140">
        <v>0.98429043433604968</v>
      </c>
      <c r="O273" s="133"/>
      <c r="P273" s="133" t="s">
        <v>34</v>
      </c>
      <c r="Q273" s="144" t="s">
        <v>37</v>
      </c>
      <c r="R273" s="141" t="b">
        <v>1</v>
      </c>
      <c r="S273" s="141">
        <v>6</v>
      </c>
      <c r="T273" s="141">
        <v>6</v>
      </c>
      <c r="U273" s="142"/>
      <c r="V273" s="149">
        <v>6</v>
      </c>
    </row>
    <row r="274" spans="1:22" ht="15" x14ac:dyDescent="0.25">
      <c r="A274" s="121" t="s">
        <v>142</v>
      </c>
      <c r="B274" s="122" t="s">
        <v>18</v>
      </c>
      <c r="C274" s="123">
        <v>25</v>
      </c>
      <c r="D274" s="122" t="s">
        <v>91</v>
      </c>
      <c r="E274" s="124" t="s">
        <v>91</v>
      </c>
      <c r="F274" s="125">
        <v>43007</v>
      </c>
      <c r="G274" s="126">
        <v>16.8</v>
      </c>
      <c r="H274" s="126">
        <f>ROUND('TR2 Measured RDF at SSD 100'!$G274,3)</f>
        <v>16.8</v>
      </c>
      <c r="I274" s="126">
        <v>16.691353115628676</v>
      </c>
      <c r="J274" s="128">
        <v>2.2000000000000002</v>
      </c>
      <c r="K274" s="128">
        <v>510.27126877701903</v>
      </c>
      <c r="L274" s="129">
        <v>0.96823421177655666</v>
      </c>
      <c r="M274" s="129">
        <v>1</v>
      </c>
      <c r="N274" s="129">
        <v>0.96823421177655666</v>
      </c>
      <c r="O274" s="122"/>
      <c r="P274" s="122" t="s">
        <v>34</v>
      </c>
      <c r="Q274" s="143" t="s">
        <v>40</v>
      </c>
      <c r="R274" s="130" t="b">
        <v>0</v>
      </c>
      <c r="S274" s="130">
        <v>14</v>
      </c>
      <c r="T274" s="130">
        <v>21</v>
      </c>
      <c r="U274" s="131"/>
      <c r="V274" s="148">
        <v>16.8</v>
      </c>
    </row>
    <row r="275" spans="1:22" ht="15" x14ac:dyDescent="0.25">
      <c r="A275" s="132" t="s">
        <v>142</v>
      </c>
      <c r="B275" s="133" t="s">
        <v>18</v>
      </c>
      <c r="C275" s="134">
        <v>25</v>
      </c>
      <c r="D275" s="133" t="s">
        <v>92</v>
      </c>
      <c r="E275" s="135" t="s">
        <v>92</v>
      </c>
      <c r="F275" s="136">
        <v>43007</v>
      </c>
      <c r="G275" s="137">
        <v>19.512195121951219</v>
      </c>
      <c r="H275" s="137">
        <f>ROUND('TR2 Measured RDF at SSD 100'!$G275,3)</f>
        <v>19.512</v>
      </c>
      <c r="I275" s="137">
        <v>19.415798831597662</v>
      </c>
      <c r="J275" s="139">
        <v>2.2000000000000002</v>
      </c>
      <c r="K275" s="139">
        <v>507.42880167246614</v>
      </c>
      <c r="L275" s="140">
        <v>0.96284066119889278</v>
      </c>
      <c r="M275" s="140">
        <v>1</v>
      </c>
      <c r="N275" s="140">
        <v>0.96284066119889278</v>
      </c>
      <c r="O275" s="133"/>
      <c r="P275" s="133" t="s">
        <v>34</v>
      </c>
      <c r="Q275" s="144" t="s">
        <v>40</v>
      </c>
      <c r="R275" s="141" t="b">
        <v>0</v>
      </c>
      <c r="S275" s="141">
        <v>16</v>
      </c>
      <c r="T275" s="141">
        <v>25</v>
      </c>
      <c r="U275" s="142"/>
      <c r="V275" s="149">
        <v>19.512</v>
      </c>
    </row>
    <row r="276" spans="1:22" ht="15" x14ac:dyDescent="0.25">
      <c r="A276" s="121" t="s">
        <v>142</v>
      </c>
      <c r="B276" s="122" t="s">
        <v>18</v>
      </c>
      <c r="C276" s="123">
        <v>25</v>
      </c>
      <c r="D276" s="122" t="s">
        <v>93</v>
      </c>
      <c r="E276" s="124" t="s">
        <v>93</v>
      </c>
      <c r="F276" s="125">
        <v>43007</v>
      </c>
      <c r="G276" s="126">
        <v>21</v>
      </c>
      <c r="H276" s="126">
        <f>ROUND('TR2 Measured RDF at SSD 100'!$G276,3)</f>
        <v>21</v>
      </c>
      <c r="I276" s="126">
        <v>20.80631268928343</v>
      </c>
      <c r="J276" s="128">
        <v>2.2000000000000002</v>
      </c>
      <c r="K276" s="128">
        <v>506.65752068503696</v>
      </c>
      <c r="L276" s="129">
        <v>0.96137716386989058</v>
      </c>
      <c r="M276" s="129">
        <v>1</v>
      </c>
      <c r="N276" s="129">
        <v>0.96137716386989058</v>
      </c>
      <c r="O276" s="122"/>
      <c r="P276" s="122" t="s">
        <v>34</v>
      </c>
      <c r="Q276" s="143" t="s">
        <v>37</v>
      </c>
      <c r="R276" s="130" t="b">
        <v>0</v>
      </c>
      <c r="S276" s="130">
        <v>21</v>
      </c>
      <c r="T276" s="130">
        <v>21</v>
      </c>
      <c r="U276" s="131"/>
      <c r="V276" s="148">
        <v>21</v>
      </c>
    </row>
    <row r="277" spans="1:22" ht="15" x14ac:dyDescent="0.25">
      <c r="A277" s="132" t="s">
        <v>142</v>
      </c>
      <c r="B277" s="133" t="s">
        <v>18</v>
      </c>
      <c r="C277" s="134">
        <v>25</v>
      </c>
      <c r="D277" s="133" t="s">
        <v>94</v>
      </c>
      <c r="E277" s="135" t="s">
        <v>94</v>
      </c>
      <c r="F277" s="136">
        <v>43007</v>
      </c>
      <c r="G277" s="137">
        <v>15.529411764705882</v>
      </c>
      <c r="H277" s="137">
        <f>ROUND('TR2 Measured RDF at SSD 100'!$G277,3)</f>
        <v>15.529</v>
      </c>
      <c r="I277" s="137">
        <v>15.39511862092507</v>
      </c>
      <c r="J277" s="139">
        <v>2.2000000000000002</v>
      </c>
      <c r="K277" s="139">
        <v>513.37049315563513</v>
      </c>
      <c r="L277" s="140">
        <v>0.97411495650384672</v>
      </c>
      <c r="M277" s="140">
        <v>1</v>
      </c>
      <c r="N277" s="140">
        <v>0.97411495650384672</v>
      </c>
      <c r="O277" s="133"/>
      <c r="P277" s="133" t="s">
        <v>34</v>
      </c>
      <c r="Q277" s="144" t="s">
        <v>40</v>
      </c>
      <c r="R277" s="141" t="b">
        <v>0</v>
      </c>
      <c r="S277" s="141">
        <v>22</v>
      </c>
      <c r="T277" s="141">
        <v>12</v>
      </c>
      <c r="U277" s="142"/>
      <c r="V277" s="149">
        <v>15.529</v>
      </c>
    </row>
    <row r="278" spans="1:22" ht="15" x14ac:dyDescent="0.25">
      <c r="A278" s="121" t="s">
        <v>142</v>
      </c>
      <c r="B278" s="122" t="s">
        <v>18</v>
      </c>
      <c r="C278" s="123">
        <v>25</v>
      </c>
      <c r="D278" s="122" t="s">
        <v>95</v>
      </c>
      <c r="E278" s="124" t="s">
        <v>95</v>
      </c>
      <c r="F278" s="125">
        <v>43007</v>
      </c>
      <c r="G278" s="126">
        <v>23</v>
      </c>
      <c r="H278" s="126">
        <f>ROUND('TR2 Measured RDF at SSD 100'!$G278,3)</f>
        <v>23</v>
      </c>
      <c r="I278" s="126">
        <v>22.849335863377608</v>
      </c>
      <c r="J278" s="128">
        <v>2.2000000000000002</v>
      </c>
      <c r="K278" s="128">
        <v>505.4178043257042</v>
      </c>
      <c r="L278" s="129">
        <v>0.95902481549079821</v>
      </c>
      <c r="M278" s="129">
        <v>1</v>
      </c>
      <c r="N278" s="129">
        <v>0.95902481549079821</v>
      </c>
      <c r="O278" s="122"/>
      <c r="P278" s="122" t="s">
        <v>34</v>
      </c>
      <c r="Q278" s="143" t="s">
        <v>37</v>
      </c>
      <c r="R278" s="130" t="b">
        <v>0</v>
      </c>
      <c r="S278" s="130">
        <v>23</v>
      </c>
      <c r="T278" s="130">
        <v>23</v>
      </c>
      <c r="U278" s="131"/>
      <c r="V278" s="148">
        <v>23</v>
      </c>
    </row>
    <row r="279" spans="1:22" ht="15" x14ac:dyDescent="0.25">
      <c r="A279" s="132" t="s">
        <v>142</v>
      </c>
      <c r="B279" s="133" t="s">
        <v>18</v>
      </c>
      <c r="C279" s="134">
        <v>25</v>
      </c>
      <c r="D279" s="133" t="s">
        <v>96</v>
      </c>
      <c r="E279" s="135" t="s">
        <v>96</v>
      </c>
      <c r="F279" s="136">
        <v>43007</v>
      </c>
      <c r="G279" s="137">
        <v>25</v>
      </c>
      <c r="H279" s="137">
        <f>ROUND('TR2 Measured RDF at SSD 100'!$G279,3)</f>
        <v>25</v>
      </c>
      <c r="I279" s="137">
        <v>25.107411756579399</v>
      </c>
      <c r="J279" s="139">
        <v>2.2000000000000002</v>
      </c>
      <c r="K279" s="139">
        <v>502.33509232057713</v>
      </c>
      <c r="L279" s="140">
        <v>0.95317540281355284</v>
      </c>
      <c r="M279" s="140">
        <v>1</v>
      </c>
      <c r="N279" s="140">
        <v>0.95317540281355284</v>
      </c>
      <c r="O279" s="133"/>
      <c r="P279" s="133" t="s">
        <v>34</v>
      </c>
      <c r="Q279" s="144" t="s">
        <v>37</v>
      </c>
      <c r="R279" s="141" t="b">
        <v>0</v>
      </c>
      <c r="S279" s="141">
        <v>25</v>
      </c>
      <c r="T279" s="141">
        <v>25</v>
      </c>
      <c r="U279" s="142"/>
      <c r="V279" s="149">
        <v>25</v>
      </c>
    </row>
    <row r="280" spans="1:22" ht="15" x14ac:dyDescent="0.25">
      <c r="A280" s="121" t="s">
        <v>142</v>
      </c>
      <c r="B280" s="122" t="s">
        <v>18</v>
      </c>
      <c r="C280" s="123">
        <v>6</v>
      </c>
      <c r="D280" s="122" t="s">
        <v>45</v>
      </c>
      <c r="E280" s="124" t="s">
        <v>45</v>
      </c>
      <c r="F280" s="125">
        <v>42776</v>
      </c>
      <c r="G280" s="126">
        <v>3</v>
      </c>
      <c r="H280" s="126">
        <f>ROUND('TR2 Measured RDF at SSD 100'!$G280,3)</f>
        <v>3</v>
      </c>
      <c r="I280" s="126">
        <v>3.0911640953716688</v>
      </c>
      <c r="J280" s="128">
        <v>2.2000000000000002</v>
      </c>
      <c r="K280" s="128">
        <v>522.55268440834573</v>
      </c>
      <c r="L280" s="129">
        <v>0.9928106275191716</v>
      </c>
      <c r="M280" s="129">
        <v>0.99542140707837812</v>
      </c>
      <c r="N280" s="129">
        <v>0.99737721176112804</v>
      </c>
      <c r="O280" s="122"/>
      <c r="P280" s="122" t="s">
        <v>34</v>
      </c>
      <c r="Q280" s="143" t="s">
        <v>37</v>
      </c>
      <c r="R280" s="130" t="b">
        <v>0</v>
      </c>
      <c r="S280" s="130">
        <v>3</v>
      </c>
      <c r="T280" s="130">
        <v>3</v>
      </c>
      <c r="U280" s="131"/>
      <c r="V280" s="148">
        <v>3</v>
      </c>
    </row>
    <row r="281" spans="1:22" ht="15" x14ac:dyDescent="0.25">
      <c r="A281" s="132" t="s">
        <v>142</v>
      </c>
      <c r="B281" s="133" t="s">
        <v>18</v>
      </c>
      <c r="C281" s="134">
        <v>6</v>
      </c>
      <c r="D281" s="133" t="s">
        <v>97</v>
      </c>
      <c r="E281" s="135" t="s">
        <v>97</v>
      </c>
      <c r="F281" s="136">
        <v>42776</v>
      </c>
      <c r="G281" s="137">
        <v>2.8802375077214637</v>
      </c>
      <c r="H281" s="137">
        <f>ROUND('TR2 Measured RDF at SSD 100'!$G281,3)</f>
        <v>2.88</v>
      </c>
      <c r="I281" s="137">
        <v>2.9064431426138833</v>
      </c>
      <c r="J281" s="139">
        <v>2.2000000000000002</v>
      </c>
      <c r="K281" s="139">
        <v>520.90963799872452</v>
      </c>
      <c r="L281" s="140">
        <v>0.98968896345418622</v>
      </c>
      <c r="M281" s="140">
        <v>0.99503491904284291</v>
      </c>
      <c r="N281" s="140">
        <v>0.99462736886279413</v>
      </c>
      <c r="O281" s="133"/>
      <c r="P281" s="133" t="s">
        <v>34</v>
      </c>
      <c r="Q281" s="144" t="s">
        <v>35</v>
      </c>
      <c r="R281" s="141" t="b">
        <v>0</v>
      </c>
      <c r="S281" s="141"/>
      <c r="T281" s="141"/>
      <c r="U281" s="142">
        <v>3.25</v>
      </c>
      <c r="V281" s="149">
        <v>2.88</v>
      </c>
    </row>
    <row r="282" spans="1:22" ht="15" x14ac:dyDescent="0.25">
      <c r="A282" s="121" t="s">
        <v>142</v>
      </c>
      <c r="B282" s="122" t="s">
        <v>18</v>
      </c>
      <c r="C282" s="123">
        <v>6</v>
      </c>
      <c r="D282" s="122" t="s">
        <v>98</v>
      </c>
      <c r="E282" s="124" t="s">
        <v>98</v>
      </c>
      <c r="F282" s="125">
        <v>42776</v>
      </c>
      <c r="G282" s="126">
        <v>3.1017942390846529</v>
      </c>
      <c r="H282" s="126">
        <f>ROUND('TR2 Measured RDF at SSD 100'!$G282,3)</f>
        <v>3.1019999999999999</v>
      </c>
      <c r="I282" s="126">
        <v>3.1446761870904312</v>
      </c>
      <c r="J282" s="128">
        <v>2.2000000000000002</v>
      </c>
      <c r="K282" s="128">
        <v>520.96995820629422</v>
      </c>
      <c r="L282" s="129">
        <v>0.98980356729206942</v>
      </c>
      <c r="M282" s="129">
        <v>0.99561465109614566</v>
      </c>
      <c r="N282" s="129">
        <v>0.99416332031908294</v>
      </c>
      <c r="O282" s="122"/>
      <c r="P282" s="122" t="s">
        <v>34</v>
      </c>
      <c r="Q282" s="143" t="s">
        <v>35</v>
      </c>
      <c r="R282" s="130" t="b">
        <v>0</v>
      </c>
      <c r="S282" s="130"/>
      <c r="T282" s="130"/>
      <c r="U282" s="131">
        <v>3.5</v>
      </c>
      <c r="V282" s="148">
        <v>3.1019999999999999</v>
      </c>
    </row>
    <row r="283" spans="1:22" ht="15" x14ac:dyDescent="0.25">
      <c r="A283" s="132" t="s">
        <v>142</v>
      </c>
      <c r="B283" s="133" t="s">
        <v>18</v>
      </c>
      <c r="C283" s="134">
        <v>6</v>
      </c>
      <c r="D283" s="133" t="s">
        <v>99</v>
      </c>
      <c r="E283" s="135" t="s">
        <v>99</v>
      </c>
      <c r="F283" s="136">
        <v>42776</v>
      </c>
      <c r="G283" s="137">
        <v>3.5</v>
      </c>
      <c r="H283" s="137">
        <f>ROUND('TR2 Measured RDF at SSD 100'!$G283,3)</f>
        <v>3.5</v>
      </c>
      <c r="I283" s="137">
        <v>3.5750666990055779</v>
      </c>
      <c r="J283" s="139">
        <v>2.2000000000000002</v>
      </c>
      <c r="K283" s="139">
        <v>523.37133589216546</v>
      </c>
      <c r="L283" s="140">
        <v>0.99436600349870718</v>
      </c>
      <c r="M283" s="140">
        <v>0.99638762716721607</v>
      </c>
      <c r="N283" s="140">
        <v>0.9979710469967833</v>
      </c>
      <c r="O283" s="133"/>
      <c r="P283" s="133" t="s">
        <v>34</v>
      </c>
      <c r="Q283" s="144" t="s">
        <v>37</v>
      </c>
      <c r="R283" s="141" t="b">
        <v>0</v>
      </c>
      <c r="S283" s="141">
        <v>3.5</v>
      </c>
      <c r="T283" s="141">
        <v>3.5</v>
      </c>
      <c r="U283" s="142"/>
      <c r="V283" s="149">
        <v>3.5</v>
      </c>
    </row>
    <row r="284" spans="1:22" ht="15" x14ac:dyDescent="0.25">
      <c r="A284" s="121" t="s">
        <v>142</v>
      </c>
      <c r="B284" s="122" t="s">
        <v>18</v>
      </c>
      <c r="C284" s="123">
        <v>6</v>
      </c>
      <c r="D284" s="122" t="s">
        <v>100</v>
      </c>
      <c r="E284" s="124" t="s">
        <v>100</v>
      </c>
      <c r="F284" s="125">
        <v>42776</v>
      </c>
      <c r="G284" s="126">
        <v>4.4210526315789478</v>
      </c>
      <c r="H284" s="126">
        <f>ROUND('TR2 Measured RDF at SSD 100'!$G284,3)</f>
        <v>4.4210000000000003</v>
      </c>
      <c r="I284" s="126">
        <v>4.5495818399044206</v>
      </c>
      <c r="J284" s="128">
        <v>2.2000000000000002</v>
      </c>
      <c r="K284" s="128">
        <v>523.822242491883</v>
      </c>
      <c r="L284" s="129">
        <v>0.99522269197735302</v>
      </c>
      <c r="M284" s="129">
        <v>0.99812682332712444</v>
      </c>
      <c r="N284" s="129">
        <v>0.99709041849001623</v>
      </c>
      <c r="O284" s="122"/>
      <c r="P284" s="122" t="s">
        <v>34</v>
      </c>
      <c r="Q284" s="143" t="s">
        <v>40</v>
      </c>
      <c r="R284" s="130" t="b">
        <v>0</v>
      </c>
      <c r="S284" s="130">
        <v>3.5</v>
      </c>
      <c r="T284" s="130">
        <v>6</v>
      </c>
      <c r="U284" s="131"/>
      <c r="V284" s="148">
        <v>4.4210000000000003</v>
      </c>
    </row>
    <row r="285" spans="1:22" ht="15" x14ac:dyDescent="0.25">
      <c r="A285" s="132" t="s">
        <v>142</v>
      </c>
      <c r="B285" s="133" t="s">
        <v>18</v>
      </c>
      <c r="C285" s="134">
        <v>6</v>
      </c>
      <c r="D285" s="133" t="s">
        <v>101</v>
      </c>
      <c r="E285" s="135" t="s">
        <v>101</v>
      </c>
      <c r="F285" s="136">
        <v>42776</v>
      </c>
      <c r="G285" s="137">
        <v>3.5449077018110318</v>
      </c>
      <c r="H285" s="137">
        <f>ROUND('TR2 Measured RDF at SSD 100'!$G285,3)</f>
        <v>3.5449999999999999</v>
      </c>
      <c r="I285" s="137">
        <v>3.5258490582529083</v>
      </c>
      <c r="J285" s="139">
        <v>2.2000000000000002</v>
      </c>
      <c r="K285" s="139">
        <v>522.05653199390952</v>
      </c>
      <c r="L285" s="140">
        <v>0.99186797541036209</v>
      </c>
      <c r="M285" s="140">
        <v>0.99638762716721607</v>
      </c>
      <c r="N285" s="140">
        <v>0.99546396238409385</v>
      </c>
      <c r="O285" s="133"/>
      <c r="P285" s="133" t="s">
        <v>34</v>
      </c>
      <c r="Q285" s="144" t="s">
        <v>35</v>
      </c>
      <c r="R285" s="141" t="b">
        <v>0</v>
      </c>
      <c r="S285" s="141"/>
      <c r="T285" s="141"/>
      <c r="U285" s="142">
        <v>4</v>
      </c>
      <c r="V285" s="149">
        <v>3.5449999999999999</v>
      </c>
    </row>
    <row r="286" spans="1:22" ht="15" x14ac:dyDescent="0.25">
      <c r="A286" s="121" t="s">
        <v>142</v>
      </c>
      <c r="B286" s="122" t="s">
        <v>18</v>
      </c>
      <c r="C286" s="123">
        <v>6</v>
      </c>
      <c r="D286" s="122" t="s">
        <v>46</v>
      </c>
      <c r="E286" s="124" t="s">
        <v>46</v>
      </c>
      <c r="F286" s="125">
        <v>42776</v>
      </c>
      <c r="G286" s="126">
        <v>4</v>
      </c>
      <c r="H286" s="126">
        <f>ROUND('TR2 Measured RDF at SSD 100'!$G286,3)</f>
        <v>4</v>
      </c>
      <c r="I286" s="126">
        <v>4.0051959298549464</v>
      </c>
      <c r="J286" s="128">
        <v>2.2000000000000002</v>
      </c>
      <c r="K286" s="128">
        <v>524.61171692825599</v>
      </c>
      <c r="L286" s="129">
        <v>0.99672263377073078</v>
      </c>
      <c r="M286" s="129">
        <v>0.99735384725605403</v>
      </c>
      <c r="N286" s="129">
        <v>0.99936711179581861</v>
      </c>
      <c r="O286" s="122"/>
      <c r="P286" s="122" t="s">
        <v>34</v>
      </c>
      <c r="Q286" s="143" t="s">
        <v>37</v>
      </c>
      <c r="R286" s="130" t="b">
        <v>0</v>
      </c>
      <c r="S286" s="130">
        <v>4</v>
      </c>
      <c r="T286" s="130">
        <v>4</v>
      </c>
      <c r="U286" s="131"/>
      <c r="V286" s="148">
        <v>4</v>
      </c>
    </row>
    <row r="287" spans="1:22" ht="15" x14ac:dyDescent="0.25">
      <c r="A287" s="132" t="s">
        <v>142</v>
      </c>
      <c r="B287" s="133" t="s">
        <v>18</v>
      </c>
      <c r="C287" s="134">
        <v>6</v>
      </c>
      <c r="D287" s="133" t="s">
        <v>102</v>
      </c>
      <c r="E287" s="135" t="s">
        <v>102</v>
      </c>
      <c r="F287" s="136">
        <v>42776</v>
      </c>
      <c r="G287" s="137">
        <v>4.8</v>
      </c>
      <c r="H287" s="137">
        <f>ROUND('TR2 Measured RDF at SSD 100'!$G287,3)</f>
        <v>4.8</v>
      </c>
      <c r="I287" s="137">
        <v>4.8300845264792125</v>
      </c>
      <c r="J287" s="139">
        <v>2.2000000000000002</v>
      </c>
      <c r="K287" s="139">
        <v>523.38622046459852</v>
      </c>
      <c r="L287" s="140">
        <v>0.99439428306197142</v>
      </c>
      <c r="M287" s="140">
        <v>0.99889979939819484</v>
      </c>
      <c r="N287" s="140">
        <v>0.99548952123232193</v>
      </c>
      <c r="O287" s="133"/>
      <c r="P287" s="133" t="s">
        <v>34</v>
      </c>
      <c r="Q287" s="144" t="s">
        <v>40</v>
      </c>
      <c r="R287" s="141" t="b">
        <v>0</v>
      </c>
      <c r="S287" s="141">
        <v>4</v>
      </c>
      <c r="T287" s="141">
        <v>6</v>
      </c>
      <c r="U287" s="142"/>
      <c r="V287" s="149">
        <v>4.8</v>
      </c>
    </row>
    <row r="288" spans="1:22" ht="15" x14ac:dyDescent="0.25">
      <c r="A288" s="121" t="s">
        <v>142</v>
      </c>
      <c r="B288" s="122" t="s">
        <v>18</v>
      </c>
      <c r="C288" s="123">
        <v>6</v>
      </c>
      <c r="D288" s="122" t="s">
        <v>103</v>
      </c>
      <c r="E288" s="124" t="s">
        <v>103</v>
      </c>
      <c r="F288" s="125">
        <v>42776</v>
      </c>
      <c r="G288" s="126">
        <v>3.9880211645374111</v>
      </c>
      <c r="H288" s="126">
        <f>ROUND('TR2 Measured RDF at SSD 100'!$G288,3)</f>
        <v>3.988</v>
      </c>
      <c r="I288" s="126">
        <v>3.8593753205200749</v>
      </c>
      <c r="J288" s="128">
        <v>2.2000000000000002</v>
      </c>
      <c r="K288" s="128">
        <v>522.86460592087849</v>
      </c>
      <c r="L288" s="129">
        <v>0.9934032548308942</v>
      </c>
      <c r="M288" s="129">
        <v>0.99716060323828648</v>
      </c>
      <c r="N288" s="129">
        <v>0.99623195261105357</v>
      </c>
      <c r="O288" s="122"/>
      <c r="P288" s="122" t="s">
        <v>34</v>
      </c>
      <c r="Q288" s="143" t="s">
        <v>35</v>
      </c>
      <c r="R288" s="130" t="b">
        <v>0</v>
      </c>
      <c r="S288" s="130"/>
      <c r="T288" s="130"/>
      <c r="U288" s="131">
        <v>4.5</v>
      </c>
      <c r="V288" s="148">
        <v>3.988</v>
      </c>
    </row>
    <row r="289" spans="1:22" ht="15" x14ac:dyDescent="0.25">
      <c r="A289" s="132" t="s">
        <v>142</v>
      </c>
      <c r="B289" s="133" t="s">
        <v>18</v>
      </c>
      <c r="C289" s="134">
        <v>6</v>
      </c>
      <c r="D289" s="133" t="s">
        <v>104</v>
      </c>
      <c r="E289" s="135" t="s">
        <v>104</v>
      </c>
      <c r="F289" s="136">
        <v>42776</v>
      </c>
      <c r="G289" s="137">
        <v>4.5</v>
      </c>
      <c r="H289" s="137">
        <f>ROUND('TR2 Measured RDF at SSD 100'!$G289,3)</f>
        <v>4.5</v>
      </c>
      <c r="I289" s="137">
        <v>4.5698924731182791</v>
      </c>
      <c r="J289" s="139">
        <v>2.2000000000000002</v>
      </c>
      <c r="K289" s="139">
        <v>523.84646117194734</v>
      </c>
      <c r="L289" s="140">
        <v>0.995268705640032</v>
      </c>
      <c r="M289" s="140">
        <v>0.99832006734489198</v>
      </c>
      <c r="N289" s="140">
        <v>0.99694350358700556</v>
      </c>
      <c r="O289" s="133"/>
      <c r="P289" s="133" t="s">
        <v>34</v>
      </c>
      <c r="Q289" s="144" t="s">
        <v>37</v>
      </c>
      <c r="R289" s="141" t="b">
        <v>0</v>
      </c>
      <c r="S289" s="141">
        <v>4.5</v>
      </c>
      <c r="T289" s="141">
        <v>4.5</v>
      </c>
      <c r="U289" s="142"/>
      <c r="V289" s="149">
        <v>4.5</v>
      </c>
    </row>
    <row r="290" spans="1:22" ht="15" x14ac:dyDescent="0.25">
      <c r="A290" s="121" t="s">
        <v>142</v>
      </c>
      <c r="B290" s="122" t="s">
        <v>18</v>
      </c>
      <c r="C290" s="123">
        <v>6</v>
      </c>
      <c r="D290" s="122" t="s">
        <v>105</v>
      </c>
      <c r="E290" s="124" t="s">
        <v>105</v>
      </c>
      <c r="F290" s="125">
        <v>42776</v>
      </c>
      <c r="G290" s="126">
        <v>4.95</v>
      </c>
      <c r="H290" s="126">
        <f>ROUND('TR2 Measured RDF at SSD 100'!$G290,3)</f>
        <v>4.95</v>
      </c>
      <c r="I290" s="126">
        <v>4.8769022856807096</v>
      </c>
      <c r="J290" s="128">
        <v>2.2000000000000002</v>
      </c>
      <c r="K290" s="128">
        <v>525.6378048791604</v>
      </c>
      <c r="L290" s="129">
        <v>0.99867212336828337</v>
      </c>
      <c r="M290" s="129">
        <v>0.99909304341596239</v>
      </c>
      <c r="N290" s="129">
        <v>0.99957869784956177</v>
      </c>
      <c r="O290" s="122"/>
      <c r="P290" s="122" t="s">
        <v>34</v>
      </c>
      <c r="Q290" s="143" t="s">
        <v>40</v>
      </c>
      <c r="R290" s="130" t="b">
        <v>0</v>
      </c>
      <c r="S290" s="130">
        <v>4.5</v>
      </c>
      <c r="T290" s="130">
        <v>5.5</v>
      </c>
      <c r="U290" s="131"/>
      <c r="V290" s="148">
        <v>4.95</v>
      </c>
    </row>
    <row r="291" spans="1:22" ht="15" x14ac:dyDescent="0.25">
      <c r="A291" s="132" t="s">
        <v>142</v>
      </c>
      <c r="B291" s="133" t="s">
        <v>18</v>
      </c>
      <c r="C291" s="134">
        <v>6</v>
      </c>
      <c r="D291" s="133" t="s">
        <v>105</v>
      </c>
      <c r="E291" s="135" t="s">
        <v>105</v>
      </c>
      <c r="F291" s="136">
        <v>43035</v>
      </c>
      <c r="G291" s="137">
        <v>4.95</v>
      </c>
      <c r="H291" s="137">
        <f>ROUND('TR2 Measured RDF at SSD 100'!$G291,3)</f>
        <v>4.95</v>
      </c>
      <c r="I291" s="137">
        <v>4.8446177478435537</v>
      </c>
      <c r="J291" s="139">
        <v>2.2000000000000002</v>
      </c>
      <c r="K291" s="139">
        <v>526.82840924418815</v>
      </c>
      <c r="L291" s="140">
        <v>0.99854427030700188</v>
      </c>
      <c r="M291" s="140">
        <v>0.99909304341596239</v>
      </c>
      <c r="N291" s="140">
        <v>0.99945072872584095</v>
      </c>
      <c r="O291" s="133" t="s">
        <v>113</v>
      </c>
      <c r="P291" s="133" t="s">
        <v>34</v>
      </c>
      <c r="Q291" s="144" t="s">
        <v>40</v>
      </c>
      <c r="R291" s="141" t="b">
        <v>0</v>
      </c>
      <c r="S291" s="141">
        <v>4.5</v>
      </c>
      <c r="T291" s="141">
        <v>5.5</v>
      </c>
      <c r="U291" s="142"/>
      <c r="V291" s="149">
        <v>4.95</v>
      </c>
    </row>
    <row r="292" spans="1:22" ht="15" x14ac:dyDescent="0.25">
      <c r="A292" s="121" t="s">
        <v>142</v>
      </c>
      <c r="B292" s="122" t="s">
        <v>18</v>
      </c>
      <c r="C292" s="123">
        <v>6</v>
      </c>
      <c r="D292" s="122" t="s">
        <v>106</v>
      </c>
      <c r="E292" s="124" t="s">
        <v>106</v>
      </c>
      <c r="F292" s="125">
        <v>42776</v>
      </c>
      <c r="G292" s="126">
        <v>4.4311346272637904</v>
      </c>
      <c r="H292" s="126">
        <f>ROUND('TR2 Measured RDF at SSD 100'!$G292,3)</f>
        <v>4.431</v>
      </c>
      <c r="I292" s="126">
        <v>4.4787812361591</v>
      </c>
      <c r="J292" s="128">
        <v>2.2000000000000002</v>
      </c>
      <c r="K292" s="128">
        <v>525.37083012234325</v>
      </c>
      <c r="L292" s="129">
        <v>0.99816489149720899</v>
      </c>
      <c r="M292" s="129">
        <v>0.99812682332712444</v>
      </c>
      <c r="N292" s="129">
        <v>1.0000381396123166</v>
      </c>
      <c r="O292" s="122"/>
      <c r="P292" s="122" t="s">
        <v>34</v>
      </c>
      <c r="Q292" s="143" t="s">
        <v>35</v>
      </c>
      <c r="R292" s="130" t="b">
        <v>0</v>
      </c>
      <c r="S292" s="130"/>
      <c r="T292" s="130"/>
      <c r="U292" s="131">
        <v>5</v>
      </c>
      <c r="V292" s="148">
        <v>4.431</v>
      </c>
    </row>
    <row r="293" spans="1:22" ht="15" x14ac:dyDescent="0.25">
      <c r="A293" s="132" t="s">
        <v>142</v>
      </c>
      <c r="B293" s="133" t="s">
        <v>18</v>
      </c>
      <c r="C293" s="134">
        <v>6</v>
      </c>
      <c r="D293" s="133" t="s">
        <v>107</v>
      </c>
      <c r="E293" s="135" t="s">
        <v>107</v>
      </c>
      <c r="F293" s="136">
        <v>42776</v>
      </c>
      <c r="G293" s="137">
        <v>4.4444444444444446</v>
      </c>
      <c r="H293" s="137">
        <f>ROUND('TR2 Measured RDF at SSD 100'!$G293,3)</f>
        <v>4.444</v>
      </c>
      <c r="I293" s="137">
        <v>4.431137724550898</v>
      </c>
      <c r="J293" s="139">
        <v>2.2000000000000002</v>
      </c>
      <c r="K293" s="139">
        <v>522.84045280871874</v>
      </c>
      <c r="L293" s="140">
        <v>0.99335736574228106</v>
      </c>
      <c r="M293" s="140">
        <v>0.99812682332712444</v>
      </c>
      <c r="N293" s="140">
        <v>0.99522159161203083</v>
      </c>
      <c r="O293" s="133"/>
      <c r="P293" s="133" t="s">
        <v>34</v>
      </c>
      <c r="Q293" s="144" t="s">
        <v>40</v>
      </c>
      <c r="R293" s="141" t="b">
        <v>0</v>
      </c>
      <c r="S293" s="141">
        <v>5</v>
      </c>
      <c r="T293" s="141">
        <v>4</v>
      </c>
      <c r="U293" s="142"/>
      <c r="V293" s="149">
        <v>4.444</v>
      </c>
    </row>
    <row r="294" spans="1:22" ht="15" x14ac:dyDescent="0.25">
      <c r="A294" s="121" t="s">
        <v>142</v>
      </c>
      <c r="B294" s="122" t="s">
        <v>18</v>
      </c>
      <c r="C294" s="123">
        <v>6</v>
      </c>
      <c r="D294" s="122" t="s">
        <v>50</v>
      </c>
      <c r="E294" s="124" t="s">
        <v>50</v>
      </c>
      <c r="F294" s="125">
        <v>42776</v>
      </c>
      <c r="G294" s="126">
        <v>5</v>
      </c>
      <c r="H294" s="126">
        <f>ROUND('TR2 Measured RDF at SSD 100'!$G294,3)</f>
        <v>5</v>
      </c>
      <c r="I294" s="126">
        <v>4.9729729729729728</v>
      </c>
      <c r="J294" s="128">
        <v>2.2000000000000002</v>
      </c>
      <c r="K294" s="128">
        <v>524.427035171238</v>
      </c>
      <c r="L294" s="129">
        <v>0.99637175238298326</v>
      </c>
      <c r="M294" s="129">
        <v>0.99928628743372994</v>
      </c>
      <c r="N294" s="129">
        <v>0.99708338332328017</v>
      </c>
      <c r="O294" s="122"/>
      <c r="P294" s="122" t="s">
        <v>34</v>
      </c>
      <c r="Q294" s="143" t="s">
        <v>37</v>
      </c>
      <c r="R294" s="130" t="b">
        <v>0</v>
      </c>
      <c r="S294" s="130">
        <v>5</v>
      </c>
      <c r="T294" s="130">
        <v>5</v>
      </c>
      <c r="U294" s="131"/>
      <c r="V294" s="148">
        <v>5</v>
      </c>
    </row>
    <row r="295" spans="1:22" ht="15" x14ac:dyDescent="0.25">
      <c r="A295" s="132" t="s">
        <v>142</v>
      </c>
      <c r="B295" s="133" t="s">
        <v>18</v>
      </c>
      <c r="C295" s="134">
        <v>6</v>
      </c>
      <c r="D295" s="133" t="s">
        <v>108</v>
      </c>
      <c r="E295" s="135" t="s">
        <v>108</v>
      </c>
      <c r="F295" s="136">
        <v>43035</v>
      </c>
      <c r="G295" s="137">
        <v>5.4545454545454541</v>
      </c>
      <c r="H295" s="137">
        <f>ROUND('TR2 Measured RDF at SSD 100'!$G295,3)</f>
        <v>5.4550000000000001</v>
      </c>
      <c r="I295" s="137">
        <v>5.4953544211295533</v>
      </c>
      <c r="J295" s="139">
        <v>2.2000000000000002</v>
      </c>
      <c r="K295" s="139">
        <v>526.59885557648181</v>
      </c>
      <c r="L295" s="140">
        <v>0.9981091770288224</v>
      </c>
      <c r="M295" s="140">
        <v>1.0000592635048005</v>
      </c>
      <c r="N295" s="140">
        <v>0.99805002908613261</v>
      </c>
      <c r="O295" s="133" t="s">
        <v>113</v>
      </c>
      <c r="P295" s="133" t="s">
        <v>34</v>
      </c>
      <c r="Q295" s="144" t="s">
        <v>40</v>
      </c>
      <c r="R295" s="141" t="b">
        <v>0</v>
      </c>
      <c r="S295" s="141">
        <v>5</v>
      </c>
      <c r="T295" s="141">
        <v>6</v>
      </c>
      <c r="U295" s="142"/>
      <c r="V295" s="149">
        <v>5.4550000000000001</v>
      </c>
    </row>
    <row r="296" spans="1:22" ht="15" x14ac:dyDescent="0.25">
      <c r="A296" s="121" t="s">
        <v>142</v>
      </c>
      <c r="B296" s="122" t="s">
        <v>18</v>
      </c>
      <c r="C296" s="123">
        <v>6</v>
      </c>
      <c r="D296" s="122" t="s">
        <v>109</v>
      </c>
      <c r="E296" s="124" t="s">
        <v>109</v>
      </c>
      <c r="F296" s="125">
        <v>42776</v>
      </c>
      <c r="G296" s="126">
        <v>4.2777777777777777</v>
      </c>
      <c r="H296" s="126">
        <f>ROUND('TR2 Measured RDF at SSD 100'!$G296,3)</f>
        <v>4.2779999999999996</v>
      </c>
      <c r="I296" s="126">
        <v>4.3415559772296008</v>
      </c>
      <c r="J296" s="128">
        <v>2.2000000000000002</v>
      </c>
      <c r="K296" s="128">
        <v>525.41548383964255</v>
      </c>
      <c r="L296" s="129">
        <v>0.99824973018700192</v>
      </c>
      <c r="M296" s="129">
        <v>0.99774033529158923</v>
      </c>
      <c r="N296" s="129">
        <v>1.0005105485639847</v>
      </c>
      <c r="O296" s="122"/>
      <c r="P296" s="122" t="s">
        <v>34</v>
      </c>
      <c r="Q296" s="143" t="s">
        <v>40</v>
      </c>
      <c r="R296" s="130" t="b">
        <v>0</v>
      </c>
      <c r="S296" s="130">
        <v>5.5</v>
      </c>
      <c r="T296" s="130">
        <v>3.5</v>
      </c>
      <c r="U296" s="131"/>
      <c r="V296" s="148">
        <v>4.2779999999999996</v>
      </c>
    </row>
    <row r="297" spans="1:22" ht="15" x14ac:dyDescent="0.25">
      <c r="A297" s="132" t="s">
        <v>142</v>
      </c>
      <c r="B297" s="133" t="s">
        <v>18</v>
      </c>
      <c r="C297" s="134">
        <v>6</v>
      </c>
      <c r="D297" s="133" t="s">
        <v>110</v>
      </c>
      <c r="E297" s="135" t="s">
        <v>110</v>
      </c>
      <c r="F297" s="136">
        <v>42776</v>
      </c>
      <c r="G297" s="137">
        <v>5.5</v>
      </c>
      <c r="H297" s="137">
        <f>ROUND('TR2 Measured RDF at SSD 100'!$G297,3)</f>
        <v>5.5</v>
      </c>
      <c r="I297" s="137">
        <v>5.5376344086021509</v>
      </c>
      <c r="J297" s="139">
        <v>2.2000000000000002</v>
      </c>
      <c r="K297" s="139">
        <v>526.18772987117177</v>
      </c>
      <c r="L297" s="140">
        <v>0.99971693931258465</v>
      </c>
      <c r="M297" s="140">
        <v>1.0002525075225679</v>
      </c>
      <c r="N297" s="140">
        <v>0.99946456699087938</v>
      </c>
      <c r="O297" s="133"/>
      <c r="P297" s="133" t="s">
        <v>34</v>
      </c>
      <c r="Q297" s="144" t="s">
        <v>37</v>
      </c>
      <c r="R297" s="141" t="b">
        <v>0</v>
      </c>
      <c r="S297" s="141">
        <v>5.5</v>
      </c>
      <c r="T297" s="141">
        <v>5.5</v>
      </c>
      <c r="U297" s="142"/>
      <c r="V297" s="149">
        <v>5.5</v>
      </c>
    </row>
    <row r="298" spans="1:22" ht="15" x14ac:dyDescent="0.25">
      <c r="A298" s="121" t="s">
        <v>142</v>
      </c>
      <c r="B298" s="122" t="s">
        <v>18</v>
      </c>
      <c r="C298" s="123">
        <v>6</v>
      </c>
      <c r="D298" s="122" t="s">
        <v>111</v>
      </c>
      <c r="E298" s="124" t="s">
        <v>111</v>
      </c>
      <c r="F298" s="125">
        <v>42776</v>
      </c>
      <c r="G298" s="126">
        <v>5.3173615527165481</v>
      </c>
      <c r="H298" s="126">
        <f>ROUND('TR2 Measured RDF at SSD 100'!$G298,3)</f>
        <v>5.3170000000000002</v>
      </c>
      <c r="I298" s="126">
        <v>5.2887735873793611</v>
      </c>
      <c r="J298" s="128">
        <v>2.2000000000000002</v>
      </c>
      <c r="K298" s="128">
        <v>524.97183948750705</v>
      </c>
      <c r="L298" s="129">
        <v>0.99740683943018249</v>
      </c>
      <c r="M298" s="129">
        <v>0.9998660194870328</v>
      </c>
      <c r="N298" s="129">
        <v>0.99754049041679405</v>
      </c>
      <c r="O298" s="122"/>
      <c r="P298" s="122" t="s">
        <v>34</v>
      </c>
      <c r="Q298" s="143" t="s">
        <v>35</v>
      </c>
      <c r="R298" s="130" t="b">
        <v>0</v>
      </c>
      <c r="S298" s="130"/>
      <c r="T298" s="130"/>
      <c r="U298" s="131">
        <v>6</v>
      </c>
      <c r="V298" s="148">
        <v>5.3170000000000002</v>
      </c>
    </row>
    <row r="299" spans="1:22" ht="15" x14ac:dyDescent="0.25">
      <c r="A299" s="132" t="s">
        <v>142</v>
      </c>
      <c r="B299" s="133" t="s">
        <v>18</v>
      </c>
      <c r="C299" s="134">
        <v>6</v>
      </c>
      <c r="D299" s="133" t="s">
        <v>79</v>
      </c>
      <c r="E299" s="135" t="s">
        <v>79</v>
      </c>
      <c r="F299" s="136">
        <v>42776</v>
      </c>
      <c r="G299" s="137">
        <v>6</v>
      </c>
      <c r="H299" s="137">
        <f>ROUND('TR2 Measured RDF at SSD 100'!$G299,3)</f>
        <v>6</v>
      </c>
      <c r="I299" s="137">
        <v>6.0482676224611707</v>
      </c>
      <c r="J299" s="139">
        <v>2.2000000000000002</v>
      </c>
      <c r="K299" s="139">
        <v>525.58722890617832</v>
      </c>
      <c r="L299" s="140">
        <v>0.99857603284005159</v>
      </c>
      <c r="M299" s="140">
        <v>1</v>
      </c>
      <c r="N299" s="140">
        <v>0.99857603284005159</v>
      </c>
      <c r="O299" s="133"/>
      <c r="P299" s="133" t="s">
        <v>34</v>
      </c>
      <c r="Q299" s="144" t="s">
        <v>37</v>
      </c>
      <c r="R299" s="141" t="b">
        <v>0</v>
      </c>
      <c r="S299" s="141">
        <v>6</v>
      </c>
      <c r="T299" s="141">
        <v>6</v>
      </c>
      <c r="U299" s="142"/>
      <c r="V299" s="149">
        <v>6</v>
      </c>
    </row>
    <row r="300" spans="1:22" ht="15" x14ac:dyDescent="0.25">
      <c r="A300" s="121" t="s">
        <v>142</v>
      </c>
      <c r="B300" s="122" t="s">
        <v>11</v>
      </c>
      <c r="C300" s="123">
        <v>10</v>
      </c>
      <c r="D300" s="122" t="s">
        <v>33</v>
      </c>
      <c r="E300" s="124" t="s">
        <v>33</v>
      </c>
      <c r="F300" s="125">
        <v>43007</v>
      </c>
      <c r="G300" s="126">
        <v>8.8622692545275807</v>
      </c>
      <c r="H300" s="126">
        <f>ROUND('TR2 Measured RDF at SSD 100'!$G300,3)</f>
        <v>8.8620000000000001</v>
      </c>
      <c r="I300" s="126">
        <v>8.7669760367369598</v>
      </c>
      <c r="J300" s="128">
        <v>1.3</v>
      </c>
      <c r="K300" s="128">
        <v>481.29055551466001</v>
      </c>
      <c r="L300" s="129">
        <v>1.0009812108559499</v>
      </c>
      <c r="M300" s="129">
        <v>1</v>
      </c>
      <c r="N300" s="129">
        <v>1.0009812108559499</v>
      </c>
      <c r="O300" s="122"/>
      <c r="P300" s="122" t="s">
        <v>34</v>
      </c>
      <c r="Q300" s="143" t="s">
        <v>35</v>
      </c>
      <c r="R300" s="130" t="b">
        <v>0</v>
      </c>
      <c r="S300" s="130"/>
      <c r="T300" s="130"/>
      <c r="U300" s="131">
        <v>10</v>
      </c>
      <c r="V300" s="148">
        <v>8.8620000000000001</v>
      </c>
    </row>
    <row r="301" spans="1:22" ht="15" x14ac:dyDescent="0.25">
      <c r="A301" s="132" t="s">
        <v>142</v>
      </c>
      <c r="B301" s="133" t="s">
        <v>11</v>
      </c>
      <c r="C301" s="134">
        <v>10</v>
      </c>
      <c r="D301" s="133" t="s">
        <v>36</v>
      </c>
      <c r="E301" s="135" t="s">
        <v>36</v>
      </c>
      <c r="F301" s="136">
        <v>43004</v>
      </c>
      <c r="G301" s="137">
        <v>10</v>
      </c>
      <c r="H301" s="137">
        <f>ROUND('TR2 Measured RDF at SSD 100'!$G301,3)</f>
        <v>10</v>
      </c>
      <c r="I301" s="137">
        <v>10.10752688172043</v>
      </c>
      <c r="J301" s="139">
        <v>1.4</v>
      </c>
      <c r="K301" s="139">
        <v>484.67044182560198</v>
      </c>
      <c r="L301" s="140">
        <v>1.0015435568134206</v>
      </c>
      <c r="M301" s="140">
        <v>1</v>
      </c>
      <c r="N301" s="140">
        <v>1.0015435568134206</v>
      </c>
      <c r="O301" s="133"/>
      <c r="P301" s="133" t="s">
        <v>34</v>
      </c>
      <c r="Q301" s="144" t="s">
        <v>37</v>
      </c>
      <c r="R301" s="141" t="b">
        <v>0</v>
      </c>
      <c r="S301" s="141">
        <v>10</v>
      </c>
      <c r="T301" s="141">
        <v>10</v>
      </c>
      <c r="U301" s="142"/>
      <c r="V301" s="149">
        <v>10</v>
      </c>
    </row>
    <row r="302" spans="1:22" ht="15" x14ac:dyDescent="0.25">
      <c r="A302" s="121" t="s">
        <v>142</v>
      </c>
      <c r="B302" s="122" t="s">
        <v>11</v>
      </c>
      <c r="C302" s="123">
        <v>10</v>
      </c>
      <c r="D302" s="122" t="s">
        <v>36</v>
      </c>
      <c r="E302" s="124" t="s">
        <v>36</v>
      </c>
      <c r="F302" s="125">
        <v>43004</v>
      </c>
      <c r="G302" s="126">
        <v>10</v>
      </c>
      <c r="H302" s="126">
        <f>ROUND('TR2 Measured RDF at SSD 100'!$G302,3)</f>
        <v>10</v>
      </c>
      <c r="I302" s="126">
        <v>10.10752688172043</v>
      </c>
      <c r="J302" s="128">
        <v>1.4</v>
      </c>
      <c r="K302" s="128">
        <v>483.17651506095137</v>
      </c>
      <c r="L302" s="129">
        <v>0.99845644318657945</v>
      </c>
      <c r="M302" s="129">
        <v>1</v>
      </c>
      <c r="N302" s="129">
        <v>0.99845644318657945</v>
      </c>
      <c r="O302" s="122"/>
      <c r="P302" s="122" t="s">
        <v>34</v>
      </c>
      <c r="Q302" s="143" t="s">
        <v>37</v>
      </c>
      <c r="R302" s="130" t="b">
        <v>0</v>
      </c>
      <c r="S302" s="130">
        <v>10</v>
      </c>
      <c r="T302" s="130">
        <v>10</v>
      </c>
      <c r="U302" s="131"/>
      <c r="V302" s="148">
        <v>10</v>
      </c>
    </row>
    <row r="303" spans="1:22" ht="15" x14ac:dyDescent="0.25">
      <c r="A303" s="132" t="s">
        <v>142</v>
      </c>
      <c r="B303" s="133" t="s">
        <v>11</v>
      </c>
      <c r="C303" s="134">
        <v>10</v>
      </c>
      <c r="D303" s="133" t="s">
        <v>36</v>
      </c>
      <c r="E303" s="135" t="s">
        <v>36</v>
      </c>
      <c r="F303" s="136">
        <v>43005</v>
      </c>
      <c r="G303" s="137">
        <v>10</v>
      </c>
      <c r="H303" s="137">
        <f>ROUND('TR2 Measured RDF at SSD 100'!$G303,3)</f>
        <v>10</v>
      </c>
      <c r="I303" s="137">
        <v>10.10752688172043</v>
      </c>
      <c r="J303" s="139">
        <v>1.3</v>
      </c>
      <c r="K303" s="139">
        <v>483.87925472624659</v>
      </c>
      <c r="L303" s="140">
        <v>1.0013363183572119</v>
      </c>
      <c r="M303" s="140">
        <v>1</v>
      </c>
      <c r="N303" s="140">
        <v>1.0013363183572119</v>
      </c>
      <c r="O303" s="133"/>
      <c r="P303" s="133" t="s">
        <v>34</v>
      </c>
      <c r="Q303" s="144" t="s">
        <v>37</v>
      </c>
      <c r="R303" s="141" t="b">
        <v>0</v>
      </c>
      <c r="S303" s="141">
        <v>10</v>
      </c>
      <c r="T303" s="141">
        <v>10</v>
      </c>
      <c r="U303" s="142"/>
      <c r="V303" s="149">
        <v>10</v>
      </c>
    </row>
    <row r="304" spans="1:22" ht="15" x14ac:dyDescent="0.25">
      <c r="A304" s="121" t="s">
        <v>142</v>
      </c>
      <c r="B304" s="122" t="s">
        <v>11</v>
      </c>
      <c r="C304" s="123">
        <v>10</v>
      </c>
      <c r="D304" s="122" t="s">
        <v>36</v>
      </c>
      <c r="E304" s="124" t="s">
        <v>36</v>
      </c>
      <c r="F304" s="125">
        <v>43005</v>
      </c>
      <c r="G304" s="126">
        <v>10</v>
      </c>
      <c r="H304" s="126">
        <f>ROUND('TR2 Measured RDF at SSD 100'!$G304,3)</f>
        <v>10</v>
      </c>
      <c r="I304" s="126">
        <v>10.10752688172043</v>
      </c>
      <c r="J304" s="128">
        <v>1.3</v>
      </c>
      <c r="K304" s="128">
        <v>482.58774713002646</v>
      </c>
      <c r="L304" s="129">
        <v>0.99866368164278796</v>
      </c>
      <c r="M304" s="129">
        <v>1</v>
      </c>
      <c r="N304" s="129">
        <v>0.99866368164278796</v>
      </c>
      <c r="O304" s="122"/>
      <c r="P304" s="122" t="s">
        <v>34</v>
      </c>
      <c r="Q304" s="143" t="s">
        <v>37</v>
      </c>
      <c r="R304" s="130" t="b">
        <v>0</v>
      </c>
      <c r="S304" s="130">
        <v>10</v>
      </c>
      <c r="T304" s="130">
        <v>10</v>
      </c>
      <c r="U304" s="131"/>
      <c r="V304" s="148">
        <v>10</v>
      </c>
    </row>
    <row r="305" spans="1:22" ht="15" x14ac:dyDescent="0.25">
      <c r="A305" s="132" t="s">
        <v>142</v>
      </c>
      <c r="B305" s="133" t="s">
        <v>11</v>
      </c>
      <c r="C305" s="134">
        <v>10</v>
      </c>
      <c r="D305" s="133" t="s">
        <v>36</v>
      </c>
      <c r="E305" s="135" t="s">
        <v>36</v>
      </c>
      <c r="F305" s="136">
        <v>43006</v>
      </c>
      <c r="G305" s="137">
        <v>10</v>
      </c>
      <c r="H305" s="137">
        <f>ROUND('TR2 Measured RDF at SSD 100'!$G305,3)</f>
        <v>10</v>
      </c>
      <c r="I305" s="137">
        <v>10.10752688172043</v>
      </c>
      <c r="J305" s="139">
        <v>1.3</v>
      </c>
      <c r="K305" s="139">
        <v>482.45271888332837</v>
      </c>
      <c r="L305" s="140">
        <v>0.99999961305876428</v>
      </c>
      <c r="M305" s="140">
        <v>1</v>
      </c>
      <c r="N305" s="140">
        <v>0.99999961305876428</v>
      </c>
      <c r="O305" s="133"/>
      <c r="P305" s="133" t="s">
        <v>34</v>
      </c>
      <c r="Q305" s="144" t="s">
        <v>37</v>
      </c>
      <c r="R305" s="141" t="b">
        <v>0</v>
      </c>
      <c r="S305" s="141">
        <v>10</v>
      </c>
      <c r="T305" s="141">
        <v>10</v>
      </c>
      <c r="U305" s="142"/>
      <c r="V305" s="149">
        <v>10</v>
      </c>
    </row>
    <row r="306" spans="1:22" ht="15" x14ac:dyDescent="0.25">
      <c r="A306" s="121" t="s">
        <v>142</v>
      </c>
      <c r="B306" s="122" t="s">
        <v>11</v>
      </c>
      <c r="C306" s="123">
        <v>10</v>
      </c>
      <c r="D306" s="122" t="s">
        <v>36</v>
      </c>
      <c r="E306" s="124" t="s">
        <v>36</v>
      </c>
      <c r="F306" s="125">
        <v>43006</v>
      </c>
      <c r="G306" s="126">
        <v>10</v>
      </c>
      <c r="H306" s="126">
        <f>ROUND('TR2 Measured RDF at SSD 100'!$G306,3)</f>
        <v>10</v>
      </c>
      <c r="I306" s="126">
        <v>10.10752688172043</v>
      </c>
      <c r="J306" s="128">
        <v>1.3</v>
      </c>
      <c r="K306" s="128">
        <v>482.6389551963037</v>
      </c>
      <c r="L306" s="129">
        <v>1.0003856327320368</v>
      </c>
      <c r="M306" s="129">
        <v>1</v>
      </c>
      <c r="N306" s="129">
        <v>1.0003856327320368</v>
      </c>
      <c r="O306" s="122"/>
      <c r="P306" s="122" t="s">
        <v>34</v>
      </c>
      <c r="Q306" s="143" t="s">
        <v>37</v>
      </c>
      <c r="R306" s="130" t="b">
        <v>0</v>
      </c>
      <c r="S306" s="130">
        <v>10</v>
      </c>
      <c r="T306" s="130">
        <v>10</v>
      </c>
      <c r="U306" s="131"/>
      <c r="V306" s="148">
        <v>10</v>
      </c>
    </row>
    <row r="307" spans="1:22" ht="15" x14ac:dyDescent="0.25">
      <c r="A307" s="132" t="s">
        <v>142</v>
      </c>
      <c r="B307" s="133" t="s">
        <v>11</v>
      </c>
      <c r="C307" s="134">
        <v>10</v>
      </c>
      <c r="D307" s="133" t="s">
        <v>36</v>
      </c>
      <c r="E307" s="135" t="s">
        <v>36</v>
      </c>
      <c r="F307" s="136">
        <v>43006</v>
      </c>
      <c r="G307" s="137">
        <v>10</v>
      </c>
      <c r="H307" s="137">
        <f>ROUND('TR2 Measured RDF at SSD 100'!$G307,3)</f>
        <v>10</v>
      </c>
      <c r="I307" s="137">
        <v>10.10752688172043</v>
      </c>
      <c r="J307" s="139">
        <v>1.3</v>
      </c>
      <c r="K307" s="139">
        <v>482.83534779185555</v>
      </c>
      <c r="L307" s="140">
        <v>1.000792703750341</v>
      </c>
      <c r="M307" s="140">
        <v>1</v>
      </c>
      <c r="N307" s="140">
        <v>1.000792703750341</v>
      </c>
      <c r="O307" s="133"/>
      <c r="P307" s="133" t="s">
        <v>34</v>
      </c>
      <c r="Q307" s="144" t="s">
        <v>37</v>
      </c>
      <c r="R307" s="141" t="b">
        <v>0</v>
      </c>
      <c r="S307" s="141">
        <v>10</v>
      </c>
      <c r="T307" s="141">
        <v>10</v>
      </c>
      <c r="U307" s="142"/>
      <c r="V307" s="149">
        <v>10</v>
      </c>
    </row>
    <row r="308" spans="1:22" ht="15" x14ac:dyDescent="0.25">
      <c r="A308" s="121" t="s">
        <v>142</v>
      </c>
      <c r="B308" s="122" t="s">
        <v>11</v>
      </c>
      <c r="C308" s="123">
        <v>10</v>
      </c>
      <c r="D308" s="122" t="s">
        <v>36</v>
      </c>
      <c r="E308" s="124" t="s">
        <v>36</v>
      </c>
      <c r="F308" s="125">
        <v>43006</v>
      </c>
      <c r="G308" s="126">
        <v>10</v>
      </c>
      <c r="H308" s="126">
        <f>ROUND('TR2 Measured RDF at SSD 100'!$G308,3)</f>
        <v>10</v>
      </c>
      <c r="I308" s="126">
        <v>10.10752688172043</v>
      </c>
      <c r="J308" s="128">
        <v>1.3</v>
      </c>
      <c r="K308" s="128">
        <v>481.8846003855196</v>
      </c>
      <c r="L308" s="129">
        <v>0.99882205045885764</v>
      </c>
      <c r="M308" s="129">
        <v>1</v>
      </c>
      <c r="N308" s="129">
        <v>0.99882205045885764</v>
      </c>
      <c r="O308" s="122"/>
      <c r="P308" s="122" t="s">
        <v>34</v>
      </c>
      <c r="Q308" s="143" t="s">
        <v>37</v>
      </c>
      <c r="R308" s="130" t="b">
        <v>0</v>
      </c>
      <c r="S308" s="130">
        <v>10</v>
      </c>
      <c r="T308" s="130">
        <v>10</v>
      </c>
      <c r="U308" s="131"/>
      <c r="V308" s="148">
        <v>10</v>
      </c>
    </row>
    <row r="309" spans="1:22" ht="15" x14ac:dyDescent="0.25">
      <c r="A309" s="132" t="s">
        <v>142</v>
      </c>
      <c r="B309" s="133" t="s">
        <v>11</v>
      </c>
      <c r="C309" s="134">
        <v>10</v>
      </c>
      <c r="D309" s="133" t="s">
        <v>36</v>
      </c>
      <c r="E309" s="135" t="s">
        <v>36</v>
      </c>
      <c r="F309" s="136">
        <v>43006</v>
      </c>
      <c r="G309" s="137">
        <v>10</v>
      </c>
      <c r="H309" s="137">
        <f>ROUND('TR2 Measured RDF at SSD 100'!$G309,3)</f>
        <v>10</v>
      </c>
      <c r="I309" s="137">
        <v>10.10752688172043</v>
      </c>
      <c r="J309" s="139">
        <v>1.3</v>
      </c>
      <c r="K309" s="139">
        <v>480.46815581877775</v>
      </c>
      <c r="L309" s="140">
        <v>0.99985347065226482</v>
      </c>
      <c r="M309" s="140">
        <v>1</v>
      </c>
      <c r="N309" s="140">
        <v>0.99985347065226482</v>
      </c>
      <c r="O309" s="133"/>
      <c r="P309" s="133" t="s">
        <v>34</v>
      </c>
      <c r="Q309" s="144" t="s">
        <v>37</v>
      </c>
      <c r="R309" s="141" t="b">
        <v>0</v>
      </c>
      <c r="S309" s="141">
        <v>10</v>
      </c>
      <c r="T309" s="141">
        <v>10</v>
      </c>
      <c r="U309" s="142"/>
      <c r="V309" s="149">
        <v>10</v>
      </c>
    </row>
    <row r="310" spans="1:22" ht="15" x14ac:dyDescent="0.25">
      <c r="A310" s="121" t="s">
        <v>142</v>
      </c>
      <c r="B310" s="122" t="s">
        <v>11</v>
      </c>
      <c r="C310" s="123">
        <v>10</v>
      </c>
      <c r="D310" s="122" t="s">
        <v>36</v>
      </c>
      <c r="E310" s="124" t="s">
        <v>36</v>
      </c>
      <c r="F310" s="125">
        <v>43006</v>
      </c>
      <c r="G310" s="126">
        <v>10</v>
      </c>
      <c r="H310" s="126">
        <f>ROUND('TR2 Measured RDF at SSD 100'!$G310,3)</f>
        <v>10</v>
      </c>
      <c r="I310" s="126">
        <v>10.10752688172043</v>
      </c>
      <c r="J310" s="128">
        <v>1.3</v>
      </c>
      <c r="K310" s="128">
        <v>480.60898182487978</v>
      </c>
      <c r="L310" s="129">
        <v>1.000146529347735</v>
      </c>
      <c r="M310" s="129">
        <v>1</v>
      </c>
      <c r="N310" s="129">
        <v>1.000146529347735</v>
      </c>
      <c r="O310" s="122"/>
      <c r="P310" s="122" t="s">
        <v>34</v>
      </c>
      <c r="Q310" s="143" t="s">
        <v>37</v>
      </c>
      <c r="R310" s="130" t="b">
        <v>0</v>
      </c>
      <c r="S310" s="130">
        <v>10</v>
      </c>
      <c r="T310" s="130">
        <v>10</v>
      </c>
      <c r="U310" s="131"/>
      <c r="V310" s="148">
        <v>10</v>
      </c>
    </row>
    <row r="311" spans="1:22" ht="15" x14ac:dyDescent="0.25">
      <c r="A311" s="132" t="s">
        <v>142</v>
      </c>
      <c r="B311" s="133" t="s">
        <v>11</v>
      </c>
      <c r="C311" s="134">
        <v>10</v>
      </c>
      <c r="D311" s="133" t="s">
        <v>36</v>
      </c>
      <c r="E311" s="135" t="s">
        <v>36</v>
      </c>
      <c r="F311" s="136">
        <v>43007</v>
      </c>
      <c r="G311" s="137">
        <v>10</v>
      </c>
      <c r="H311" s="137">
        <f>ROUND('TR2 Measured RDF at SSD 100'!$G311,3)</f>
        <v>10</v>
      </c>
      <c r="I311" s="137">
        <v>10.10752688172043</v>
      </c>
      <c r="J311" s="139">
        <v>1.3</v>
      </c>
      <c r="K311" s="139">
        <v>480.75854309590017</v>
      </c>
      <c r="L311" s="140">
        <v>0.99987473903966606</v>
      </c>
      <c r="M311" s="140">
        <v>1</v>
      </c>
      <c r="N311" s="140">
        <v>0.99987473903966606</v>
      </c>
      <c r="O311" s="133"/>
      <c r="P311" s="133" t="s">
        <v>34</v>
      </c>
      <c r="Q311" s="144" t="s">
        <v>37</v>
      </c>
      <c r="R311" s="141" t="b">
        <v>0</v>
      </c>
      <c r="S311" s="141">
        <v>10</v>
      </c>
      <c r="T311" s="141">
        <v>10</v>
      </c>
      <c r="U311" s="142"/>
      <c r="V311" s="149">
        <v>10</v>
      </c>
    </row>
    <row r="312" spans="1:22" ht="15" x14ac:dyDescent="0.25">
      <c r="A312" s="121" t="s">
        <v>142</v>
      </c>
      <c r="B312" s="122" t="s">
        <v>11</v>
      </c>
      <c r="C312" s="123">
        <v>10</v>
      </c>
      <c r="D312" s="122" t="s">
        <v>36</v>
      </c>
      <c r="E312" s="124" t="s">
        <v>36</v>
      </c>
      <c r="F312" s="125">
        <v>43007</v>
      </c>
      <c r="G312" s="126">
        <v>10</v>
      </c>
      <c r="H312" s="126">
        <f>ROUND('TR2 Measured RDF at SSD 100'!$G312,3)</f>
        <v>10</v>
      </c>
      <c r="I312" s="126">
        <v>10.10752688172043</v>
      </c>
      <c r="J312" s="128">
        <v>1.3</v>
      </c>
      <c r="K312" s="128">
        <v>480.87899873788353</v>
      </c>
      <c r="L312" s="129">
        <v>1.0001252609603342</v>
      </c>
      <c r="M312" s="129">
        <v>1</v>
      </c>
      <c r="N312" s="129">
        <v>1.0001252609603342</v>
      </c>
      <c r="O312" s="122"/>
      <c r="P312" s="122" t="s">
        <v>34</v>
      </c>
      <c r="Q312" s="143" t="s">
        <v>37</v>
      </c>
      <c r="R312" s="130" t="b">
        <v>0</v>
      </c>
      <c r="S312" s="130">
        <v>10</v>
      </c>
      <c r="T312" s="130">
        <v>10</v>
      </c>
      <c r="U312" s="131"/>
      <c r="V312" s="148">
        <v>10</v>
      </c>
    </row>
    <row r="313" spans="1:22" ht="15" x14ac:dyDescent="0.25">
      <c r="A313" s="132" t="s">
        <v>142</v>
      </c>
      <c r="B313" s="133" t="s">
        <v>11</v>
      </c>
      <c r="C313" s="134">
        <v>10</v>
      </c>
      <c r="D313" s="133" t="s">
        <v>36</v>
      </c>
      <c r="E313" s="135" t="s">
        <v>36</v>
      </c>
      <c r="F313" s="136">
        <v>42776</v>
      </c>
      <c r="G313" s="137">
        <v>10</v>
      </c>
      <c r="H313" s="137">
        <f>ROUND('TR2 Measured RDF at SSD 100'!$G313,3)</f>
        <v>10</v>
      </c>
      <c r="I313" s="137">
        <v>10.10752688172043</v>
      </c>
      <c r="J313" s="139">
        <v>1.3</v>
      </c>
      <c r="K313" s="139">
        <v>482.09735272808541</v>
      </c>
      <c r="L313" s="140">
        <v>1.0005380415410405</v>
      </c>
      <c r="M313" s="140">
        <v>1</v>
      </c>
      <c r="N313" s="140">
        <v>1.0005380415410405</v>
      </c>
      <c r="O313" s="133"/>
      <c r="P313" s="133" t="s">
        <v>34</v>
      </c>
      <c r="Q313" s="144" t="s">
        <v>37</v>
      </c>
      <c r="R313" s="141" t="b">
        <v>0</v>
      </c>
      <c r="S313" s="141">
        <v>10</v>
      </c>
      <c r="T313" s="141">
        <v>10</v>
      </c>
      <c r="U313" s="142"/>
      <c r="V313" s="149">
        <v>10</v>
      </c>
    </row>
    <row r="314" spans="1:22" ht="15" x14ac:dyDescent="0.25">
      <c r="A314" s="121" t="s">
        <v>142</v>
      </c>
      <c r="B314" s="122" t="s">
        <v>11</v>
      </c>
      <c r="C314" s="123">
        <v>10</v>
      </c>
      <c r="D314" s="122" t="s">
        <v>36</v>
      </c>
      <c r="E314" s="124" t="s">
        <v>36</v>
      </c>
      <c r="F314" s="125">
        <v>42776</v>
      </c>
      <c r="G314" s="126">
        <v>10</v>
      </c>
      <c r="H314" s="126">
        <f>ROUND('TR2 Measured RDF at SSD 100'!$G314,3)</f>
        <v>10</v>
      </c>
      <c r="I314" s="126">
        <v>10.10752688172043</v>
      </c>
      <c r="J314" s="128">
        <v>1.3</v>
      </c>
      <c r="K314" s="128">
        <v>481.57885489627114</v>
      </c>
      <c r="L314" s="129">
        <v>0.99946195845895958</v>
      </c>
      <c r="M314" s="129">
        <v>1</v>
      </c>
      <c r="N314" s="129">
        <v>0.99946195845895958</v>
      </c>
      <c r="O314" s="122"/>
      <c r="P314" s="122" t="s">
        <v>34</v>
      </c>
      <c r="Q314" s="143" t="s">
        <v>37</v>
      </c>
      <c r="R314" s="130" t="b">
        <v>0</v>
      </c>
      <c r="S314" s="130">
        <v>10</v>
      </c>
      <c r="T314" s="130">
        <v>10</v>
      </c>
      <c r="U314" s="131"/>
      <c r="V314" s="148">
        <v>10</v>
      </c>
    </row>
    <row r="315" spans="1:22" ht="15" x14ac:dyDescent="0.25">
      <c r="A315" s="132" t="s">
        <v>142</v>
      </c>
      <c r="B315" s="133" t="s">
        <v>11</v>
      </c>
      <c r="C315" s="134">
        <v>10</v>
      </c>
      <c r="D315" s="133" t="s">
        <v>36</v>
      </c>
      <c r="E315" s="135" t="s">
        <v>36</v>
      </c>
      <c r="F315" s="136">
        <v>43035</v>
      </c>
      <c r="G315" s="137">
        <v>10</v>
      </c>
      <c r="H315" s="137">
        <f>ROUND('TR2 Measured RDF at SSD 100'!$G315,3)</f>
        <v>10</v>
      </c>
      <c r="I315" s="137">
        <v>10.10752688172043</v>
      </c>
      <c r="J315" s="139">
        <v>1.3</v>
      </c>
      <c r="K315" s="139">
        <v>482.23661480198155</v>
      </c>
      <c r="L315" s="140">
        <v>1.0024819549356727</v>
      </c>
      <c r="M315" s="140">
        <v>1</v>
      </c>
      <c r="N315" s="140">
        <v>1.0024819549356727</v>
      </c>
      <c r="O315" s="133" t="s">
        <v>115</v>
      </c>
      <c r="P315" s="133" t="s">
        <v>34</v>
      </c>
      <c r="Q315" s="144" t="s">
        <v>37</v>
      </c>
      <c r="R315" s="141" t="b">
        <v>0</v>
      </c>
      <c r="S315" s="141">
        <v>10</v>
      </c>
      <c r="T315" s="141">
        <v>10</v>
      </c>
      <c r="U315" s="142"/>
      <c r="V315" s="149">
        <v>10</v>
      </c>
    </row>
    <row r="316" spans="1:22" ht="15" x14ac:dyDescent="0.25">
      <c r="A316" s="121" t="s">
        <v>142</v>
      </c>
      <c r="B316" s="122" t="s">
        <v>11</v>
      </c>
      <c r="C316" s="123">
        <v>10</v>
      </c>
      <c r="D316" s="122" t="s">
        <v>36</v>
      </c>
      <c r="E316" s="124" t="s">
        <v>36</v>
      </c>
      <c r="F316" s="125">
        <v>43035</v>
      </c>
      <c r="G316" s="126">
        <v>10</v>
      </c>
      <c r="H316" s="126">
        <f>ROUND('TR2 Measured RDF at SSD 100'!$G316,3)</f>
        <v>10</v>
      </c>
      <c r="I316" s="126">
        <v>10.10752688172043</v>
      </c>
      <c r="J316" s="128">
        <v>1.3</v>
      </c>
      <c r="K316" s="128">
        <v>479.84876225186417</v>
      </c>
      <c r="L316" s="129">
        <v>0.99751804506432729</v>
      </c>
      <c r="M316" s="129">
        <v>1</v>
      </c>
      <c r="N316" s="129">
        <v>0.99751804506432729</v>
      </c>
      <c r="O316" s="122" t="s">
        <v>115</v>
      </c>
      <c r="P316" s="122" t="s">
        <v>34</v>
      </c>
      <c r="Q316" s="143" t="s">
        <v>37</v>
      </c>
      <c r="R316" s="130" t="b">
        <v>0</v>
      </c>
      <c r="S316" s="130">
        <v>10</v>
      </c>
      <c r="T316" s="130">
        <v>10</v>
      </c>
      <c r="U316" s="131"/>
      <c r="V316" s="148">
        <v>10</v>
      </c>
    </row>
    <row r="317" spans="1:22" ht="15" x14ac:dyDescent="0.25">
      <c r="A317" s="132" t="s">
        <v>142</v>
      </c>
      <c r="B317" s="133" t="s">
        <v>11</v>
      </c>
      <c r="C317" s="134">
        <v>10</v>
      </c>
      <c r="D317" s="133" t="s">
        <v>36</v>
      </c>
      <c r="E317" s="135" t="s">
        <v>36</v>
      </c>
      <c r="F317" s="136">
        <v>43038</v>
      </c>
      <c r="G317" s="137">
        <v>10</v>
      </c>
      <c r="H317" s="137">
        <f>ROUND('TR2 Measured RDF at SSD 100'!$G317,3)</f>
        <v>10</v>
      </c>
      <c r="I317" s="137">
        <v>10.10752688172043</v>
      </c>
      <c r="J317" s="139">
        <v>1.3</v>
      </c>
      <c r="K317" s="139">
        <v>483.43727504256674</v>
      </c>
      <c r="L317" s="140">
        <v>1.00294691909834</v>
      </c>
      <c r="M317" s="140">
        <v>1</v>
      </c>
      <c r="N317" s="140">
        <v>1.00294691909834</v>
      </c>
      <c r="O317" s="133" t="s">
        <v>115</v>
      </c>
      <c r="P317" s="133" t="s">
        <v>34</v>
      </c>
      <c r="Q317" s="144" t="s">
        <v>37</v>
      </c>
      <c r="R317" s="141" t="b">
        <v>0</v>
      </c>
      <c r="S317" s="141">
        <v>10</v>
      </c>
      <c r="T317" s="141">
        <v>10</v>
      </c>
      <c r="U317" s="142"/>
      <c r="V317" s="149">
        <v>10</v>
      </c>
    </row>
    <row r="318" spans="1:22" ht="15" x14ac:dyDescent="0.25">
      <c r="A318" s="121" t="s">
        <v>142</v>
      </c>
      <c r="B318" s="122" t="s">
        <v>11</v>
      </c>
      <c r="C318" s="123">
        <v>10</v>
      </c>
      <c r="D318" s="122" t="s">
        <v>36</v>
      </c>
      <c r="E318" s="124" t="s">
        <v>36</v>
      </c>
      <c r="F318" s="125">
        <v>43038</v>
      </c>
      <c r="G318" s="126">
        <v>10</v>
      </c>
      <c r="H318" s="126">
        <f>ROUND('TR2 Measured RDF at SSD 100'!$G318,3)</f>
        <v>10</v>
      </c>
      <c r="I318" s="126">
        <v>10.10752688172043</v>
      </c>
      <c r="J318" s="128">
        <v>1.3</v>
      </c>
      <c r="K318" s="128">
        <v>480.69838022387574</v>
      </c>
      <c r="L318" s="129">
        <v>0.9972647628767316</v>
      </c>
      <c r="M318" s="129">
        <v>1</v>
      </c>
      <c r="N318" s="129">
        <v>0.9972647628767316</v>
      </c>
      <c r="O318" s="122" t="s">
        <v>115</v>
      </c>
      <c r="P318" s="122" t="s">
        <v>34</v>
      </c>
      <c r="Q318" s="143" t="s">
        <v>37</v>
      </c>
      <c r="R318" s="130" t="b">
        <v>0</v>
      </c>
      <c r="S318" s="130">
        <v>10</v>
      </c>
      <c r="T318" s="130">
        <v>10</v>
      </c>
      <c r="U318" s="131"/>
      <c r="V318" s="148">
        <v>10</v>
      </c>
    </row>
    <row r="319" spans="1:22" ht="15" x14ac:dyDescent="0.25">
      <c r="A319" s="132" t="s">
        <v>142</v>
      </c>
      <c r="B319" s="133" t="s">
        <v>11</v>
      </c>
      <c r="C319" s="134">
        <v>10</v>
      </c>
      <c r="D319" s="133" t="s">
        <v>36</v>
      </c>
      <c r="E319" s="135" t="s">
        <v>36</v>
      </c>
      <c r="F319" s="136">
        <v>43038</v>
      </c>
      <c r="G319" s="137">
        <v>10</v>
      </c>
      <c r="H319" s="137">
        <f>ROUND('TR2 Measured RDF at SSD 100'!$G319,3)</f>
        <v>10</v>
      </c>
      <c r="I319" s="137">
        <v>10.10752688172043</v>
      </c>
      <c r="J319" s="139">
        <v>1.3</v>
      </c>
      <c r="K319" s="139">
        <v>481.91477622752546</v>
      </c>
      <c r="L319" s="140">
        <v>0.99978831802492862</v>
      </c>
      <c r="M319" s="140">
        <v>1</v>
      </c>
      <c r="N319" s="140">
        <v>0.99978831802492862</v>
      </c>
      <c r="O319" s="133" t="s">
        <v>115</v>
      </c>
      <c r="P319" s="133" t="s">
        <v>34</v>
      </c>
      <c r="Q319" s="144" t="s">
        <v>37</v>
      </c>
      <c r="R319" s="141" t="b">
        <v>0</v>
      </c>
      <c r="S319" s="141">
        <v>10</v>
      </c>
      <c r="T319" s="141">
        <v>10</v>
      </c>
      <c r="U319" s="142"/>
      <c r="V319" s="149">
        <v>10</v>
      </c>
    </row>
    <row r="320" spans="1:22" ht="15" x14ac:dyDescent="0.25">
      <c r="A320" s="121" t="s">
        <v>142</v>
      </c>
      <c r="B320" s="122" t="s">
        <v>11</v>
      </c>
      <c r="C320" s="123">
        <v>10</v>
      </c>
      <c r="D320" s="122" t="s">
        <v>39</v>
      </c>
      <c r="E320" s="124" t="s">
        <v>39</v>
      </c>
      <c r="F320" s="125">
        <v>43007</v>
      </c>
      <c r="G320" s="126">
        <v>5.7142857142857144</v>
      </c>
      <c r="H320" s="126">
        <f>ROUND('TR2 Measured RDF at SSD 100'!$G320,3)</f>
        <v>5.7140000000000004</v>
      </c>
      <c r="I320" s="126">
        <v>5.6747520213386675</v>
      </c>
      <c r="J320" s="128">
        <v>1.3</v>
      </c>
      <c r="K320" s="128">
        <v>480.01884086212925</v>
      </c>
      <c r="L320" s="129">
        <v>0.99833631691783342</v>
      </c>
      <c r="M320" s="129">
        <v>1</v>
      </c>
      <c r="N320" s="129">
        <v>0.99833631691783342</v>
      </c>
      <c r="O320" s="122"/>
      <c r="P320" s="122" t="s">
        <v>34</v>
      </c>
      <c r="Q320" s="143" t="s">
        <v>40</v>
      </c>
      <c r="R320" s="130" t="b">
        <v>0</v>
      </c>
      <c r="S320" s="130">
        <v>10</v>
      </c>
      <c r="T320" s="130">
        <v>4</v>
      </c>
      <c r="U320" s="131"/>
      <c r="V320" s="148">
        <v>5.7140000000000004</v>
      </c>
    </row>
    <row r="321" spans="1:22" ht="15" x14ac:dyDescent="0.25">
      <c r="A321" s="132" t="s">
        <v>142</v>
      </c>
      <c r="B321" s="133" t="s">
        <v>11</v>
      </c>
      <c r="C321" s="134">
        <v>10</v>
      </c>
      <c r="D321" s="133" t="s">
        <v>41</v>
      </c>
      <c r="E321" s="135" t="s">
        <v>41</v>
      </c>
      <c r="F321" s="136">
        <v>43035</v>
      </c>
      <c r="G321" s="137">
        <v>6.666666666666667</v>
      </c>
      <c r="H321" s="137">
        <f>ROUND('TR2 Measured RDF at SSD 100'!$G321,3)</f>
        <v>6.6669999999999998</v>
      </c>
      <c r="I321" s="137">
        <v>6.6187050359712218</v>
      </c>
      <c r="J321" s="139">
        <v>1.3</v>
      </c>
      <c r="K321" s="139">
        <v>482.60909293006097</v>
      </c>
      <c r="L321" s="140">
        <v>1.0032562690183169</v>
      </c>
      <c r="M321" s="140">
        <v>1</v>
      </c>
      <c r="N321" s="140">
        <v>1.0032562690183169</v>
      </c>
      <c r="O321" s="133" t="s">
        <v>115</v>
      </c>
      <c r="P321" s="133" t="s">
        <v>34</v>
      </c>
      <c r="Q321" s="144" t="s">
        <v>40</v>
      </c>
      <c r="R321" s="141" t="b">
        <v>0</v>
      </c>
      <c r="S321" s="141">
        <v>10</v>
      </c>
      <c r="T321" s="141">
        <v>5</v>
      </c>
      <c r="U321" s="142"/>
      <c r="V321" s="149">
        <v>6.6669999999999998</v>
      </c>
    </row>
    <row r="322" spans="1:22" ht="15" x14ac:dyDescent="0.25">
      <c r="A322" s="121" t="s">
        <v>142</v>
      </c>
      <c r="B322" s="122" t="s">
        <v>11</v>
      </c>
      <c r="C322" s="123">
        <v>10</v>
      </c>
      <c r="D322" s="122" t="s">
        <v>42</v>
      </c>
      <c r="E322" s="124" t="s">
        <v>42</v>
      </c>
      <c r="F322" s="125">
        <v>43035</v>
      </c>
      <c r="G322" s="126">
        <v>7.5</v>
      </c>
      <c r="H322" s="126">
        <f>ROUND('TR2 Measured RDF at SSD 100'!$G322,3)</f>
        <v>7.5</v>
      </c>
      <c r="I322" s="126">
        <v>7.5167785234899327</v>
      </c>
      <c r="J322" s="128">
        <v>1.3</v>
      </c>
      <c r="K322" s="128">
        <v>482.40233160150922</v>
      </c>
      <c r="L322" s="129">
        <v>1.0028264499326451</v>
      </c>
      <c r="M322" s="129">
        <v>1</v>
      </c>
      <c r="N322" s="129">
        <v>1.0028264499326451</v>
      </c>
      <c r="O322" s="122" t="s">
        <v>115</v>
      </c>
      <c r="P322" s="122" t="s">
        <v>34</v>
      </c>
      <c r="Q322" s="143" t="s">
        <v>40</v>
      </c>
      <c r="R322" s="130" t="b">
        <v>0</v>
      </c>
      <c r="S322" s="130">
        <v>10</v>
      </c>
      <c r="T322" s="130">
        <v>6</v>
      </c>
      <c r="U322" s="131"/>
      <c r="V322" s="148">
        <v>7.5</v>
      </c>
    </row>
    <row r="323" spans="1:22" ht="15" x14ac:dyDescent="0.25">
      <c r="A323" s="132" t="s">
        <v>142</v>
      </c>
      <c r="B323" s="133" t="s">
        <v>11</v>
      </c>
      <c r="C323" s="134">
        <v>10</v>
      </c>
      <c r="D323" s="133" t="s">
        <v>43</v>
      </c>
      <c r="E323" s="135" t="s">
        <v>43</v>
      </c>
      <c r="F323" s="136">
        <v>43035</v>
      </c>
      <c r="G323" s="137">
        <v>8.235294117647058</v>
      </c>
      <c r="H323" s="137">
        <f>ROUND('TR2 Measured RDF at SSD 100'!$G323,3)</f>
        <v>8.2349999999999994</v>
      </c>
      <c r="I323" s="137">
        <v>8.2278481012658222</v>
      </c>
      <c r="J323" s="139">
        <v>1.3</v>
      </c>
      <c r="K323" s="139">
        <v>481.63402440214026</v>
      </c>
      <c r="L323" s="140">
        <v>1.0012292794159874</v>
      </c>
      <c r="M323" s="140">
        <v>1</v>
      </c>
      <c r="N323" s="140">
        <v>1.0012292794159874</v>
      </c>
      <c r="O323" s="133" t="s">
        <v>115</v>
      </c>
      <c r="P323" s="133" t="s">
        <v>34</v>
      </c>
      <c r="Q323" s="144" t="s">
        <v>40</v>
      </c>
      <c r="R323" s="141" t="b">
        <v>0</v>
      </c>
      <c r="S323" s="141">
        <v>10</v>
      </c>
      <c r="T323" s="141">
        <v>7</v>
      </c>
      <c r="U323" s="142"/>
      <c r="V323" s="149">
        <v>8.2349999999999994</v>
      </c>
    </row>
    <row r="324" spans="1:22" ht="15" x14ac:dyDescent="0.25">
      <c r="A324" s="121" t="s">
        <v>142</v>
      </c>
      <c r="B324" s="122" t="s">
        <v>11</v>
      </c>
      <c r="C324" s="123">
        <v>10</v>
      </c>
      <c r="D324" s="122" t="s">
        <v>44</v>
      </c>
      <c r="E324" s="124" t="s">
        <v>44</v>
      </c>
      <c r="F324" s="125">
        <v>43035</v>
      </c>
      <c r="G324" s="126">
        <v>8.8888888888888893</v>
      </c>
      <c r="H324" s="126">
        <f>ROUND('TR2 Measured RDF at SSD 100'!$G324,3)</f>
        <v>8.8889999999999993</v>
      </c>
      <c r="I324" s="126">
        <v>8.8854548966582971</v>
      </c>
      <c r="J324" s="128">
        <v>1.3</v>
      </c>
      <c r="K324" s="128">
        <v>481.22179771236955</v>
      </c>
      <c r="L324" s="129">
        <v>1.0003723353243248</v>
      </c>
      <c r="M324" s="129">
        <v>1</v>
      </c>
      <c r="N324" s="129">
        <v>1.0003723353243248</v>
      </c>
      <c r="O324" s="122" t="s">
        <v>115</v>
      </c>
      <c r="P324" s="122" t="s">
        <v>34</v>
      </c>
      <c r="Q324" s="143" t="s">
        <v>40</v>
      </c>
      <c r="R324" s="130" t="b">
        <v>0</v>
      </c>
      <c r="S324" s="130">
        <v>10</v>
      </c>
      <c r="T324" s="130">
        <v>8</v>
      </c>
      <c r="U324" s="131"/>
      <c r="V324" s="148">
        <v>8.8889999999999993</v>
      </c>
    </row>
    <row r="325" spans="1:22" ht="15" x14ac:dyDescent="0.25">
      <c r="A325" s="132" t="s">
        <v>142</v>
      </c>
      <c r="B325" s="133" t="s">
        <v>11</v>
      </c>
      <c r="C325" s="134">
        <v>10</v>
      </c>
      <c r="D325" s="133" t="s">
        <v>45</v>
      </c>
      <c r="E325" s="135" t="s">
        <v>45</v>
      </c>
      <c r="F325" s="136">
        <v>43007</v>
      </c>
      <c r="G325" s="137">
        <v>3</v>
      </c>
      <c r="H325" s="137">
        <f>ROUND('TR2 Measured RDF at SSD 100'!$G325,3)</f>
        <v>3</v>
      </c>
      <c r="I325" s="137">
        <v>2.9836287900804033</v>
      </c>
      <c r="J325" s="139">
        <v>1.3</v>
      </c>
      <c r="K325" s="139">
        <v>451.18891652016987</v>
      </c>
      <c r="L325" s="140">
        <v>0.93837625278185455</v>
      </c>
      <c r="M325" s="140">
        <v>1</v>
      </c>
      <c r="N325" s="140">
        <v>0.93837625278185455</v>
      </c>
      <c r="O325" s="133"/>
      <c r="P325" s="133" t="s">
        <v>34</v>
      </c>
      <c r="Q325" s="144" t="s">
        <v>37</v>
      </c>
      <c r="R325" s="141" t="b">
        <v>1</v>
      </c>
      <c r="S325" s="141">
        <v>3</v>
      </c>
      <c r="T325" s="141">
        <v>3</v>
      </c>
      <c r="U325" s="142"/>
      <c r="V325" s="149">
        <v>3</v>
      </c>
    </row>
    <row r="326" spans="1:22" ht="15" x14ac:dyDescent="0.25">
      <c r="A326" s="121" t="s">
        <v>142</v>
      </c>
      <c r="B326" s="122" t="s">
        <v>11</v>
      </c>
      <c r="C326" s="123">
        <v>10</v>
      </c>
      <c r="D326" s="122" t="s">
        <v>46</v>
      </c>
      <c r="E326" s="124" t="s">
        <v>46</v>
      </c>
      <c r="F326" s="125">
        <v>43007</v>
      </c>
      <c r="G326" s="126">
        <v>4</v>
      </c>
      <c r="H326" s="126">
        <f>ROUND('TR2 Measured RDF at SSD 100'!$G326,3)</f>
        <v>4</v>
      </c>
      <c r="I326" s="126">
        <v>4.0051959298549464</v>
      </c>
      <c r="J326" s="128">
        <v>1.3</v>
      </c>
      <c r="K326" s="128">
        <v>475.41328555369614</v>
      </c>
      <c r="L326" s="129">
        <v>0.98875774888553591</v>
      </c>
      <c r="M326" s="129">
        <v>1</v>
      </c>
      <c r="N326" s="129">
        <v>0.98875774888553591</v>
      </c>
      <c r="O326" s="122"/>
      <c r="P326" s="122" t="s">
        <v>34</v>
      </c>
      <c r="Q326" s="143" t="s">
        <v>37</v>
      </c>
      <c r="R326" s="130" t="b">
        <v>1</v>
      </c>
      <c r="S326" s="130">
        <v>4</v>
      </c>
      <c r="T326" s="130">
        <v>4</v>
      </c>
      <c r="U326" s="131"/>
      <c r="V326" s="148">
        <v>4</v>
      </c>
    </row>
    <row r="327" spans="1:22" ht="15" x14ac:dyDescent="0.25">
      <c r="A327" s="132" t="s">
        <v>142</v>
      </c>
      <c r="B327" s="133" t="s">
        <v>11</v>
      </c>
      <c r="C327" s="134">
        <v>10</v>
      </c>
      <c r="D327" s="133" t="s">
        <v>47</v>
      </c>
      <c r="E327" s="135" t="s">
        <v>47</v>
      </c>
      <c r="F327" s="136">
        <v>43007</v>
      </c>
      <c r="G327" s="137">
        <v>5.0909090909090908</v>
      </c>
      <c r="H327" s="137">
        <f>ROUND('TR2 Measured RDF at SSD 100'!$G327,3)</f>
        <v>5.0910000000000002</v>
      </c>
      <c r="I327" s="137">
        <v>5.0542879622344605</v>
      </c>
      <c r="J327" s="139">
        <v>1.3</v>
      </c>
      <c r="K327" s="139">
        <v>478.44635331825867</v>
      </c>
      <c r="L327" s="140">
        <v>0.99506587982389061</v>
      </c>
      <c r="M327" s="140">
        <v>1</v>
      </c>
      <c r="N327" s="140">
        <v>0.99506587982389061</v>
      </c>
      <c r="O327" s="133"/>
      <c r="P327" s="133" t="s">
        <v>34</v>
      </c>
      <c r="Q327" s="144" t="s">
        <v>40</v>
      </c>
      <c r="R327" s="141" t="b">
        <v>0</v>
      </c>
      <c r="S327" s="141">
        <v>4</v>
      </c>
      <c r="T327" s="141">
        <v>7</v>
      </c>
      <c r="U327" s="142"/>
      <c r="V327" s="149">
        <v>5.0910000000000002</v>
      </c>
    </row>
    <row r="328" spans="1:22" ht="15" x14ac:dyDescent="0.25">
      <c r="A328" s="121" t="s">
        <v>142</v>
      </c>
      <c r="B328" s="122" t="s">
        <v>11</v>
      </c>
      <c r="C328" s="123">
        <v>10</v>
      </c>
      <c r="D328" s="122" t="s">
        <v>48</v>
      </c>
      <c r="E328" s="124" t="s">
        <v>48</v>
      </c>
      <c r="F328" s="125">
        <v>43007</v>
      </c>
      <c r="G328" s="126">
        <v>5.5384615384615383</v>
      </c>
      <c r="H328" s="126">
        <f>ROUND('TR2 Measured RDF at SSD 100'!$G328,3)</f>
        <v>5.5380000000000003</v>
      </c>
      <c r="I328" s="126">
        <v>5.4385497200746453</v>
      </c>
      <c r="J328" s="128">
        <v>1.3</v>
      </c>
      <c r="K328" s="128">
        <v>477.49448828144062</v>
      </c>
      <c r="L328" s="129">
        <v>0.9930862045399933</v>
      </c>
      <c r="M328" s="129">
        <v>1</v>
      </c>
      <c r="N328" s="129">
        <v>0.9930862045399933</v>
      </c>
      <c r="O328" s="122"/>
      <c r="P328" s="122" t="s">
        <v>49</v>
      </c>
      <c r="Q328" s="143" t="s">
        <v>40</v>
      </c>
      <c r="R328" s="130" t="b">
        <v>0</v>
      </c>
      <c r="S328" s="130">
        <v>4</v>
      </c>
      <c r="T328" s="130">
        <v>9</v>
      </c>
      <c r="U328" s="131"/>
      <c r="V328" s="148">
        <v>5.5380000000000003</v>
      </c>
    </row>
    <row r="329" spans="1:22" ht="15" x14ac:dyDescent="0.25">
      <c r="A329" s="132" t="s">
        <v>142</v>
      </c>
      <c r="B329" s="133" t="s">
        <v>11</v>
      </c>
      <c r="C329" s="134">
        <v>10</v>
      </c>
      <c r="D329" s="133" t="s">
        <v>50</v>
      </c>
      <c r="E329" s="135" t="s">
        <v>50</v>
      </c>
      <c r="F329" s="136">
        <v>43007</v>
      </c>
      <c r="G329" s="137">
        <v>5</v>
      </c>
      <c r="H329" s="137">
        <f>ROUND('TR2 Measured RDF at SSD 100'!$G329,3)</f>
        <v>5</v>
      </c>
      <c r="I329" s="137">
        <v>4.9994218984853731</v>
      </c>
      <c r="J329" s="139">
        <v>1.3</v>
      </c>
      <c r="K329" s="139">
        <v>482.56409432312842</v>
      </c>
      <c r="L329" s="140">
        <v>1.003629898647485</v>
      </c>
      <c r="M329" s="140">
        <v>1</v>
      </c>
      <c r="N329" s="140">
        <v>1.003629898647485</v>
      </c>
      <c r="O329" s="133"/>
      <c r="P329" s="133" t="s">
        <v>49</v>
      </c>
      <c r="Q329" s="144" t="s">
        <v>37</v>
      </c>
      <c r="R329" s="141" t="b">
        <v>1</v>
      </c>
      <c r="S329" s="141">
        <v>5</v>
      </c>
      <c r="T329" s="141">
        <v>5</v>
      </c>
      <c r="U329" s="142"/>
      <c r="V329" s="149">
        <v>5</v>
      </c>
    </row>
    <row r="330" spans="1:22" ht="15" x14ac:dyDescent="0.25">
      <c r="A330" s="121" t="s">
        <v>142</v>
      </c>
      <c r="B330" s="122" t="s">
        <v>11</v>
      </c>
      <c r="C330" s="123">
        <v>10</v>
      </c>
      <c r="D330" s="122" t="s">
        <v>51</v>
      </c>
      <c r="E330" s="124" t="s">
        <v>51</v>
      </c>
      <c r="F330" s="125">
        <v>43007</v>
      </c>
      <c r="G330" s="126">
        <v>7</v>
      </c>
      <c r="H330" s="126">
        <f>ROUND('TR2 Measured RDF at SSD 100'!$G330,3)</f>
        <v>7</v>
      </c>
      <c r="I330" s="126">
        <v>6.9350671001083608</v>
      </c>
      <c r="J330" s="128">
        <v>1.3</v>
      </c>
      <c r="K330" s="128">
        <v>482.75491646725652</v>
      </c>
      <c r="L330" s="129">
        <v>1.0040267678124808</v>
      </c>
      <c r="M330" s="129">
        <v>1</v>
      </c>
      <c r="N330" s="129">
        <v>1.0040267678124808</v>
      </c>
      <c r="O330" s="122"/>
      <c r="P330" s="122" t="s">
        <v>34</v>
      </c>
      <c r="Q330" s="143" t="s">
        <v>37</v>
      </c>
      <c r="R330" s="130" t="b">
        <v>0</v>
      </c>
      <c r="S330" s="130">
        <v>7</v>
      </c>
      <c r="T330" s="130">
        <v>7</v>
      </c>
      <c r="U330" s="131"/>
      <c r="V330" s="148">
        <v>7</v>
      </c>
    </row>
    <row r="331" spans="1:22" ht="15" x14ac:dyDescent="0.25">
      <c r="A331" s="132" t="s">
        <v>142</v>
      </c>
      <c r="B331" s="133" t="s">
        <v>11</v>
      </c>
      <c r="C331" s="134">
        <v>10</v>
      </c>
      <c r="D331" s="133" t="s">
        <v>52</v>
      </c>
      <c r="E331" s="135" t="s">
        <v>52</v>
      </c>
      <c r="F331" s="136">
        <v>43007</v>
      </c>
      <c r="G331" s="137">
        <v>6.6467019408956851</v>
      </c>
      <c r="H331" s="137">
        <f>ROUND('TR2 Measured RDF at SSD 100'!$G331,3)</f>
        <v>6.6470000000000002</v>
      </c>
      <c r="I331" s="137">
        <v>6.5752320275527207</v>
      </c>
      <c r="J331" s="139">
        <v>1.3</v>
      </c>
      <c r="K331" s="139">
        <v>482.51360561626484</v>
      </c>
      <c r="L331" s="140">
        <v>1.0035248929573632</v>
      </c>
      <c r="M331" s="140">
        <v>1</v>
      </c>
      <c r="N331" s="140">
        <v>1.0035248929573632</v>
      </c>
      <c r="O331" s="133"/>
      <c r="P331" s="133" t="s">
        <v>34</v>
      </c>
      <c r="Q331" s="144" t="s">
        <v>35</v>
      </c>
      <c r="R331" s="141" t="b">
        <v>0</v>
      </c>
      <c r="S331" s="141"/>
      <c r="T331" s="141"/>
      <c r="U331" s="142">
        <v>7.5</v>
      </c>
      <c r="V331" s="149">
        <v>6.6470000000000002</v>
      </c>
    </row>
    <row r="332" spans="1:22" ht="15" x14ac:dyDescent="0.25">
      <c r="A332" s="121" t="s">
        <v>142</v>
      </c>
      <c r="B332" s="122" t="s">
        <v>11</v>
      </c>
      <c r="C332" s="123">
        <v>10</v>
      </c>
      <c r="D332" s="122" t="s">
        <v>53</v>
      </c>
      <c r="E332" s="124" t="s">
        <v>53</v>
      </c>
      <c r="F332" s="125">
        <v>43007</v>
      </c>
      <c r="G332" s="126">
        <v>7.0898154036220635</v>
      </c>
      <c r="H332" s="126">
        <f>ROUND('TR2 Measured RDF at SSD 100'!$G332,3)</f>
        <v>7.09</v>
      </c>
      <c r="I332" s="126">
        <v>7.1946379431917444</v>
      </c>
      <c r="J332" s="128">
        <v>1.3</v>
      </c>
      <c r="K332" s="128">
        <v>482.45336984755335</v>
      </c>
      <c r="L332" s="129">
        <v>1.0033996154674754</v>
      </c>
      <c r="M332" s="129">
        <v>1</v>
      </c>
      <c r="N332" s="129">
        <v>1.0033996154674754</v>
      </c>
      <c r="O332" s="122"/>
      <c r="P332" s="122" t="s">
        <v>34</v>
      </c>
      <c r="Q332" s="143" t="s">
        <v>35</v>
      </c>
      <c r="R332" s="130" t="b">
        <v>0</v>
      </c>
      <c r="S332" s="130"/>
      <c r="T332" s="130"/>
      <c r="U332" s="131">
        <v>8</v>
      </c>
      <c r="V332" s="148">
        <v>7.09</v>
      </c>
    </row>
    <row r="333" spans="1:22" ht="15" x14ac:dyDescent="0.25">
      <c r="A333" s="132" t="s">
        <v>142</v>
      </c>
      <c r="B333" s="133" t="s">
        <v>11</v>
      </c>
      <c r="C333" s="134">
        <v>10</v>
      </c>
      <c r="D333" s="133" t="s">
        <v>54</v>
      </c>
      <c r="E333" s="135" t="s">
        <v>54</v>
      </c>
      <c r="F333" s="136">
        <v>43007</v>
      </c>
      <c r="G333" s="137">
        <v>5.333333333333333</v>
      </c>
      <c r="H333" s="137">
        <f>ROUND('TR2 Measured RDF at SSD 100'!$G333,3)</f>
        <v>5.3330000000000002</v>
      </c>
      <c r="I333" s="137">
        <v>5.3165533535850331</v>
      </c>
      <c r="J333" s="139">
        <v>1.3</v>
      </c>
      <c r="K333" s="139">
        <v>479.76396786822517</v>
      </c>
      <c r="L333" s="140">
        <v>0.99780623571193938</v>
      </c>
      <c r="M333" s="140">
        <v>1</v>
      </c>
      <c r="N333" s="140">
        <v>0.99780623571193938</v>
      </c>
      <c r="O333" s="133"/>
      <c r="P333" s="133" t="s">
        <v>34</v>
      </c>
      <c r="Q333" s="144" t="s">
        <v>40</v>
      </c>
      <c r="R333" s="141" t="b">
        <v>0</v>
      </c>
      <c r="S333" s="141">
        <v>8</v>
      </c>
      <c r="T333" s="141">
        <v>4</v>
      </c>
      <c r="U333" s="142"/>
      <c r="V333" s="149">
        <v>5.3330000000000002</v>
      </c>
    </row>
    <row r="334" spans="1:22" ht="15" x14ac:dyDescent="0.25">
      <c r="A334" s="121" t="s">
        <v>142</v>
      </c>
      <c r="B334" s="122" t="s">
        <v>11</v>
      </c>
      <c r="C334" s="123">
        <v>10</v>
      </c>
      <c r="D334" s="122" t="s">
        <v>55</v>
      </c>
      <c r="E334" s="124" t="s">
        <v>55</v>
      </c>
      <c r="F334" s="125">
        <v>43035</v>
      </c>
      <c r="G334" s="126">
        <v>6.1538461538461542</v>
      </c>
      <c r="H334" s="126">
        <f>ROUND('TR2 Measured RDF at SSD 100'!$G334,3)</f>
        <v>6.1539999999999999</v>
      </c>
      <c r="I334" s="126">
        <v>6.1316982138096501</v>
      </c>
      <c r="J334" s="128">
        <v>1.3</v>
      </c>
      <c r="K334" s="128">
        <v>483.23316412601571</v>
      </c>
      <c r="L334" s="129">
        <v>1.0045535991947008</v>
      </c>
      <c r="M334" s="129">
        <v>1</v>
      </c>
      <c r="N334" s="129">
        <v>1.0045535991947008</v>
      </c>
      <c r="O334" s="122" t="s">
        <v>115</v>
      </c>
      <c r="P334" s="122" t="s">
        <v>34</v>
      </c>
      <c r="Q334" s="143" t="s">
        <v>40</v>
      </c>
      <c r="R334" s="130" t="b">
        <v>0</v>
      </c>
      <c r="S334" s="130">
        <v>8</v>
      </c>
      <c r="T334" s="130">
        <v>5</v>
      </c>
      <c r="U334" s="131"/>
      <c r="V334" s="148">
        <v>6.1539999999999999</v>
      </c>
    </row>
    <row r="335" spans="1:22" ht="15" x14ac:dyDescent="0.25">
      <c r="A335" s="132" t="s">
        <v>142</v>
      </c>
      <c r="B335" s="133" t="s">
        <v>11</v>
      </c>
      <c r="C335" s="134">
        <v>10</v>
      </c>
      <c r="D335" s="133" t="s">
        <v>56</v>
      </c>
      <c r="E335" s="135" t="s">
        <v>56</v>
      </c>
      <c r="F335" s="136">
        <v>43035</v>
      </c>
      <c r="G335" s="137">
        <v>6.8571428571428568</v>
      </c>
      <c r="H335" s="137">
        <f>ROUND('TR2 Measured RDF at SSD 100'!$G335,3)</f>
        <v>6.8570000000000002</v>
      </c>
      <c r="I335" s="137">
        <v>6.7850295907310159</v>
      </c>
      <c r="J335" s="139">
        <v>1.3</v>
      </c>
      <c r="K335" s="139">
        <v>483.57681915349247</v>
      </c>
      <c r="L335" s="140">
        <v>1.0052679953089605</v>
      </c>
      <c r="M335" s="140">
        <v>1</v>
      </c>
      <c r="N335" s="140">
        <v>1.0052679953089605</v>
      </c>
      <c r="O335" s="133" t="s">
        <v>115</v>
      </c>
      <c r="P335" s="133" t="s">
        <v>34</v>
      </c>
      <c r="Q335" s="144" t="s">
        <v>40</v>
      </c>
      <c r="R335" s="141" t="b">
        <v>0</v>
      </c>
      <c r="S335" s="141">
        <v>8</v>
      </c>
      <c r="T335" s="141">
        <v>6</v>
      </c>
      <c r="U335" s="142"/>
      <c r="V335" s="149">
        <v>6.8570000000000002</v>
      </c>
    </row>
    <row r="336" spans="1:22" ht="15" x14ac:dyDescent="0.25">
      <c r="A336" s="121" t="s">
        <v>142</v>
      </c>
      <c r="B336" s="122" t="s">
        <v>11</v>
      </c>
      <c r="C336" s="123">
        <v>10</v>
      </c>
      <c r="D336" s="122" t="s">
        <v>57</v>
      </c>
      <c r="E336" s="124" t="s">
        <v>57</v>
      </c>
      <c r="F336" s="125">
        <v>43007</v>
      </c>
      <c r="G336" s="126">
        <v>8</v>
      </c>
      <c r="H336" s="126">
        <f>ROUND('TR2 Measured RDF at SSD 100'!$G336,3)</f>
        <v>8</v>
      </c>
      <c r="I336" s="126">
        <v>7.956989247311828</v>
      </c>
      <c r="J336" s="128">
        <v>1.3</v>
      </c>
      <c r="K336" s="128">
        <v>482.44492208366717</v>
      </c>
      <c r="L336" s="129">
        <v>1.0033820459290188</v>
      </c>
      <c r="M336" s="129">
        <v>1</v>
      </c>
      <c r="N336" s="129">
        <v>1.0033820459290188</v>
      </c>
      <c r="O336" s="122"/>
      <c r="P336" s="122" t="s">
        <v>34</v>
      </c>
      <c r="Q336" s="143" t="s">
        <v>37</v>
      </c>
      <c r="R336" s="130" t="b">
        <v>0</v>
      </c>
      <c r="S336" s="130">
        <v>8</v>
      </c>
      <c r="T336" s="130">
        <v>8</v>
      </c>
      <c r="U336" s="131"/>
      <c r="V336" s="148">
        <v>8</v>
      </c>
    </row>
    <row r="337" spans="1:22" ht="15" x14ac:dyDescent="0.25">
      <c r="A337" s="132" t="s">
        <v>142</v>
      </c>
      <c r="B337" s="133" t="s">
        <v>11</v>
      </c>
      <c r="C337" s="134">
        <v>10</v>
      </c>
      <c r="D337" s="133" t="s">
        <v>58</v>
      </c>
      <c r="E337" s="135" t="s">
        <v>58</v>
      </c>
      <c r="F337" s="136">
        <v>43007</v>
      </c>
      <c r="G337" s="137">
        <v>7.9760423290748221</v>
      </c>
      <c r="H337" s="137">
        <f>ROUND('TR2 Measured RDF at SSD 100'!$G337,3)</f>
        <v>7.976</v>
      </c>
      <c r="I337" s="137">
        <v>7.90933707662139</v>
      </c>
      <c r="J337" s="139">
        <v>1.3</v>
      </c>
      <c r="K337" s="139">
        <v>481.20849729418183</v>
      </c>
      <c r="L337" s="140">
        <v>1.0008105473431224</v>
      </c>
      <c r="M337" s="140">
        <v>1</v>
      </c>
      <c r="N337" s="140">
        <v>1.0008105473431224</v>
      </c>
      <c r="O337" s="133"/>
      <c r="P337" s="133" t="s">
        <v>34</v>
      </c>
      <c r="Q337" s="144" t="s">
        <v>35</v>
      </c>
      <c r="R337" s="141" t="b">
        <v>0</v>
      </c>
      <c r="S337" s="141"/>
      <c r="T337" s="141"/>
      <c r="U337" s="142">
        <v>9</v>
      </c>
      <c r="V337" s="149">
        <v>7.976</v>
      </c>
    </row>
    <row r="338" spans="1:22" ht="15" x14ac:dyDescent="0.25">
      <c r="A338" s="121" t="s">
        <v>142</v>
      </c>
      <c r="B338" s="122" t="s">
        <v>11</v>
      </c>
      <c r="C338" s="123">
        <v>10</v>
      </c>
      <c r="D338" s="122" t="s">
        <v>59</v>
      </c>
      <c r="E338" s="124" t="s">
        <v>59</v>
      </c>
      <c r="F338" s="125">
        <v>43035</v>
      </c>
      <c r="G338" s="126">
        <v>7.875</v>
      </c>
      <c r="H338" s="126">
        <f>ROUND('TR2 Measured RDF at SSD 100'!$G338,3)</f>
        <v>7.875</v>
      </c>
      <c r="I338" s="126">
        <v>7.8804936133362204</v>
      </c>
      <c r="J338" s="128">
        <v>1.3</v>
      </c>
      <c r="K338" s="128">
        <v>482.22909710487392</v>
      </c>
      <c r="L338" s="129">
        <v>1.0024663270147274</v>
      </c>
      <c r="M338" s="129">
        <v>1</v>
      </c>
      <c r="N338" s="129">
        <v>1.0024663270147274</v>
      </c>
      <c r="O338" s="122" t="s">
        <v>115</v>
      </c>
      <c r="P338" s="122" t="s">
        <v>34</v>
      </c>
      <c r="Q338" s="143" t="s">
        <v>40</v>
      </c>
      <c r="R338" s="130" t="b">
        <v>0</v>
      </c>
      <c r="S338" s="130">
        <v>9</v>
      </c>
      <c r="T338" s="130">
        <v>7</v>
      </c>
      <c r="U338" s="131"/>
      <c r="V338" s="148">
        <v>7.875</v>
      </c>
    </row>
    <row r="339" spans="1:22" ht="15" x14ac:dyDescent="0.25">
      <c r="A339" s="132" t="s">
        <v>142</v>
      </c>
      <c r="B339" s="133" t="s">
        <v>11</v>
      </c>
      <c r="C339" s="134">
        <v>10</v>
      </c>
      <c r="D339" s="133" t="s">
        <v>60</v>
      </c>
      <c r="E339" s="135" t="s">
        <v>60</v>
      </c>
      <c r="F339" s="136">
        <v>43035</v>
      </c>
      <c r="G339" s="137">
        <v>8.4705882352941178</v>
      </c>
      <c r="H339" s="137">
        <f>ROUND('TR2 Measured RDF at SSD 100'!$G339,3)</f>
        <v>8.4710000000000001</v>
      </c>
      <c r="I339" s="137">
        <v>8.4131223888774738</v>
      </c>
      <c r="J339" s="139">
        <v>1.3</v>
      </c>
      <c r="K339" s="139">
        <v>481.70009902862631</v>
      </c>
      <c r="L339" s="140">
        <v>1.0013666365114426</v>
      </c>
      <c r="M339" s="140">
        <v>1</v>
      </c>
      <c r="N339" s="140">
        <v>1.0013666365114426</v>
      </c>
      <c r="O339" s="133" t="s">
        <v>115</v>
      </c>
      <c r="P339" s="133" t="s">
        <v>34</v>
      </c>
      <c r="Q339" s="144" t="s">
        <v>40</v>
      </c>
      <c r="R339" s="141" t="b">
        <v>0</v>
      </c>
      <c r="S339" s="141">
        <v>9</v>
      </c>
      <c r="T339" s="141">
        <v>8</v>
      </c>
      <c r="U339" s="142"/>
      <c r="V339" s="149">
        <v>8.4710000000000001</v>
      </c>
    </row>
    <row r="340" spans="1:22" ht="15" x14ac:dyDescent="0.25">
      <c r="A340" s="121" t="s">
        <v>142</v>
      </c>
      <c r="B340" s="122" t="s">
        <v>11</v>
      </c>
      <c r="C340" s="123">
        <v>10</v>
      </c>
      <c r="D340" s="122" t="s">
        <v>61</v>
      </c>
      <c r="E340" s="124" t="s">
        <v>61</v>
      </c>
      <c r="F340" s="125">
        <v>43007</v>
      </c>
      <c r="G340" s="126">
        <v>9</v>
      </c>
      <c r="H340" s="126">
        <f>ROUND('TR2 Measured RDF at SSD 100'!$G340,3)</f>
        <v>9</v>
      </c>
      <c r="I340" s="126">
        <v>8.8971185394535937</v>
      </c>
      <c r="J340" s="128">
        <v>1.3</v>
      </c>
      <c r="K340" s="128">
        <v>481.20323113737265</v>
      </c>
      <c r="L340" s="129">
        <v>1.0007995948655408</v>
      </c>
      <c r="M340" s="129">
        <v>1</v>
      </c>
      <c r="N340" s="129">
        <v>1.0007995948655408</v>
      </c>
      <c r="O340" s="122"/>
      <c r="P340" s="122" t="s">
        <v>34</v>
      </c>
      <c r="Q340" s="143" t="s">
        <v>37</v>
      </c>
      <c r="R340" s="130" t="b">
        <v>0</v>
      </c>
      <c r="S340" s="130">
        <v>9</v>
      </c>
      <c r="T340" s="130">
        <v>9</v>
      </c>
      <c r="U340" s="131"/>
      <c r="V340" s="148">
        <v>9</v>
      </c>
    </row>
    <row r="341" spans="1:22" ht="15" x14ac:dyDescent="0.25">
      <c r="A341" s="132" t="s">
        <v>142</v>
      </c>
      <c r="B341" s="133" t="s">
        <v>11</v>
      </c>
      <c r="C341" s="134">
        <v>15</v>
      </c>
      <c r="D341" s="133" t="s">
        <v>62</v>
      </c>
      <c r="E341" s="135" t="s">
        <v>62</v>
      </c>
      <c r="F341" s="136">
        <v>43004</v>
      </c>
      <c r="G341" s="137">
        <v>9.7484961799803376</v>
      </c>
      <c r="H341" s="137">
        <f>ROUND('TR2 Measured RDF at SSD 100'!$G341,3)</f>
        <v>9.7479999999999993</v>
      </c>
      <c r="I341" s="137">
        <v>9.700849571085028</v>
      </c>
      <c r="J341" s="139">
        <v>1.4</v>
      </c>
      <c r="K341" s="139">
        <v>484.92618565411328</v>
      </c>
      <c r="L341" s="140">
        <v>1.0020720367072542</v>
      </c>
      <c r="M341" s="140">
        <v>1</v>
      </c>
      <c r="N341" s="140">
        <v>1.0020720367072542</v>
      </c>
      <c r="O341" s="133"/>
      <c r="P341" s="133" t="s">
        <v>34</v>
      </c>
      <c r="Q341" s="144" t="s">
        <v>35</v>
      </c>
      <c r="R341" s="141" t="b">
        <v>0</v>
      </c>
      <c r="S341" s="141"/>
      <c r="T341" s="141"/>
      <c r="U341" s="142">
        <v>11</v>
      </c>
      <c r="V341" s="149">
        <v>9.7479999999999993</v>
      </c>
    </row>
    <row r="342" spans="1:22" ht="15" x14ac:dyDescent="0.25">
      <c r="A342" s="121" t="s">
        <v>142</v>
      </c>
      <c r="B342" s="122" t="s">
        <v>11</v>
      </c>
      <c r="C342" s="123">
        <v>15</v>
      </c>
      <c r="D342" s="122" t="s">
        <v>62</v>
      </c>
      <c r="E342" s="124" t="s">
        <v>62</v>
      </c>
      <c r="F342" s="125">
        <v>43005</v>
      </c>
      <c r="G342" s="126">
        <v>9.7484961799803376</v>
      </c>
      <c r="H342" s="126">
        <f>ROUND('TR2 Measured RDF at SSD 100'!$G342,3)</f>
        <v>9.7479999999999993</v>
      </c>
      <c r="I342" s="126">
        <v>9.700849571085028</v>
      </c>
      <c r="J342" s="128">
        <v>1.3</v>
      </c>
      <c r="K342" s="128">
        <v>484.06039745204771</v>
      </c>
      <c r="L342" s="129">
        <v>1.0017111738369193</v>
      </c>
      <c r="M342" s="129">
        <v>1</v>
      </c>
      <c r="N342" s="129">
        <v>1.0017111738369193</v>
      </c>
      <c r="O342" s="122"/>
      <c r="P342" s="122" t="s">
        <v>34</v>
      </c>
      <c r="Q342" s="143" t="s">
        <v>35</v>
      </c>
      <c r="R342" s="130" t="b">
        <v>0</v>
      </c>
      <c r="S342" s="130"/>
      <c r="T342" s="130"/>
      <c r="U342" s="131">
        <v>11</v>
      </c>
      <c r="V342" s="148">
        <v>9.7479999999999993</v>
      </c>
    </row>
    <row r="343" spans="1:22" ht="15" x14ac:dyDescent="0.25">
      <c r="A343" s="132" t="s">
        <v>142</v>
      </c>
      <c r="B343" s="133" t="s">
        <v>11</v>
      </c>
      <c r="C343" s="134">
        <v>15</v>
      </c>
      <c r="D343" s="133" t="s">
        <v>63</v>
      </c>
      <c r="E343" s="135" t="s">
        <v>63</v>
      </c>
      <c r="F343" s="136">
        <v>43004</v>
      </c>
      <c r="G343" s="137">
        <v>11</v>
      </c>
      <c r="H343" s="137">
        <f>ROUND('TR2 Measured RDF at SSD 100'!$G343,3)</f>
        <v>11</v>
      </c>
      <c r="I343" s="137">
        <v>10.886499402628434</v>
      </c>
      <c r="J343" s="139">
        <v>1.4</v>
      </c>
      <c r="K343" s="139">
        <v>484.98319743443153</v>
      </c>
      <c r="L343" s="140">
        <v>1.0021898482680853</v>
      </c>
      <c r="M343" s="140">
        <v>1</v>
      </c>
      <c r="N343" s="140">
        <v>1.0021898482680853</v>
      </c>
      <c r="O343" s="133"/>
      <c r="P343" s="133" t="s">
        <v>34</v>
      </c>
      <c r="Q343" s="144" t="s">
        <v>37</v>
      </c>
      <c r="R343" s="141" t="b">
        <v>0</v>
      </c>
      <c r="S343" s="141">
        <v>11</v>
      </c>
      <c r="T343" s="141">
        <v>11</v>
      </c>
      <c r="U343" s="142"/>
      <c r="V343" s="149">
        <v>11</v>
      </c>
    </row>
    <row r="344" spans="1:22" ht="15" x14ac:dyDescent="0.25">
      <c r="A344" s="121" t="s">
        <v>142</v>
      </c>
      <c r="B344" s="122" t="s">
        <v>11</v>
      </c>
      <c r="C344" s="123">
        <v>15</v>
      </c>
      <c r="D344" s="122" t="s">
        <v>63</v>
      </c>
      <c r="E344" s="124" t="s">
        <v>63</v>
      </c>
      <c r="F344" s="125">
        <v>43005</v>
      </c>
      <c r="G344" s="126">
        <v>11</v>
      </c>
      <c r="H344" s="126">
        <f>ROUND('TR2 Measured RDF at SSD 100'!$G344,3)</f>
        <v>11</v>
      </c>
      <c r="I344" s="126">
        <v>10.886499402628434</v>
      </c>
      <c r="J344" s="128">
        <v>1.3</v>
      </c>
      <c r="K344" s="128">
        <v>484.40052358052094</v>
      </c>
      <c r="L344" s="129">
        <v>1.0024150284492754</v>
      </c>
      <c r="M344" s="129">
        <v>1</v>
      </c>
      <c r="N344" s="129">
        <v>1.0024150284492754</v>
      </c>
      <c r="O344" s="122"/>
      <c r="P344" s="122" t="s">
        <v>34</v>
      </c>
      <c r="Q344" s="143" t="s">
        <v>37</v>
      </c>
      <c r="R344" s="130" t="b">
        <v>0</v>
      </c>
      <c r="S344" s="130">
        <v>11</v>
      </c>
      <c r="T344" s="130">
        <v>11</v>
      </c>
      <c r="U344" s="131"/>
      <c r="V344" s="148">
        <v>11</v>
      </c>
    </row>
    <row r="345" spans="1:22" ht="15" x14ac:dyDescent="0.25">
      <c r="A345" s="132" t="s">
        <v>142</v>
      </c>
      <c r="B345" s="133" t="s">
        <v>11</v>
      </c>
      <c r="C345" s="134">
        <v>15</v>
      </c>
      <c r="D345" s="133" t="s">
        <v>64</v>
      </c>
      <c r="E345" s="135" t="s">
        <v>64</v>
      </c>
      <c r="F345" s="136">
        <v>43038</v>
      </c>
      <c r="G345" s="137">
        <v>11.916666666666666</v>
      </c>
      <c r="H345" s="137">
        <f>ROUND('TR2 Measured RDF at SSD 100'!$G345,3)</f>
        <v>11.917</v>
      </c>
      <c r="I345" s="137">
        <v>11.870484475051349</v>
      </c>
      <c r="J345" s="139">
        <v>1.3</v>
      </c>
      <c r="K345" s="139">
        <v>483.20684452765602</v>
      </c>
      <c r="L345" s="140">
        <v>1.0024688641635491</v>
      </c>
      <c r="M345" s="140">
        <v>1</v>
      </c>
      <c r="N345" s="140">
        <v>1.0024688641635491</v>
      </c>
      <c r="O345" s="133" t="s">
        <v>115</v>
      </c>
      <c r="P345" s="133" t="s">
        <v>34</v>
      </c>
      <c r="Q345" s="144" t="s">
        <v>40</v>
      </c>
      <c r="R345" s="141" t="b">
        <v>0</v>
      </c>
      <c r="S345" s="141">
        <v>11</v>
      </c>
      <c r="T345" s="141">
        <v>13</v>
      </c>
      <c r="U345" s="142"/>
      <c r="V345" s="149">
        <v>11.917</v>
      </c>
    </row>
    <row r="346" spans="1:22" ht="15" x14ac:dyDescent="0.25">
      <c r="A346" s="121" t="s">
        <v>142</v>
      </c>
      <c r="B346" s="122" t="s">
        <v>11</v>
      </c>
      <c r="C346" s="123">
        <v>15</v>
      </c>
      <c r="D346" s="122" t="s">
        <v>65</v>
      </c>
      <c r="E346" s="124" t="s">
        <v>65</v>
      </c>
      <c r="F346" s="125">
        <v>43038</v>
      </c>
      <c r="G346" s="126">
        <v>6.875</v>
      </c>
      <c r="H346" s="126">
        <f>ROUND('TR2 Measured RDF at SSD 100'!$G346,3)</f>
        <v>6.875</v>
      </c>
      <c r="I346" s="126">
        <v>6.9405017921146959</v>
      </c>
      <c r="J346" s="128">
        <v>1.3</v>
      </c>
      <c r="K346" s="128">
        <v>487.29510300565443</v>
      </c>
      <c r="L346" s="129">
        <v>1.0109504324179315</v>
      </c>
      <c r="M346" s="129">
        <v>1</v>
      </c>
      <c r="N346" s="129">
        <v>1.0109504324179315</v>
      </c>
      <c r="O346" s="122" t="s">
        <v>115</v>
      </c>
      <c r="P346" s="122" t="s">
        <v>34</v>
      </c>
      <c r="Q346" s="143" t="s">
        <v>40</v>
      </c>
      <c r="R346" s="130" t="b">
        <v>0</v>
      </c>
      <c r="S346" s="130">
        <v>11</v>
      </c>
      <c r="T346" s="130">
        <v>5</v>
      </c>
      <c r="U346" s="131"/>
      <c r="V346" s="148">
        <v>6.875</v>
      </c>
    </row>
    <row r="347" spans="1:22" ht="15" x14ac:dyDescent="0.25">
      <c r="A347" s="132" t="s">
        <v>142</v>
      </c>
      <c r="B347" s="133" t="s">
        <v>11</v>
      </c>
      <c r="C347" s="134">
        <v>15</v>
      </c>
      <c r="D347" s="133" t="s">
        <v>66</v>
      </c>
      <c r="E347" s="135" t="s">
        <v>66</v>
      </c>
      <c r="F347" s="136">
        <v>43038</v>
      </c>
      <c r="G347" s="137">
        <v>8.5555555555555554</v>
      </c>
      <c r="H347" s="137">
        <f>ROUND('TR2 Measured RDF at SSD 100'!$G347,3)</f>
        <v>8.5559999999999992</v>
      </c>
      <c r="I347" s="137">
        <v>8.3753665689149557</v>
      </c>
      <c r="J347" s="139">
        <v>1.3</v>
      </c>
      <c r="K347" s="139">
        <v>487.2348133484839</v>
      </c>
      <c r="L347" s="140">
        <v>1.0108253545039305</v>
      </c>
      <c r="M347" s="140">
        <v>1</v>
      </c>
      <c r="N347" s="140">
        <v>1.0108253545039305</v>
      </c>
      <c r="O347" s="133" t="s">
        <v>115</v>
      </c>
      <c r="P347" s="133" t="s">
        <v>34</v>
      </c>
      <c r="Q347" s="144" t="s">
        <v>40</v>
      </c>
      <c r="R347" s="141" t="b">
        <v>0</v>
      </c>
      <c r="S347" s="141">
        <v>11</v>
      </c>
      <c r="T347" s="141">
        <v>7</v>
      </c>
      <c r="U347" s="142"/>
      <c r="V347" s="149">
        <v>8.5559999999999992</v>
      </c>
    </row>
    <row r="348" spans="1:22" ht="15" x14ac:dyDescent="0.25">
      <c r="A348" s="121" t="s">
        <v>142</v>
      </c>
      <c r="B348" s="122" t="s">
        <v>11</v>
      </c>
      <c r="C348" s="123">
        <v>15</v>
      </c>
      <c r="D348" s="122" t="s">
        <v>67</v>
      </c>
      <c r="E348" s="124" t="s">
        <v>67</v>
      </c>
      <c r="F348" s="125">
        <v>43038</v>
      </c>
      <c r="G348" s="126">
        <v>9.9</v>
      </c>
      <c r="H348" s="126">
        <f>ROUND('TR2 Measured RDF at SSD 100'!$G348,3)</f>
        <v>9.9</v>
      </c>
      <c r="I348" s="126">
        <v>9.9063475546305906</v>
      </c>
      <c r="J348" s="128">
        <v>1.3</v>
      </c>
      <c r="K348" s="128">
        <v>486.15963752016563</v>
      </c>
      <c r="L348" s="129">
        <v>1.008594777053307</v>
      </c>
      <c r="M348" s="129">
        <v>1</v>
      </c>
      <c r="N348" s="129">
        <v>1.008594777053307</v>
      </c>
      <c r="O348" s="122" t="s">
        <v>115</v>
      </c>
      <c r="P348" s="122" t="s">
        <v>34</v>
      </c>
      <c r="Q348" s="143" t="s">
        <v>40</v>
      </c>
      <c r="R348" s="130" t="b">
        <v>0</v>
      </c>
      <c r="S348" s="130">
        <v>11</v>
      </c>
      <c r="T348" s="130">
        <v>9</v>
      </c>
      <c r="U348" s="131"/>
      <c r="V348" s="148">
        <v>9.9</v>
      </c>
    </row>
    <row r="349" spans="1:22" ht="15" x14ac:dyDescent="0.25">
      <c r="A349" s="132" t="s">
        <v>142</v>
      </c>
      <c r="B349" s="133" t="s">
        <v>11</v>
      </c>
      <c r="C349" s="134">
        <v>15</v>
      </c>
      <c r="D349" s="133" t="s">
        <v>68</v>
      </c>
      <c r="E349" s="135" t="s">
        <v>68</v>
      </c>
      <c r="F349" s="136">
        <v>43004</v>
      </c>
      <c r="G349" s="137">
        <v>10.634723105433096</v>
      </c>
      <c r="H349" s="137">
        <f>ROUND('TR2 Measured RDF at SSD 100'!$G349,3)</f>
        <v>10.635</v>
      </c>
      <c r="I349" s="137">
        <v>10.482253956968105</v>
      </c>
      <c r="J349" s="139">
        <v>1.4</v>
      </c>
      <c r="K349" s="139">
        <v>484.2558059852168</v>
      </c>
      <c r="L349" s="140">
        <v>1.0006867357273286</v>
      </c>
      <c r="M349" s="140">
        <v>1</v>
      </c>
      <c r="N349" s="140">
        <v>1.0006867357273286</v>
      </c>
      <c r="O349" s="133"/>
      <c r="P349" s="133" t="s">
        <v>34</v>
      </c>
      <c r="Q349" s="144" t="s">
        <v>35</v>
      </c>
      <c r="R349" s="141" t="b">
        <v>0</v>
      </c>
      <c r="S349" s="141"/>
      <c r="T349" s="141"/>
      <c r="U349" s="142">
        <v>12</v>
      </c>
      <c r="V349" s="149">
        <v>10.635</v>
      </c>
    </row>
    <row r="350" spans="1:22" ht="15" x14ac:dyDescent="0.25">
      <c r="A350" s="121" t="s">
        <v>142</v>
      </c>
      <c r="B350" s="122" t="s">
        <v>11</v>
      </c>
      <c r="C350" s="123">
        <v>15</v>
      </c>
      <c r="D350" s="122" t="s">
        <v>68</v>
      </c>
      <c r="E350" s="124" t="s">
        <v>68</v>
      </c>
      <c r="F350" s="125">
        <v>43005</v>
      </c>
      <c r="G350" s="126">
        <v>10.634723105433096</v>
      </c>
      <c r="H350" s="126">
        <f>ROUND('TR2 Measured RDF at SSD 100'!$G350,3)</f>
        <v>10.635</v>
      </c>
      <c r="I350" s="126">
        <v>10.482253956968105</v>
      </c>
      <c r="J350" s="128">
        <v>1.3</v>
      </c>
      <c r="K350" s="128">
        <v>483.78725571108737</v>
      </c>
      <c r="L350" s="129">
        <v>1.0011459362438391</v>
      </c>
      <c r="M350" s="129">
        <v>1</v>
      </c>
      <c r="N350" s="129">
        <v>1.0011459362438391</v>
      </c>
      <c r="O350" s="122"/>
      <c r="P350" s="122" t="s">
        <v>34</v>
      </c>
      <c r="Q350" s="143" t="s">
        <v>35</v>
      </c>
      <c r="R350" s="130" t="b">
        <v>0</v>
      </c>
      <c r="S350" s="130"/>
      <c r="T350" s="130"/>
      <c r="U350" s="131">
        <v>12</v>
      </c>
      <c r="V350" s="148">
        <v>10.635</v>
      </c>
    </row>
    <row r="351" spans="1:22" ht="15" x14ac:dyDescent="0.25">
      <c r="A351" s="132" t="s">
        <v>142</v>
      </c>
      <c r="B351" s="133" t="s">
        <v>11</v>
      </c>
      <c r="C351" s="134">
        <v>15</v>
      </c>
      <c r="D351" s="133" t="s">
        <v>69</v>
      </c>
      <c r="E351" s="135" t="s">
        <v>69</v>
      </c>
      <c r="F351" s="136">
        <v>43004</v>
      </c>
      <c r="G351" s="137">
        <v>12</v>
      </c>
      <c r="H351" s="137">
        <f>ROUND('TR2 Measured RDF at SSD 100'!$G351,3)</f>
        <v>12</v>
      </c>
      <c r="I351" s="137">
        <v>11.827956989247312</v>
      </c>
      <c r="J351" s="139">
        <v>1.4</v>
      </c>
      <c r="K351" s="139">
        <v>484.24724039654029</v>
      </c>
      <c r="L351" s="140">
        <v>1.0006690354316039</v>
      </c>
      <c r="M351" s="140">
        <v>1</v>
      </c>
      <c r="N351" s="140">
        <v>1.0006690354316039</v>
      </c>
      <c r="O351" s="133"/>
      <c r="P351" s="133" t="s">
        <v>34</v>
      </c>
      <c r="Q351" s="144" t="s">
        <v>37</v>
      </c>
      <c r="R351" s="141" t="b">
        <v>0</v>
      </c>
      <c r="S351" s="141">
        <v>12</v>
      </c>
      <c r="T351" s="141">
        <v>12</v>
      </c>
      <c r="U351" s="142"/>
      <c r="V351" s="149">
        <v>12</v>
      </c>
    </row>
    <row r="352" spans="1:22" ht="15" x14ac:dyDescent="0.25">
      <c r="A352" s="121" t="s">
        <v>142</v>
      </c>
      <c r="B352" s="122" t="s">
        <v>11</v>
      </c>
      <c r="C352" s="123">
        <v>15</v>
      </c>
      <c r="D352" s="122" t="s">
        <v>69</v>
      </c>
      <c r="E352" s="124" t="s">
        <v>69</v>
      </c>
      <c r="F352" s="125">
        <v>43005</v>
      </c>
      <c r="G352" s="126">
        <v>12</v>
      </c>
      <c r="H352" s="126">
        <f>ROUND('TR2 Measured RDF at SSD 100'!$G352,3)</f>
        <v>12</v>
      </c>
      <c r="I352" s="126">
        <v>11.827956989247312</v>
      </c>
      <c r="J352" s="128">
        <v>1.3</v>
      </c>
      <c r="K352" s="128">
        <v>483.37165269213244</v>
      </c>
      <c r="L352" s="129">
        <v>1.0002858902864362</v>
      </c>
      <c r="M352" s="129">
        <v>1</v>
      </c>
      <c r="N352" s="129">
        <v>1.0002858902864362</v>
      </c>
      <c r="O352" s="122"/>
      <c r="P352" s="122" t="s">
        <v>34</v>
      </c>
      <c r="Q352" s="143" t="s">
        <v>37</v>
      </c>
      <c r="R352" s="130" t="b">
        <v>0</v>
      </c>
      <c r="S352" s="130">
        <v>12</v>
      </c>
      <c r="T352" s="130">
        <v>12</v>
      </c>
      <c r="U352" s="131"/>
      <c r="V352" s="148">
        <v>12</v>
      </c>
    </row>
    <row r="353" spans="1:22" ht="15" x14ac:dyDescent="0.25">
      <c r="A353" s="132" t="s">
        <v>142</v>
      </c>
      <c r="B353" s="133" t="s">
        <v>11</v>
      </c>
      <c r="C353" s="134">
        <v>15</v>
      </c>
      <c r="D353" s="133" t="s">
        <v>70</v>
      </c>
      <c r="E353" s="135" t="s">
        <v>70</v>
      </c>
      <c r="F353" s="136">
        <v>43038</v>
      </c>
      <c r="G353" s="137">
        <v>8</v>
      </c>
      <c r="H353" s="137">
        <f>ROUND('TR2 Measured RDF at SSD 100'!$G353,3)</f>
        <v>8</v>
      </c>
      <c r="I353" s="137">
        <v>7.8853046594982086</v>
      </c>
      <c r="J353" s="139">
        <v>1.3</v>
      </c>
      <c r="K353" s="139">
        <v>484.84766232390479</v>
      </c>
      <c r="L353" s="140">
        <v>1.0058729317406812</v>
      </c>
      <c r="M353" s="140">
        <v>1</v>
      </c>
      <c r="N353" s="140">
        <v>1.0058729317406812</v>
      </c>
      <c r="O353" s="133" t="s">
        <v>115</v>
      </c>
      <c r="P353" s="133" t="s">
        <v>34</v>
      </c>
      <c r="Q353" s="144" t="s">
        <v>40</v>
      </c>
      <c r="R353" s="141" t="b">
        <v>0</v>
      </c>
      <c r="S353" s="141">
        <v>12</v>
      </c>
      <c r="T353" s="141">
        <v>6</v>
      </c>
      <c r="U353" s="142"/>
      <c r="V353" s="149">
        <v>8</v>
      </c>
    </row>
    <row r="354" spans="1:22" ht="15" x14ac:dyDescent="0.25">
      <c r="A354" s="121" t="s">
        <v>142</v>
      </c>
      <c r="B354" s="122" t="s">
        <v>11</v>
      </c>
      <c r="C354" s="123">
        <v>15</v>
      </c>
      <c r="D354" s="122" t="s">
        <v>71</v>
      </c>
      <c r="E354" s="124" t="s">
        <v>71</v>
      </c>
      <c r="F354" s="125">
        <v>43004</v>
      </c>
      <c r="G354" s="126">
        <v>13</v>
      </c>
      <c r="H354" s="126">
        <f>ROUND('TR2 Measured RDF at SSD 100'!$G354,3)</f>
        <v>13</v>
      </c>
      <c r="I354" s="126">
        <v>12.849237413956001</v>
      </c>
      <c r="J354" s="128">
        <v>1.4</v>
      </c>
      <c r="K354" s="128">
        <v>483.33977851078146</v>
      </c>
      <c r="L354" s="129">
        <v>0.99879381770363174</v>
      </c>
      <c r="M354" s="129">
        <v>1</v>
      </c>
      <c r="N354" s="129">
        <v>0.99879381770363174</v>
      </c>
      <c r="O354" s="122"/>
      <c r="P354" s="122" t="s">
        <v>34</v>
      </c>
      <c r="Q354" s="143" t="s">
        <v>37</v>
      </c>
      <c r="R354" s="130" t="b">
        <v>0</v>
      </c>
      <c r="S354" s="130">
        <v>13</v>
      </c>
      <c r="T354" s="130">
        <v>13</v>
      </c>
      <c r="U354" s="131"/>
      <c r="V354" s="148">
        <v>13</v>
      </c>
    </row>
    <row r="355" spans="1:22" ht="15" x14ac:dyDescent="0.25">
      <c r="A355" s="132" t="s">
        <v>142</v>
      </c>
      <c r="B355" s="133" t="s">
        <v>11</v>
      </c>
      <c r="C355" s="134">
        <v>15</v>
      </c>
      <c r="D355" s="133" t="s">
        <v>71</v>
      </c>
      <c r="E355" s="135" t="s">
        <v>71</v>
      </c>
      <c r="F355" s="136">
        <v>43005</v>
      </c>
      <c r="G355" s="137">
        <v>13</v>
      </c>
      <c r="H355" s="137">
        <f>ROUND('TR2 Measured RDF at SSD 100'!$G355,3)</f>
        <v>13</v>
      </c>
      <c r="I355" s="137">
        <v>12.849237413956001</v>
      </c>
      <c r="J355" s="139">
        <v>1.3</v>
      </c>
      <c r="K355" s="139">
        <v>482.68742820970652</v>
      </c>
      <c r="L355" s="140">
        <v>0.9988699609663213</v>
      </c>
      <c r="M355" s="140">
        <v>1</v>
      </c>
      <c r="N355" s="140">
        <v>0.9988699609663213</v>
      </c>
      <c r="O355" s="133"/>
      <c r="P355" s="133" t="s">
        <v>34</v>
      </c>
      <c r="Q355" s="144" t="s">
        <v>37</v>
      </c>
      <c r="R355" s="141" t="b">
        <v>0</v>
      </c>
      <c r="S355" s="141">
        <v>13</v>
      </c>
      <c r="T355" s="141">
        <v>13</v>
      </c>
      <c r="U355" s="142"/>
      <c r="V355" s="149">
        <v>13</v>
      </c>
    </row>
    <row r="356" spans="1:22" ht="15" x14ac:dyDescent="0.25">
      <c r="A356" s="121" t="s">
        <v>142</v>
      </c>
      <c r="B356" s="122" t="s">
        <v>11</v>
      </c>
      <c r="C356" s="123">
        <v>15</v>
      </c>
      <c r="D356" s="122" t="s">
        <v>72</v>
      </c>
      <c r="E356" s="124" t="s">
        <v>72</v>
      </c>
      <c r="F356" s="125">
        <v>43038</v>
      </c>
      <c r="G356" s="126">
        <v>7.3684210526315788</v>
      </c>
      <c r="H356" s="126">
        <f>ROUND('TR2 Measured RDF at SSD 100'!$G356,3)</f>
        <v>7.3680000000000003</v>
      </c>
      <c r="I356" s="126">
        <v>7.2696069497600373</v>
      </c>
      <c r="J356" s="128">
        <v>1.3</v>
      </c>
      <c r="K356" s="128">
        <v>485.2326355017787</v>
      </c>
      <c r="L356" s="129">
        <v>1.0066716034249241</v>
      </c>
      <c r="M356" s="129">
        <v>1</v>
      </c>
      <c r="N356" s="129">
        <v>1.0066716034249241</v>
      </c>
      <c r="O356" s="122" t="s">
        <v>115</v>
      </c>
      <c r="P356" s="122" t="s">
        <v>34</v>
      </c>
      <c r="Q356" s="143" t="s">
        <v>40</v>
      </c>
      <c r="R356" s="130" t="b">
        <v>0</v>
      </c>
      <c r="S356" s="130">
        <v>14</v>
      </c>
      <c r="T356" s="130">
        <v>5</v>
      </c>
      <c r="U356" s="131"/>
      <c r="V356" s="148">
        <v>7.3680000000000003</v>
      </c>
    </row>
    <row r="357" spans="1:22" ht="15" x14ac:dyDescent="0.25">
      <c r="A357" s="132" t="s">
        <v>142</v>
      </c>
      <c r="B357" s="133" t="s">
        <v>11</v>
      </c>
      <c r="C357" s="134">
        <v>15</v>
      </c>
      <c r="D357" s="133" t="s">
        <v>73</v>
      </c>
      <c r="E357" s="135" t="s">
        <v>73</v>
      </c>
      <c r="F357" s="136">
        <v>43038</v>
      </c>
      <c r="G357" s="137">
        <v>8.4</v>
      </c>
      <c r="H357" s="137">
        <f>ROUND('TR2 Measured RDF at SSD 100'!$G357,3)</f>
        <v>8.4</v>
      </c>
      <c r="I357" s="137">
        <v>8.2047685834502104</v>
      </c>
      <c r="J357" s="139">
        <v>1.3</v>
      </c>
      <c r="K357" s="139">
        <v>483.87701516395396</v>
      </c>
      <c r="L357" s="140">
        <v>1.0038592111840308</v>
      </c>
      <c r="M357" s="140">
        <v>1</v>
      </c>
      <c r="N357" s="140">
        <v>1.0038592111840308</v>
      </c>
      <c r="O357" s="133" t="s">
        <v>115</v>
      </c>
      <c r="P357" s="133" t="s">
        <v>34</v>
      </c>
      <c r="Q357" s="144" t="s">
        <v>40</v>
      </c>
      <c r="R357" s="141" t="b">
        <v>0</v>
      </c>
      <c r="S357" s="141">
        <v>14</v>
      </c>
      <c r="T357" s="141">
        <v>6</v>
      </c>
      <c r="U357" s="142"/>
      <c r="V357" s="149">
        <v>8.4</v>
      </c>
    </row>
    <row r="358" spans="1:22" ht="15" x14ac:dyDescent="0.25">
      <c r="A358" s="121" t="s">
        <v>142</v>
      </c>
      <c r="B358" s="122" t="s">
        <v>11</v>
      </c>
      <c r="C358" s="123">
        <v>15</v>
      </c>
      <c r="D358" s="122" t="s">
        <v>74</v>
      </c>
      <c r="E358" s="124" t="s">
        <v>74</v>
      </c>
      <c r="F358" s="125">
        <v>43038</v>
      </c>
      <c r="G358" s="126">
        <v>12</v>
      </c>
      <c r="H358" s="126">
        <f>ROUND('TR2 Measured RDF at SSD 100'!$G358,3)</f>
        <v>12</v>
      </c>
      <c r="I358" s="126">
        <v>11.972864460750378</v>
      </c>
      <c r="J358" s="128">
        <v>1.3</v>
      </c>
      <c r="K358" s="128">
        <v>483.23097221347166</v>
      </c>
      <c r="L358" s="129">
        <v>1.0025189198572306</v>
      </c>
      <c r="M358" s="129">
        <v>1</v>
      </c>
      <c r="N358" s="129">
        <v>1.0025189198572306</v>
      </c>
      <c r="O358" s="122" t="s">
        <v>115</v>
      </c>
      <c r="P358" s="122" t="s">
        <v>34</v>
      </c>
      <c r="Q358" s="143" t="s">
        <v>40</v>
      </c>
      <c r="R358" s="130" t="b">
        <v>0</v>
      </c>
      <c r="S358" s="130">
        <v>15</v>
      </c>
      <c r="T358" s="130">
        <v>10</v>
      </c>
      <c r="U358" s="131"/>
      <c r="V358" s="148">
        <v>12</v>
      </c>
    </row>
    <row r="359" spans="1:22" ht="15" x14ac:dyDescent="0.25">
      <c r="A359" s="132" t="s">
        <v>142</v>
      </c>
      <c r="B359" s="133" t="s">
        <v>11</v>
      </c>
      <c r="C359" s="134">
        <v>15</v>
      </c>
      <c r="D359" s="133" t="s">
        <v>75</v>
      </c>
      <c r="E359" s="135" t="s">
        <v>75</v>
      </c>
      <c r="F359" s="136">
        <v>43038</v>
      </c>
      <c r="G359" s="137">
        <v>14.482758620689655</v>
      </c>
      <c r="H359" s="137">
        <f>ROUND('TR2 Measured RDF at SSD 100'!$G359,3)</f>
        <v>14.483000000000001</v>
      </c>
      <c r="I359" s="137">
        <v>14.284703694720671</v>
      </c>
      <c r="J359" s="139">
        <v>1.3</v>
      </c>
      <c r="K359" s="139">
        <v>481.25973103724868</v>
      </c>
      <c r="L359" s="140">
        <v>0.99842935050344317</v>
      </c>
      <c r="M359" s="140">
        <v>1</v>
      </c>
      <c r="N359" s="140">
        <v>0.99842935050344317</v>
      </c>
      <c r="O359" s="133" t="s">
        <v>115</v>
      </c>
      <c r="P359" s="133" t="s">
        <v>34</v>
      </c>
      <c r="Q359" s="144" t="s">
        <v>40</v>
      </c>
      <c r="R359" s="141" t="b">
        <v>0</v>
      </c>
      <c r="S359" s="141">
        <v>15</v>
      </c>
      <c r="T359" s="141">
        <v>14</v>
      </c>
      <c r="U359" s="142"/>
      <c r="V359" s="149">
        <v>14.483000000000001</v>
      </c>
    </row>
    <row r="360" spans="1:22" ht="15" x14ac:dyDescent="0.25">
      <c r="A360" s="121" t="s">
        <v>142</v>
      </c>
      <c r="B360" s="122" t="s">
        <v>11</v>
      </c>
      <c r="C360" s="123">
        <v>15</v>
      </c>
      <c r="D360" s="122" t="s">
        <v>76</v>
      </c>
      <c r="E360" s="124" t="s">
        <v>76</v>
      </c>
      <c r="F360" s="125">
        <v>43004</v>
      </c>
      <c r="G360" s="126">
        <v>15</v>
      </c>
      <c r="H360" s="126">
        <f>ROUND('TR2 Measured RDF at SSD 100'!$G360,3)</f>
        <v>15</v>
      </c>
      <c r="I360" s="126">
        <v>15.053763440860214</v>
      </c>
      <c r="J360" s="128">
        <v>1.4</v>
      </c>
      <c r="K360" s="128">
        <v>481.79448097732865</v>
      </c>
      <c r="L360" s="129">
        <v>0.99560054934140252</v>
      </c>
      <c r="M360" s="129">
        <v>1</v>
      </c>
      <c r="N360" s="129">
        <v>0.99560054934140252</v>
      </c>
      <c r="O360" s="122"/>
      <c r="P360" s="122" t="s">
        <v>34</v>
      </c>
      <c r="Q360" s="143" t="s">
        <v>37</v>
      </c>
      <c r="R360" s="130" t="b">
        <v>0</v>
      </c>
      <c r="S360" s="130">
        <v>15</v>
      </c>
      <c r="T360" s="130">
        <v>15</v>
      </c>
      <c r="U360" s="131"/>
      <c r="V360" s="148">
        <v>15</v>
      </c>
    </row>
    <row r="361" spans="1:22" ht="15" x14ac:dyDescent="0.25">
      <c r="A361" s="132" t="s">
        <v>142</v>
      </c>
      <c r="B361" s="133" t="s">
        <v>11</v>
      </c>
      <c r="C361" s="134">
        <v>15</v>
      </c>
      <c r="D361" s="133" t="s">
        <v>76</v>
      </c>
      <c r="E361" s="135" t="s">
        <v>76</v>
      </c>
      <c r="F361" s="136">
        <v>43005</v>
      </c>
      <c r="G361" s="137">
        <v>15</v>
      </c>
      <c r="H361" s="137">
        <f>ROUND('TR2 Measured RDF at SSD 100'!$G361,3)</f>
        <v>15</v>
      </c>
      <c r="I361" s="137">
        <v>15.053763440860214</v>
      </c>
      <c r="J361" s="139">
        <v>1.3</v>
      </c>
      <c r="K361" s="139">
        <v>481.6265301137056</v>
      </c>
      <c r="L361" s="140">
        <v>0.99667454592584237</v>
      </c>
      <c r="M361" s="140">
        <v>1</v>
      </c>
      <c r="N361" s="140">
        <v>0.99667454592584237</v>
      </c>
      <c r="O361" s="133"/>
      <c r="P361" s="133" t="s">
        <v>34</v>
      </c>
      <c r="Q361" s="144" t="s">
        <v>37</v>
      </c>
      <c r="R361" s="141" t="b">
        <v>0</v>
      </c>
      <c r="S361" s="141">
        <v>15</v>
      </c>
      <c r="T361" s="141">
        <v>15</v>
      </c>
      <c r="U361" s="142"/>
      <c r="V361" s="149">
        <v>15</v>
      </c>
    </row>
    <row r="362" spans="1:22" ht="15" x14ac:dyDescent="0.25">
      <c r="A362" s="121" t="s">
        <v>142</v>
      </c>
      <c r="B362" s="122" t="s">
        <v>11</v>
      </c>
      <c r="C362" s="123">
        <v>15</v>
      </c>
      <c r="D362" s="122" t="s">
        <v>77</v>
      </c>
      <c r="E362" s="124" t="s">
        <v>77</v>
      </c>
      <c r="F362" s="125">
        <v>43004</v>
      </c>
      <c r="G362" s="126">
        <v>7.5</v>
      </c>
      <c r="H362" s="126">
        <f>ROUND('TR2 Measured RDF at SSD 100'!$G362,3)</f>
        <v>7.5</v>
      </c>
      <c r="I362" s="126">
        <v>7.2118570183086321</v>
      </c>
      <c r="J362" s="128">
        <v>1.4</v>
      </c>
      <c r="K362" s="128">
        <v>481.61207459960485</v>
      </c>
      <c r="L362" s="129">
        <v>0.9952236170662615</v>
      </c>
      <c r="M362" s="129">
        <v>1</v>
      </c>
      <c r="N362" s="129">
        <v>0.9952236170662615</v>
      </c>
      <c r="O362" s="122"/>
      <c r="P362" s="122" t="s">
        <v>49</v>
      </c>
      <c r="Q362" s="143" t="s">
        <v>40</v>
      </c>
      <c r="R362" s="130" t="b">
        <v>0</v>
      </c>
      <c r="S362" s="130">
        <v>5</v>
      </c>
      <c r="T362" s="130">
        <v>15</v>
      </c>
      <c r="U362" s="131"/>
      <c r="V362" s="148">
        <v>7.5</v>
      </c>
    </row>
    <row r="363" spans="1:22" ht="15" x14ac:dyDescent="0.25">
      <c r="A363" s="132" t="s">
        <v>142</v>
      </c>
      <c r="B363" s="133" t="s">
        <v>11</v>
      </c>
      <c r="C363" s="134">
        <v>15</v>
      </c>
      <c r="D363" s="133" t="s">
        <v>77</v>
      </c>
      <c r="E363" s="135" t="s">
        <v>77</v>
      </c>
      <c r="F363" s="136">
        <v>43004</v>
      </c>
      <c r="G363" s="137">
        <v>7.5</v>
      </c>
      <c r="H363" s="137">
        <f>ROUND('TR2 Measured RDF at SSD 100'!$G363,3)</f>
        <v>7.5</v>
      </c>
      <c r="I363" s="137">
        <v>7.2118570183086321</v>
      </c>
      <c r="J363" s="139">
        <v>1.4</v>
      </c>
      <c r="K363" s="139">
        <v>481.61207459960485</v>
      </c>
      <c r="L363" s="140">
        <v>0.9952236170662615</v>
      </c>
      <c r="M363" s="140">
        <v>1</v>
      </c>
      <c r="N363" s="140">
        <v>0.9952236170662615</v>
      </c>
      <c r="O363" s="133"/>
      <c r="P363" s="133" t="s">
        <v>49</v>
      </c>
      <c r="Q363" s="144" t="s">
        <v>40</v>
      </c>
      <c r="R363" s="141" t="b">
        <v>0</v>
      </c>
      <c r="S363" s="141">
        <v>5</v>
      </c>
      <c r="T363" s="141">
        <v>15</v>
      </c>
      <c r="U363" s="142"/>
      <c r="V363" s="149">
        <v>7.5</v>
      </c>
    </row>
    <row r="364" spans="1:22" ht="15" x14ac:dyDescent="0.25">
      <c r="A364" s="121" t="s">
        <v>142</v>
      </c>
      <c r="B364" s="122" t="s">
        <v>11</v>
      </c>
      <c r="C364" s="123">
        <v>15</v>
      </c>
      <c r="D364" s="122" t="s">
        <v>77</v>
      </c>
      <c r="E364" s="124" t="s">
        <v>77</v>
      </c>
      <c r="F364" s="125">
        <v>43005</v>
      </c>
      <c r="G364" s="126">
        <v>7.5</v>
      </c>
      <c r="H364" s="126">
        <f>ROUND('TR2 Measured RDF at SSD 100'!$G364,3)</f>
        <v>7.5</v>
      </c>
      <c r="I364" s="126">
        <v>7.2118570183086321</v>
      </c>
      <c r="J364" s="128">
        <v>1.3</v>
      </c>
      <c r="K364" s="128">
        <v>481.27252748127768</v>
      </c>
      <c r="L364" s="129">
        <v>0.99594197537403251</v>
      </c>
      <c r="M364" s="129">
        <v>1</v>
      </c>
      <c r="N364" s="129">
        <v>0.99594197537403251</v>
      </c>
      <c r="O364" s="122"/>
      <c r="P364" s="122" t="s">
        <v>49</v>
      </c>
      <c r="Q364" s="143" t="s">
        <v>40</v>
      </c>
      <c r="R364" s="130" t="b">
        <v>0</v>
      </c>
      <c r="S364" s="130">
        <v>5</v>
      </c>
      <c r="T364" s="130">
        <v>15</v>
      </c>
      <c r="U364" s="131"/>
      <c r="V364" s="148">
        <v>7.5</v>
      </c>
    </row>
    <row r="365" spans="1:22" ht="15" x14ac:dyDescent="0.25">
      <c r="A365" s="132" t="s">
        <v>142</v>
      </c>
      <c r="B365" s="133" t="s">
        <v>11</v>
      </c>
      <c r="C365" s="134">
        <v>15</v>
      </c>
      <c r="D365" s="133" t="s">
        <v>77</v>
      </c>
      <c r="E365" s="135" t="s">
        <v>77</v>
      </c>
      <c r="F365" s="136">
        <v>43005</v>
      </c>
      <c r="G365" s="137">
        <v>7.5</v>
      </c>
      <c r="H365" s="137">
        <f>ROUND('TR2 Measured RDF at SSD 100'!$G365,3)</f>
        <v>7.5</v>
      </c>
      <c r="I365" s="137">
        <v>7.2118570183086321</v>
      </c>
      <c r="J365" s="139">
        <v>1.3</v>
      </c>
      <c r="K365" s="139">
        <v>481.27252748127768</v>
      </c>
      <c r="L365" s="140">
        <v>0.99594197537403251</v>
      </c>
      <c r="M365" s="140">
        <v>1</v>
      </c>
      <c r="N365" s="140">
        <v>0.99594197537403251</v>
      </c>
      <c r="O365" s="133"/>
      <c r="P365" s="133" t="s">
        <v>49</v>
      </c>
      <c r="Q365" s="144" t="s">
        <v>40</v>
      </c>
      <c r="R365" s="141" t="b">
        <v>0</v>
      </c>
      <c r="S365" s="141">
        <v>5</v>
      </c>
      <c r="T365" s="141">
        <v>15</v>
      </c>
      <c r="U365" s="142"/>
      <c r="V365" s="149">
        <v>7.5</v>
      </c>
    </row>
    <row r="366" spans="1:22" ht="15" x14ac:dyDescent="0.25">
      <c r="A366" s="121" t="s">
        <v>142</v>
      </c>
      <c r="B366" s="122" t="s">
        <v>11</v>
      </c>
      <c r="C366" s="123">
        <v>15</v>
      </c>
      <c r="D366" s="122" t="s">
        <v>50</v>
      </c>
      <c r="E366" s="124" t="s">
        <v>50</v>
      </c>
      <c r="F366" s="125">
        <v>43004</v>
      </c>
      <c r="G366" s="126">
        <v>5</v>
      </c>
      <c r="H366" s="126">
        <f>ROUND('TR2 Measured RDF at SSD 100'!$G366,3)</f>
        <v>5</v>
      </c>
      <c r="I366" s="126">
        <v>4.9994218984853731</v>
      </c>
      <c r="J366" s="128">
        <v>1.4</v>
      </c>
      <c r="K366" s="128">
        <v>485.38958355131717</v>
      </c>
      <c r="L366" s="129">
        <v>1.0030296217756509</v>
      </c>
      <c r="M366" s="129">
        <v>1</v>
      </c>
      <c r="N366" s="129">
        <v>1.0030296217756509</v>
      </c>
      <c r="O366" s="122"/>
      <c r="P366" s="122" t="s">
        <v>34</v>
      </c>
      <c r="Q366" s="143" t="s">
        <v>37</v>
      </c>
      <c r="R366" s="130" t="b">
        <v>1</v>
      </c>
      <c r="S366" s="130">
        <v>5</v>
      </c>
      <c r="T366" s="130">
        <v>5</v>
      </c>
      <c r="U366" s="131"/>
      <c r="V366" s="148">
        <v>5</v>
      </c>
    </row>
    <row r="367" spans="1:22" ht="15" x14ac:dyDescent="0.25">
      <c r="A367" s="132" t="s">
        <v>142</v>
      </c>
      <c r="B367" s="133" t="s">
        <v>11</v>
      </c>
      <c r="C367" s="134">
        <v>15</v>
      </c>
      <c r="D367" s="133" t="s">
        <v>79</v>
      </c>
      <c r="E367" s="135" t="s">
        <v>79</v>
      </c>
      <c r="F367" s="136">
        <v>43004</v>
      </c>
      <c r="G367" s="137">
        <v>6</v>
      </c>
      <c r="H367" s="137">
        <f>ROUND('TR2 Measured RDF at SSD 100'!$G367,3)</f>
        <v>6</v>
      </c>
      <c r="I367" s="137">
        <v>5.913978494623656</v>
      </c>
      <c r="J367" s="139">
        <v>1.4</v>
      </c>
      <c r="K367" s="139">
        <v>487.1277012697779</v>
      </c>
      <c r="L367" s="140">
        <v>1.006621341946063</v>
      </c>
      <c r="M367" s="140">
        <v>1</v>
      </c>
      <c r="N367" s="140">
        <v>1.006621341946063</v>
      </c>
      <c r="O367" s="133"/>
      <c r="P367" s="133" t="s">
        <v>34</v>
      </c>
      <c r="Q367" s="144" t="s">
        <v>37</v>
      </c>
      <c r="R367" s="141" t="b">
        <v>1</v>
      </c>
      <c r="S367" s="141">
        <v>6</v>
      </c>
      <c r="T367" s="141">
        <v>6</v>
      </c>
      <c r="U367" s="142"/>
      <c r="V367" s="149">
        <v>6</v>
      </c>
    </row>
    <row r="368" spans="1:22" ht="15" x14ac:dyDescent="0.25">
      <c r="A368" s="121" t="s">
        <v>142</v>
      </c>
      <c r="B368" s="122" t="s">
        <v>11</v>
      </c>
      <c r="C368" s="123">
        <v>15</v>
      </c>
      <c r="D368" s="122" t="s">
        <v>79</v>
      </c>
      <c r="E368" s="124" t="s">
        <v>79</v>
      </c>
      <c r="F368" s="125">
        <v>43005</v>
      </c>
      <c r="G368" s="126">
        <v>6</v>
      </c>
      <c r="H368" s="126">
        <f>ROUND('TR2 Measured RDF at SSD 100'!$G368,3)</f>
        <v>6</v>
      </c>
      <c r="I368" s="126">
        <v>5.913978494623656</v>
      </c>
      <c r="J368" s="128">
        <v>1.3</v>
      </c>
      <c r="K368" s="128">
        <v>486.17883282868564</v>
      </c>
      <c r="L368" s="129">
        <v>1.0060950490702569</v>
      </c>
      <c r="M368" s="129">
        <v>1</v>
      </c>
      <c r="N368" s="129">
        <v>1.0060950490702569</v>
      </c>
      <c r="O368" s="122"/>
      <c r="P368" s="122" t="s">
        <v>34</v>
      </c>
      <c r="Q368" s="143" t="s">
        <v>37</v>
      </c>
      <c r="R368" s="130" t="b">
        <v>1</v>
      </c>
      <c r="S368" s="130">
        <v>6</v>
      </c>
      <c r="T368" s="130">
        <v>6</v>
      </c>
      <c r="U368" s="131"/>
      <c r="V368" s="148">
        <v>6</v>
      </c>
    </row>
    <row r="369" spans="1:22" ht="15" x14ac:dyDescent="0.25">
      <c r="A369" s="132" t="s">
        <v>142</v>
      </c>
      <c r="B369" s="133" t="s">
        <v>11</v>
      </c>
      <c r="C369" s="134">
        <v>15</v>
      </c>
      <c r="D369" s="133" t="s">
        <v>51</v>
      </c>
      <c r="E369" s="135" t="s">
        <v>51</v>
      </c>
      <c r="F369" s="136">
        <v>43004</v>
      </c>
      <c r="G369" s="137">
        <v>7</v>
      </c>
      <c r="H369" s="137">
        <f>ROUND('TR2 Measured RDF at SSD 100'!$G369,3)</f>
        <v>7</v>
      </c>
      <c r="I369" s="137">
        <v>6.8009690169577954</v>
      </c>
      <c r="J369" s="139">
        <v>1.4</v>
      </c>
      <c r="K369" s="139">
        <v>487.23380729328858</v>
      </c>
      <c r="L369" s="140">
        <v>1.0068406039332103</v>
      </c>
      <c r="M369" s="140">
        <v>1</v>
      </c>
      <c r="N369" s="140">
        <v>1.0068406039332103</v>
      </c>
      <c r="O369" s="133"/>
      <c r="P369" s="133" t="s">
        <v>34</v>
      </c>
      <c r="Q369" s="144" t="s">
        <v>37</v>
      </c>
      <c r="R369" s="141" t="b">
        <v>1</v>
      </c>
      <c r="S369" s="141">
        <v>7</v>
      </c>
      <c r="T369" s="141">
        <v>7</v>
      </c>
      <c r="U369" s="142"/>
      <c r="V369" s="149">
        <v>7</v>
      </c>
    </row>
    <row r="370" spans="1:22" ht="15" x14ac:dyDescent="0.25">
      <c r="A370" s="121" t="s">
        <v>142</v>
      </c>
      <c r="B370" s="122" t="s">
        <v>11</v>
      </c>
      <c r="C370" s="123">
        <v>15</v>
      </c>
      <c r="D370" s="122" t="s">
        <v>51</v>
      </c>
      <c r="E370" s="124" t="s">
        <v>51</v>
      </c>
      <c r="F370" s="125">
        <v>43005</v>
      </c>
      <c r="G370" s="126">
        <v>7</v>
      </c>
      <c r="H370" s="126">
        <f>ROUND('TR2 Measured RDF at SSD 100'!$G370,3)</f>
        <v>7</v>
      </c>
      <c r="I370" s="126">
        <v>6.8009690169577954</v>
      </c>
      <c r="J370" s="128">
        <v>1.3</v>
      </c>
      <c r="K370" s="128">
        <v>486.50865417183297</v>
      </c>
      <c r="L370" s="129">
        <v>1.0067775790325089</v>
      </c>
      <c r="M370" s="129">
        <v>1</v>
      </c>
      <c r="N370" s="129">
        <v>1.0067775790325089</v>
      </c>
      <c r="O370" s="122"/>
      <c r="P370" s="122" t="s">
        <v>34</v>
      </c>
      <c r="Q370" s="143" t="s">
        <v>37</v>
      </c>
      <c r="R370" s="130" t="b">
        <v>1</v>
      </c>
      <c r="S370" s="130">
        <v>7</v>
      </c>
      <c r="T370" s="130">
        <v>7</v>
      </c>
      <c r="U370" s="131"/>
      <c r="V370" s="148">
        <v>7</v>
      </c>
    </row>
    <row r="371" spans="1:22" ht="15" x14ac:dyDescent="0.25">
      <c r="A371" s="132" t="s">
        <v>142</v>
      </c>
      <c r="B371" s="133" t="s">
        <v>11</v>
      </c>
      <c r="C371" s="134">
        <v>15</v>
      </c>
      <c r="D371" s="133" t="s">
        <v>57</v>
      </c>
      <c r="E371" s="135" t="s">
        <v>57</v>
      </c>
      <c r="F371" s="136">
        <v>43004</v>
      </c>
      <c r="G371" s="137">
        <v>8</v>
      </c>
      <c r="H371" s="137">
        <f>ROUND('TR2 Measured RDF at SSD 100'!$G371,3)</f>
        <v>8</v>
      </c>
      <c r="I371" s="137">
        <v>7.956989247311828</v>
      </c>
      <c r="J371" s="139">
        <v>1.4</v>
      </c>
      <c r="K371" s="139">
        <v>485.9972093485581</v>
      </c>
      <c r="L371" s="140">
        <v>1.0042852454936726</v>
      </c>
      <c r="M371" s="140">
        <v>1</v>
      </c>
      <c r="N371" s="140">
        <v>1.0042852454936726</v>
      </c>
      <c r="O371" s="133"/>
      <c r="P371" s="133" t="s">
        <v>34</v>
      </c>
      <c r="Q371" s="144" t="s">
        <v>37</v>
      </c>
      <c r="R371" s="141" t="b">
        <v>1</v>
      </c>
      <c r="S371" s="141">
        <v>8</v>
      </c>
      <c r="T371" s="141">
        <v>8</v>
      </c>
      <c r="U371" s="142"/>
      <c r="V371" s="149">
        <v>8</v>
      </c>
    </row>
    <row r="372" spans="1:22" ht="15" x14ac:dyDescent="0.25">
      <c r="A372" s="121" t="s">
        <v>142</v>
      </c>
      <c r="B372" s="122" t="s">
        <v>11</v>
      </c>
      <c r="C372" s="123">
        <v>15</v>
      </c>
      <c r="D372" s="122" t="s">
        <v>57</v>
      </c>
      <c r="E372" s="124" t="s">
        <v>57</v>
      </c>
      <c r="F372" s="125">
        <v>43005</v>
      </c>
      <c r="G372" s="126">
        <v>8</v>
      </c>
      <c r="H372" s="126">
        <f>ROUND('TR2 Measured RDF at SSD 100'!$G372,3)</f>
        <v>8</v>
      </c>
      <c r="I372" s="126">
        <v>7.956989247311828</v>
      </c>
      <c r="J372" s="128">
        <v>1.3</v>
      </c>
      <c r="K372" s="128">
        <v>485.38843732903268</v>
      </c>
      <c r="L372" s="129">
        <v>1.0044594101956035</v>
      </c>
      <c r="M372" s="129">
        <v>1</v>
      </c>
      <c r="N372" s="129">
        <v>1.0044594101956035</v>
      </c>
      <c r="O372" s="122"/>
      <c r="P372" s="122" t="s">
        <v>34</v>
      </c>
      <c r="Q372" s="143" t="s">
        <v>37</v>
      </c>
      <c r="R372" s="130" t="b">
        <v>1</v>
      </c>
      <c r="S372" s="130">
        <v>8</v>
      </c>
      <c r="T372" s="130">
        <v>8</v>
      </c>
      <c r="U372" s="131"/>
      <c r="V372" s="148">
        <v>8</v>
      </c>
    </row>
    <row r="373" spans="1:22" ht="15" x14ac:dyDescent="0.25">
      <c r="A373" s="132" t="s">
        <v>142</v>
      </c>
      <c r="B373" s="133" t="s">
        <v>11</v>
      </c>
      <c r="C373" s="134">
        <v>20</v>
      </c>
      <c r="D373" s="133" t="s">
        <v>36</v>
      </c>
      <c r="E373" s="135" t="s">
        <v>36</v>
      </c>
      <c r="F373" s="136">
        <v>43006</v>
      </c>
      <c r="G373" s="137">
        <v>10</v>
      </c>
      <c r="H373" s="137">
        <f>ROUND('TR2 Measured RDF at SSD 100'!$G373,3)</f>
        <v>10</v>
      </c>
      <c r="I373" s="137">
        <v>10.053763440860214</v>
      </c>
      <c r="J373" s="139">
        <v>1.3</v>
      </c>
      <c r="K373" s="139">
        <v>505.60319227861152</v>
      </c>
      <c r="L373" s="140">
        <v>1.0479845523725975</v>
      </c>
      <c r="M373" s="140">
        <v>1</v>
      </c>
      <c r="N373" s="140">
        <v>1.0479845523725975</v>
      </c>
      <c r="O373" s="133"/>
      <c r="P373" s="133" t="s">
        <v>34</v>
      </c>
      <c r="Q373" s="144" t="s">
        <v>37</v>
      </c>
      <c r="R373" s="141" t="b">
        <v>1</v>
      </c>
      <c r="S373" s="141">
        <v>10</v>
      </c>
      <c r="T373" s="141">
        <v>10</v>
      </c>
      <c r="U373" s="142"/>
      <c r="V373" s="149">
        <v>10</v>
      </c>
    </row>
    <row r="374" spans="1:22" ht="15" x14ac:dyDescent="0.25">
      <c r="A374" s="121" t="s">
        <v>142</v>
      </c>
      <c r="B374" s="122" t="s">
        <v>11</v>
      </c>
      <c r="C374" s="123">
        <v>20</v>
      </c>
      <c r="D374" s="122" t="s">
        <v>80</v>
      </c>
      <c r="E374" s="124" t="s">
        <v>80</v>
      </c>
      <c r="F374" s="125">
        <v>43006</v>
      </c>
      <c r="G374" s="126">
        <v>13.103448275862069</v>
      </c>
      <c r="H374" s="126">
        <f>ROUND('TR2 Measured RDF at SSD 100'!$G374,3)</f>
        <v>13.103</v>
      </c>
      <c r="I374" s="126">
        <v>13.064815368962835</v>
      </c>
      <c r="J374" s="128">
        <v>1.3</v>
      </c>
      <c r="K374" s="128">
        <v>505.43891823349156</v>
      </c>
      <c r="L374" s="129">
        <v>1.0476440547960977</v>
      </c>
      <c r="M374" s="129">
        <v>1</v>
      </c>
      <c r="N374" s="129">
        <v>1.0476440547960977</v>
      </c>
      <c r="O374" s="122"/>
      <c r="P374" s="122" t="s">
        <v>34</v>
      </c>
      <c r="Q374" s="143" t="s">
        <v>40</v>
      </c>
      <c r="R374" s="130" t="b">
        <v>0</v>
      </c>
      <c r="S374" s="130">
        <v>10</v>
      </c>
      <c r="T374" s="130">
        <v>19</v>
      </c>
      <c r="U374" s="131"/>
      <c r="V374" s="148">
        <v>13.103</v>
      </c>
    </row>
    <row r="375" spans="1:22" ht="15" x14ac:dyDescent="0.25">
      <c r="A375" s="132" t="s">
        <v>142</v>
      </c>
      <c r="B375" s="133" t="s">
        <v>11</v>
      </c>
      <c r="C375" s="134">
        <v>20</v>
      </c>
      <c r="D375" s="133" t="s">
        <v>80</v>
      </c>
      <c r="E375" s="135" t="s">
        <v>80</v>
      </c>
      <c r="F375" s="136">
        <v>43038</v>
      </c>
      <c r="G375" s="137">
        <v>13.103448275862069</v>
      </c>
      <c r="H375" s="137">
        <f>ROUND('TR2 Measured RDF at SSD 100'!$G375,3)</f>
        <v>13.103</v>
      </c>
      <c r="I375" s="137">
        <v>13.018347523683893</v>
      </c>
      <c r="J375" s="139">
        <v>1.3</v>
      </c>
      <c r="K375" s="139">
        <v>504.3639751910149</v>
      </c>
      <c r="L375" s="140">
        <v>1.0463617952866373</v>
      </c>
      <c r="M375" s="140">
        <v>1</v>
      </c>
      <c r="N375" s="140">
        <v>1.0463617952866373</v>
      </c>
      <c r="O375" s="133" t="s">
        <v>115</v>
      </c>
      <c r="P375" s="133" t="s">
        <v>34</v>
      </c>
      <c r="Q375" s="144" t="s">
        <v>40</v>
      </c>
      <c r="R375" s="141" t="b">
        <v>0</v>
      </c>
      <c r="S375" s="141">
        <v>10</v>
      </c>
      <c r="T375" s="141">
        <v>19</v>
      </c>
      <c r="U375" s="142"/>
      <c r="V375" s="149">
        <v>13.103</v>
      </c>
    </row>
    <row r="376" spans="1:22" ht="15" x14ac:dyDescent="0.25">
      <c r="A376" s="121" t="s">
        <v>142</v>
      </c>
      <c r="B376" s="122" t="s">
        <v>11</v>
      </c>
      <c r="C376" s="123">
        <v>20</v>
      </c>
      <c r="D376" s="122" t="s">
        <v>81</v>
      </c>
      <c r="E376" s="124" t="s">
        <v>81</v>
      </c>
      <c r="F376" s="125">
        <v>43038</v>
      </c>
      <c r="G376" s="126">
        <v>14.733333333333333</v>
      </c>
      <c r="H376" s="126">
        <f>ROUND('TR2 Measured RDF at SSD 100'!$G376,3)</f>
        <v>14.733000000000001</v>
      </c>
      <c r="I376" s="126">
        <v>14.652084783785874</v>
      </c>
      <c r="J376" s="128">
        <v>1.3</v>
      </c>
      <c r="K376" s="128">
        <v>500.2257015224983</v>
      </c>
      <c r="L376" s="129">
        <v>1.0377764646956955</v>
      </c>
      <c r="M376" s="129">
        <v>1</v>
      </c>
      <c r="N376" s="129">
        <v>1.0377764646956955</v>
      </c>
      <c r="O376" s="122" t="s">
        <v>115</v>
      </c>
      <c r="P376" s="122" t="s">
        <v>34</v>
      </c>
      <c r="Q376" s="143" t="s">
        <v>40</v>
      </c>
      <c r="R376" s="130" t="b">
        <v>0</v>
      </c>
      <c r="S376" s="130">
        <v>13</v>
      </c>
      <c r="T376" s="130">
        <v>17</v>
      </c>
      <c r="U376" s="131"/>
      <c r="V376" s="148">
        <v>14.733000000000001</v>
      </c>
    </row>
    <row r="377" spans="1:22" ht="15" x14ac:dyDescent="0.25">
      <c r="A377" s="132" t="s">
        <v>142</v>
      </c>
      <c r="B377" s="133" t="s">
        <v>11</v>
      </c>
      <c r="C377" s="134">
        <v>20</v>
      </c>
      <c r="D377" s="133" t="s">
        <v>82</v>
      </c>
      <c r="E377" s="135" t="s">
        <v>82</v>
      </c>
      <c r="F377" s="136">
        <v>43006</v>
      </c>
      <c r="G377" s="137">
        <v>14</v>
      </c>
      <c r="H377" s="137">
        <f>ROUND('TR2 Measured RDF at SSD 100'!$G377,3)</f>
        <v>14</v>
      </c>
      <c r="I377" s="137">
        <v>14.059088385863197</v>
      </c>
      <c r="J377" s="139">
        <v>1.3</v>
      </c>
      <c r="K377" s="139">
        <v>503.04038384646151</v>
      </c>
      <c r="L377" s="140">
        <v>1.042672513824187</v>
      </c>
      <c r="M377" s="140">
        <v>1</v>
      </c>
      <c r="N377" s="140">
        <v>1.042672513824187</v>
      </c>
      <c r="O377" s="133"/>
      <c r="P377" s="133" t="s">
        <v>34</v>
      </c>
      <c r="Q377" s="144" t="s">
        <v>37</v>
      </c>
      <c r="R377" s="141" t="b">
        <v>1</v>
      </c>
      <c r="S377" s="141">
        <v>14</v>
      </c>
      <c r="T377" s="141">
        <v>14</v>
      </c>
      <c r="U377" s="142"/>
      <c r="V377" s="149">
        <v>14</v>
      </c>
    </row>
    <row r="378" spans="1:22" ht="15" x14ac:dyDescent="0.25">
      <c r="A378" s="121" t="s">
        <v>142</v>
      </c>
      <c r="B378" s="122" t="s">
        <v>11</v>
      </c>
      <c r="C378" s="123">
        <v>20</v>
      </c>
      <c r="D378" s="122" t="s">
        <v>83</v>
      </c>
      <c r="E378" s="124" t="s">
        <v>83</v>
      </c>
      <c r="F378" s="125">
        <v>43006</v>
      </c>
      <c r="G378" s="126">
        <v>16</v>
      </c>
      <c r="H378" s="126">
        <f>ROUND('TR2 Measured RDF at SSD 100'!$G378,3)</f>
        <v>16</v>
      </c>
      <c r="I378" s="126">
        <v>15.967560913797472</v>
      </c>
      <c r="J378" s="128">
        <v>1.3</v>
      </c>
      <c r="K378" s="128">
        <v>502.04987241291076</v>
      </c>
      <c r="L378" s="129">
        <v>1.0406194399964062</v>
      </c>
      <c r="M378" s="129">
        <v>1</v>
      </c>
      <c r="N378" s="129">
        <v>1.0406194399964062</v>
      </c>
      <c r="O378" s="122"/>
      <c r="P378" s="122" t="s">
        <v>34</v>
      </c>
      <c r="Q378" s="143" t="s">
        <v>37</v>
      </c>
      <c r="R378" s="130" t="b">
        <v>0</v>
      </c>
      <c r="S378" s="130">
        <v>16</v>
      </c>
      <c r="T378" s="130">
        <v>16</v>
      </c>
      <c r="U378" s="131"/>
      <c r="V378" s="148">
        <v>16</v>
      </c>
    </row>
    <row r="379" spans="1:22" ht="15" x14ac:dyDescent="0.25">
      <c r="A379" s="132" t="s">
        <v>142</v>
      </c>
      <c r="B379" s="133" t="s">
        <v>11</v>
      </c>
      <c r="C379" s="134">
        <v>20</v>
      </c>
      <c r="D379" s="133" t="s">
        <v>84</v>
      </c>
      <c r="E379" s="135" t="s">
        <v>84</v>
      </c>
      <c r="F379" s="136">
        <v>43038</v>
      </c>
      <c r="G379" s="137">
        <v>11.52</v>
      </c>
      <c r="H379" s="137">
        <f>ROUND('TR2 Measured RDF at SSD 100'!$G379,3)</f>
        <v>11.52</v>
      </c>
      <c r="I379" s="137">
        <v>11.401557285873192</v>
      </c>
      <c r="J379" s="139">
        <v>1.3</v>
      </c>
      <c r="K379" s="139">
        <v>504.48348270086137</v>
      </c>
      <c r="L379" s="140">
        <v>1.0466097275314132</v>
      </c>
      <c r="M379" s="140">
        <v>1</v>
      </c>
      <c r="N379" s="140">
        <v>1.0466097275314132</v>
      </c>
      <c r="O379" s="133" t="s">
        <v>115</v>
      </c>
      <c r="P379" s="133" t="s">
        <v>34</v>
      </c>
      <c r="Q379" s="144" t="s">
        <v>40</v>
      </c>
      <c r="R379" s="141" t="b">
        <v>0</v>
      </c>
      <c r="S379" s="141">
        <v>16</v>
      </c>
      <c r="T379" s="141">
        <v>9</v>
      </c>
      <c r="U379" s="142"/>
      <c r="V379" s="149">
        <v>11.52</v>
      </c>
    </row>
    <row r="380" spans="1:22" ht="15" x14ac:dyDescent="0.25">
      <c r="A380" s="121" t="s">
        <v>142</v>
      </c>
      <c r="B380" s="122" t="s">
        <v>11</v>
      </c>
      <c r="C380" s="123">
        <v>20</v>
      </c>
      <c r="D380" s="122" t="s">
        <v>85</v>
      </c>
      <c r="E380" s="124" t="s">
        <v>85</v>
      </c>
      <c r="F380" s="125">
        <v>43006</v>
      </c>
      <c r="G380" s="126">
        <v>17</v>
      </c>
      <c r="H380" s="126">
        <f>ROUND('TR2 Measured RDF at SSD 100'!$G380,3)</f>
        <v>17</v>
      </c>
      <c r="I380" s="126">
        <v>16.935313193377706</v>
      </c>
      <c r="J380" s="128">
        <v>1.3</v>
      </c>
      <c r="K380" s="128">
        <v>501.2281744193819</v>
      </c>
      <c r="L380" s="129">
        <v>1.0389162727358259</v>
      </c>
      <c r="M380" s="129">
        <v>1</v>
      </c>
      <c r="N380" s="129">
        <v>1.0389162727358259</v>
      </c>
      <c r="O380" s="122"/>
      <c r="P380" s="122" t="s">
        <v>34</v>
      </c>
      <c r="Q380" s="143" t="s">
        <v>37</v>
      </c>
      <c r="R380" s="130" t="b">
        <v>0</v>
      </c>
      <c r="S380" s="130">
        <v>17</v>
      </c>
      <c r="T380" s="130">
        <v>17</v>
      </c>
      <c r="U380" s="131"/>
      <c r="V380" s="148">
        <v>17</v>
      </c>
    </row>
    <row r="381" spans="1:22" ht="15" x14ac:dyDescent="0.25">
      <c r="A381" s="132" t="s">
        <v>142</v>
      </c>
      <c r="B381" s="133" t="s">
        <v>11</v>
      </c>
      <c r="C381" s="134">
        <v>20</v>
      </c>
      <c r="D381" s="133" t="s">
        <v>86</v>
      </c>
      <c r="E381" s="135" t="s">
        <v>86</v>
      </c>
      <c r="F381" s="136">
        <v>43006</v>
      </c>
      <c r="G381" s="137">
        <v>11.076923076923077</v>
      </c>
      <c r="H381" s="137">
        <f>ROUND('TR2 Measured RDF at SSD 100'!$G381,3)</f>
        <v>11.077</v>
      </c>
      <c r="I381" s="137">
        <v>10.891288310643148</v>
      </c>
      <c r="J381" s="139">
        <v>1.3</v>
      </c>
      <c r="K381" s="139">
        <v>505.7441171458064</v>
      </c>
      <c r="L381" s="140">
        <v>1.048276653146724</v>
      </c>
      <c r="M381" s="140">
        <v>1</v>
      </c>
      <c r="N381" s="140">
        <v>1.048276653146724</v>
      </c>
      <c r="O381" s="133"/>
      <c r="P381" s="133" t="s">
        <v>34</v>
      </c>
      <c r="Q381" s="144" t="s">
        <v>40</v>
      </c>
      <c r="R381" s="141" t="b">
        <v>0</v>
      </c>
      <c r="S381" s="141">
        <v>18</v>
      </c>
      <c r="T381" s="141">
        <v>8</v>
      </c>
      <c r="U381" s="142"/>
      <c r="V381" s="149">
        <v>11.077</v>
      </c>
    </row>
    <row r="382" spans="1:22" ht="15" x14ac:dyDescent="0.25">
      <c r="A382" s="121" t="s">
        <v>142</v>
      </c>
      <c r="B382" s="122" t="s">
        <v>11</v>
      </c>
      <c r="C382" s="123">
        <v>20</v>
      </c>
      <c r="D382" s="122" t="s">
        <v>87</v>
      </c>
      <c r="E382" s="124" t="s">
        <v>87</v>
      </c>
      <c r="F382" s="125">
        <v>43038</v>
      </c>
      <c r="G382" s="126">
        <v>18.94736842105263</v>
      </c>
      <c r="H382" s="126">
        <f>ROUND('TR2 Measured RDF at SSD 100'!$G382,3)</f>
        <v>18.946999999999999</v>
      </c>
      <c r="I382" s="126">
        <v>18.875244379276641</v>
      </c>
      <c r="J382" s="128">
        <v>1.3</v>
      </c>
      <c r="K382" s="128">
        <v>498.52759161156365</v>
      </c>
      <c r="L382" s="129">
        <v>1.0342535379554842</v>
      </c>
      <c r="M382" s="129">
        <v>1</v>
      </c>
      <c r="N382" s="129">
        <v>1.0342535379554842</v>
      </c>
      <c r="O382" s="122" t="s">
        <v>115</v>
      </c>
      <c r="P382" s="122" t="s">
        <v>34</v>
      </c>
      <c r="Q382" s="143" t="s">
        <v>40</v>
      </c>
      <c r="R382" s="130" t="b">
        <v>0</v>
      </c>
      <c r="S382" s="130">
        <v>20</v>
      </c>
      <c r="T382" s="130">
        <v>18</v>
      </c>
      <c r="U382" s="131"/>
      <c r="V382" s="148">
        <v>18.946999999999999</v>
      </c>
    </row>
    <row r="383" spans="1:22" ht="15" x14ac:dyDescent="0.25">
      <c r="A383" s="132" t="s">
        <v>142</v>
      </c>
      <c r="B383" s="133" t="s">
        <v>11</v>
      </c>
      <c r="C383" s="134">
        <v>20</v>
      </c>
      <c r="D383" s="133" t="s">
        <v>88</v>
      </c>
      <c r="E383" s="135" t="s">
        <v>88</v>
      </c>
      <c r="F383" s="136">
        <v>43006</v>
      </c>
      <c r="G383" s="137">
        <v>20</v>
      </c>
      <c r="H383" s="137">
        <f>ROUND('TR2 Measured RDF at SSD 100'!$G383,3)</f>
        <v>20</v>
      </c>
      <c r="I383" s="137">
        <v>20.053619302949059</v>
      </c>
      <c r="J383" s="139">
        <v>1.3</v>
      </c>
      <c r="K383" s="139">
        <v>498.60494397353801</v>
      </c>
      <c r="L383" s="140">
        <v>1.0334789949920513</v>
      </c>
      <c r="M383" s="140">
        <v>1</v>
      </c>
      <c r="N383" s="140">
        <v>1.0334789949920513</v>
      </c>
      <c r="O383" s="133"/>
      <c r="P383" s="133" t="s">
        <v>34</v>
      </c>
      <c r="Q383" s="144" t="s">
        <v>37</v>
      </c>
      <c r="R383" s="141" t="b">
        <v>0</v>
      </c>
      <c r="S383" s="141">
        <v>20</v>
      </c>
      <c r="T383" s="141">
        <v>20</v>
      </c>
      <c r="U383" s="142"/>
      <c r="V383" s="149">
        <v>20</v>
      </c>
    </row>
    <row r="384" spans="1:22" ht="15" x14ac:dyDescent="0.25">
      <c r="A384" s="121" t="s">
        <v>142</v>
      </c>
      <c r="B384" s="122" t="s">
        <v>11</v>
      </c>
      <c r="C384" s="123">
        <v>20</v>
      </c>
      <c r="D384" s="122" t="s">
        <v>89</v>
      </c>
      <c r="E384" s="124" t="s">
        <v>89</v>
      </c>
      <c r="F384" s="125">
        <v>43006</v>
      </c>
      <c r="G384" s="126">
        <v>9.2307692307692299</v>
      </c>
      <c r="H384" s="126">
        <f>ROUND('TR2 Measured RDF at SSD 100'!$G384,3)</f>
        <v>9.2309999999999999</v>
      </c>
      <c r="I384" s="126">
        <v>8.8154084450131318</v>
      </c>
      <c r="J384" s="128">
        <v>1.3</v>
      </c>
      <c r="K384" s="128">
        <v>506.59121978646425</v>
      </c>
      <c r="L384" s="129">
        <v>1.0500324776653205</v>
      </c>
      <c r="M384" s="129">
        <v>1</v>
      </c>
      <c r="N384" s="129">
        <v>1.0500324776653205</v>
      </c>
      <c r="O384" s="122"/>
      <c r="P384" s="122" t="s">
        <v>34</v>
      </c>
      <c r="Q384" s="143" t="s">
        <v>40</v>
      </c>
      <c r="R384" s="130" t="b">
        <v>0</v>
      </c>
      <c r="S384" s="130">
        <v>20</v>
      </c>
      <c r="T384" s="130">
        <v>6</v>
      </c>
      <c r="U384" s="131"/>
      <c r="V384" s="148">
        <v>9.2309999999999999</v>
      </c>
    </row>
    <row r="385" spans="1:22" ht="15" x14ac:dyDescent="0.25">
      <c r="A385" s="132" t="s">
        <v>142</v>
      </c>
      <c r="B385" s="133" t="s">
        <v>11</v>
      </c>
      <c r="C385" s="134">
        <v>20</v>
      </c>
      <c r="D385" s="133" t="s">
        <v>89</v>
      </c>
      <c r="E385" s="135" t="s">
        <v>89</v>
      </c>
      <c r="F385" s="136">
        <v>43038</v>
      </c>
      <c r="G385" s="137">
        <v>9.2307692307692299</v>
      </c>
      <c r="H385" s="137">
        <f>ROUND('TR2 Measured RDF at SSD 100'!$G385,3)</f>
        <v>9.2309999999999999</v>
      </c>
      <c r="I385" s="137">
        <v>8.7394957983193269</v>
      </c>
      <c r="J385" s="139">
        <v>1.3</v>
      </c>
      <c r="K385" s="139">
        <v>505.22035739403179</v>
      </c>
      <c r="L385" s="140">
        <v>1.0481384598849779</v>
      </c>
      <c r="M385" s="140">
        <v>1</v>
      </c>
      <c r="N385" s="140">
        <v>1.0481384598849779</v>
      </c>
      <c r="O385" s="133" t="s">
        <v>115</v>
      </c>
      <c r="P385" s="133" t="s">
        <v>34</v>
      </c>
      <c r="Q385" s="144" t="s">
        <v>40</v>
      </c>
      <c r="R385" s="141" t="b">
        <v>0</v>
      </c>
      <c r="S385" s="141">
        <v>20</v>
      </c>
      <c r="T385" s="141">
        <v>6</v>
      </c>
      <c r="U385" s="142"/>
      <c r="V385" s="149">
        <v>9.2309999999999999</v>
      </c>
    </row>
    <row r="386" spans="1:22" ht="15" x14ac:dyDescent="0.25">
      <c r="A386" s="121" t="s">
        <v>142</v>
      </c>
      <c r="B386" s="122" t="s">
        <v>11</v>
      </c>
      <c r="C386" s="123">
        <v>20</v>
      </c>
      <c r="D386" s="122" t="s">
        <v>90</v>
      </c>
      <c r="E386" s="124" t="s">
        <v>90</v>
      </c>
      <c r="F386" s="125">
        <v>43006</v>
      </c>
      <c r="G386" s="126">
        <v>7.8260869565217392</v>
      </c>
      <c r="H386" s="126">
        <f>ROUND('TR2 Measured RDF at SSD 100'!$G386,3)</f>
        <v>7.8259999999999996</v>
      </c>
      <c r="I386" s="126">
        <v>7.5891472868217056</v>
      </c>
      <c r="J386" s="128">
        <v>1.3</v>
      </c>
      <c r="K386" s="128">
        <v>500.14235367480796</v>
      </c>
      <c r="L386" s="129">
        <v>1.036665647375193</v>
      </c>
      <c r="M386" s="129">
        <v>1</v>
      </c>
      <c r="N386" s="129">
        <v>1.036665647375193</v>
      </c>
      <c r="O386" s="122"/>
      <c r="P386" s="122" t="s">
        <v>49</v>
      </c>
      <c r="Q386" s="143" t="s">
        <v>40</v>
      </c>
      <c r="R386" s="130" t="b">
        <v>0</v>
      </c>
      <c r="S386" s="130">
        <v>5</v>
      </c>
      <c r="T386" s="130">
        <v>18</v>
      </c>
      <c r="U386" s="131"/>
      <c r="V386" s="148">
        <v>7.8259999999999996</v>
      </c>
    </row>
    <row r="387" spans="1:22" ht="15" x14ac:dyDescent="0.25">
      <c r="A387" s="132" t="s">
        <v>142</v>
      </c>
      <c r="B387" s="133" t="s">
        <v>11</v>
      </c>
      <c r="C387" s="134">
        <v>20</v>
      </c>
      <c r="D387" s="133" t="s">
        <v>90</v>
      </c>
      <c r="E387" s="135" t="s">
        <v>90</v>
      </c>
      <c r="F387" s="136">
        <v>43006</v>
      </c>
      <c r="G387" s="137">
        <v>7.8260869565217392</v>
      </c>
      <c r="H387" s="137">
        <f>ROUND('TR2 Measured RDF at SSD 100'!$G387,3)</f>
        <v>7.8259999999999996</v>
      </c>
      <c r="I387" s="137">
        <v>7.5891472868217056</v>
      </c>
      <c r="J387" s="139">
        <v>1.3</v>
      </c>
      <c r="K387" s="139">
        <v>505.5866725721171</v>
      </c>
      <c r="L387" s="140">
        <v>1.0479503112968285</v>
      </c>
      <c r="M387" s="140">
        <v>1</v>
      </c>
      <c r="N387" s="140">
        <v>1.0479503112968285</v>
      </c>
      <c r="O387" s="133" t="s">
        <v>78</v>
      </c>
      <c r="P387" s="133" t="s">
        <v>49</v>
      </c>
      <c r="Q387" s="144" t="s">
        <v>40</v>
      </c>
      <c r="R387" s="141" t="b">
        <v>0</v>
      </c>
      <c r="S387" s="141">
        <v>5</v>
      </c>
      <c r="T387" s="141">
        <v>18</v>
      </c>
      <c r="U387" s="142"/>
      <c r="V387" s="149">
        <v>7.8259999999999996</v>
      </c>
    </row>
    <row r="388" spans="1:22" ht="15" x14ac:dyDescent="0.25">
      <c r="A388" s="121" t="s">
        <v>142</v>
      </c>
      <c r="B388" s="122" t="s">
        <v>11</v>
      </c>
      <c r="C388" s="123">
        <v>20</v>
      </c>
      <c r="D388" s="122" t="s">
        <v>90</v>
      </c>
      <c r="E388" s="124" t="s">
        <v>90</v>
      </c>
      <c r="F388" s="125">
        <v>43006</v>
      </c>
      <c r="G388" s="126">
        <v>7.8260869565217392</v>
      </c>
      <c r="H388" s="126">
        <f>ROUND('TR2 Measured RDF at SSD 100'!$G388,3)</f>
        <v>7.8259999999999996</v>
      </c>
      <c r="I388" s="126">
        <v>7.5891472868217056</v>
      </c>
      <c r="J388" s="128">
        <v>1.3</v>
      </c>
      <c r="K388" s="128">
        <v>498.85169494067645</v>
      </c>
      <c r="L388" s="129">
        <v>1.0339904458804026</v>
      </c>
      <c r="M388" s="129">
        <v>1</v>
      </c>
      <c r="N388" s="129">
        <v>1.0339904458804026</v>
      </c>
      <c r="O388" s="122"/>
      <c r="P388" s="122" t="s">
        <v>49</v>
      </c>
      <c r="Q388" s="143" t="s">
        <v>40</v>
      </c>
      <c r="R388" s="130" t="b">
        <v>0</v>
      </c>
      <c r="S388" s="130">
        <v>5</v>
      </c>
      <c r="T388" s="130">
        <v>18</v>
      </c>
      <c r="U388" s="131"/>
      <c r="V388" s="148">
        <v>7.8259999999999996</v>
      </c>
    </row>
    <row r="389" spans="1:22" ht="15" x14ac:dyDescent="0.25">
      <c r="A389" s="132" t="s">
        <v>142</v>
      </c>
      <c r="B389" s="133" t="s">
        <v>11</v>
      </c>
      <c r="C389" s="134">
        <v>20</v>
      </c>
      <c r="D389" s="133" t="s">
        <v>90</v>
      </c>
      <c r="E389" s="135" t="s">
        <v>90</v>
      </c>
      <c r="F389" s="136">
        <v>43006</v>
      </c>
      <c r="G389" s="137">
        <v>7.8260869565217392</v>
      </c>
      <c r="H389" s="137">
        <f>ROUND('TR2 Measured RDF at SSD 100'!$G389,3)</f>
        <v>7.8259999999999996</v>
      </c>
      <c r="I389" s="137">
        <v>7.5891472868217056</v>
      </c>
      <c r="J389" s="139">
        <v>1.3</v>
      </c>
      <c r="K389" s="139">
        <v>504.45038341974237</v>
      </c>
      <c r="L389" s="140">
        <v>1.0455950779895573</v>
      </c>
      <c r="M389" s="140">
        <v>1</v>
      </c>
      <c r="N389" s="140">
        <v>1.0455950779895573</v>
      </c>
      <c r="O389" s="133" t="s">
        <v>78</v>
      </c>
      <c r="P389" s="133" t="s">
        <v>49</v>
      </c>
      <c r="Q389" s="144" t="s">
        <v>40</v>
      </c>
      <c r="R389" s="141" t="b">
        <v>0</v>
      </c>
      <c r="S389" s="141">
        <v>5</v>
      </c>
      <c r="T389" s="141">
        <v>18</v>
      </c>
      <c r="U389" s="142"/>
      <c r="V389" s="149">
        <v>7.8259999999999996</v>
      </c>
    </row>
    <row r="390" spans="1:22" ht="15" x14ac:dyDescent="0.25">
      <c r="A390" s="121" t="s">
        <v>142</v>
      </c>
      <c r="B390" s="122" t="s">
        <v>11</v>
      </c>
      <c r="C390" s="123">
        <v>20</v>
      </c>
      <c r="D390" s="122" t="s">
        <v>90</v>
      </c>
      <c r="E390" s="124" t="s">
        <v>90</v>
      </c>
      <c r="F390" s="125">
        <v>43038</v>
      </c>
      <c r="G390" s="126">
        <v>7.8260869565217392</v>
      </c>
      <c r="H390" s="126">
        <f>ROUND('TR2 Measured RDF at SSD 100'!$G390,3)</f>
        <v>7.8259999999999996</v>
      </c>
      <c r="I390" s="126">
        <v>7.5168324791478245</v>
      </c>
      <c r="J390" s="128">
        <v>1.3</v>
      </c>
      <c r="K390" s="128">
        <v>498.86468574022001</v>
      </c>
      <c r="L390" s="129">
        <v>1.034952878977031</v>
      </c>
      <c r="M390" s="129">
        <v>1</v>
      </c>
      <c r="N390" s="129">
        <v>1.034952878977031</v>
      </c>
      <c r="O390" s="122" t="s">
        <v>115</v>
      </c>
      <c r="P390" s="122" t="s">
        <v>49</v>
      </c>
      <c r="Q390" s="143" t="s">
        <v>40</v>
      </c>
      <c r="R390" s="130" t="b">
        <v>0</v>
      </c>
      <c r="S390" s="130">
        <v>5</v>
      </c>
      <c r="T390" s="130">
        <v>18</v>
      </c>
      <c r="U390" s="131"/>
      <c r="V390" s="148">
        <v>7.8259999999999996</v>
      </c>
    </row>
    <row r="391" spans="1:22" ht="15" x14ac:dyDescent="0.25">
      <c r="A391" s="132" t="s">
        <v>142</v>
      </c>
      <c r="B391" s="133" t="s">
        <v>11</v>
      </c>
      <c r="C391" s="134">
        <v>20</v>
      </c>
      <c r="D391" s="133" t="s">
        <v>79</v>
      </c>
      <c r="E391" s="135" t="s">
        <v>79</v>
      </c>
      <c r="F391" s="136">
        <v>43006</v>
      </c>
      <c r="G391" s="137">
        <v>6</v>
      </c>
      <c r="H391" s="137">
        <f>ROUND('TR2 Measured RDF at SSD 100'!$G391,3)</f>
        <v>6</v>
      </c>
      <c r="I391" s="137">
        <v>5.9677419354838701</v>
      </c>
      <c r="J391" s="139">
        <v>1.3</v>
      </c>
      <c r="K391" s="139">
        <v>505.36021612108595</v>
      </c>
      <c r="L391" s="140">
        <v>1.0474809256875404</v>
      </c>
      <c r="M391" s="140">
        <v>1</v>
      </c>
      <c r="N391" s="140">
        <v>1.0474809256875404</v>
      </c>
      <c r="O391" s="133"/>
      <c r="P391" s="133" t="s">
        <v>34</v>
      </c>
      <c r="Q391" s="144" t="s">
        <v>37</v>
      </c>
      <c r="R391" s="141" t="b">
        <v>1</v>
      </c>
      <c r="S391" s="141">
        <v>6</v>
      </c>
      <c r="T391" s="141">
        <v>6</v>
      </c>
      <c r="U391" s="142"/>
      <c r="V391" s="149">
        <v>6</v>
      </c>
    </row>
    <row r="392" spans="1:22" ht="15" x14ac:dyDescent="0.25">
      <c r="A392" s="121" t="s">
        <v>142</v>
      </c>
      <c r="B392" s="122" t="s">
        <v>11</v>
      </c>
      <c r="C392" s="123">
        <v>25</v>
      </c>
      <c r="D392" s="122" t="s">
        <v>91</v>
      </c>
      <c r="E392" s="124" t="s">
        <v>91</v>
      </c>
      <c r="F392" s="125">
        <v>43006</v>
      </c>
      <c r="G392" s="126">
        <v>16.8</v>
      </c>
      <c r="H392" s="126">
        <f>ROUND('TR2 Measured RDF at SSD 100'!$G392,3)</f>
        <v>16.8</v>
      </c>
      <c r="I392" s="126">
        <v>16.691353115628676</v>
      </c>
      <c r="J392" s="128">
        <v>1.3</v>
      </c>
      <c r="K392" s="128">
        <v>506.87806146312403</v>
      </c>
      <c r="L392" s="129">
        <v>1.054812442434899</v>
      </c>
      <c r="M392" s="129">
        <v>1</v>
      </c>
      <c r="N392" s="129">
        <v>1.054812442434899</v>
      </c>
      <c r="O392" s="122"/>
      <c r="P392" s="122" t="s">
        <v>34</v>
      </c>
      <c r="Q392" s="143" t="s">
        <v>40</v>
      </c>
      <c r="R392" s="130" t="b">
        <v>0</v>
      </c>
      <c r="S392" s="130">
        <v>14</v>
      </c>
      <c r="T392" s="130">
        <v>21</v>
      </c>
      <c r="U392" s="131"/>
      <c r="V392" s="148">
        <v>16.8</v>
      </c>
    </row>
    <row r="393" spans="1:22" ht="15" x14ac:dyDescent="0.25">
      <c r="A393" s="132" t="s">
        <v>142</v>
      </c>
      <c r="B393" s="133" t="s">
        <v>11</v>
      </c>
      <c r="C393" s="134">
        <v>25</v>
      </c>
      <c r="D393" s="133" t="s">
        <v>92</v>
      </c>
      <c r="E393" s="135" t="s">
        <v>92</v>
      </c>
      <c r="F393" s="136">
        <v>43006</v>
      </c>
      <c r="G393" s="137">
        <v>19.512195121951219</v>
      </c>
      <c r="H393" s="137">
        <f>ROUND('TR2 Measured RDF at SSD 100'!$G393,3)</f>
        <v>19.512</v>
      </c>
      <c r="I393" s="137">
        <v>19.415798831597662</v>
      </c>
      <c r="J393" s="139">
        <v>1.3</v>
      </c>
      <c r="K393" s="139">
        <v>505.40441789927081</v>
      </c>
      <c r="L393" s="140">
        <v>1.0517457925144436</v>
      </c>
      <c r="M393" s="140">
        <v>1</v>
      </c>
      <c r="N393" s="140">
        <v>1.0517457925144436</v>
      </c>
      <c r="O393" s="133"/>
      <c r="P393" s="133" t="s">
        <v>34</v>
      </c>
      <c r="Q393" s="144" t="s">
        <v>40</v>
      </c>
      <c r="R393" s="141" t="b">
        <v>0</v>
      </c>
      <c r="S393" s="141">
        <v>16</v>
      </c>
      <c r="T393" s="141">
        <v>25</v>
      </c>
      <c r="U393" s="142"/>
      <c r="V393" s="149">
        <v>19.512</v>
      </c>
    </row>
    <row r="394" spans="1:22" ht="15" x14ac:dyDescent="0.25">
      <c r="A394" s="121" t="s">
        <v>142</v>
      </c>
      <c r="B394" s="122" t="s">
        <v>11</v>
      </c>
      <c r="C394" s="123">
        <v>25</v>
      </c>
      <c r="D394" s="122" t="s">
        <v>93</v>
      </c>
      <c r="E394" s="124" t="s">
        <v>93</v>
      </c>
      <c r="F394" s="125">
        <v>43006</v>
      </c>
      <c r="G394" s="126">
        <v>21</v>
      </c>
      <c r="H394" s="126">
        <f>ROUND('TR2 Measured RDF at SSD 100'!$G394,3)</f>
        <v>21</v>
      </c>
      <c r="I394" s="126">
        <v>20.80631268928343</v>
      </c>
      <c r="J394" s="128">
        <v>1.3</v>
      </c>
      <c r="K394" s="128">
        <v>505.79168941605138</v>
      </c>
      <c r="L394" s="129">
        <v>1.0525517039269865</v>
      </c>
      <c r="M394" s="129">
        <v>1</v>
      </c>
      <c r="N394" s="129">
        <v>1.0525517039269865</v>
      </c>
      <c r="O394" s="122"/>
      <c r="P394" s="122" t="s">
        <v>34</v>
      </c>
      <c r="Q394" s="143" t="s">
        <v>37</v>
      </c>
      <c r="R394" s="130" t="b">
        <v>0</v>
      </c>
      <c r="S394" s="130">
        <v>21</v>
      </c>
      <c r="T394" s="130">
        <v>21</v>
      </c>
      <c r="U394" s="131"/>
      <c r="V394" s="148">
        <v>21</v>
      </c>
    </row>
    <row r="395" spans="1:22" ht="15" x14ac:dyDescent="0.25">
      <c r="A395" s="132" t="s">
        <v>142</v>
      </c>
      <c r="B395" s="133" t="s">
        <v>11</v>
      </c>
      <c r="C395" s="134">
        <v>25</v>
      </c>
      <c r="D395" s="133" t="s">
        <v>94</v>
      </c>
      <c r="E395" s="135" t="s">
        <v>94</v>
      </c>
      <c r="F395" s="136">
        <v>43006</v>
      </c>
      <c r="G395" s="137">
        <v>15.529411764705882</v>
      </c>
      <c r="H395" s="137">
        <f>ROUND('TR2 Measured RDF at SSD 100'!$G395,3)</f>
        <v>15.529</v>
      </c>
      <c r="I395" s="137">
        <v>15.39511862092507</v>
      </c>
      <c r="J395" s="139">
        <v>1.3</v>
      </c>
      <c r="K395" s="139">
        <v>511.40964115947827</v>
      </c>
      <c r="L395" s="140">
        <v>1.0642426525998492</v>
      </c>
      <c r="M395" s="140">
        <v>1</v>
      </c>
      <c r="N395" s="140">
        <v>1.0642426525998492</v>
      </c>
      <c r="O395" s="133"/>
      <c r="P395" s="133" t="s">
        <v>34</v>
      </c>
      <c r="Q395" s="144" t="s">
        <v>40</v>
      </c>
      <c r="R395" s="141" t="b">
        <v>0</v>
      </c>
      <c r="S395" s="141">
        <v>22</v>
      </c>
      <c r="T395" s="141">
        <v>12</v>
      </c>
      <c r="U395" s="142"/>
      <c r="V395" s="149">
        <v>15.529</v>
      </c>
    </row>
    <row r="396" spans="1:22" ht="15" x14ac:dyDescent="0.25">
      <c r="A396" s="121" t="s">
        <v>142</v>
      </c>
      <c r="B396" s="122" t="s">
        <v>11</v>
      </c>
      <c r="C396" s="123">
        <v>25</v>
      </c>
      <c r="D396" s="122" t="s">
        <v>95</v>
      </c>
      <c r="E396" s="124" t="s">
        <v>95</v>
      </c>
      <c r="F396" s="125">
        <v>43006</v>
      </c>
      <c r="G396" s="126">
        <v>23</v>
      </c>
      <c r="H396" s="126">
        <f>ROUND('TR2 Measured RDF at SSD 100'!$G396,3)</f>
        <v>23</v>
      </c>
      <c r="I396" s="126">
        <v>22.849335863377608</v>
      </c>
      <c r="J396" s="128">
        <v>1.3</v>
      </c>
      <c r="K396" s="128">
        <v>505.5905094073342</v>
      </c>
      <c r="L396" s="129">
        <v>1.0521330486477434</v>
      </c>
      <c r="M396" s="129">
        <v>1</v>
      </c>
      <c r="N396" s="129">
        <v>1.0521330486477434</v>
      </c>
      <c r="O396" s="122"/>
      <c r="P396" s="122" t="s">
        <v>34</v>
      </c>
      <c r="Q396" s="143" t="s">
        <v>37</v>
      </c>
      <c r="R396" s="130" t="b">
        <v>0</v>
      </c>
      <c r="S396" s="130">
        <v>23</v>
      </c>
      <c r="T396" s="130">
        <v>23</v>
      </c>
      <c r="U396" s="131"/>
      <c r="V396" s="148">
        <v>23</v>
      </c>
    </row>
    <row r="397" spans="1:22" ht="15" x14ac:dyDescent="0.25">
      <c r="A397" s="132" t="s">
        <v>142</v>
      </c>
      <c r="B397" s="133" t="s">
        <v>11</v>
      </c>
      <c r="C397" s="134">
        <v>25</v>
      </c>
      <c r="D397" s="133" t="s">
        <v>96</v>
      </c>
      <c r="E397" s="135" t="s">
        <v>96</v>
      </c>
      <c r="F397" s="136">
        <v>43006</v>
      </c>
      <c r="G397" s="137">
        <v>25</v>
      </c>
      <c r="H397" s="137">
        <f>ROUND('TR2 Measured RDF at SSD 100'!$G397,3)</f>
        <v>25</v>
      </c>
      <c r="I397" s="137">
        <v>25.107411756579399</v>
      </c>
      <c r="J397" s="139">
        <v>1.3</v>
      </c>
      <c r="K397" s="139">
        <v>504.53934386178702</v>
      </c>
      <c r="L397" s="140">
        <v>1.0499455748136985</v>
      </c>
      <c r="M397" s="140">
        <v>1</v>
      </c>
      <c r="N397" s="140">
        <v>1.0499455748136985</v>
      </c>
      <c r="O397" s="133"/>
      <c r="P397" s="133" t="s">
        <v>34</v>
      </c>
      <c r="Q397" s="144" t="s">
        <v>37</v>
      </c>
      <c r="R397" s="141" t="b">
        <v>0</v>
      </c>
      <c r="S397" s="141">
        <v>25</v>
      </c>
      <c r="T397" s="141">
        <v>25</v>
      </c>
      <c r="U397" s="142"/>
      <c r="V397" s="149">
        <v>25</v>
      </c>
    </row>
    <row r="398" spans="1:22" ht="15" x14ac:dyDescent="0.25">
      <c r="A398" s="121" t="s">
        <v>142</v>
      </c>
      <c r="B398" s="122" t="s">
        <v>11</v>
      </c>
      <c r="C398" s="123">
        <v>6</v>
      </c>
      <c r="D398" s="122" t="s">
        <v>45</v>
      </c>
      <c r="E398" s="124" t="s">
        <v>45</v>
      </c>
      <c r="F398" s="125">
        <v>42776</v>
      </c>
      <c r="G398" s="126">
        <v>3</v>
      </c>
      <c r="H398" s="126">
        <f>ROUND('TR2 Measured RDF at SSD 100'!$G398,3)</f>
        <v>3</v>
      </c>
      <c r="I398" s="126">
        <v>3.0911640953716688</v>
      </c>
      <c r="J398" s="128">
        <v>1.3</v>
      </c>
      <c r="K398" s="128">
        <v>437.08559045397982</v>
      </c>
      <c r="L398" s="129">
        <v>0.90712126541232807</v>
      </c>
      <c r="M398" s="129">
        <v>1</v>
      </c>
      <c r="N398" s="129">
        <v>0.90712126541232807</v>
      </c>
      <c r="O398" s="122"/>
      <c r="P398" s="122" t="s">
        <v>34</v>
      </c>
      <c r="Q398" s="143" t="s">
        <v>37</v>
      </c>
      <c r="R398" s="130" t="b">
        <v>0</v>
      </c>
      <c r="S398" s="130">
        <v>3</v>
      </c>
      <c r="T398" s="130">
        <v>3</v>
      </c>
      <c r="U398" s="131"/>
      <c r="V398" s="148">
        <v>3</v>
      </c>
    </row>
    <row r="399" spans="1:22" ht="15" x14ac:dyDescent="0.25">
      <c r="A399" s="132" t="s">
        <v>142</v>
      </c>
      <c r="B399" s="133" t="s">
        <v>11</v>
      </c>
      <c r="C399" s="134">
        <v>6</v>
      </c>
      <c r="D399" s="133" t="s">
        <v>97</v>
      </c>
      <c r="E399" s="135" t="s">
        <v>97</v>
      </c>
      <c r="F399" s="136">
        <v>42776</v>
      </c>
      <c r="G399" s="137">
        <v>2.8802375077214637</v>
      </c>
      <c r="H399" s="137">
        <f>ROUND('TR2 Measured RDF at SSD 100'!$G399,3)</f>
        <v>2.88</v>
      </c>
      <c r="I399" s="137">
        <v>2.9064431426138833</v>
      </c>
      <c r="J399" s="139">
        <v>1.3</v>
      </c>
      <c r="K399" s="139">
        <v>433.44542468308788</v>
      </c>
      <c r="L399" s="140">
        <v>0.89956651674863397</v>
      </c>
      <c r="M399" s="140">
        <v>1</v>
      </c>
      <c r="N399" s="140">
        <v>0.89956651674863397</v>
      </c>
      <c r="O399" s="133"/>
      <c r="P399" s="133" t="s">
        <v>34</v>
      </c>
      <c r="Q399" s="144" t="s">
        <v>35</v>
      </c>
      <c r="R399" s="141" t="b">
        <v>0</v>
      </c>
      <c r="S399" s="141"/>
      <c r="T399" s="141"/>
      <c r="U399" s="142">
        <v>3.25</v>
      </c>
      <c r="V399" s="149">
        <v>2.88</v>
      </c>
    </row>
    <row r="400" spans="1:22" ht="15" x14ac:dyDescent="0.25">
      <c r="A400" s="121" t="s">
        <v>142</v>
      </c>
      <c r="B400" s="122" t="s">
        <v>11</v>
      </c>
      <c r="C400" s="123">
        <v>6</v>
      </c>
      <c r="D400" s="122" t="s">
        <v>98</v>
      </c>
      <c r="E400" s="124" t="s">
        <v>98</v>
      </c>
      <c r="F400" s="125">
        <v>42776</v>
      </c>
      <c r="G400" s="126">
        <v>3.1017942390846529</v>
      </c>
      <c r="H400" s="126">
        <f>ROUND('TR2 Measured RDF at SSD 100'!$G400,3)</f>
        <v>3.1019999999999999</v>
      </c>
      <c r="I400" s="126">
        <v>3.1446761870904312</v>
      </c>
      <c r="J400" s="128">
        <v>1.3</v>
      </c>
      <c r="K400" s="128">
        <v>440.95255022688013</v>
      </c>
      <c r="L400" s="129">
        <v>0.915146699146825</v>
      </c>
      <c r="M400" s="129">
        <v>1</v>
      </c>
      <c r="N400" s="129">
        <v>0.915146699146825</v>
      </c>
      <c r="O400" s="122"/>
      <c r="P400" s="122" t="s">
        <v>34</v>
      </c>
      <c r="Q400" s="143" t="s">
        <v>35</v>
      </c>
      <c r="R400" s="130" t="b">
        <v>0</v>
      </c>
      <c r="S400" s="130"/>
      <c r="T400" s="130"/>
      <c r="U400" s="131">
        <v>3.5</v>
      </c>
      <c r="V400" s="148">
        <v>3.1019999999999999</v>
      </c>
    </row>
    <row r="401" spans="1:22" ht="15" x14ac:dyDescent="0.25">
      <c r="A401" s="132" t="s">
        <v>142</v>
      </c>
      <c r="B401" s="133" t="s">
        <v>11</v>
      </c>
      <c r="C401" s="134">
        <v>6</v>
      </c>
      <c r="D401" s="133" t="s">
        <v>99</v>
      </c>
      <c r="E401" s="135" t="s">
        <v>99</v>
      </c>
      <c r="F401" s="136">
        <v>42776</v>
      </c>
      <c r="G401" s="137">
        <v>3.5</v>
      </c>
      <c r="H401" s="137">
        <f>ROUND('TR2 Measured RDF at SSD 100'!$G401,3)</f>
        <v>3.5</v>
      </c>
      <c r="I401" s="137">
        <v>3.5750666990055779</v>
      </c>
      <c r="J401" s="139">
        <v>1.3</v>
      </c>
      <c r="K401" s="139">
        <v>449.47078253791614</v>
      </c>
      <c r="L401" s="140">
        <v>0.93282531825901638</v>
      </c>
      <c r="M401" s="140">
        <v>1</v>
      </c>
      <c r="N401" s="140">
        <v>0.93282531825901638</v>
      </c>
      <c r="O401" s="133"/>
      <c r="P401" s="133" t="s">
        <v>34</v>
      </c>
      <c r="Q401" s="144" t="s">
        <v>37</v>
      </c>
      <c r="R401" s="141" t="b">
        <v>0</v>
      </c>
      <c r="S401" s="141">
        <v>3.5</v>
      </c>
      <c r="T401" s="141">
        <v>3.5</v>
      </c>
      <c r="U401" s="142"/>
      <c r="V401" s="149">
        <v>3.5</v>
      </c>
    </row>
    <row r="402" spans="1:22" ht="15" x14ac:dyDescent="0.25">
      <c r="A402" s="121" t="s">
        <v>142</v>
      </c>
      <c r="B402" s="122" t="s">
        <v>11</v>
      </c>
      <c r="C402" s="123">
        <v>6</v>
      </c>
      <c r="D402" s="122" t="s">
        <v>100</v>
      </c>
      <c r="E402" s="124" t="s">
        <v>100</v>
      </c>
      <c r="F402" s="125">
        <v>42776</v>
      </c>
      <c r="G402" s="126">
        <v>4.4210526315789478</v>
      </c>
      <c r="H402" s="126">
        <f>ROUND('TR2 Measured RDF at SSD 100'!$G402,3)</f>
        <v>4.4210000000000003</v>
      </c>
      <c r="I402" s="126">
        <v>4.5495818399044206</v>
      </c>
      <c r="J402" s="128">
        <v>1.3</v>
      </c>
      <c r="K402" s="128">
        <v>452.63824460787828</v>
      </c>
      <c r="L402" s="129">
        <v>0.93939902433352973</v>
      </c>
      <c r="M402" s="129">
        <v>1</v>
      </c>
      <c r="N402" s="129">
        <v>0.93939902433352973</v>
      </c>
      <c r="O402" s="122"/>
      <c r="P402" s="122" t="s">
        <v>34</v>
      </c>
      <c r="Q402" s="143" t="s">
        <v>40</v>
      </c>
      <c r="R402" s="130" t="b">
        <v>0</v>
      </c>
      <c r="S402" s="130">
        <v>3.5</v>
      </c>
      <c r="T402" s="130">
        <v>6</v>
      </c>
      <c r="U402" s="131"/>
      <c r="V402" s="148">
        <v>4.4210000000000003</v>
      </c>
    </row>
    <row r="403" spans="1:22" ht="15" x14ac:dyDescent="0.25">
      <c r="A403" s="132" t="s">
        <v>142</v>
      </c>
      <c r="B403" s="133" t="s">
        <v>11</v>
      </c>
      <c r="C403" s="134">
        <v>6</v>
      </c>
      <c r="D403" s="133" t="s">
        <v>101</v>
      </c>
      <c r="E403" s="135" t="s">
        <v>101</v>
      </c>
      <c r="F403" s="136">
        <v>42776</v>
      </c>
      <c r="G403" s="137">
        <v>3.5449077018110318</v>
      </c>
      <c r="H403" s="137">
        <f>ROUND('TR2 Measured RDF at SSD 100'!$G403,3)</f>
        <v>3.5449999999999999</v>
      </c>
      <c r="I403" s="137">
        <v>3.5258490582529083</v>
      </c>
      <c r="J403" s="139">
        <v>1.3</v>
      </c>
      <c r="K403" s="139">
        <v>450.12106717238333</v>
      </c>
      <c r="L403" s="140">
        <v>0.93417490981128737</v>
      </c>
      <c r="M403" s="140">
        <v>1</v>
      </c>
      <c r="N403" s="140">
        <v>0.93417490981128737</v>
      </c>
      <c r="O403" s="133"/>
      <c r="P403" s="133" t="s">
        <v>34</v>
      </c>
      <c r="Q403" s="144" t="s">
        <v>35</v>
      </c>
      <c r="R403" s="141" t="b">
        <v>0</v>
      </c>
      <c r="S403" s="141"/>
      <c r="T403" s="141"/>
      <c r="U403" s="142">
        <v>4</v>
      </c>
      <c r="V403" s="149">
        <v>3.5449999999999999</v>
      </c>
    </row>
    <row r="404" spans="1:22" ht="15" x14ac:dyDescent="0.25">
      <c r="A404" s="121" t="s">
        <v>142</v>
      </c>
      <c r="B404" s="122" t="s">
        <v>11</v>
      </c>
      <c r="C404" s="123">
        <v>6</v>
      </c>
      <c r="D404" s="122" t="s">
        <v>46</v>
      </c>
      <c r="E404" s="124" t="s">
        <v>46</v>
      </c>
      <c r="F404" s="125">
        <v>42776</v>
      </c>
      <c r="G404" s="126">
        <v>4</v>
      </c>
      <c r="H404" s="126">
        <f>ROUND('TR2 Measured RDF at SSD 100'!$G404,3)</f>
        <v>4</v>
      </c>
      <c r="I404" s="126">
        <v>4.0051959298549464</v>
      </c>
      <c r="J404" s="128">
        <v>1.3</v>
      </c>
      <c r="K404" s="128">
        <v>452.83876230024504</v>
      </c>
      <c r="L404" s="129">
        <v>0.93981517592216568</v>
      </c>
      <c r="M404" s="129">
        <v>1</v>
      </c>
      <c r="N404" s="129">
        <v>0.93981517592216568</v>
      </c>
      <c r="O404" s="122"/>
      <c r="P404" s="122" t="s">
        <v>34</v>
      </c>
      <c r="Q404" s="143" t="s">
        <v>37</v>
      </c>
      <c r="R404" s="130" t="b">
        <v>0</v>
      </c>
      <c r="S404" s="130">
        <v>4</v>
      </c>
      <c r="T404" s="130">
        <v>4</v>
      </c>
      <c r="U404" s="131"/>
      <c r="V404" s="148">
        <v>4</v>
      </c>
    </row>
    <row r="405" spans="1:22" ht="15" x14ac:dyDescent="0.25">
      <c r="A405" s="132" t="s">
        <v>142</v>
      </c>
      <c r="B405" s="133" t="s">
        <v>11</v>
      </c>
      <c r="C405" s="134">
        <v>6</v>
      </c>
      <c r="D405" s="133" t="s">
        <v>102</v>
      </c>
      <c r="E405" s="135" t="s">
        <v>102</v>
      </c>
      <c r="F405" s="136">
        <v>42776</v>
      </c>
      <c r="G405" s="137">
        <v>4.8</v>
      </c>
      <c r="H405" s="137">
        <f>ROUND('TR2 Measured RDF at SSD 100'!$G405,3)</f>
        <v>4.8</v>
      </c>
      <c r="I405" s="137">
        <v>4.8300845264792125</v>
      </c>
      <c r="J405" s="139">
        <v>1.3</v>
      </c>
      <c r="K405" s="139">
        <v>456.63241846985596</v>
      </c>
      <c r="L405" s="140">
        <v>0.94768847639300124</v>
      </c>
      <c r="M405" s="140">
        <v>1</v>
      </c>
      <c r="N405" s="140">
        <v>0.94768847639300124</v>
      </c>
      <c r="O405" s="133"/>
      <c r="P405" s="133" t="s">
        <v>34</v>
      </c>
      <c r="Q405" s="144" t="s">
        <v>40</v>
      </c>
      <c r="R405" s="141" t="b">
        <v>0</v>
      </c>
      <c r="S405" s="141">
        <v>4</v>
      </c>
      <c r="T405" s="141">
        <v>6</v>
      </c>
      <c r="U405" s="142"/>
      <c r="V405" s="149">
        <v>4.8</v>
      </c>
    </row>
    <row r="406" spans="1:22" ht="15" x14ac:dyDescent="0.25">
      <c r="A406" s="121" t="s">
        <v>142</v>
      </c>
      <c r="B406" s="122" t="s">
        <v>11</v>
      </c>
      <c r="C406" s="123">
        <v>6</v>
      </c>
      <c r="D406" s="122" t="s">
        <v>103</v>
      </c>
      <c r="E406" s="124" t="s">
        <v>103</v>
      </c>
      <c r="F406" s="125">
        <v>42776</v>
      </c>
      <c r="G406" s="126">
        <v>3.9880211645374111</v>
      </c>
      <c r="H406" s="126">
        <f>ROUND('TR2 Measured RDF at SSD 100'!$G406,3)</f>
        <v>3.988</v>
      </c>
      <c r="I406" s="126">
        <v>3.8593753205200749</v>
      </c>
      <c r="J406" s="128">
        <v>1.3</v>
      </c>
      <c r="K406" s="128">
        <v>452.99495155894573</v>
      </c>
      <c r="L406" s="129">
        <v>0.94013932890522156</v>
      </c>
      <c r="M406" s="129">
        <v>1</v>
      </c>
      <c r="N406" s="129">
        <v>0.94013932890522156</v>
      </c>
      <c r="O406" s="122"/>
      <c r="P406" s="122" t="s">
        <v>34</v>
      </c>
      <c r="Q406" s="143" t="s">
        <v>35</v>
      </c>
      <c r="R406" s="130" t="b">
        <v>0</v>
      </c>
      <c r="S406" s="130"/>
      <c r="T406" s="130"/>
      <c r="U406" s="131">
        <v>4.5</v>
      </c>
      <c r="V406" s="148">
        <v>3.988</v>
      </c>
    </row>
    <row r="407" spans="1:22" ht="15" x14ac:dyDescent="0.25">
      <c r="A407" s="132" t="s">
        <v>142</v>
      </c>
      <c r="B407" s="133" t="s">
        <v>11</v>
      </c>
      <c r="C407" s="134">
        <v>6</v>
      </c>
      <c r="D407" s="133" t="s">
        <v>104</v>
      </c>
      <c r="E407" s="135" t="s">
        <v>104</v>
      </c>
      <c r="F407" s="136">
        <v>42776</v>
      </c>
      <c r="G407" s="137">
        <v>4.5</v>
      </c>
      <c r="H407" s="137">
        <f>ROUND('TR2 Measured RDF at SSD 100'!$G407,3)</f>
        <v>4.5</v>
      </c>
      <c r="I407" s="137">
        <v>4.5698924731182791</v>
      </c>
      <c r="J407" s="139">
        <v>1.3</v>
      </c>
      <c r="K407" s="139">
        <v>456.43888362231087</v>
      </c>
      <c r="L407" s="140">
        <v>0.94728681690195249</v>
      </c>
      <c r="M407" s="140">
        <v>1</v>
      </c>
      <c r="N407" s="140">
        <v>0.94728681690195249</v>
      </c>
      <c r="O407" s="133"/>
      <c r="P407" s="133" t="s">
        <v>34</v>
      </c>
      <c r="Q407" s="144" t="s">
        <v>37</v>
      </c>
      <c r="R407" s="141" t="b">
        <v>0</v>
      </c>
      <c r="S407" s="141">
        <v>4.5</v>
      </c>
      <c r="T407" s="141">
        <v>4.5</v>
      </c>
      <c r="U407" s="142"/>
      <c r="V407" s="149">
        <v>4.5</v>
      </c>
    </row>
    <row r="408" spans="1:22" ht="15" x14ac:dyDescent="0.25">
      <c r="A408" s="121" t="s">
        <v>142</v>
      </c>
      <c r="B408" s="122" t="s">
        <v>11</v>
      </c>
      <c r="C408" s="123">
        <v>6</v>
      </c>
      <c r="D408" s="122" t="s">
        <v>105</v>
      </c>
      <c r="E408" s="124" t="s">
        <v>105</v>
      </c>
      <c r="F408" s="125">
        <v>42776</v>
      </c>
      <c r="G408" s="126">
        <v>4.95</v>
      </c>
      <c r="H408" s="126">
        <f>ROUND('TR2 Measured RDF at SSD 100'!$G408,3)</f>
        <v>4.95</v>
      </c>
      <c r="I408" s="126">
        <v>4.8769022856807096</v>
      </c>
      <c r="J408" s="128">
        <v>1.3</v>
      </c>
      <c r="K408" s="128">
        <v>455.84348325451458</v>
      </c>
      <c r="L408" s="129">
        <v>0.94605113138209507</v>
      </c>
      <c r="M408" s="129">
        <v>1</v>
      </c>
      <c r="N408" s="129">
        <v>0.94605113138209507</v>
      </c>
      <c r="O408" s="122"/>
      <c r="P408" s="122" t="s">
        <v>34</v>
      </c>
      <c r="Q408" s="143" t="s">
        <v>40</v>
      </c>
      <c r="R408" s="130" t="b">
        <v>0</v>
      </c>
      <c r="S408" s="130">
        <v>4.5</v>
      </c>
      <c r="T408" s="130">
        <v>5.5</v>
      </c>
      <c r="U408" s="131"/>
      <c r="V408" s="148">
        <v>4.95</v>
      </c>
    </row>
    <row r="409" spans="1:22" ht="15" x14ac:dyDescent="0.25">
      <c r="A409" s="132" t="s">
        <v>142</v>
      </c>
      <c r="B409" s="133" t="s">
        <v>11</v>
      </c>
      <c r="C409" s="134">
        <v>6</v>
      </c>
      <c r="D409" s="133" t="s">
        <v>105</v>
      </c>
      <c r="E409" s="135" t="s">
        <v>105</v>
      </c>
      <c r="F409" s="136">
        <v>43035</v>
      </c>
      <c r="G409" s="137">
        <v>4.95</v>
      </c>
      <c r="H409" s="137">
        <f>ROUND('TR2 Measured RDF at SSD 100'!$G409,3)</f>
        <v>4.95</v>
      </c>
      <c r="I409" s="137">
        <v>4.8446177478435537</v>
      </c>
      <c r="J409" s="139">
        <v>1.3</v>
      </c>
      <c r="K409" s="139">
        <v>456.0117989983508</v>
      </c>
      <c r="L409" s="140">
        <v>0.9479653466821768</v>
      </c>
      <c r="M409" s="140">
        <v>1</v>
      </c>
      <c r="N409" s="140">
        <v>0.9479653466821768</v>
      </c>
      <c r="O409" s="133" t="s">
        <v>115</v>
      </c>
      <c r="P409" s="133" t="s">
        <v>34</v>
      </c>
      <c r="Q409" s="144" t="s">
        <v>40</v>
      </c>
      <c r="R409" s="141" t="b">
        <v>0</v>
      </c>
      <c r="S409" s="141">
        <v>4.5</v>
      </c>
      <c r="T409" s="141">
        <v>5.5</v>
      </c>
      <c r="U409" s="142"/>
      <c r="V409" s="149">
        <v>4.95</v>
      </c>
    </row>
    <row r="410" spans="1:22" ht="15" x14ac:dyDescent="0.25">
      <c r="A410" s="121" t="s">
        <v>142</v>
      </c>
      <c r="B410" s="122" t="s">
        <v>11</v>
      </c>
      <c r="C410" s="123">
        <v>6</v>
      </c>
      <c r="D410" s="122" t="s">
        <v>106</v>
      </c>
      <c r="E410" s="124" t="s">
        <v>106</v>
      </c>
      <c r="F410" s="125">
        <v>42776</v>
      </c>
      <c r="G410" s="126">
        <v>4.4311346272637904</v>
      </c>
      <c r="H410" s="126">
        <f>ROUND('TR2 Measured RDF at SSD 100'!$G410,3)</f>
        <v>4.431</v>
      </c>
      <c r="I410" s="126">
        <v>4.4787812361591</v>
      </c>
      <c r="J410" s="128">
        <v>1.3</v>
      </c>
      <c r="K410" s="128">
        <v>456.58773371425985</v>
      </c>
      <c r="L410" s="129">
        <v>0.94759573828191668</v>
      </c>
      <c r="M410" s="129">
        <v>1</v>
      </c>
      <c r="N410" s="129">
        <v>0.94759573828191668</v>
      </c>
      <c r="O410" s="122"/>
      <c r="P410" s="122" t="s">
        <v>34</v>
      </c>
      <c r="Q410" s="143" t="s">
        <v>35</v>
      </c>
      <c r="R410" s="130" t="b">
        <v>0</v>
      </c>
      <c r="S410" s="130"/>
      <c r="T410" s="130"/>
      <c r="U410" s="131">
        <v>5</v>
      </c>
      <c r="V410" s="148">
        <v>4.431</v>
      </c>
    </row>
    <row r="411" spans="1:22" ht="15" x14ac:dyDescent="0.25">
      <c r="A411" s="132" t="s">
        <v>142</v>
      </c>
      <c r="B411" s="133" t="s">
        <v>11</v>
      </c>
      <c r="C411" s="134">
        <v>6</v>
      </c>
      <c r="D411" s="133" t="s">
        <v>107</v>
      </c>
      <c r="E411" s="135" t="s">
        <v>107</v>
      </c>
      <c r="F411" s="136">
        <v>42776</v>
      </c>
      <c r="G411" s="137">
        <v>4.4444444444444446</v>
      </c>
      <c r="H411" s="137">
        <f>ROUND('TR2 Measured RDF at SSD 100'!$G411,3)</f>
        <v>4.444</v>
      </c>
      <c r="I411" s="137">
        <v>4.431137724550898</v>
      </c>
      <c r="J411" s="139">
        <v>1.3</v>
      </c>
      <c r="K411" s="139">
        <v>454.63779750972725</v>
      </c>
      <c r="L411" s="140">
        <v>0.94354886820438399</v>
      </c>
      <c r="M411" s="140">
        <v>1</v>
      </c>
      <c r="N411" s="140">
        <v>0.94354886820438399</v>
      </c>
      <c r="O411" s="133"/>
      <c r="P411" s="133" t="s">
        <v>34</v>
      </c>
      <c r="Q411" s="144" t="s">
        <v>40</v>
      </c>
      <c r="R411" s="141" t="b">
        <v>0</v>
      </c>
      <c r="S411" s="141">
        <v>5</v>
      </c>
      <c r="T411" s="141">
        <v>4</v>
      </c>
      <c r="U411" s="142"/>
      <c r="V411" s="149">
        <v>4.444</v>
      </c>
    </row>
    <row r="412" spans="1:22" ht="15" x14ac:dyDescent="0.25">
      <c r="A412" s="121" t="s">
        <v>142</v>
      </c>
      <c r="B412" s="122" t="s">
        <v>11</v>
      </c>
      <c r="C412" s="123">
        <v>6</v>
      </c>
      <c r="D412" s="122" t="s">
        <v>50</v>
      </c>
      <c r="E412" s="124" t="s">
        <v>50</v>
      </c>
      <c r="F412" s="125">
        <v>42776</v>
      </c>
      <c r="G412" s="126">
        <v>5</v>
      </c>
      <c r="H412" s="126">
        <f>ROUND('TR2 Measured RDF at SSD 100'!$G412,3)</f>
        <v>5</v>
      </c>
      <c r="I412" s="126">
        <v>4.9729729729729728</v>
      </c>
      <c r="J412" s="128">
        <v>1.3</v>
      </c>
      <c r="K412" s="128">
        <v>456.17591512653422</v>
      </c>
      <c r="L412" s="129">
        <v>0.94674105579734891</v>
      </c>
      <c r="M412" s="129">
        <v>1</v>
      </c>
      <c r="N412" s="129">
        <v>0.94674105579734891</v>
      </c>
      <c r="O412" s="122"/>
      <c r="P412" s="122" t="s">
        <v>34</v>
      </c>
      <c r="Q412" s="143" t="s">
        <v>37</v>
      </c>
      <c r="R412" s="130" t="b">
        <v>0</v>
      </c>
      <c r="S412" s="130">
        <v>5</v>
      </c>
      <c r="T412" s="130">
        <v>5</v>
      </c>
      <c r="U412" s="131"/>
      <c r="V412" s="148">
        <v>5</v>
      </c>
    </row>
    <row r="413" spans="1:22" ht="15" x14ac:dyDescent="0.25">
      <c r="A413" s="132" t="s">
        <v>142</v>
      </c>
      <c r="B413" s="133" t="s">
        <v>11</v>
      </c>
      <c r="C413" s="134">
        <v>6</v>
      </c>
      <c r="D413" s="133" t="s">
        <v>108</v>
      </c>
      <c r="E413" s="135" t="s">
        <v>108</v>
      </c>
      <c r="F413" s="136">
        <v>43035</v>
      </c>
      <c r="G413" s="137">
        <v>5.4545454545454541</v>
      </c>
      <c r="H413" s="137">
        <f>ROUND('TR2 Measured RDF at SSD 100'!$G413,3)</f>
        <v>5.4550000000000001</v>
      </c>
      <c r="I413" s="137">
        <v>5.4953544211295533</v>
      </c>
      <c r="J413" s="139">
        <v>1.3</v>
      </c>
      <c r="K413" s="139">
        <v>455.62784882869499</v>
      </c>
      <c r="L413" s="140">
        <v>0.94716718431776881</v>
      </c>
      <c r="M413" s="140">
        <v>1</v>
      </c>
      <c r="N413" s="140">
        <v>0.94716718431776881</v>
      </c>
      <c r="O413" s="133" t="s">
        <v>115</v>
      </c>
      <c r="P413" s="133" t="s">
        <v>34</v>
      </c>
      <c r="Q413" s="144" t="s">
        <v>40</v>
      </c>
      <c r="R413" s="141" t="b">
        <v>0</v>
      </c>
      <c r="S413" s="141">
        <v>5</v>
      </c>
      <c r="T413" s="141">
        <v>6</v>
      </c>
      <c r="U413" s="142"/>
      <c r="V413" s="149">
        <v>5.4550000000000001</v>
      </c>
    </row>
    <row r="414" spans="1:22" ht="15" x14ac:dyDescent="0.25">
      <c r="A414" s="121" t="s">
        <v>142</v>
      </c>
      <c r="B414" s="122" t="s">
        <v>11</v>
      </c>
      <c r="C414" s="123">
        <v>6</v>
      </c>
      <c r="D414" s="122" t="s">
        <v>109</v>
      </c>
      <c r="E414" s="124" t="s">
        <v>109</v>
      </c>
      <c r="F414" s="125">
        <v>42776</v>
      </c>
      <c r="G414" s="126">
        <v>4.2777777777777777</v>
      </c>
      <c r="H414" s="126">
        <f>ROUND('TR2 Measured RDF at SSD 100'!$G414,3)</f>
        <v>4.2779999999999996</v>
      </c>
      <c r="I414" s="126">
        <v>4.3415559772296008</v>
      </c>
      <c r="J414" s="128">
        <v>1.3</v>
      </c>
      <c r="K414" s="128">
        <v>452.2704534055656</v>
      </c>
      <c r="L414" s="129">
        <v>0.93863571566324655</v>
      </c>
      <c r="M414" s="129">
        <v>1</v>
      </c>
      <c r="N414" s="129">
        <v>0.93863571566324655</v>
      </c>
      <c r="O414" s="122"/>
      <c r="P414" s="122" t="s">
        <v>34</v>
      </c>
      <c r="Q414" s="143" t="s">
        <v>40</v>
      </c>
      <c r="R414" s="130" t="b">
        <v>0</v>
      </c>
      <c r="S414" s="130">
        <v>5.5</v>
      </c>
      <c r="T414" s="130">
        <v>3.5</v>
      </c>
      <c r="U414" s="131"/>
      <c r="V414" s="148">
        <v>4.2779999999999996</v>
      </c>
    </row>
    <row r="415" spans="1:22" ht="15" x14ac:dyDescent="0.25">
      <c r="A415" s="132" t="s">
        <v>142</v>
      </c>
      <c r="B415" s="133" t="s">
        <v>11</v>
      </c>
      <c r="C415" s="134">
        <v>6</v>
      </c>
      <c r="D415" s="133" t="s">
        <v>110</v>
      </c>
      <c r="E415" s="135" t="s">
        <v>110</v>
      </c>
      <c r="F415" s="136">
        <v>42776</v>
      </c>
      <c r="G415" s="137">
        <v>5.5</v>
      </c>
      <c r="H415" s="137">
        <f>ROUND('TR2 Measured RDF at SSD 100'!$G415,3)</f>
        <v>5.5</v>
      </c>
      <c r="I415" s="137">
        <v>5.5376344086021509</v>
      </c>
      <c r="J415" s="139">
        <v>1.3</v>
      </c>
      <c r="K415" s="139">
        <v>457.58000368490275</v>
      </c>
      <c r="L415" s="140">
        <v>0.9496550813741137</v>
      </c>
      <c r="M415" s="140">
        <v>1</v>
      </c>
      <c r="N415" s="140">
        <v>0.9496550813741137</v>
      </c>
      <c r="O415" s="133"/>
      <c r="P415" s="133" t="s">
        <v>34</v>
      </c>
      <c r="Q415" s="144" t="s">
        <v>37</v>
      </c>
      <c r="R415" s="141" t="b">
        <v>0</v>
      </c>
      <c r="S415" s="141">
        <v>5.5</v>
      </c>
      <c r="T415" s="141">
        <v>5.5</v>
      </c>
      <c r="U415" s="142"/>
      <c r="V415" s="149">
        <v>5.5</v>
      </c>
    </row>
    <row r="416" spans="1:22" ht="15" x14ac:dyDescent="0.25">
      <c r="A416" s="121" t="s">
        <v>142</v>
      </c>
      <c r="B416" s="122" t="s">
        <v>11</v>
      </c>
      <c r="C416" s="123">
        <v>6</v>
      </c>
      <c r="D416" s="122" t="s">
        <v>111</v>
      </c>
      <c r="E416" s="124" t="s">
        <v>111</v>
      </c>
      <c r="F416" s="125">
        <v>42776</v>
      </c>
      <c r="G416" s="126">
        <v>5.3173615527165481</v>
      </c>
      <c r="H416" s="126">
        <f>ROUND('TR2 Measured RDF at SSD 100'!$G416,3)</f>
        <v>5.3170000000000002</v>
      </c>
      <c r="I416" s="126">
        <v>5.2887735873793611</v>
      </c>
      <c r="J416" s="128">
        <v>1.3</v>
      </c>
      <c r="K416" s="128">
        <v>456.37618351508524</v>
      </c>
      <c r="L416" s="129">
        <v>0.94715668998436431</v>
      </c>
      <c r="M416" s="129">
        <v>1</v>
      </c>
      <c r="N416" s="129">
        <v>0.94715668998436431</v>
      </c>
      <c r="O416" s="122"/>
      <c r="P416" s="122" t="s">
        <v>34</v>
      </c>
      <c r="Q416" s="143" t="s">
        <v>35</v>
      </c>
      <c r="R416" s="130" t="b">
        <v>0</v>
      </c>
      <c r="S416" s="130"/>
      <c r="T416" s="130"/>
      <c r="U416" s="131">
        <v>6</v>
      </c>
      <c r="V416" s="148">
        <v>5.3170000000000002</v>
      </c>
    </row>
    <row r="417" spans="1:22" ht="15" x14ac:dyDescent="0.25">
      <c r="A417" s="132" t="s">
        <v>142</v>
      </c>
      <c r="B417" s="133" t="s">
        <v>11</v>
      </c>
      <c r="C417" s="134">
        <v>6</v>
      </c>
      <c r="D417" s="133" t="s">
        <v>79</v>
      </c>
      <c r="E417" s="135" t="s">
        <v>79</v>
      </c>
      <c r="F417" s="136">
        <v>42776</v>
      </c>
      <c r="G417" s="137">
        <v>6</v>
      </c>
      <c r="H417" s="137">
        <f>ROUND('TR2 Measured RDF at SSD 100'!$G417,3)</f>
        <v>6</v>
      </c>
      <c r="I417" s="137">
        <v>6.0482676224611707</v>
      </c>
      <c r="J417" s="139">
        <v>1.3</v>
      </c>
      <c r="K417" s="139">
        <v>457.26427272893949</v>
      </c>
      <c r="L417" s="140">
        <v>0.94899981780432685</v>
      </c>
      <c r="M417" s="140">
        <v>1</v>
      </c>
      <c r="N417" s="140">
        <v>0.94899981780432685</v>
      </c>
      <c r="O417" s="133"/>
      <c r="P417" s="133" t="s">
        <v>34</v>
      </c>
      <c r="Q417" s="144" t="s">
        <v>37</v>
      </c>
      <c r="R417" s="141" t="b">
        <v>0</v>
      </c>
      <c r="S417" s="141">
        <v>6</v>
      </c>
      <c r="T417" s="141">
        <v>6</v>
      </c>
      <c r="U417" s="142"/>
      <c r="V417" s="149">
        <v>6</v>
      </c>
    </row>
    <row r="418" spans="1:22" ht="15" x14ac:dyDescent="0.25">
      <c r="A418" s="121" t="s">
        <v>142</v>
      </c>
      <c r="B418" s="122" t="s">
        <v>14</v>
      </c>
      <c r="C418" s="123">
        <v>10</v>
      </c>
      <c r="D418" s="122" t="s">
        <v>33</v>
      </c>
      <c r="E418" s="124" t="s">
        <v>33</v>
      </c>
      <c r="F418" s="125">
        <v>43007</v>
      </c>
      <c r="G418" s="126">
        <v>8.8622692545275807</v>
      </c>
      <c r="H418" s="126">
        <f>ROUND('TR2 Measured RDF at SSD 100'!$G418,3)</f>
        <v>8.8620000000000001</v>
      </c>
      <c r="I418" s="126">
        <v>8.7669760367369598</v>
      </c>
      <c r="J418" s="128">
        <v>2.1</v>
      </c>
      <c r="K418" s="128">
        <v>488.58927574386746</v>
      </c>
      <c r="L418" s="129">
        <v>1.0014083055173062</v>
      </c>
      <c r="M418" s="129">
        <v>1</v>
      </c>
      <c r="N418" s="129">
        <v>1.0014083055173062</v>
      </c>
      <c r="O418" s="122"/>
      <c r="P418" s="122" t="s">
        <v>34</v>
      </c>
      <c r="Q418" s="143" t="s">
        <v>35</v>
      </c>
      <c r="R418" s="130" t="b">
        <v>0</v>
      </c>
      <c r="S418" s="130"/>
      <c r="T418" s="130"/>
      <c r="U418" s="131">
        <v>10</v>
      </c>
      <c r="V418" s="148">
        <v>8.8620000000000001</v>
      </c>
    </row>
    <row r="419" spans="1:22" ht="15" x14ac:dyDescent="0.25">
      <c r="A419" s="132" t="s">
        <v>142</v>
      </c>
      <c r="B419" s="133" t="s">
        <v>14</v>
      </c>
      <c r="C419" s="134">
        <v>10</v>
      </c>
      <c r="D419" s="133" t="s">
        <v>36</v>
      </c>
      <c r="E419" s="135" t="s">
        <v>36</v>
      </c>
      <c r="F419" s="136">
        <v>43004</v>
      </c>
      <c r="G419" s="137">
        <v>10</v>
      </c>
      <c r="H419" s="137">
        <f>ROUND('TR2 Measured RDF at SSD 100'!$G419,3)</f>
        <v>10</v>
      </c>
      <c r="I419" s="137">
        <v>10.10752688172043</v>
      </c>
      <c r="J419" s="139">
        <v>2.1</v>
      </c>
      <c r="K419" s="139">
        <v>490.27303522782819</v>
      </c>
      <c r="L419" s="140">
        <v>0.99994442089953606</v>
      </c>
      <c r="M419" s="140">
        <v>1</v>
      </c>
      <c r="N419" s="140">
        <v>0.99994442089953606</v>
      </c>
      <c r="O419" s="133"/>
      <c r="P419" s="133" t="s">
        <v>34</v>
      </c>
      <c r="Q419" s="144" t="s">
        <v>37</v>
      </c>
      <c r="R419" s="141" t="b">
        <v>0</v>
      </c>
      <c r="S419" s="141">
        <v>10</v>
      </c>
      <c r="T419" s="141">
        <v>10</v>
      </c>
      <c r="U419" s="142"/>
      <c r="V419" s="149">
        <v>10</v>
      </c>
    </row>
    <row r="420" spans="1:22" ht="15" x14ac:dyDescent="0.25">
      <c r="A420" s="121" t="s">
        <v>142</v>
      </c>
      <c r="B420" s="122" t="s">
        <v>14</v>
      </c>
      <c r="C420" s="123">
        <v>10</v>
      </c>
      <c r="D420" s="122" t="s">
        <v>36</v>
      </c>
      <c r="E420" s="124" t="s">
        <v>36</v>
      </c>
      <c r="F420" s="125">
        <v>43004</v>
      </c>
      <c r="G420" s="126">
        <v>10</v>
      </c>
      <c r="H420" s="126">
        <f>ROUND('TR2 Measured RDF at SSD 100'!$G420,3)</f>
        <v>10</v>
      </c>
      <c r="I420" s="126">
        <v>10.10752688172043</v>
      </c>
      <c r="J420" s="128">
        <v>2.1</v>
      </c>
      <c r="K420" s="128">
        <v>490.32753612549845</v>
      </c>
      <c r="L420" s="129">
        <v>1.0000555791004639</v>
      </c>
      <c r="M420" s="129">
        <v>1</v>
      </c>
      <c r="N420" s="129">
        <v>1.0000555791004639</v>
      </c>
      <c r="O420" s="122"/>
      <c r="P420" s="122" t="s">
        <v>34</v>
      </c>
      <c r="Q420" s="143" t="s">
        <v>37</v>
      </c>
      <c r="R420" s="130" t="b">
        <v>0</v>
      </c>
      <c r="S420" s="130">
        <v>10</v>
      </c>
      <c r="T420" s="130">
        <v>10</v>
      </c>
      <c r="U420" s="131"/>
      <c r="V420" s="148">
        <v>10</v>
      </c>
    </row>
    <row r="421" spans="1:22" ht="15" x14ac:dyDescent="0.25">
      <c r="A421" s="132" t="s">
        <v>142</v>
      </c>
      <c r="B421" s="133" t="s">
        <v>14</v>
      </c>
      <c r="C421" s="134">
        <v>10</v>
      </c>
      <c r="D421" s="133" t="s">
        <v>36</v>
      </c>
      <c r="E421" s="135" t="s">
        <v>36</v>
      </c>
      <c r="F421" s="136">
        <v>43006</v>
      </c>
      <c r="G421" s="137">
        <v>10</v>
      </c>
      <c r="H421" s="137">
        <f>ROUND('TR2 Measured RDF at SSD 100'!$G421,3)</f>
        <v>10</v>
      </c>
      <c r="I421" s="137">
        <v>10.10752688172043</v>
      </c>
      <c r="J421" s="139">
        <v>2.1</v>
      </c>
      <c r="K421" s="139">
        <v>488.80373336792059</v>
      </c>
      <c r="L421" s="140">
        <v>1.0001600045654979</v>
      </c>
      <c r="M421" s="140">
        <v>1</v>
      </c>
      <c r="N421" s="140">
        <v>1.0001600045654979</v>
      </c>
      <c r="O421" s="133"/>
      <c r="P421" s="133" t="s">
        <v>34</v>
      </c>
      <c r="Q421" s="144" t="s">
        <v>37</v>
      </c>
      <c r="R421" s="141" t="b">
        <v>0</v>
      </c>
      <c r="S421" s="141">
        <v>10</v>
      </c>
      <c r="T421" s="141">
        <v>10</v>
      </c>
      <c r="U421" s="142"/>
      <c r="V421" s="149">
        <v>10</v>
      </c>
    </row>
    <row r="422" spans="1:22" ht="15" x14ac:dyDescent="0.25">
      <c r="A422" s="121" t="s">
        <v>142</v>
      </c>
      <c r="B422" s="122" t="s">
        <v>14</v>
      </c>
      <c r="C422" s="123">
        <v>10</v>
      </c>
      <c r="D422" s="122" t="s">
        <v>36</v>
      </c>
      <c r="E422" s="124" t="s">
        <v>36</v>
      </c>
      <c r="F422" s="125">
        <v>43006</v>
      </c>
      <c r="G422" s="126">
        <v>10</v>
      </c>
      <c r="H422" s="126">
        <f>ROUND('TR2 Measured RDF at SSD 100'!$G422,3)</f>
        <v>10</v>
      </c>
      <c r="I422" s="126">
        <v>10.10752688172043</v>
      </c>
      <c r="J422" s="128">
        <v>2.1</v>
      </c>
      <c r="K422" s="128">
        <v>488.64733673415344</v>
      </c>
      <c r="L422" s="129">
        <v>0.99983999543450208</v>
      </c>
      <c r="M422" s="129">
        <v>1</v>
      </c>
      <c r="N422" s="129">
        <v>0.99983999543450208</v>
      </c>
      <c r="O422" s="122"/>
      <c r="P422" s="122" t="s">
        <v>34</v>
      </c>
      <c r="Q422" s="143" t="s">
        <v>37</v>
      </c>
      <c r="R422" s="130" t="b">
        <v>0</v>
      </c>
      <c r="S422" s="130">
        <v>10</v>
      </c>
      <c r="T422" s="130">
        <v>10</v>
      </c>
      <c r="U422" s="131"/>
      <c r="V422" s="148">
        <v>10</v>
      </c>
    </row>
    <row r="423" spans="1:22" ht="15" x14ac:dyDescent="0.25">
      <c r="A423" s="132" t="s">
        <v>142</v>
      </c>
      <c r="B423" s="133" t="s">
        <v>14</v>
      </c>
      <c r="C423" s="134">
        <v>10</v>
      </c>
      <c r="D423" s="133" t="s">
        <v>36</v>
      </c>
      <c r="E423" s="135" t="s">
        <v>36</v>
      </c>
      <c r="F423" s="136">
        <v>43006</v>
      </c>
      <c r="G423" s="137">
        <v>10</v>
      </c>
      <c r="H423" s="137">
        <f>ROUND('TR2 Measured RDF at SSD 100'!$G423,3)</f>
        <v>10</v>
      </c>
      <c r="I423" s="137">
        <v>10.10752688172043</v>
      </c>
      <c r="J423" s="139">
        <v>2.1</v>
      </c>
      <c r="K423" s="139">
        <v>486.7198245896638</v>
      </c>
      <c r="L423" s="140">
        <v>0.99989368161972869</v>
      </c>
      <c r="M423" s="140">
        <v>1</v>
      </c>
      <c r="N423" s="140">
        <v>0.99989368161972869</v>
      </c>
      <c r="O423" s="133"/>
      <c r="P423" s="133" t="s">
        <v>34</v>
      </c>
      <c r="Q423" s="144" t="s">
        <v>37</v>
      </c>
      <c r="R423" s="141" t="b">
        <v>0</v>
      </c>
      <c r="S423" s="141">
        <v>10</v>
      </c>
      <c r="T423" s="141">
        <v>10</v>
      </c>
      <c r="U423" s="142"/>
      <c r="V423" s="149">
        <v>10</v>
      </c>
    </row>
    <row r="424" spans="1:22" ht="15" x14ac:dyDescent="0.25">
      <c r="A424" s="121" t="s">
        <v>142</v>
      </c>
      <c r="B424" s="122" t="s">
        <v>14</v>
      </c>
      <c r="C424" s="123">
        <v>10</v>
      </c>
      <c r="D424" s="122" t="s">
        <v>36</v>
      </c>
      <c r="E424" s="124" t="s">
        <v>36</v>
      </c>
      <c r="F424" s="125">
        <v>43006</v>
      </c>
      <c r="G424" s="126">
        <v>10</v>
      </c>
      <c r="H424" s="126">
        <f>ROUND('TR2 Measured RDF at SSD 100'!$G424,3)</f>
        <v>10</v>
      </c>
      <c r="I424" s="126">
        <v>10.10752688172043</v>
      </c>
      <c r="J424" s="128">
        <v>2.1</v>
      </c>
      <c r="K424" s="128">
        <v>486.82333012099684</v>
      </c>
      <c r="L424" s="129">
        <v>1.0001063183802712</v>
      </c>
      <c r="M424" s="129">
        <v>1</v>
      </c>
      <c r="N424" s="129">
        <v>1.0001063183802712</v>
      </c>
      <c r="O424" s="122"/>
      <c r="P424" s="122" t="s">
        <v>34</v>
      </c>
      <c r="Q424" s="143" t="s">
        <v>37</v>
      </c>
      <c r="R424" s="130" t="b">
        <v>0</v>
      </c>
      <c r="S424" s="130">
        <v>10</v>
      </c>
      <c r="T424" s="130">
        <v>10</v>
      </c>
      <c r="U424" s="131"/>
      <c r="V424" s="148">
        <v>10</v>
      </c>
    </row>
    <row r="425" spans="1:22" ht="15" x14ac:dyDescent="0.25">
      <c r="A425" s="132" t="s">
        <v>142</v>
      </c>
      <c r="B425" s="133" t="s">
        <v>14</v>
      </c>
      <c r="C425" s="134">
        <v>10</v>
      </c>
      <c r="D425" s="133" t="s">
        <v>36</v>
      </c>
      <c r="E425" s="135" t="s">
        <v>36</v>
      </c>
      <c r="F425" s="136">
        <v>43007</v>
      </c>
      <c r="G425" s="137">
        <v>10</v>
      </c>
      <c r="H425" s="137">
        <f>ROUND('TR2 Measured RDF at SSD 100'!$G425,3)</f>
        <v>10</v>
      </c>
      <c r="I425" s="137">
        <v>10.10752688172043</v>
      </c>
      <c r="J425" s="139">
        <v>2.1</v>
      </c>
      <c r="K425" s="139">
        <v>487.99750379540768</v>
      </c>
      <c r="L425" s="140">
        <v>1.0001954149084047</v>
      </c>
      <c r="M425" s="140">
        <v>1</v>
      </c>
      <c r="N425" s="140">
        <v>1.0001954149084047</v>
      </c>
      <c r="O425" s="133"/>
      <c r="P425" s="133" t="s">
        <v>34</v>
      </c>
      <c r="Q425" s="144" t="s">
        <v>37</v>
      </c>
      <c r="R425" s="141" t="b">
        <v>0</v>
      </c>
      <c r="S425" s="141">
        <v>10</v>
      </c>
      <c r="T425" s="141">
        <v>10</v>
      </c>
      <c r="U425" s="142"/>
      <c r="V425" s="149">
        <v>10</v>
      </c>
    </row>
    <row r="426" spans="1:22" ht="15" x14ac:dyDescent="0.25">
      <c r="A426" s="121" t="s">
        <v>142</v>
      </c>
      <c r="B426" s="122" t="s">
        <v>14</v>
      </c>
      <c r="C426" s="123">
        <v>10</v>
      </c>
      <c r="D426" s="122" t="s">
        <v>36</v>
      </c>
      <c r="E426" s="124" t="s">
        <v>36</v>
      </c>
      <c r="F426" s="125">
        <v>43007</v>
      </c>
      <c r="G426" s="126">
        <v>10</v>
      </c>
      <c r="H426" s="126">
        <f>ROUND('TR2 Measured RDF at SSD 100'!$G426,3)</f>
        <v>10</v>
      </c>
      <c r="I426" s="126">
        <v>10.10752688172043</v>
      </c>
      <c r="J426" s="128">
        <v>2.1</v>
      </c>
      <c r="K426" s="128">
        <v>487.80681708342235</v>
      </c>
      <c r="L426" s="129">
        <v>0.99980458509159542</v>
      </c>
      <c r="M426" s="129">
        <v>1</v>
      </c>
      <c r="N426" s="129">
        <v>0.99980458509159542</v>
      </c>
      <c r="O426" s="122"/>
      <c r="P426" s="122" t="s">
        <v>34</v>
      </c>
      <c r="Q426" s="143" t="s">
        <v>37</v>
      </c>
      <c r="R426" s="130" t="b">
        <v>0</v>
      </c>
      <c r="S426" s="130">
        <v>10</v>
      </c>
      <c r="T426" s="130">
        <v>10</v>
      </c>
      <c r="U426" s="131"/>
      <c r="V426" s="148">
        <v>10</v>
      </c>
    </row>
    <row r="427" spans="1:22" ht="15" x14ac:dyDescent="0.25">
      <c r="A427" s="132" t="s">
        <v>142</v>
      </c>
      <c r="B427" s="133" t="s">
        <v>14</v>
      </c>
      <c r="C427" s="134">
        <v>10</v>
      </c>
      <c r="D427" s="133" t="s">
        <v>36</v>
      </c>
      <c r="E427" s="135" t="s">
        <v>36</v>
      </c>
      <c r="F427" s="136">
        <v>42776</v>
      </c>
      <c r="G427" s="137">
        <v>10</v>
      </c>
      <c r="H427" s="137">
        <f>ROUND('TR2 Measured RDF at SSD 100'!$G427,3)</f>
        <v>10</v>
      </c>
      <c r="I427" s="137">
        <v>10.10752688172043</v>
      </c>
      <c r="J427" s="139">
        <v>2.1</v>
      </c>
      <c r="K427" s="139">
        <v>488.30485812258252</v>
      </c>
      <c r="L427" s="140">
        <v>1.0000250527781824</v>
      </c>
      <c r="M427" s="140">
        <v>1</v>
      </c>
      <c r="N427" s="140">
        <v>1.0000250527781824</v>
      </c>
      <c r="O427" s="133"/>
      <c r="P427" s="133" t="s">
        <v>34</v>
      </c>
      <c r="Q427" s="144" t="s">
        <v>37</v>
      </c>
      <c r="R427" s="141" t="b">
        <v>0</v>
      </c>
      <c r="S427" s="141">
        <v>10</v>
      </c>
      <c r="T427" s="141">
        <v>10</v>
      </c>
      <c r="U427" s="142"/>
      <c r="V427" s="149">
        <v>10</v>
      </c>
    </row>
    <row r="428" spans="1:22" ht="15" x14ac:dyDescent="0.25">
      <c r="A428" s="121" t="s">
        <v>142</v>
      </c>
      <c r="B428" s="122" t="s">
        <v>14</v>
      </c>
      <c r="C428" s="123">
        <v>10</v>
      </c>
      <c r="D428" s="122" t="s">
        <v>36</v>
      </c>
      <c r="E428" s="124" t="s">
        <v>36</v>
      </c>
      <c r="F428" s="125">
        <v>42776</v>
      </c>
      <c r="G428" s="126">
        <v>10</v>
      </c>
      <c r="H428" s="126">
        <f>ROUND('TR2 Measured RDF at SSD 100'!$G428,3)</f>
        <v>10</v>
      </c>
      <c r="I428" s="126">
        <v>10.10752688172043</v>
      </c>
      <c r="J428" s="128">
        <v>2.1</v>
      </c>
      <c r="K428" s="128">
        <v>488.28039194893626</v>
      </c>
      <c r="L428" s="129">
        <v>0.99997494722181757</v>
      </c>
      <c r="M428" s="129">
        <v>1</v>
      </c>
      <c r="N428" s="129">
        <v>0.99997494722181757</v>
      </c>
      <c r="O428" s="122"/>
      <c r="P428" s="122" t="s">
        <v>34</v>
      </c>
      <c r="Q428" s="143" t="s">
        <v>37</v>
      </c>
      <c r="R428" s="130" t="b">
        <v>0</v>
      </c>
      <c r="S428" s="130">
        <v>10</v>
      </c>
      <c r="T428" s="130">
        <v>10</v>
      </c>
      <c r="U428" s="131"/>
      <c r="V428" s="148">
        <v>10</v>
      </c>
    </row>
    <row r="429" spans="1:22" ht="15" x14ac:dyDescent="0.25">
      <c r="A429" s="132" t="s">
        <v>142</v>
      </c>
      <c r="B429" s="133" t="s">
        <v>14</v>
      </c>
      <c r="C429" s="134">
        <v>10</v>
      </c>
      <c r="D429" s="133" t="s">
        <v>36</v>
      </c>
      <c r="E429" s="135" t="s">
        <v>36</v>
      </c>
      <c r="F429" s="136">
        <v>43035</v>
      </c>
      <c r="G429" s="137">
        <v>10</v>
      </c>
      <c r="H429" s="137">
        <f>ROUND('TR2 Measured RDF at SSD 100'!$G429,3)</f>
        <v>10</v>
      </c>
      <c r="I429" s="137">
        <v>10.10752688172043</v>
      </c>
      <c r="J429" s="139">
        <v>2.1</v>
      </c>
      <c r="K429" s="139">
        <v>488.22080204984996</v>
      </c>
      <c r="L429" s="140">
        <v>1.0012287690715791</v>
      </c>
      <c r="M429" s="140">
        <v>1</v>
      </c>
      <c r="N429" s="140">
        <v>1.0012287690715791</v>
      </c>
      <c r="O429" s="133" t="s">
        <v>116</v>
      </c>
      <c r="P429" s="133" t="s">
        <v>34</v>
      </c>
      <c r="Q429" s="144" t="s">
        <v>37</v>
      </c>
      <c r="R429" s="141" t="b">
        <v>0</v>
      </c>
      <c r="S429" s="141">
        <v>10</v>
      </c>
      <c r="T429" s="141">
        <v>10</v>
      </c>
      <c r="U429" s="142"/>
      <c r="V429" s="149">
        <v>10</v>
      </c>
    </row>
    <row r="430" spans="1:22" ht="15" x14ac:dyDescent="0.25">
      <c r="A430" s="121" t="s">
        <v>142</v>
      </c>
      <c r="B430" s="122" t="s">
        <v>14</v>
      </c>
      <c r="C430" s="123">
        <v>10</v>
      </c>
      <c r="D430" s="122" t="s">
        <v>36</v>
      </c>
      <c r="E430" s="124" t="s">
        <v>36</v>
      </c>
      <c r="F430" s="125">
        <v>43035</v>
      </c>
      <c r="G430" s="126">
        <v>10</v>
      </c>
      <c r="H430" s="126">
        <f>ROUND('TR2 Measured RDF at SSD 100'!$G430,3)</f>
        <v>10</v>
      </c>
      <c r="I430" s="126">
        <v>10.10752688172043</v>
      </c>
      <c r="J430" s="128">
        <v>2.1</v>
      </c>
      <c r="K430" s="128">
        <v>487.0224533004095</v>
      </c>
      <c r="L430" s="129">
        <v>0.99877123092842091</v>
      </c>
      <c r="M430" s="129">
        <v>1</v>
      </c>
      <c r="N430" s="129">
        <v>0.99877123092842091</v>
      </c>
      <c r="O430" s="122" t="s">
        <v>116</v>
      </c>
      <c r="P430" s="122" t="s">
        <v>34</v>
      </c>
      <c r="Q430" s="143" t="s">
        <v>37</v>
      </c>
      <c r="R430" s="130" t="b">
        <v>0</v>
      </c>
      <c r="S430" s="130">
        <v>10</v>
      </c>
      <c r="T430" s="130">
        <v>10</v>
      </c>
      <c r="U430" s="131"/>
      <c r="V430" s="148">
        <v>10</v>
      </c>
    </row>
    <row r="431" spans="1:22" ht="15" x14ac:dyDescent="0.25">
      <c r="A431" s="132" t="s">
        <v>142</v>
      </c>
      <c r="B431" s="133" t="s">
        <v>14</v>
      </c>
      <c r="C431" s="134">
        <v>10</v>
      </c>
      <c r="D431" s="133" t="s">
        <v>36</v>
      </c>
      <c r="E431" s="135" t="s">
        <v>36</v>
      </c>
      <c r="F431" s="136">
        <v>43038</v>
      </c>
      <c r="G431" s="137">
        <v>10</v>
      </c>
      <c r="H431" s="137">
        <f>ROUND('TR2 Measured RDF at SSD 100'!$G431,3)</f>
        <v>10</v>
      </c>
      <c r="I431" s="137">
        <v>10.10752688172043</v>
      </c>
      <c r="J431" s="139">
        <v>2.1</v>
      </c>
      <c r="K431" s="139">
        <v>489.61419675295633</v>
      </c>
      <c r="L431" s="140">
        <v>1.002395546241641</v>
      </c>
      <c r="M431" s="140">
        <v>1</v>
      </c>
      <c r="N431" s="140">
        <v>1.002395546241641</v>
      </c>
      <c r="O431" s="133" t="s">
        <v>116</v>
      </c>
      <c r="P431" s="133" t="s">
        <v>34</v>
      </c>
      <c r="Q431" s="144" t="s">
        <v>37</v>
      </c>
      <c r="R431" s="141" t="b">
        <v>0</v>
      </c>
      <c r="S431" s="141">
        <v>10</v>
      </c>
      <c r="T431" s="141">
        <v>10</v>
      </c>
      <c r="U431" s="142"/>
      <c r="V431" s="149">
        <v>10</v>
      </c>
    </row>
    <row r="432" spans="1:22" ht="15" x14ac:dyDescent="0.25">
      <c r="A432" s="121" t="s">
        <v>142</v>
      </c>
      <c r="B432" s="122" t="s">
        <v>14</v>
      </c>
      <c r="C432" s="123">
        <v>10</v>
      </c>
      <c r="D432" s="122" t="s">
        <v>36</v>
      </c>
      <c r="E432" s="124" t="s">
        <v>36</v>
      </c>
      <c r="F432" s="125">
        <v>43038</v>
      </c>
      <c r="G432" s="126">
        <v>10</v>
      </c>
      <c r="H432" s="126">
        <f>ROUND('TR2 Measured RDF at SSD 100'!$G432,3)</f>
        <v>10</v>
      </c>
      <c r="I432" s="126">
        <v>10.10752688172043</v>
      </c>
      <c r="J432" s="128">
        <v>2.1</v>
      </c>
      <c r="K432" s="128">
        <v>487.78525651884956</v>
      </c>
      <c r="L432" s="129">
        <v>0.99865112551779545</v>
      </c>
      <c r="M432" s="129">
        <v>1</v>
      </c>
      <c r="N432" s="129">
        <v>0.99865112551779545</v>
      </c>
      <c r="O432" s="122" t="s">
        <v>116</v>
      </c>
      <c r="P432" s="122" t="s">
        <v>34</v>
      </c>
      <c r="Q432" s="143" t="s">
        <v>37</v>
      </c>
      <c r="R432" s="130" t="b">
        <v>0</v>
      </c>
      <c r="S432" s="130">
        <v>10</v>
      </c>
      <c r="T432" s="130">
        <v>10</v>
      </c>
      <c r="U432" s="131"/>
      <c r="V432" s="148">
        <v>10</v>
      </c>
    </row>
    <row r="433" spans="1:22" ht="15" x14ac:dyDescent="0.25">
      <c r="A433" s="132" t="s">
        <v>142</v>
      </c>
      <c r="B433" s="133" t="s">
        <v>14</v>
      </c>
      <c r="C433" s="134">
        <v>10</v>
      </c>
      <c r="D433" s="133" t="s">
        <v>36</v>
      </c>
      <c r="E433" s="135" t="s">
        <v>36</v>
      </c>
      <c r="F433" s="136">
        <v>43038</v>
      </c>
      <c r="G433" s="137">
        <v>10</v>
      </c>
      <c r="H433" s="137">
        <f>ROUND('TR2 Measured RDF at SSD 100'!$G433,3)</f>
        <v>10</v>
      </c>
      <c r="I433" s="137">
        <v>10.10752688172043</v>
      </c>
      <c r="J433" s="139">
        <v>2.1</v>
      </c>
      <c r="K433" s="139">
        <v>487.93286565769665</v>
      </c>
      <c r="L433" s="140">
        <v>0.99895332824056393</v>
      </c>
      <c r="M433" s="140">
        <v>1</v>
      </c>
      <c r="N433" s="140">
        <v>0.99895332824056393</v>
      </c>
      <c r="O433" s="133" t="s">
        <v>116</v>
      </c>
      <c r="P433" s="133" t="s">
        <v>34</v>
      </c>
      <c r="Q433" s="144" t="s">
        <v>37</v>
      </c>
      <c r="R433" s="141" t="b">
        <v>0</v>
      </c>
      <c r="S433" s="141">
        <v>10</v>
      </c>
      <c r="T433" s="141">
        <v>10</v>
      </c>
      <c r="U433" s="142"/>
      <c r="V433" s="149">
        <v>10</v>
      </c>
    </row>
    <row r="434" spans="1:22" ht="15" x14ac:dyDescent="0.25">
      <c r="A434" s="121" t="s">
        <v>142</v>
      </c>
      <c r="B434" s="122" t="s">
        <v>14</v>
      </c>
      <c r="C434" s="123">
        <v>10</v>
      </c>
      <c r="D434" s="122" t="s">
        <v>39</v>
      </c>
      <c r="E434" s="124" t="s">
        <v>39</v>
      </c>
      <c r="F434" s="125">
        <v>43007</v>
      </c>
      <c r="G434" s="126">
        <v>5.7142857142857144</v>
      </c>
      <c r="H434" s="126">
        <f>ROUND('TR2 Measured RDF at SSD 100'!$G434,3)</f>
        <v>5.7140000000000004</v>
      </c>
      <c r="I434" s="126">
        <v>5.6747520213386675</v>
      </c>
      <c r="J434" s="128">
        <v>2.1</v>
      </c>
      <c r="K434" s="128">
        <v>480.76781987805907</v>
      </c>
      <c r="L434" s="129">
        <v>0.98537751799473361</v>
      </c>
      <c r="M434" s="129">
        <v>0.99969939879759506</v>
      </c>
      <c r="N434" s="129">
        <v>0.98567381272801868</v>
      </c>
      <c r="O434" s="122"/>
      <c r="P434" s="122" t="s">
        <v>34</v>
      </c>
      <c r="Q434" s="143" t="s">
        <v>40</v>
      </c>
      <c r="R434" s="130" t="b">
        <v>0</v>
      </c>
      <c r="S434" s="130">
        <v>10</v>
      </c>
      <c r="T434" s="130">
        <v>4</v>
      </c>
      <c r="U434" s="131"/>
      <c r="V434" s="148">
        <v>5.7140000000000004</v>
      </c>
    </row>
    <row r="435" spans="1:22" ht="15" x14ac:dyDescent="0.25">
      <c r="A435" s="132" t="s">
        <v>142</v>
      </c>
      <c r="B435" s="133" t="s">
        <v>14</v>
      </c>
      <c r="C435" s="134">
        <v>10</v>
      </c>
      <c r="D435" s="133" t="s">
        <v>41</v>
      </c>
      <c r="E435" s="135" t="s">
        <v>41</v>
      </c>
      <c r="F435" s="136">
        <v>43035</v>
      </c>
      <c r="G435" s="137">
        <v>6.666666666666667</v>
      </c>
      <c r="H435" s="137">
        <f>ROUND('TR2 Measured RDF at SSD 100'!$G435,3)</f>
        <v>6.6669999999999998</v>
      </c>
      <c r="I435" s="137">
        <v>6.6187050359712218</v>
      </c>
      <c r="J435" s="139">
        <v>2.1</v>
      </c>
      <c r="K435" s="139">
        <v>486.77405285596143</v>
      </c>
      <c r="L435" s="140">
        <v>0.99826181864982211</v>
      </c>
      <c r="M435" s="140">
        <v>1</v>
      </c>
      <c r="N435" s="140">
        <v>0.99826181864982211</v>
      </c>
      <c r="O435" s="133" t="s">
        <v>116</v>
      </c>
      <c r="P435" s="133" t="s">
        <v>34</v>
      </c>
      <c r="Q435" s="144" t="s">
        <v>40</v>
      </c>
      <c r="R435" s="141" t="b">
        <v>0</v>
      </c>
      <c r="S435" s="141">
        <v>10</v>
      </c>
      <c r="T435" s="141">
        <v>5</v>
      </c>
      <c r="U435" s="142"/>
      <c r="V435" s="149">
        <v>6.6669999999999998</v>
      </c>
    </row>
    <row r="436" spans="1:22" ht="15" x14ac:dyDescent="0.25">
      <c r="A436" s="121" t="s">
        <v>142</v>
      </c>
      <c r="B436" s="122" t="s">
        <v>14</v>
      </c>
      <c r="C436" s="123">
        <v>10</v>
      </c>
      <c r="D436" s="122" t="s">
        <v>42</v>
      </c>
      <c r="E436" s="124" t="s">
        <v>42</v>
      </c>
      <c r="F436" s="125">
        <v>43035</v>
      </c>
      <c r="G436" s="126">
        <v>7.5</v>
      </c>
      <c r="H436" s="126">
        <f>ROUND('TR2 Measured RDF at SSD 100'!$G436,3)</f>
        <v>7.5</v>
      </c>
      <c r="I436" s="126">
        <v>7.5167785234899327</v>
      </c>
      <c r="J436" s="128">
        <v>2.1</v>
      </c>
      <c r="K436" s="128">
        <v>488.47264991535343</v>
      </c>
      <c r="L436" s="129">
        <v>1.0017452512192315</v>
      </c>
      <c r="M436" s="129">
        <v>1</v>
      </c>
      <c r="N436" s="129">
        <v>1.0017452512192315</v>
      </c>
      <c r="O436" s="122" t="s">
        <v>116</v>
      </c>
      <c r="P436" s="122" t="s">
        <v>34</v>
      </c>
      <c r="Q436" s="143" t="s">
        <v>40</v>
      </c>
      <c r="R436" s="130" t="b">
        <v>0</v>
      </c>
      <c r="S436" s="130">
        <v>10</v>
      </c>
      <c r="T436" s="130">
        <v>6</v>
      </c>
      <c r="U436" s="131"/>
      <c r="V436" s="148">
        <v>7.5</v>
      </c>
    </row>
    <row r="437" spans="1:22" ht="15" x14ac:dyDescent="0.25">
      <c r="A437" s="132" t="s">
        <v>142</v>
      </c>
      <c r="B437" s="133" t="s">
        <v>14</v>
      </c>
      <c r="C437" s="134">
        <v>10</v>
      </c>
      <c r="D437" s="133" t="s">
        <v>43</v>
      </c>
      <c r="E437" s="135" t="s">
        <v>43</v>
      </c>
      <c r="F437" s="136">
        <v>43035</v>
      </c>
      <c r="G437" s="137">
        <v>8.235294117647058</v>
      </c>
      <c r="H437" s="137">
        <f>ROUND('TR2 Measured RDF at SSD 100'!$G437,3)</f>
        <v>8.2349999999999994</v>
      </c>
      <c r="I437" s="137">
        <v>8.2278481012658222</v>
      </c>
      <c r="J437" s="139">
        <v>2.1</v>
      </c>
      <c r="K437" s="139">
        <v>488.1613583506948</v>
      </c>
      <c r="L437" s="140">
        <v>1.0011068636929383</v>
      </c>
      <c r="M437" s="140">
        <v>1</v>
      </c>
      <c r="N437" s="140">
        <v>1.0011068636929383</v>
      </c>
      <c r="O437" s="133" t="s">
        <v>116</v>
      </c>
      <c r="P437" s="133" t="s">
        <v>34</v>
      </c>
      <c r="Q437" s="144" t="s">
        <v>40</v>
      </c>
      <c r="R437" s="141" t="b">
        <v>0</v>
      </c>
      <c r="S437" s="141">
        <v>10</v>
      </c>
      <c r="T437" s="141">
        <v>7</v>
      </c>
      <c r="U437" s="142"/>
      <c r="V437" s="149">
        <v>8.2349999999999994</v>
      </c>
    </row>
    <row r="438" spans="1:22" ht="15" x14ac:dyDescent="0.25">
      <c r="A438" s="121" t="s">
        <v>142</v>
      </c>
      <c r="B438" s="122" t="s">
        <v>14</v>
      </c>
      <c r="C438" s="123">
        <v>10</v>
      </c>
      <c r="D438" s="122" t="s">
        <v>44</v>
      </c>
      <c r="E438" s="124" t="s">
        <v>44</v>
      </c>
      <c r="F438" s="125">
        <v>43035</v>
      </c>
      <c r="G438" s="126">
        <v>8.8888888888888893</v>
      </c>
      <c r="H438" s="126">
        <f>ROUND('TR2 Measured RDF at SSD 100'!$G438,3)</f>
        <v>8.8889999999999993</v>
      </c>
      <c r="I438" s="126">
        <v>8.8854548966582971</v>
      </c>
      <c r="J438" s="128">
        <v>2.1</v>
      </c>
      <c r="K438" s="128">
        <v>488.16304299931619</v>
      </c>
      <c r="L438" s="129">
        <v>1.0011103185204639</v>
      </c>
      <c r="M438" s="129">
        <v>1</v>
      </c>
      <c r="N438" s="129">
        <v>1.0011103185204639</v>
      </c>
      <c r="O438" s="122" t="s">
        <v>116</v>
      </c>
      <c r="P438" s="122" t="s">
        <v>34</v>
      </c>
      <c r="Q438" s="143" t="s">
        <v>40</v>
      </c>
      <c r="R438" s="130" t="b">
        <v>0</v>
      </c>
      <c r="S438" s="130">
        <v>10</v>
      </c>
      <c r="T438" s="130">
        <v>8</v>
      </c>
      <c r="U438" s="131"/>
      <c r="V438" s="148">
        <v>8.8889999999999993</v>
      </c>
    </row>
    <row r="439" spans="1:22" ht="15" x14ac:dyDescent="0.25">
      <c r="A439" s="132" t="s">
        <v>142</v>
      </c>
      <c r="B439" s="133" t="s">
        <v>14</v>
      </c>
      <c r="C439" s="134">
        <v>10</v>
      </c>
      <c r="D439" s="133" t="s">
        <v>45</v>
      </c>
      <c r="E439" s="135" t="s">
        <v>45</v>
      </c>
      <c r="F439" s="136">
        <v>43007</v>
      </c>
      <c r="G439" s="137">
        <v>3</v>
      </c>
      <c r="H439" s="137">
        <f>ROUND('TR2 Measured RDF at SSD 100'!$G439,3)</f>
        <v>3</v>
      </c>
      <c r="I439" s="137">
        <v>2.9836287900804033</v>
      </c>
      <c r="J439" s="139">
        <v>2.1</v>
      </c>
      <c r="K439" s="139">
        <v>439.42520195365609</v>
      </c>
      <c r="L439" s="140">
        <v>0.90064204995095831</v>
      </c>
      <c r="M439" s="140">
        <v>0.97299999999999998</v>
      </c>
      <c r="N439" s="140">
        <v>0.92563417261146796</v>
      </c>
      <c r="O439" s="133"/>
      <c r="P439" s="133" t="s">
        <v>34</v>
      </c>
      <c r="Q439" s="144" t="s">
        <v>37</v>
      </c>
      <c r="R439" s="141" t="b">
        <v>1</v>
      </c>
      <c r="S439" s="141">
        <v>3</v>
      </c>
      <c r="T439" s="141">
        <v>3</v>
      </c>
      <c r="U439" s="142"/>
      <c r="V439" s="149">
        <v>3</v>
      </c>
    </row>
    <row r="440" spans="1:22" ht="15" x14ac:dyDescent="0.25">
      <c r="A440" s="121" t="s">
        <v>142</v>
      </c>
      <c r="B440" s="122" t="s">
        <v>14</v>
      </c>
      <c r="C440" s="123">
        <v>10</v>
      </c>
      <c r="D440" s="122" t="s">
        <v>46</v>
      </c>
      <c r="E440" s="124" t="s">
        <v>46</v>
      </c>
      <c r="F440" s="125">
        <v>43007</v>
      </c>
      <c r="G440" s="126">
        <v>4</v>
      </c>
      <c r="H440" s="126">
        <f>ROUND('TR2 Measured RDF at SSD 100'!$G440,3)</f>
        <v>4</v>
      </c>
      <c r="I440" s="126">
        <v>4.0051959298549464</v>
      </c>
      <c r="J440" s="128">
        <v>2.1</v>
      </c>
      <c r="K440" s="128">
        <v>470.77110074657827</v>
      </c>
      <c r="L440" s="129">
        <v>0.96488832991145568</v>
      </c>
      <c r="M440" s="129">
        <v>0.99799599198396782</v>
      </c>
      <c r="N440" s="129">
        <v>0.96682585667834631</v>
      </c>
      <c r="O440" s="122"/>
      <c r="P440" s="122" t="s">
        <v>34</v>
      </c>
      <c r="Q440" s="143" t="s">
        <v>37</v>
      </c>
      <c r="R440" s="130" t="b">
        <v>1</v>
      </c>
      <c r="S440" s="130">
        <v>4</v>
      </c>
      <c r="T440" s="130">
        <v>4</v>
      </c>
      <c r="U440" s="131"/>
      <c r="V440" s="148">
        <v>4</v>
      </c>
    </row>
    <row r="441" spans="1:22" ht="15" x14ac:dyDescent="0.25">
      <c r="A441" s="132" t="s">
        <v>142</v>
      </c>
      <c r="B441" s="133" t="s">
        <v>14</v>
      </c>
      <c r="C441" s="134">
        <v>10</v>
      </c>
      <c r="D441" s="133" t="s">
        <v>47</v>
      </c>
      <c r="E441" s="135" t="s">
        <v>47</v>
      </c>
      <c r="F441" s="136">
        <v>43007</v>
      </c>
      <c r="G441" s="137">
        <v>5.0909090909090908</v>
      </c>
      <c r="H441" s="137">
        <f>ROUND('TR2 Measured RDF at SSD 100'!$G441,3)</f>
        <v>5.0910000000000002</v>
      </c>
      <c r="I441" s="137">
        <v>5.0542879622344605</v>
      </c>
      <c r="J441" s="139">
        <v>2.1</v>
      </c>
      <c r="K441" s="139">
        <v>479.46015777457944</v>
      </c>
      <c r="L441" s="140">
        <v>0.98269734518651752</v>
      </c>
      <c r="M441" s="140">
        <v>0.99899799599198391</v>
      </c>
      <c r="N441" s="140">
        <v>0.98368299949462845</v>
      </c>
      <c r="O441" s="133"/>
      <c r="P441" s="133" t="s">
        <v>34</v>
      </c>
      <c r="Q441" s="144" t="s">
        <v>40</v>
      </c>
      <c r="R441" s="141" t="b">
        <v>0</v>
      </c>
      <c r="S441" s="141">
        <v>4</v>
      </c>
      <c r="T441" s="141">
        <v>7</v>
      </c>
      <c r="U441" s="142"/>
      <c r="V441" s="149">
        <v>5.0910000000000002</v>
      </c>
    </row>
    <row r="442" spans="1:22" ht="15" x14ac:dyDescent="0.25">
      <c r="A442" s="121" t="s">
        <v>142</v>
      </c>
      <c r="B442" s="122" t="s">
        <v>14</v>
      </c>
      <c r="C442" s="123">
        <v>10</v>
      </c>
      <c r="D442" s="122" t="s">
        <v>48</v>
      </c>
      <c r="E442" s="124" t="s">
        <v>48</v>
      </c>
      <c r="F442" s="125">
        <v>43007</v>
      </c>
      <c r="G442" s="126">
        <v>5.5384615384615383</v>
      </c>
      <c r="H442" s="126">
        <f>ROUND('TR2 Measured RDF at SSD 100'!$G442,3)</f>
        <v>5.5380000000000003</v>
      </c>
      <c r="I442" s="126">
        <v>5.4385497200746453</v>
      </c>
      <c r="J442" s="128">
        <v>2.1</v>
      </c>
      <c r="K442" s="128">
        <v>477.73960633442289</v>
      </c>
      <c r="L442" s="129">
        <v>0.979170918005693</v>
      </c>
      <c r="M442" s="129">
        <v>0.99949899799599184</v>
      </c>
      <c r="N442" s="129">
        <v>0.97966173049592153</v>
      </c>
      <c r="O442" s="122"/>
      <c r="P442" s="122" t="s">
        <v>49</v>
      </c>
      <c r="Q442" s="143" t="s">
        <v>40</v>
      </c>
      <c r="R442" s="130" t="b">
        <v>0</v>
      </c>
      <c r="S442" s="130">
        <v>4</v>
      </c>
      <c r="T442" s="130">
        <v>9</v>
      </c>
      <c r="U442" s="131"/>
      <c r="V442" s="148">
        <v>5.5380000000000003</v>
      </c>
    </row>
    <row r="443" spans="1:22" ht="15" x14ac:dyDescent="0.25">
      <c r="A443" s="132" t="s">
        <v>142</v>
      </c>
      <c r="B443" s="133" t="s">
        <v>14</v>
      </c>
      <c r="C443" s="134">
        <v>10</v>
      </c>
      <c r="D443" s="133" t="s">
        <v>50</v>
      </c>
      <c r="E443" s="135" t="s">
        <v>50</v>
      </c>
      <c r="F443" s="136">
        <v>43007</v>
      </c>
      <c r="G443" s="137">
        <v>5</v>
      </c>
      <c r="H443" s="137">
        <f>ROUND('TR2 Measured RDF at SSD 100'!$G443,3)</f>
        <v>5</v>
      </c>
      <c r="I443" s="137">
        <v>4.9994218984853731</v>
      </c>
      <c r="J443" s="139">
        <v>2.1</v>
      </c>
      <c r="K443" s="139">
        <v>483.92020554386568</v>
      </c>
      <c r="L443" s="140">
        <v>0.99183862007915047</v>
      </c>
      <c r="M443" s="140">
        <v>0.99899799599198391</v>
      </c>
      <c r="N443" s="140">
        <v>0.99283344316849775</v>
      </c>
      <c r="O443" s="133"/>
      <c r="P443" s="133" t="s">
        <v>49</v>
      </c>
      <c r="Q443" s="144" t="s">
        <v>37</v>
      </c>
      <c r="R443" s="141" t="b">
        <v>1</v>
      </c>
      <c r="S443" s="141">
        <v>5</v>
      </c>
      <c r="T443" s="141">
        <v>5</v>
      </c>
      <c r="U443" s="142"/>
      <c r="V443" s="149">
        <v>5</v>
      </c>
    </row>
    <row r="444" spans="1:22" ht="15" x14ac:dyDescent="0.25">
      <c r="A444" s="121" t="s">
        <v>142</v>
      </c>
      <c r="B444" s="122" t="s">
        <v>14</v>
      </c>
      <c r="C444" s="123">
        <v>10</v>
      </c>
      <c r="D444" s="122" t="s">
        <v>54</v>
      </c>
      <c r="E444" s="124" t="s">
        <v>54</v>
      </c>
      <c r="F444" s="125">
        <v>43007</v>
      </c>
      <c r="G444" s="126">
        <v>5.333333333333333</v>
      </c>
      <c r="H444" s="126">
        <f>ROUND('TR2 Measured RDF at SSD 100'!$G444,3)</f>
        <v>5.3330000000000002</v>
      </c>
      <c r="I444" s="126">
        <v>5.3165533535850331</v>
      </c>
      <c r="J444" s="128">
        <v>2.1</v>
      </c>
      <c r="K444" s="128">
        <v>480.29576005533642</v>
      </c>
      <c r="L444" s="129">
        <v>0.98440998831153337</v>
      </c>
      <c r="M444" s="129">
        <v>0.99929859719438863</v>
      </c>
      <c r="N444" s="129">
        <v>0.98510094087527367</v>
      </c>
      <c r="O444" s="122"/>
      <c r="P444" s="122" t="s">
        <v>34</v>
      </c>
      <c r="Q444" s="143" t="s">
        <v>40</v>
      </c>
      <c r="R444" s="130" t="b">
        <v>0</v>
      </c>
      <c r="S444" s="130">
        <v>8</v>
      </c>
      <c r="T444" s="130">
        <v>4</v>
      </c>
      <c r="U444" s="131"/>
      <c r="V444" s="148">
        <v>5.3330000000000002</v>
      </c>
    </row>
    <row r="445" spans="1:22" ht="15" x14ac:dyDescent="0.25">
      <c r="A445" s="132" t="s">
        <v>142</v>
      </c>
      <c r="B445" s="133" t="s">
        <v>14</v>
      </c>
      <c r="C445" s="134">
        <v>10</v>
      </c>
      <c r="D445" s="133" t="s">
        <v>55</v>
      </c>
      <c r="E445" s="135" t="s">
        <v>55</v>
      </c>
      <c r="F445" s="136">
        <v>43035</v>
      </c>
      <c r="G445" s="137">
        <v>6.1538461538461542</v>
      </c>
      <c r="H445" s="137">
        <f>ROUND('TR2 Measured RDF at SSD 100'!$G445,3)</f>
        <v>6.1539999999999999</v>
      </c>
      <c r="I445" s="137">
        <v>6.1316982138096501</v>
      </c>
      <c r="J445" s="139">
        <v>2.1</v>
      </c>
      <c r="K445" s="139">
        <v>487.06289760795346</v>
      </c>
      <c r="L445" s="140">
        <v>0.9988541729171444</v>
      </c>
      <c r="M445" s="140">
        <v>1</v>
      </c>
      <c r="N445" s="140">
        <v>0.9988541729171444</v>
      </c>
      <c r="O445" s="133" t="s">
        <v>116</v>
      </c>
      <c r="P445" s="133" t="s">
        <v>34</v>
      </c>
      <c r="Q445" s="144" t="s">
        <v>40</v>
      </c>
      <c r="R445" s="141" t="b">
        <v>0</v>
      </c>
      <c r="S445" s="141">
        <v>8</v>
      </c>
      <c r="T445" s="141">
        <v>5</v>
      </c>
      <c r="U445" s="142"/>
      <c r="V445" s="149">
        <v>6.1539999999999999</v>
      </c>
    </row>
    <row r="446" spans="1:22" ht="15" x14ac:dyDescent="0.25">
      <c r="A446" s="121" t="s">
        <v>142</v>
      </c>
      <c r="B446" s="122" t="s">
        <v>14</v>
      </c>
      <c r="C446" s="123">
        <v>10</v>
      </c>
      <c r="D446" s="122" t="s">
        <v>56</v>
      </c>
      <c r="E446" s="124" t="s">
        <v>56</v>
      </c>
      <c r="F446" s="125">
        <v>43035</v>
      </c>
      <c r="G446" s="126">
        <v>6.8571428571428568</v>
      </c>
      <c r="H446" s="126">
        <f>ROUND('TR2 Measured RDF at SSD 100'!$G446,3)</f>
        <v>6.8570000000000002</v>
      </c>
      <c r="I446" s="126">
        <v>6.7850295907310159</v>
      </c>
      <c r="J446" s="128">
        <v>2.1</v>
      </c>
      <c r="K446" s="128">
        <v>489.26914156410294</v>
      </c>
      <c r="L446" s="129">
        <v>1.0033786727156222</v>
      </c>
      <c r="M446" s="129">
        <v>1</v>
      </c>
      <c r="N446" s="129">
        <v>1.0033786727156222</v>
      </c>
      <c r="O446" s="122" t="s">
        <v>116</v>
      </c>
      <c r="P446" s="122" t="s">
        <v>34</v>
      </c>
      <c r="Q446" s="143" t="s">
        <v>40</v>
      </c>
      <c r="R446" s="130" t="b">
        <v>0</v>
      </c>
      <c r="S446" s="130">
        <v>8</v>
      </c>
      <c r="T446" s="130">
        <v>6</v>
      </c>
      <c r="U446" s="131"/>
      <c r="V446" s="148">
        <v>6.8570000000000002</v>
      </c>
    </row>
    <row r="447" spans="1:22" ht="15" x14ac:dyDescent="0.25">
      <c r="A447" s="132" t="s">
        <v>142</v>
      </c>
      <c r="B447" s="133" t="s">
        <v>14</v>
      </c>
      <c r="C447" s="134">
        <v>10</v>
      </c>
      <c r="D447" s="133" t="s">
        <v>57</v>
      </c>
      <c r="E447" s="135" t="s">
        <v>57</v>
      </c>
      <c r="F447" s="136">
        <v>43007</v>
      </c>
      <c r="G447" s="137">
        <v>8</v>
      </c>
      <c r="H447" s="137">
        <f>ROUND('TR2 Measured RDF at SSD 100'!$G447,3)</f>
        <v>8</v>
      </c>
      <c r="I447" s="137">
        <v>7.956989247311828</v>
      </c>
      <c r="J447" s="139">
        <v>2.1</v>
      </c>
      <c r="K447" s="139">
        <v>489.37691388506568</v>
      </c>
      <c r="L447" s="140">
        <v>1.0030226417614598</v>
      </c>
      <c r="M447" s="140">
        <v>1</v>
      </c>
      <c r="N447" s="140">
        <v>1.0030226417614598</v>
      </c>
      <c r="O447" s="133"/>
      <c r="P447" s="133" t="s">
        <v>34</v>
      </c>
      <c r="Q447" s="144" t="s">
        <v>37</v>
      </c>
      <c r="R447" s="141" t="b">
        <v>0</v>
      </c>
      <c r="S447" s="141">
        <v>8</v>
      </c>
      <c r="T447" s="141">
        <v>8</v>
      </c>
      <c r="U447" s="142"/>
      <c r="V447" s="149">
        <v>8</v>
      </c>
    </row>
    <row r="448" spans="1:22" ht="15" x14ac:dyDescent="0.25">
      <c r="A448" s="121" t="s">
        <v>142</v>
      </c>
      <c r="B448" s="122" t="s">
        <v>14</v>
      </c>
      <c r="C448" s="123">
        <v>10</v>
      </c>
      <c r="D448" s="122" t="s">
        <v>58</v>
      </c>
      <c r="E448" s="124" t="s">
        <v>58</v>
      </c>
      <c r="F448" s="125">
        <v>43007</v>
      </c>
      <c r="G448" s="126">
        <v>7.9760423290748221</v>
      </c>
      <c r="H448" s="126">
        <f>ROUND('TR2 Measured RDF at SSD 100'!$G448,3)</f>
        <v>7.976</v>
      </c>
      <c r="I448" s="126">
        <v>7.90933707662139</v>
      </c>
      <c r="J448" s="128">
        <v>2.1</v>
      </c>
      <c r="K448" s="128">
        <v>488.10849914096684</v>
      </c>
      <c r="L448" s="129">
        <v>1.0004229099977053</v>
      </c>
      <c r="M448" s="129">
        <v>1</v>
      </c>
      <c r="N448" s="129">
        <v>1.0004229099977053</v>
      </c>
      <c r="O448" s="122"/>
      <c r="P448" s="122" t="s">
        <v>34</v>
      </c>
      <c r="Q448" s="143" t="s">
        <v>35</v>
      </c>
      <c r="R448" s="130" t="b">
        <v>0</v>
      </c>
      <c r="S448" s="130"/>
      <c r="T448" s="130"/>
      <c r="U448" s="131">
        <v>9</v>
      </c>
      <c r="V448" s="148">
        <v>7.976</v>
      </c>
    </row>
    <row r="449" spans="1:22" ht="15" x14ac:dyDescent="0.25">
      <c r="A449" s="132" t="s">
        <v>142</v>
      </c>
      <c r="B449" s="133" t="s">
        <v>14</v>
      </c>
      <c r="C449" s="134">
        <v>10</v>
      </c>
      <c r="D449" s="133" t="s">
        <v>59</v>
      </c>
      <c r="E449" s="135" t="s">
        <v>59</v>
      </c>
      <c r="F449" s="136">
        <v>43035</v>
      </c>
      <c r="G449" s="137">
        <v>7.875</v>
      </c>
      <c r="H449" s="137">
        <f>ROUND('TR2 Measured RDF at SSD 100'!$G449,3)</f>
        <v>7.875</v>
      </c>
      <c r="I449" s="137">
        <v>7.8804936133362204</v>
      </c>
      <c r="J449" s="139">
        <v>2.1</v>
      </c>
      <c r="K449" s="139">
        <v>488.59430339004331</v>
      </c>
      <c r="L449" s="140">
        <v>1.0019947345640738</v>
      </c>
      <c r="M449" s="140">
        <v>1</v>
      </c>
      <c r="N449" s="140">
        <v>1.0019947345640738</v>
      </c>
      <c r="O449" s="133" t="s">
        <v>116</v>
      </c>
      <c r="P449" s="133" t="s">
        <v>34</v>
      </c>
      <c r="Q449" s="144" t="s">
        <v>40</v>
      </c>
      <c r="R449" s="141" t="b">
        <v>0</v>
      </c>
      <c r="S449" s="141">
        <v>9</v>
      </c>
      <c r="T449" s="141">
        <v>7</v>
      </c>
      <c r="U449" s="142"/>
      <c r="V449" s="149">
        <v>7.875</v>
      </c>
    </row>
    <row r="450" spans="1:22" ht="15" x14ac:dyDescent="0.25">
      <c r="A450" s="121" t="s">
        <v>142</v>
      </c>
      <c r="B450" s="122" t="s">
        <v>14</v>
      </c>
      <c r="C450" s="123">
        <v>10</v>
      </c>
      <c r="D450" s="122" t="s">
        <v>60</v>
      </c>
      <c r="E450" s="124" t="s">
        <v>60</v>
      </c>
      <c r="F450" s="125">
        <v>43035</v>
      </c>
      <c r="G450" s="126">
        <v>8.4705882352941178</v>
      </c>
      <c r="H450" s="126">
        <f>ROUND('TR2 Measured RDF at SSD 100'!$G450,3)</f>
        <v>8.4710000000000001</v>
      </c>
      <c r="I450" s="126">
        <v>8.4131223888774738</v>
      </c>
      <c r="J450" s="128">
        <v>2.1</v>
      </c>
      <c r="K450" s="128">
        <v>488.48086637210429</v>
      </c>
      <c r="L450" s="129">
        <v>1.0017621012855218</v>
      </c>
      <c r="M450" s="129">
        <v>1</v>
      </c>
      <c r="N450" s="129">
        <v>1.0017621012855218</v>
      </c>
      <c r="O450" s="122" t="s">
        <v>116</v>
      </c>
      <c r="P450" s="122" t="s">
        <v>34</v>
      </c>
      <c r="Q450" s="143" t="s">
        <v>40</v>
      </c>
      <c r="R450" s="130" t="b">
        <v>0</v>
      </c>
      <c r="S450" s="130">
        <v>9</v>
      </c>
      <c r="T450" s="130">
        <v>8</v>
      </c>
      <c r="U450" s="131"/>
      <c r="V450" s="148">
        <v>8.4710000000000001</v>
      </c>
    </row>
    <row r="451" spans="1:22" ht="15" x14ac:dyDescent="0.25">
      <c r="A451" s="132" t="s">
        <v>142</v>
      </c>
      <c r="B451" s="133" t="s">
        <v>14</v>
      </c>
      <c r="C451" s="134">
        <v>10</v>
      </c>
      <c r="D451" s="133" t="s">
        <v>61</v>
      </c>
      <c r="E451" s="135" t="s">
        <v>61</v>
      </c>
      <c r="F451" s="136">
        <v>43007</v>
      </c>
      <c r="G451" s="137">
        <v>9</v>
      </c>
      <c r="H451" s="137">
        <f>ROUND('TR2 Measured RDF at SSD 100'!$G451,3)</f>
        <v>9</v>
      </c>
      <c r="I451" s="137">
        <v>8.8971185394535937</v>
      </c>
      <c r="J451" s="139">
        <v>2.1</v>
      </c>
      <c r="K451" s="139">
        <v>488.33897500068963</v>
      </c>
      <c r="L451" s="140">
        <v>1.0008952913036524</v>
      </c>
      <c r="M451" s="140">
        <v>1</v>
      </c>
      <c r="N451" s="140">
        <v>1.0008952913036524</v>
      </c>
      <c r="O451" s="133"/>
      <c r="P451" s="133" t="s">
        <v>34</v>
      </c>
      <c r="Q451" s="144" t="s">
        <v>37</v>
      </c>
      <c r="R451" s="141" t="b">
        <v>0</v>
      </c>
      <c r="S451" s="141">
        <v>9</v>
      </c>
      <c r="T451" s="141">
        <v>9</v>
      </c>
      <c r="U451" s="142"/>
      <c r="V451" s="149">
        <v>9</v>
      </c>
    </row>
    <row r="452" spans="1:22" ht="15" x14ac:dyDescent="0.25">
      <c r="A452" s="121" t="s">
        <v>142</v>
      </c>
      <c r="B452" s="122" t="s">
        <v>14</v>
      </c>
      <c r="C452" s="123">
        <v>15</v>
      </c>
      <c r="D452" s="122" t="s">
        <v>62</v>
      </c>
      <c r="E452" s="124" t="s">
        <v>62</v>
      </c>
      <c r="F452" s="125">
        <v>43004</v>
      </c>
      <c r="G452" s="126">
        <v>9.7484961799803376</v>
      </c>
      <c r="H452" s="126">
        <f>ROUND('TR2 Measured RDF at SSD 100'!$G452,3)</f>
        <v>9.7479999999999993</v>
      </c>
      <c r="I452" s="126">
        <v>9.700849571085028</v>
      </c>
      <c r="J452" s="128">
        <v>2.1</v>
      </c>
      <c r="K452" s="128">
        <v>490.50579723838177</v>
      </c>
      <c r="L452" s="129">
        <v>1.0004191544808807</v>
      </c>
      <c r="M452" s="129">
        <v>1</v>
      </c>
      <c r="N452" s="129">
        <v>1.0004191544808807</v>
      </c>
      <c r="O452" s="122"/>
      <c r="P452" s="122" t="s">
        <v>34</v>
      </c>
      <c r="Q452" s="143" t="s">
        <v>35</v>
      </c>
      <c r="R452" s="130" t="b">
        <v>0</v>
      </c>
      <c r="S452" s="130"/>
      <c r="T452" s="130"/>
      <c r="U452" s="131">
        <v>11</v>
      </c>
      <c r="V452" s="148">
        <v>9.7479999999999993</v>
      </c>
    </row>
    <row r="453" spans="1:22" ht="15" x14ac:dyDescent="0.25">
      <c r="A453" s="132" t="s">
        <v>142</v>
      </c>
      <c r="B453" s="133" t="s">
        <v>14</v>
      </c>
      <c r="C453" s="134">
        <v>15</v>
      </c>
      <c r="D453" s="133" t="s">
        <v>63</v>
      </c>
      <c r="E453" s="135" t="s">
        <v>63</v>
      </c>
      <c r="F453" s="136">
        <v>43004</v>
      </c>
      <c r="G453" s="137">
        <v>11</v>
      </c>
      <c r="H453" s="137">
        <f>ROUND('TR2 Measured RDF at SSD 100'!$G453,3)</f>
        <v>11</v>
      </c>
      <c r="I453" s="137">
        <v>10.886499402628434</v>
      </c>
      <c r="J453" s="139">
        <v>2.1</v>
      </c>
      <c r="K453" s="139">
        <v>490.48046518229461</v>
      </c>
      <c r="L453" s="140">
        <v>1.0003674880698523</v>
      </c>
      <c r="M453" s="140">
        <v>1</v>
      </c>
      <c r="N453" s="140">
        <v>1.0003674880698523</v>
      </c>
      <c r="O453" s="133"/>
      <c r="P453" s="133" t="s">
        <v>34</v>
      </c>
      <c r="Q453" s="144" t="s">
        <v>37</v>
      </c>
      <c r="R453" s="141" t="b">
        <v>0</v>
      </c>
      <c r="S453" s="141">
        <v>11</v>
      </c>
      <c r="T453" s="141">
        <v>11</v>
      </c>
      <c r="U453" s="142"/>
      <c r="V453" s="149">
        <v>11</v>
      </c>
    </row>
    <row r="454" spans="1:22" ht="15" x14ac:dyDescent="0.25">
      <c r="A454" s="121" t="s">
        <v>142</v>
      </c>
      <c r="B454" s="122" t="s">
        <v>14</v>
      </c>
      <c r="C454" s="123">
        <v>15</v>
      </c>
      <c r="D454" s="122" t="s">
        <v>64</v>
      </c>
      <c r="E454" s="124" t="s">
        <v>64</v>
      </c>
      <c r="F454" s="125">
        <v>43038</v>
      </c>
      <c r="G454" s="126">
        <v>11.916666666666666</v>
      </c>
      <c r="H454" s="126">
        <f>ROUND('TR2 Measured RDF at SSD 100'!$G454,3)</f>
        <v>11.917</v>
      </c>
      <c r="I454" s="126">
        <v>11.870484475051349</v>
      </c>
      <c r="J454" s="128">
        <v>2.1</v>
      </c>
      <c r="K454" s="128">
        <v>487.79217602869772</v>
      </c>
      <c r="L454" s="129">
        <v>0.99866529194903852</v>
      </c>
      <c r="M454" s="129">
        <v>1</v>
      </c>
      <c r="N454" s="129">
        <v>0.99866529194903852</v>
      </c>
      <c r="O454" s="122" t="s">
        <v>116</v>
      </c>
      <c r="P454" s="122" t="s">
        <v>34</v>
      </c>
      <c r="Q454" s="143" t="s">
        <v>40</v>
      </c>
      <c r="R454" s="130" t="b">
        <v>0</v>
      </c>
      <c r="S454" s="130">
        <v>11</v>
      </c>
      <c r="T454" s="130">
        <v>13</v>
      </c>
      <c r="U454" s="131"/>
      <c r="V454" s="148">
        <v>11.917</v>
      </c>
    </row>
    <row r="455" spans="1:22" ht="15" x14ac:dyDescent="0.25">
      <c r="A455" s="132" t="s">
        <v>142</v>
      </c>
      <c r="B455" s="133" t="s">
        <v>14</v>
      </c>
      <c r="C455" s="134">
        <v>15</v>
      </c>
      <c r="D455" s="133" t="s">
        <v>65</v>
      </c>
      <c r="E455" s="135" t="s">
        <v>65</v>
      </c>
      <c r="F455" s="136">
        <v>43038</v>
      </c>
      <c r="G455" s="137">
        <v>6.875</v>
      </c>
      <c r="H455" s="137">
        <f>ROUND('TR2 Measured RDF at SSD 100'!$G455,3)</f>
        <v>6.875</v>
      </c>
      <c r="I455" s="137">
        <v>6.9405017921146959</v>
      </c>
      <c r="J455" s="139">
        <v>2.1</v>
      </c>
      <c r="K455" s="139">
        <v>487.88922334219791</v>
      </c>
      <c r="L455" s="140">
        <v>0.99886397857919029</v>
      </c>
      <c r="M455" s="140">
        <v>1</v>
      </c>
      <c r="N455" s="140">
        <v>0.99886397857919029</v>
      </c>
      <c r="O455" s="133" t="s">
        <v>116</v>
      </c>
      <c r="P455" s="133" t="s">
        <v>34</v>
      </c>
      <c r="Q455" s="144" t="s">
        <v>40</v>
      </c>
      <c r="R455" s="141" t="b">
        <v>0</v>
      </c>
      <c r="S455" s="141">
        <v>11</v>
      </c>
      <c r="T455" s="141">
        <v>5</v>
      </c>
      <c r="U455" s="142"/>
      <c r="V455" s="149">
        <v>6.875</v>
      </c>
    </row>
    <row r="456" spans="1:22" ht="15" x14ac:dyDescent="0.25">
      <c r="A456" s="121" t="s">
        <v>142</v>
      </c>
      <c r="B456" s="122" t="s">
        <v>14</v>
      </c>
      <c r="C456" s="123">
        <v>15</v>
      </c>
      <c r="D456" s="122" t="s">
        <v>66</v>
      </c>
      <c r="E456" s="124" t="s">
        <v>66</v>
      </c>
      <c r="F456" s="125">
        <v>43038</v>
      </c>
      <c r="G456" s="126">
        <v>8.5555555555555554</v>
      </c>
      <c r="H456" s="126">
        <f>ROUND('TR2 Measured RDF at SSD 100'!$G456,3)</f>
        <v>8.5559999999999992</v>
      </c>
      <c r="I456" s="126">
        <v>8.3753665689149557</v>
      </c>
      <c r="J456" s="128">
        <v>2.1</v>
      </c>
      <c r="K456" s="128">
        <v>491.38886462111356</v>
      </c>
      <c r="L456" s="129">
        <v>1.0060288542194253</v>
      </c>
      <c r="M456" s="129">
        <v>1</v>
      </c>
      <c r="N456" s="129">
        <v>1.0060288542194253</v>
      </c>
      <c r="O456" s="122" t="s">
        <v>116</v>
      </c>
      <c r="P456" s="122" t="s">
        <v>34</v>
      </c>
      <c r="Q456" s="143" t="s">
        <v>40</v>
      </c>
      <c r="R456" s="130" t="b">
        <v>0</v>
      </c>
      <c r="S456" s="130">
        <v>11</v>
      </c>
      <c r="T456" s="130">
        <v>7</v>
      </c>
      <c r="U456" s="131"/>
      <c r="V456" s="148">
        <v>8.5559999999999992</v>
      </c>
    </row>
    <row r="457" spans="1:22" ht="15" x14ac:dyDescent="0.25">
      <c r="A457" s="132" t="s">
        <v>142</v>
      </c>
      <c r="B457" s="133" t="s">
        <v>14</v>
      </c>
      <c r="C457" s="134">
        <v>15</v>
      </c>
      <c r="D457" s="133" t="s">
        <v>67</v>
      </c>
      <c r="E457" s="135" t="s">
        <v>67</v>
      </c>
      <c r="F457" s="136">
        <v>43038</v>
      </c>
      <c r="G457" s="137">
        <v>9.9</v>
      </c>
      <c r="H457" s="137">
        <f>ROUND('TR2 Measured RDF at SSD 100'!$G457,3)</f>
        <v>9.9</v>
      </c>
      <c r="I457" s="137">
        <v>9.9063475546305906</v>
      </c>
      <c r="J457" s="139">
        <v>2.1</v>
      </c>
      <c r="K457" s="139">
        <v>490.37325000887381</v>
      </c>
      <c r="L457" s="140">
        <v>1.0039495689969815</v>
      </c>
      <c r="M457" s="140">
        <v>1</v>
      </c>
      <c r="N457" s="140">
        <v>1.0039495689969815</v>
      </c>
      <c r="O457" s="133" t="s">
        <v>116</v>
      </c>
      <c r="P457" s="133" t="s">
        <v>34</v>
      </c>
      <c r="Q457" s="144" t="s">
        <v>40</v>
      </c>
      <c r="R457" s="141" t="b">
        <v>0</v>
      </c>
      <c r="S457" s="141">
        <v>11</v>
      </c>
      <c r="T457" s="141">
        <v>9</v>
      </c>
      <c r="U457" s="142"/>
      <c r="V457" s="149">
        <v>9.9</v>
      </c>
    </row>
    <row r="458" spans="1:22" ht="15" x14ac:dyDescent="0.25">
      <c r="A458" s="121" t="s">
        <v>142</v>
      </c>
      <c r="B458" s="122" t="s">
        <v>14</v>
      </c>
      <c r="C458" s="123">
        <v>15</v>
      </c>
      <c r="D458" s="122" t="s">
        <v>68</v>
      </c>
      <c r="E458" s="124" t="s">
        <v>68</v>
      </c>
      <c r="F458" s="125">
        <v>43004</v>
      </c>
      <c r="G458" s="126">
        <v>10.634723105433096</v>
      </c>
      <c r="H458" s="126">
        <f>ROUND('TR2 Measured RDF at SSD 100'!$G458,3)</f>
        <v>10.635</v>
      </c>
      <c r="I458" s="126">
        <v>10.482253956968105</v>
      </c>
      <c r="J458" s="128">
        <v>2.1</v>
      </c>
      <c r="K458" s="128">
        <v>490.02370022794645</v>
      </c>
      <c r="L458" s="129">
        <v>0.99943588560562402</v>
      </c>
      <c r="M458" s="129">
        <v>1</v>
      </c>
      <c r="N458" s="129">
        <v>0.99943588560562402</v>
      </c>
      <c r="O458" s="122"/>
      <c r="P458" s="122" t="s">
        <v>34</v>
      </c>
      <c r="Q458" s="143" t="s">
        <v>35</v>
      </c>
      <c r="R458" s="130" t="b">
        <v>0</v>
      </c>
      <c r="S458" s="130"/>
      <c r="T458" s="130"/>
      <c r="U458" s="131">
        <v>12</v>
      </c>
      <c r="V458" s="148">
        <v>10.635</v>
      </c>
    </row>
    <row r="459" spans="1:22" ht="15" x14ac:dyDescent="0.25">
      <c r="A459" s="132" t="s">
        <v>142</v>
      </c>
      <c r="B459" s="133" t="s">
        <v>14</v>
      </c>
      <c r="C459" s="134">
        <v>15</v>
      </c>
      <c r="D459" s="133" t="s">
        <v>69</v>
      </c>
      <c r="E459" s="135" t="s">
        <v>69</v>
      </c>
      <c r="F459" s="136">
        <v>43004</v>
      </c>
      <c r="G459" s="137">
        <v>12</v>
      </c>
      <c r="H459" s="137">
        <f>ROUND('TR2 Measured RDF at SSD 100'!$G459,3)</f>
        <v>12</v>
      </c>
      <c r="I459" s="137">
        <v>11.827956989247312</v>
      </c>
      <c r="J459" s="139">
        <v>2.1</v>
      </c>
      <c r="K459" s="139">
        <v>489.59804957831784</v>
      </c>
      <c r="L459" s="140">
        <v>0.9985677428325862</v>
      </c>
      <c r="M459" s="140">
        <v>1</v>
      </c>
      <c r="N459" s="140">
        <v>0.9985677428325862</v>
      </c>
      <c r="O459" s="133"/>
      <c r="P459" s="133" t="s">
        <v>34</v>
      </c>
      <c r="Q459" s="144" t="s">
        <v>37</v>
      </c>
      <c r="R459" s="141" t="b">
        <v>0</v>
      </c>
      <c r="S459" s="141">
        <v>12</v>
      </c>
      <c r="T459" s="141">
        <v>12</v>
      </c>
      <c r="U459" s="142"/>
      <c r="V459" s="149">
        <v>12</v>
      </c>
    </row>
    <row r="460" spans="1:22" ht="15" x14ac:dyDescent="0.25">
      <c r="A460" s="121" t="s">
        <v>142</v>
      </c>
      <c r="B460" s="122" t="s">
        <v>14</v>
      </c>
      <c r="C460" s="123">
        <v>15</v>
      </c>
      <c r="D460" s="122" t="s">
        <v>70</v>
      </c>
      <c r="E460" s="124" t="s">
        <v>70</v>
      </c>
      <c r="F460" s="125">
        <v>43038</v>
      </c>
      <c r="G460" s="126">
        <v>8</v>
      </c>
      <c r="H460" s="126">
        <f>ROUND('TR2 Measured RDF at SSD 100'!$G460,3)</f>
        <v>8</v>
      </c>
      <c r="I460" s="126">
        <v>7.8853046594982086</v>
      </c>
      <c r="J460" s="128">
        <v>2.1</v>
      </c>
      <c r="K460" s="128">
        <v>488.76997568041719</v>
      </c>
      <c r="L460" s="129">
        <v>1.0006671579539468</v>
      </c>
      <c r="M460" s="129">
        <v>1</v>
      </c>
      <c r="N460" s="129">
        <v>1.0006671579539468</v>
      </c>
      <c r="O460" s="122" t="s">
        <v>116</v>
      </c>
      <c r="P460" s="122" t="s">
        <v>34</v>
      </c>
      <c r="Q460" s="143" t="s">
        <v>40</v>
      </c>
      <c r="R460" s="130" t="b">
        <v>0</v>
      </c>
      <c r="S460" s="130">
        <v>12</v>
      </c>
      <c r="T460" s="130">
        <v>6</v>
      </c>
      <c r="U460" s="131"/>
      <c r="V460" s="148">
        <v>8</v>
      </c>
    </row>
    <row r="461" spans="1:22" ht="15" x14ac:dyDescent="0.25">
      <c r="A461" s="132" t="s">
        <v>142</v>
      </c>
      <c r="B461" s="133" t="s">
        <v>14</v>
      </c>
      <c r="C461" s="134">
        <v>15</v>
      </c>
      <c r="D461" s="133" t="s">
        <v>71</v>
      </c>
      <c r="E461" s="135" t="s">
        <v>71</v>
      </c>
      <c r="F461" s="136">
        <v>43004</v>
      </c>
      <c r="G461" s="137">
        <v>13</v>
      </c>
      <c r="H461" s="137">
        <f>ROUND('TR2 Measured RDF at SSD 100'!$G461,3)</f>
        <v>13</v>
      </c>
      <c r="I461" s="137">
        <v>12.849237413956001</v>
      </c>
      <c r="J461" s="139">
        <v>2.1</v>
      </c>
      <c r="K461" s="139">
        <v>488.85708788787787</v>
      </c>
      <c r="L461" s="140">
        <v>0.99705650224781395</v>
      </c>
      <c r="M461" s="140">
        <v>1</v>
      </c>
      <c r="N461" s="140">
        <v>0.99705650224781395</v>
      </c>
      <c r="O461" s="133"/>
      <c r="P461" s="133" t="s">
        <v>34</v>
      </c>
      <c r="Q461" s="144" t="s">
        <v>37</v>
      </c>
      <c r="R461" s="141" t="b">
        <v>0</v>
      </c>
      <c r="S461" s="141">
        <v>13</v>
      </c>
      <c r="T461" s="141">
        <v>13</v>
      </c>
      <c r="U461" s="142"/>
      <c r="V461" s="149">
        <v>13</v>
      </c>
    </row>
    <row r="462" spans="1:22" ht="15" x14ac:dyDescent="0.25">
      <c r="A462" s="121" t="s">
        <v>142</v>
      </c>
      <c r="B462" s="122" t="s">
        <v>14</v>
      </c>
      <c r="C462" s="123">
        <v>15</v>
      </c>
      <c r="D462" s="122" t="s">
        <v>72</v>
      </c>
      <c r="E462" s="124" t="s">
        <v>72</v>
      </c>
      <c r="F462" s="125">
        <v>43038</v>
      </c>
      <c r="G462" s="126">
        <v>7.3684210526315788</v>
      </c>
      <c r="H462" s="126">
        <f>ROUND('TR2 Measured RDF at SSD 100'!$G462,3)</f>
        <v>7.3680000000000003</v>
      </c>
      <c r="I462" s="126">
        <v>7.2696069497600373</v>
      </c>
      <c r="J462" s="128">
        <v>2.1</v>
      </c>
      <c r="K462" s="128">
        <v>487.13230441786652</v>
      </c>
      <c r="L462" s="129">
        <v>0.99731432547752863</v>
      </c>
      <c r="M462" s="129">
        <v>1</v>
      </c>
      <c r="N462" s="129">
        <v>0.99731432547752863</v>
      </c>
      <c r="O462" s="122" t="s">
        <v>116</v>
      </c>
      <c r="P462" s="122" t="s">
        <v>34</v>
      </c>
      <c r="Q462" s="143" t="s">
        <v>40</v>
      </c>
      <c r="R462" s="130" t="b">
        <v>0</v>
      </c>
      <c r="S462" s="130">
        <v>14</v>
      </c>
      <c r="T462" s="130">
        <v>5</v>
      </c>
      <c r="U462" s="131"/>
      <c r="V462" s="148">
        <v>7.3680000000000003</v>
      </c>
    </row>
    <row r="463" spans="1:22" ht="15" x14ac:dyDescent="0.25">
      <c r="A463" s="132" t="s">
        <v>142</v>
      </c>
      <c r="B463" s="133" t="s">
        <v>14</v>
      </c>
      <c r="C463" s="134">
        <v>15</v>
      </c>
      <c r="D463" s="133" t="s">
        <v>73</v>
      </c>
      <c r="E463" s="135" t="s">
        <v>73</v>
      </c>
      <c r="F463" s="136">
        <v>43038</v>
      </c>
      <c r="G463" s="137">
        <v>8.4</v>
      </c>
      <c r="H463" s="137">
        <f>ROUND('TR2 Measured RDF at SSD 100'!$G463,3)</f>
        <v>8.4</v>
      </c>
      <c r="I463" s="137">
        <v>8.2047685834502104</v>
      </c>
      <c r="J463" s="139">
        <v>2.1</v>
      </c>
      <c r="K463" s="139">
        <v>487.90260580235167</v>
      </c>
      <c r="L463" s="140">
        <v>0.99889137671949113</v>
      </c>
      <c r="M463" s="140">
        <v>1</v>
      </c>
      <c r="N463" s="140">
        <v>0.99889137671949113</v>
      </c>
      <c r="O463" s="133" t="s">
        <v>116</v>
      </c>
      <c r="P463" s="133" t="s">
        <v>34</v>
      </c>
      <c r="Q463" s="144" t="s">
        <v>40</v>
      </c>
      <c r="R463" s="141" t="b">
        <v>0</v>
      </c>
      <c r="S463" s="141">
        <v>14</v>
      </c>
      <c r="T463" s="141">
        <v>6</v>
      </c>
      <c r="U463" s="142"/>
      <c r="V463" s="149">
        <v>8.4</v>
      </c>
    </row>
    <row r="464" spans="1:22" ht="15" x14ac:dyDescent="0.25">
      <c r="A464" s="121" t="s">
        <v>142</v>
      </c>
      <c r="B464" s="122" t="s">
        <v>14</v>
      </c>
      <c r="C464" s="123">
        <v>15</v>
      </c>
      <c r="D464" s="122" t="s">
        <v>74</v>
      </c>
      <c r="E464" s="124" t="s">
        <v>74</v>
      </c>
      <c r="F464" s="125">
        <v>43038</v>
      </c>
      <c r="G464" s="126">
        <v>12</v>
      </c>
      <c r="H464" s="126">
        <f>ROUND('TR2 Measured RDF at SSD 100'!$G464,3)</f>
        <v>12</v>
      </c>
      <c r="I464" s="126">
        <v>11.972864460750378</v>
      </c>
      <c r="J464" s="128">
        <v>2.1</v>
      </c>
      <c r="K464" s="128">
        <v>487.46259537965489</v>
      </c>
      <c r="L464" s="129">
        <v>0.9979905358310196</v>
      </c>
      <c r="M464" s="129">
        <v>1</v>
      </c>
      <c r="N464" s="129">
        <v>0.9979905358310196</v>
      </c>
      <c r="O464" s="122" t="s">
        <v>116</v>
      </c>
      <c r="P464" s="122" t="s">
        <v>34</v>
      </c>
      <c r="Q464" s="143" t="s">
        <v>40</v>
      </c>
      <c r="R464" s="130" t="b">
        <v>0</v>
      </c>
      <c r="S464" s="130">
        <v>15</v>
      </c>
      <c r="T464" s="130">
        <v>10</v>
      </c>
      <c r="U464" s="131"/>
      <c r="V464" s="148">
        <v>12</v>
      </c>
    </row>
    <row r="465" spans="1:22" ht="15" x14ac:dyDescent="0.25">
      <c r="A465" s="132" t="s">
        <v>142</v>
      </c>
      <c r="B465" s="133" t="s">
        <v>14</v>
      </c>
      <c r="C465" s="134">
        <v>15</v>
      </c>
      <c r="D465" s="133" t="s">
        <v>75</v>
      </c>
      <c r="E465" s="135" t="s">
        <v>75</v>
      </c>
      <c r="F465" s="136">
        <v>43038</v>
      </c>
      <c r="G465" s="137">
        <v>14.482758620689655</v>
      </c>
      <c r="H465" s="137">
        <f>ROUND('TR2 Measured RDF at SSD 100'!$G465,3)</f>
        <v>14.483000000000001</v>
      </c>
      <c r="I465" s="137">
        <v>14.284703694720671</v>
      </c>
      <c r="J465" s="139">
        <v>2.1</v>
      </c>
      <c r="K465" s="139">
        <v>485.0200105572797</v>
      </c>
      <c r="L465" s="140">
        <v>0.9929897900121607</v>
      </c>
      <c r="M465" s="140">
        <v>1</v>
      </c>
      <c r="N465" s="140">
        <v>0.9929897900121607</v>
      </c>
      <c r="O465" s="133" t="s">
        <v>116</v>
      </c>
      <c r="P465" s="133" t="s">
        <v>34</v>
      </c>
      <c r="Q465" s="144" t="s">
        <v>40</v>
      </c>
      <c r="R465" s="141" t="b">
        <v>0</v>
      </c>
      <c r="S465" s="141">
        <v>15</v>
      </c>
      <c r="T465" s="141">
        <v>14</v>
      </c>
      <c r="U465" s="142"/>
      <c r="V465" s="149">
        <v>14.483000000000001</v>
      </c>
    </row>
    <row r="466" spans="1:22" ht="15" x14ac:dyDescent="0.25">
      <c r="A466" s="121" t="s">
        <v>142</v>
      </c>
      <c r="B466" s="122" t="s">
        <v>14</v>
      </c>
      <c r="C466" s="123">
        <v>15</v>
      </c>
      <c r="D466" s="122" t="s">
        <v>76</v>
      </c>
      <c r="E466" s="124" t="s">
        <v>76</v>
      </c>
      <c r="F466" s="125">
        <v>43004</v>
      </c>
      <c r="G466" s="126">
        <v>15</v>
      </c>
      <c r="H466" s="126">
        <f>ROUND('TR2 Measured RDF at SSD 100'!$G466,3)</f>
        <v>15</v>
      </c>
      <c r="I466" s="126">
        <v>15.053763440860214</v>
      </c>
      <c r="J466" s="128">
        <v>2.1</v>
      </c>
      <c r="K466" s="128">
        <v>487.39546482728394</v>
      </c>
      <c r="L466" s="129">
        <v>0.99407542492990719</v>
      </c>
      <c r="M466" s="129">
        <v>1</v>
      </c>
      <c r="N466" s="129">
        <v>0.99407542492990719</v>
      </c>
      <c r="O466" s="122"/>
      <c r="P466" s="122" t="s">
        <v>34</v>
      </c>
      <c r="Q466" s="143" t="s">
        <v>37</v>
      </c>
      <c r="R466" s="130" t="b">
        <v>0</v>
      </c>
      <c r="S466" s="130">
        <v>15</v>
      </c>
      <c r="T466" s="130">
        <v>15</v>
      </c>
      <c r="U466" s="131"/>
      <c r="V466" s="148">
        <v>15</v>
      </c>
    </row>
    <row r="467" spans="1:22" ht="15" x14ac:dyDescent="0.25">
      <c r="A467" s="132" t="s">
        <v>142</v>
      </c>
      <c r="B467" s="133" t="s">
        <v>14</v>
      </c>
      <c r="C467" s="134">
        <v>15</v>
      </c>
      <c r="D467" s="133" t="s">
        <v>77</v>
      </c>
      <c r="E467" s="135" t="s">
        <v>77</v>
      </c>
      <c r="F467" s="136">
        <v>43004</v>
      </c>
      <c r="G467" s="137">
        <v>7.5</v>
      </c>
      <c r="H467" s="137">
        <f>ROUND('TR2 Measured RDF at SSD 100'!$G467,3)</f>
        <v>7.5</v>
      </c>
      <c r="I467" s="137">
        <v>7.2118570183086321</v>
      </c>
      <c r="J467" s="139">
        <v>2.1</v>
      </c>
      <c r="K467" s="139">
        <v>484.39585196928579</v>
      </c>
      <c r="L467" s="140">
        <v>0.98795751526183839</v>
      </c>
      <c r="M467" s="140">
        <v>1</v>
      </c>
      <c r="N467" s="140">
        <v>0.98795751526183839</v>
      </c>
      <c r="O467" s="133"/>
      <c r="P467" s="133" t="s">
        <v>49</v>
      </c>
      <c r="Q467" s="144" t="s">
        <v>40</v>
      </c>
      <c r="R467" s="141" t="b">
        <v>0</v>
      </c>
      <c r="S467" s="141">
        <v>5</v>
      </c>
      <c r="T467" s="141">
        <v>15</v>
      </c>
      <c r="U467" s="142"/>
      <c r="V467" s="149">
        <v>7.5</v>
      </c>
    </row>
    <row r="468" spans="1:22" ht="15" x14ac:dyDescent="0.25">
      <c r="A468" s="121" t="s">
        <v>142</v>
      </c>
      <c r="B468" s="122" t="s">
        <v>14</v>
      </c>
      <c r="C468" s="123">
        <v>15</v>
      </c>
      <c r="D468" s="122" t="s">
        <v>79</v>
      </c>
      <c r="E468" s="124" t="s">
        <v>79</v>
      </c>
      <c r="F468" s="125">
        <v>43004</v>
      </c>
      <c r="G468" s="126">
        <v>6</v>
      </c>
      <c r="H468" s="126">
        <f>ROUND('TR2 Measured RDF at SSD 100'!$G468,3)</f>
        <v>6</v>
      </c>
      <c r="I468" s="126">
        <v>5.913978494623656</v>
      </c>
      <c r="J468" s="128">
        <v>2.1</v>
      </c>
      <c r="K468" s="128">
        <v>489.8504502598359</v>
      </c>
      <c r="L468" s="129">
        <v>0.99908253078782816</v>
      </c>
      <c r="M468" s="129">
        <v>1</v>
      </c>
      <c r="N468" s="129">
        <v>0.99908253078782816</v>
      </c>
      <c r="O468" s="122"/>
      <c r="P468" s="122" t="s">
        <v>34</v>
      </c>
      <c r="Q468" s="143" t="s">
        <v>37</v>
      </c>
      <c r="R468" s="130" t="b">
        <v>1</v>
      </c>
      <c r="S468" s="130">
        <v>6</v>
      </c>
      <c r="T468" s="130">
        <v>6</v>
      </c>
      <c r="U468" s="131"/>
      <c r="V468" s="148">
        <v>6</v>
      </c>
    </row>
    <row r="469" spans="1:22" ht="15" x14ac:dyDescent="0.25">
      <c r="A469" s="132" t="s">
        <v>142</v>
      </c>
      <c r="B469" s="133" t="s">
        <v>14</v>
      </c>
      <c r="C469" s="134">
        <v>15</v>
      </c>
      <c r="D469" s="133" t="s">
        <v>51</v>
      </c>
      <c r="E469" s="135" t="s">
        <v>51</v>
      </c>
      <c r="F469" s="136">
        <v>43004</v>
      </c>
      <c r="G469" s="137">
        <v>7</v>
      </c>
      <c r="H469" s="137">
        <f>ROUND('TR2 Measured RDF at SSD 100'!$G469,3)</f>
        <v>7</v>
      </c>
      <c r="I469" s="137">
        <v>6.8009690169577954</v>
      </c>
      <c r="J469" s="139">
        <v>2.1</v>
      </c>
      <c r="K469" s="139">
        <v>491.62683380219664</v>
      </c>
      <c r="L469" s="140">
        <v>1.0027055830157279</v>
      </c>
      <c r="M469" s="140">
        <v>1</v>
      </c>
      <c r="N469" s="140">
        <v>1.0027055830157279</v>
      </c>
      <c r="O469" s="133"/>
      <c r="P469" s="133" t="s">
        <v>34</v>
      </c>
      <c r="Q469" s="144" t="s">
        <v>37</v>
      </c>
      <c r="R469" s="141" t="b">
        <v>1</v>
      </c>
      <c r="S469" s="141">
        <v>7</v>
      </c>
      <c r="T469" s="141">
        <v>7</v>
      </c>
      <c r="U469" s="142"/>
      <c r="V469" s="149">
        <v>7</v>
      </c>
    </row>
    <row r="470" spans="1:22" ht="15" x14ac:dyDescent="0.25">
      <c r="A470" s="121" t="s">
        <v>142</v>
      </c>
      <c r="B470" s="122" t="s">
        <v>14</v>
      </c>
      <c r="C470" s="123">
        <v>15</v>
      </c>
      <c r="D470" s="122" t="s">
        <v>57</v>
      </c>
      <c r="E470" s="124" t="s">
        <v>57</v>
      </c>
      <c r="F470" s="125">
        <v>43004</v>
      </c>
      <c r="G470" s="126">
        <v>8</v>
      </c>
      <c r="H470" s="126">
        <f>ROUND('TR2 Measured RDF at SSD 100'!$G470,3)</f>
        <v>8</v>
      </c>
      <c r="I470" s="126">
        <v>7.956989247311828</v>
      </c>
      <c r="J470" s="128">
        <v>2.1</v>
      </c>
      <c r="K470" s="128">
        <v>491.50551419686343</v>
      </c>
      <c r="L470" s="129">
        <v>1.0024581436222024</v>
      </c>
      <c r="M470" s="129">
        <v>1</v>
      </c>
      <c r="N470" s="129">
        <v>1.0024581436222024</v>
      </c>
      <c r="O470" s="122"/>
      <c r="P470" s="122" t="s">
        <v>34</v>
      </c>
      <c r="Q470" s="143" t="s">
        <v>37</v>
      </c>
      <c r="R470" s="130" t="b">
        <v>1</v>
      </c>
      <c r="S470" s="130">
        <v>8</v>
      </c>
      <c r="T470" s="130">
        <v>8</v>
      </c>
      <c r="U470" s="131"/>
      <c r="V470" s="148">
        <v>8</v>
      </c>
    </row>
    <row r="471" spans="1:22" ht="15" x14ac:dyDescent="0.25">
      <c r="A471" s="132" t="s">
        <v>142</v>
      </c>
      <c r="B471" s="133" t="s">
        <v>14</v>
      </c>
      <c r="C471" s="134">
        <v>20</v>
      </c>
      <c r="D471" s="133" t="s">
        <v>36</v>
      </c>
      <c r="E471" s="135" t="s">
        <v>36</v>
      </c>
      <c r="F471" s="136">
        <v>43006</v>
      </c>
      <c r="G471" s="137">
        <v>10</v>
      </c>
      <c r="H471" s="137">
        <f>ROUND('TR2 Measured RDF at SSD 100'!$G471,3)</f>
        <v>10</v>
      </c>
      <c r="I471" s="137">
        <v>10.053763440860214</v>
      </c>
      <c r="J471" s="139">
        <v>2.1</v>
      </c>
      <c r="K471" s="139">
        <v>496.33417275995066</v>
      </c>
      <c r="L471" s="140">
        <v>1.0155683244750433</v>
      </c>
      <c r="M471" s="140">
        <v>1</v>
      </c>
      <c r="N471" s="140">
        <v>1.0155683244750433</v>
      </c>
      <c r="O471" s="133"/>
      <c r="P471" s="133" t="s">
        <v>34</v>
      </c>
      <c r="Q471" s="144" t="s">
        <v>37</v>
      </c>
      <c r="R471" s="141" t="b">
        <v>1</v>
      </c>
      <c r="S471" s="141">
        <v>10</v>
      </c>
      <c r="T471" s="141">
        <v>10</v>
      </c>
      <c r="U471" s="142"/>
      <c r="V471" s="149">
        <v>10</v>
      </c>
    </row>
    <row r="472" spans="1:22" ht="15" x14ac:dyDescent="0.25">
      <c r="A472" s="121" t="s">
        <v>142</v>
      </c>
      <c r="B472" s="122" t="s">
        <v>14</v>
      </c>
      <c r="C472" s="123">
        <v>20</v>
      </c>
      <c r="D472" s="122" t="s">
        <v>80</v>
      </c>
      <c r="E472" s="124" t="s">
        <v>80</v>
      </c>
      <c r="F472" s="125">
        <v>43006</v>
      </c>
      <c r="G472" s="126">
        <v>13.103448275862069</v>
      </c>
      <c r="H472" s="126">
        <f>ROUND('TR2 Measured RDF at SSD 100'!$G472,3)</f>
        <v>13.103</v>
      </c>
      <c r="I472" s="126">
        <v>13.064815368962835</v>
      </c>
      <c r="J472" s="128">
        <v>2.1</v>
      </c>
      <c r="K472" s="128">
        <v>496.14595474690793</v>
      </c>
      <c r="L472" s="129">
        <v>1.0151832044034614</v>
      </c>
      <c r="M472" s="129">
        <v>1</v>
      </c>
      <c r="N472" s="129">
        <v>1.0151832044034614</v>
      </c>
      <c r="O472" s="122"/>
      <c r="P472" s="122" t="s">
        <v>34</v>
      </c>
      <c r="Q472" s="143" t="s">
        <v>40</v>
      </c>
      <c r="R472" s="130" t="b">
        <v>0</v>
      </c>
      <c r="S472" s="130">
        <v>10</v>
      </c>
      <c r="T472" s="130">
        <v>19</v>
      </c>
      <c r="U472" s="131"/>
      <c r="V472" s="148">
        <v>13.103</v>
      </c>
    </row>
    <row r="473" spans="1:22" ht="15" x14ac:dyDescent="0.25">
      <c r="A473" s="132" t="s">
        <v>142</v>
      </c>
      <c r="B473" s="133" t="s">
        <v>14</v>
      </c>
      <c r="C473" s="134">
        <v>20</v>
      </c>
      <c r="D473" s="133" t="s">
        <v>80</v>
      </c>
      <c r="E473" s="135" t="s">
        <v>80</v>
      </c>
      <c r="F473" s="136">
        <v>43038</v>
      </c>
      <c r="G473" s="137">
        <v>13.103448275862069</v>
      </c>
      <c r="H473" s="137">
        <f>ROUND('TR2 Measured RDF at SSD 100'!$G473,3)</f>
        <v>13.103</v>
      </c>
      <c r="I473" s="137">
        <v>13.018347523683893</v>
      </c>
      <c r="J473" s="139">
        <v>2.1</v>
      </c>
      <c r="K473" s="139">
        <v>494.79466030566942</v>
      </c>
      <c r="L473" s="140">
        <v>1.0130015981640426</v>
      </c>
      <c r="M473" s="140">
        <v>1</v>
      </c>
      <c r="N473" s="140">
        <v>1.0130015981640426</v>
      </c>
      <c r="O473" s="133" t="s">
        <v>116</v>
      </c>
      <c r="P473" s="133" t="s">
        <v>34</v>
      </c>
      <c r="Q473" s="144" t="s">
        <v>40</v>
      </c>
      <c r="R473" s="141" t="b">
        <v>0</v>
      </c>
      <c r="S473" s="141">
        <v>10</v>
      </c>
      <c r="T473" s="141">
        <v>19</v>
      </c>
      <c r="U473" s="142"/>
      <c r="V473" s="149">
        <v>13.103</v>
      </c>
    </row>
    <row r="474" spans="1:22" ht="15" x14ac:dyDescent="0.25">
      <c r="A474" s="121" t="s">
        <v>142</v>
      </c>
      <c r="B474" s="122" t="s">
        <v>14</v>
      </c>
      <c r="C474" s="123">
        <v>20</v>
      </c>
      <c r="D474" s="122" t="s">
        <v>81</v>
      </c>
      <c r="E474" s="124" t="s">
        <v>81</v>
      </c>
      <c r="F474" s="125">
        <v>43038</v>
      </c>
      <c r="G474" s="126">
        <v>14.733333333333333</v>
      </c>
      <c r="H474" s="126">
        <f>ROUND('TR2 Measured RDF at SSD 100'!$G474,3)</f>
        <v>14.733000000000001</v>
      </c>
      <c r="I474" s="126">
        <v>14.652084783785874</v>
      </c>
      <c r="J474" s="128">
        <v>2.1</v>
      </c>
      <c r="K474" s="128">
        <v>492.13744337005238</v>
      </c>
      <c r="L474" s="129">
        <v>1.0075614323368975</v>
      </c>
      <c r="M474" s="129">
        <v>1</v>
      </c>
      <c r="N474" s="129">
        <v>1.0075614323368975</v>
      </c>
      <c r="O474" s="122" t="s">
        <v>116</v>
      </c>
      <c r="P474" s="122" t="s">
        <v>34</v>
      </c>
      <c r="Q474" s="143" t="s">
        <v>40</v>
      </c>
      <c r="R474" s="130" t="b">
        <v>0</v>
      </c>
      <c r="S474" s="130">
        <v>13</v>
      </c>
      <c r="T474" s="130">
        <v>17</v>
      </c>
      <c r="U474" s="131"/>
      <c r="V474" s="148">
        <v>14.733000000000001</v>
      </c>
    </row>
    <row r="475" spans="1:22" ht="15" x14ac:dyDescent="0.25">
      <c r="A475" s="132" t="s">
        <v>142</v>
      </c>
      <c r="B475" s="133" t="s">
        <v>14</v>
      </c>
      <c r="C475" s="134">
        <v>20</v>
      </c>
      <c r="D475" s="133" t="s">
        <v>82</v>
      </c>
      <c r="E475" s="135" t="s">
        <v>82</v>
      </c>
      <c r="F475" s="136">
        <v>43006</v>
      </c>
      <c r="G475" s="137">
        <v>14</v>
      </c>
      <c r="H475" s="137">
        <f>ROUND('TR2 Measured RDF at SSD 100'!$G475,3)</f>
        <v>14</v>
      </c>
      <c r="I475" s="137">
        <v>14.059088385863197</v>
      </c>
      <c r="J475" s="139">
        <v>2.1</v>
      </c>
      <c r="K475" s="139">
        <v>494.34436786981576</v>
      </c>
      <c r="L475" s="140">
        <v>1.0114969086241667</v>
      </c>
      <c r="M475" s="140">
        <v>1</v>
      </c>
      <c r="N475" s="140">
        <v>1.0114969086241667</v>
      </c>
      <c r="O475" s="133"/>
      <c r="P475" s="133" t="s">
        <v>34</v>
      </c>
      <c r="Q475" s="144" t="s">
        <v>37</v>
      </c>
      <c r="R475" s="141" t="b">
        <v>1</v>
      </c>
      <c r="S475" s="141">
        <v>14</v>
      </c>
      <c r="T475" s="141">
        <v>14</v>
      </c>
      <c r="U475" s="142"/>
      <c r="V475" s="149">
        <v>14</v>
      </c>
    </row>
    <row r="476" spans="1:22" ht="15" x14ac:dyDescent="0.25">
      <c r="A476" s="121" t="s">
        <v>142</v>
      </c>
      <c r="B476" s="122" t="s">
        <v>14</v>
      </c>
      <c r="C476" s="123">
        <v>20</v>
      </c>
      <c r="D476" s="122" t="s">
        <v>83</v>
      </c>
      <c r="E476" s="124" t="s">
        <v>83</v>
      </c>
      <c r="F476" s="125">
        <v>43006</v>
      </c>
      <c r="G476" s="126">
        <v>16</v>
      </c>
      <c r="H476" s="126">
        <f>ROUND('TR2 Measured RDF at SSD 100'!$G476,3)</f>
        <v>16</v>
      </c>
      <c r="I476" s="126">
        <v>15.967560913797472</v>
      </c>
      <c r="J476" s="128">
        <v>2.1</v>
      </c>
      <c r="K476" s="128">
        <v>493.08124410961983</v>
      </c>
      <c r="L476" s="129">
        <v>1.0089123828124265</v>
      </c>
      <c r="M476" s="129">
        <v>1</v>
      </c>
      <c r="N476" s="129">
        <v>1.0089123828124265</v>
      </c>
      <c r="O476" s="122"/>
      <c r="P476" s="122" t="s">
        <v>34</v>
      </c>
      <c r="Q476" s="143" t="s">
        <v>37</v>
      </c>
      <c r="R476" s="130" t="b">
        <v>0</v>
      </c>
      <c r="S476" s="130">
        <v>16</v>
      </c>
      <c r="T476" s="130">
        <v>16</v>
      </c>
      <c r="U476" s="131"/>
      <c r="V476" s="148">
        <v>16</v>
      </c>
    </row>
    <row r="477" spans="1:22" ht="15" x14ac:dyDescent="0.25">
      <c r="A477" s="132" t="s">
        <v>142</v>
      </c>
      <c r="B477" s="133" t="s">
        <v>14</v>
      </c>
      <c r="C477" s="134">
        <v>20</v>
      </c>
      <c r="D477" s="133" t="s">
        <v>84</v>
      </c>
      <c r="E477" s="135" t="s">
        <v>84</v>
      </c>
      <c r="F477" s="136">
        <v>43038</v>
      </c>
      <c r="G477" s="137">
        <v>11.52</v>
      </c>
      <c r="H477" s="137">
        <f>ROUND('TR2 Measured RDF at SSD 100'!$G477,3)</f>
        <v>11.52</v>
      </c>
      <c r="I477" s="137">
        <v>11.401557285873192</v>
      </c>
      <c r="J477" s="139">
        <v>2.1</v>
      </c>
      <c r="K477" s="139">
        <v>495.16926843851644</v>
      </c>
      <c r="L477" s="140">
        <v>1.0137685398222747</v>
      </c>
      <c r="M477" s="140">
        <v>1</v>
      </c>
      <c r="N477" s="140">
        <v>1.0137685398222747</v>
      </c>
      <c r="O477" s="133" t="s">
        <v>116</v>
      </c>
      <c r="P477" s="133" t="s">
        <v>34</v>
      </c>
      <c r="Q477" s="144" t="s">
        <v>40</v>
      </c>
      <c r="R477" s="141" t="b">
        <v>0</v>
      </c>
      <c r="S477" s="141">
        <v>16</v>
      </c>
      <c r="T477" s="141">
        <v>9</v>
      </c>
      <c r="U477" s="142"/>
      <c r="V477" s="149">
        <v>11.52</v>
      </c>
    </row>
    <row r="478" spans="1:22" ht="15" x14ac:dyDescent="0.25">
      <c r="A478" s="121" t="s">
        <v>142</v>
      </c>
      <c r="B478" s="122" t="s">
        <v>14</v>
      </c>
      <c r="C478" s="123">
        <v>20</v>
      </c>
      <c r="D478" s="122" t="s">
        <v>85</v>
      </c>
      <c r="E478" s="124" t="s">
        <v>85</v>
      </c>
      <c r="F478" s="125">
        <v>43006</v>
      </c>
      <c r="G478" s="126">
        <v>17</v>
      </c>
      <c r="H478" s="126">
        <f>ROUND('TR2 Measured RDF at SSD 100'!$G478,3)</f>
        <v>17</v>
      </c>
      <c r="I478" s="126">
        <v>16.935313193377706</v>
      </c>
      <c r="J478" s="128">
        <v>2.1</v>
      </c>
      <c r="K478" s="128">
        <v>492.79439927164708</v>
      </c>
      <c r="L478" s="129">
        <v>1.0083254586241031</v>
      </c>
      <c r="M478" s="129">
        <v>1</v>
      </c>
      <c r="N478" s="129">
        <v>1.0083254586241031</v>
      </c>
      <c r="O478" s="122"/>
      <c r="P478" s="122" t="s">
        <v>34</v>
      </c>
      <c r="Q478" s="143" t="s">
        <v>37</v>
      </c>
      <c r="R478" s="130" t="b">
        <v>0</v>
      </c>
      <c r="S478" s="130">
        <v>17</v>
      </c>
      <c r="T478" s="130">
        <v>17</v>
      </c>
      <c r="U478" s="131"/>
      <c r="V478" s="148">
        <v>17</v>
      </c>
    </row>
    <row r="479" spans="1:22" ht="15" x14ac:dyDescent="0.25">
      <c r="A479" s="132" t="s">
        <v>142</v>
      </c>
      <c r="B479" s="133" t="s">
        <v>14</v>
      </c>
      <c r="C479" s="134">
        <v>20</v>
      </c>
      <c r="D479" s="133" t="s">
        <v>86</v>
      </c>
      <c r="E479" s="135" t="s">
        <v>86</v>
      </c>
      <c r="F479" s="136">
        <v>43006</v>
      </c>
      <c r="G479" s="137">
        <v>11.076923076923077</v>
      </c>
      <c r="H479" s="137">
        <f>ROUND('TR2 Measured RDF at SSD 100'!$G479,3)</f>
        <v>11.077</v>
      </c>
      <c r="I479" s="137">
        <v>10.891288310643148</v>
      </c>
      <c r="J479" s="139">
        <v>2.1</v>
      </c>
      <c r="K479" s="139">
        <v>495.81098496761894</v>
      </c>
      <c r="L479" s="140">
        <v>1.0144978099330169</v>
      </c>
      <c r="M479" s="140">
        <v>1</v>
      </c>
      <c r="N479" s="140">
        <v>1.0144978099330169</v>
      </c>
      <c r="O479" s="133"/>
      <c r="P479" s="133" t="s">
        <v>34</v>
      </c>
      <c r="Q479" s="144" t="s">
        <v>40</v>
      </c>
      <c r="R479" s="141" t="b">
        <v>0</v>
      </c>
      <c r="S479" s="141">
        <v>18</v>
      </c>
      <c r="T479" s="141">
        <v>8</v>
      </c>
      <c r="U479" s="142"/>
      <c r="V479" s="149">
        <v>11.077</v>
      </c>
    </row>
    <row r="480" spans="1:22" ht="15" x14ac:dyDescent="0.25">
      <c r="A480" s="121" t="s">
        <v>142</v>
      </c>
      <c r="B480" s="122" t="s">
        <v>14</v>
      </c>
      <c r="C480" s="123">
        <v>20</v>
      </c>
      <c r="D480" s="122" t="s">
        <v>87</v>
      </c>
      <c r="E480" s="124" t="s">
        <v>87</v>
      </c>
      <c r="F480" s="125">
        <v>43038</v>
      </c>
      <c r="G480" s="126">
        <v>18.94736842105263</v>
      </c>
      <c r="H480" s="126">
        <f>ROUND('TR2 Measured RDF at SSD 100'!$G480,3)</f>
        <v>18.946999999999999</v>
      </c>
      <c r="I480" s="126">
        <v>18.875244379276641</v>
      </c>
      <c r="J480" s="128">
        <v>2.1</v>
      </c>
      <c r="K480" s="128">
        <v>490.1030477959074</v>
      </c>
      <c r="L480" s="129">
        <v>1.0033963793700091</v>
      </c>
      <c r="M480" s="129">
        <v>1</v>
      </c>
      <c r="N480" s="129">
        <v>1.0033963793700091</v>
      </c>
      <c r="O480" s="122" t="s">
        <v>116</v>
      </c>
      <c r="P480" s="122" t="s">
        <v>34</v>
      </c>
      <c r="Q480" s="143" t="s">
        <v>40</v>
      </c>
      <c r="R480" s="130" t="b">
        <v>0</v>
      </c>
      <c r="S480" s="130">
        <v>20</v>
      </c>
      <c r="T480" s="130">
        <v>18</v>
      </c>
      <c r="U480" s="131"/>
      <c r="V480" s="148">
        <v>18.946999999999999</v>
      </c>
    </row>
    <row r="481" spans="1:22" ht="15" x14ac:dyDescent="0.25">
      <c r="A481" s="132" t="s">
        <v>142</v>
      </c>
      <c r="B481" s="133" t="s">
        <v>14</v>
      </c>
      <c r="C481" s="134">
        <v>20</v>
      </c>
      <c r="D481" s="133" t="s">
        <v>88</v>
      </c>
      <c r="E481" s="135" t="s">
        <v>88</v>
      </c>
      <c r="F481" s="136">
        <v>43006</v>
      </c>
      <c r="G481" s="137">
        <v>20</v>
      </c>
      <c r="H481" s="137">
        <f>ROUND('TR2 Measured RDF at SSD 100'!$G481,3)</f>
        <v>20</v>
      </c>
      <c r="I481" s="137">
        <v>20.053619302949059</v>
      </c>
      <c r="J481" s="139">
        <v>2.1</v>
      </c>
      <c r="K481" s="139">
        <v>490.34866960051079</v>
      </c>
      <c r="L481" s="140">
        <v>1.0033211576499768</v>
      </c>
      <c r="M481" s="140">
        <v>1</v>
      </c>
      <c r="N481" s="140">
        <v>1.0033211576499768</v>
      </c>
      <c r="O481" s="133"/>
      <c r="P481" s="133" t="s">
        <v>34</v>
      </c>
      <c r="Q481" s="144" t="s">
        <v>37</v>
      </c>
      <c r="R481" s="141" t="b">
        <v>0</v>
      </c>
      <c r="S481" s="141">
        <v>20</v>
      </c>
      <c r="T481" s="141">
        <v>20</v>
      </c>
      <c r="U481" s="142"/>
      <c r="V481" s="149">
        <v>20</v>
      </c>
    </row>
    <row r="482" spans="1:22" ht="15" x14ac:dyDescent="0.25">
      <c r="A482" s="121" t="s">
        <v>142</v>
      </c>
      <c r="B482" s="122" t="s">
        <v>14</v>
      </c>
      <c r="C482" s="123">
        <v>20</v>
      </c>
      <c r="D482" s="122" t="s">
        <v>89</v>
      </c>
      <c r="E482" s="124" t="s">
        <v>89</v>
      </c>
      <c r="F482" s="125">
        <v>43006</v>
      </c>
      <c r="G482" s="126">
        <v>9.2307692307692299</v>
      </c>
      <c r="H482" s="126">
        <f>ROUND('TR2 Measured RDF at SSD 100'!$G482,3)</f>
        <v>9.2309999999999999</v>
      </c>
      <c r="I482" s="126">
        <v>8.8154084450131318</v>
      </c>
      <c r="J482" s="128">
        <v>2.1</v>
      </c>
      <c r="K482" s="128">
        <v>494.95577415323049</v>
      </c>
      <c r="L482" s="129">
        <v>1.0127479303931661</v>
      </c>
      <c r="M482" s="129">
        <v>1</v>
      </c>
      <c r="N482" s="129">
        <v>1.0127479303931661</v>
      </c>
      <c r="O482" s="122"/>
      <c r="P482" s="122" t="s">
        <v>34</v>
      </c>
      <c r="Q482" s="143" t="s">
        <v>40</v>
      </c>
      <c r="R482" s="130" t="b">
        <v>0</v>
      </c>
      <c r="S482" s="130">
        <v>20</v>
      </c>
      <c r="T482" s="130">
        <v>6</v>
      </c>
      <c r="U482" s="131"/>
      <c r="V482" s="148">
        <v>9.2309999999999999</v>
      </c>
    </row>
    <row r="483" spans="1:22" ht="15" x14ac:dyDescent="0.25">
      <c r="A483" s="132" t="s">
        <v>142</v>
      </c>
      <c r="B483" s="133" t="s">
        <v>14</v>
      </c>
      <c r="C483" s="134">
        <v>20</v>
      </c>
      <c r="D483" s="133" t="s">
        <v>89</v>
      </c>
      <c r="E483" s="135" t="s">
        <v>89</v>
      </c>
      <c r="F483" s="136">
        <v>43038</v>
      </c>
      <c r="G483" s="137">
        <v>9.2307692307692299</v>
      </c>
      <c r="H483" s="137">
        <f>ROUND('TR2 Measured RDF at SSD 100'!$G483,3)</f>
        <v>9.2309999999999999</v>
      </c>
      <c r="I483" s="137">
        <v>8.7394957983193269</v>
      </c>
      <c r="J483" s="139">
        <v>2.1</v>
      </c>
      <c r="K483" s="139">
        <v>493.85052216216036</v>
      </c>
      <c r="L483" s="140">
        <v>1.0110686479424871</v>
      </c>
      <c r="M483" s="140">
        <v>1</v>
      </c>
      <c r="N483" s="140">
        <v>1.0110686479424871</v>
      </c>
      <c r="O483" s="133" t="s">
        <v>116</v>
      </c>
      <c r="P483" s="133" t="s">
        <v>34</v>
      </c>
      <c r="Q483" s="144" t="s">
        <v>40</v>
      </c>
      <c r="R483" s="141" t="b">
        <v>0</v>
      </c>
      <c r="S483" s="141">
        <v>20</v>
      </c>
      <c r="T483" s="141">
        <v>6</v>
      </c>
      <c r="U483" s="142"/>
      <c r="V483" s="149">
        <v>9.2309999999999999</v>
      </c>
    </row>
    <row r="484" spans="1:22" ht="15" x14ac:dyDescent="0.25">
      <c r="A484" s="121" t="s">
        <v>142</v>
      </c>
      <c r="B484" s="122" t="s">
        <v>14</v>
      </c>
      <c r="C484" s="123">
        <v>20</v>
      </c>
      <c r="D484" s="122" t="s">
        <v>90</v>
      </c>
      <c r="E484" s="124" t="s">
        <v>90</v>
      </c>
      <c r="F484" s="125">
        <v>43006</v>
      </c>
      <c r="G484" s="126">
        <v>7.8260869565217392</v>
      </c>
      <c r="H484" s="126">
        <f>ROUND('TR2 Measured RDF at SSD 100'!$G484,3)</f>
        <v>7.8259999999999996</v>
      </c>
      <c r="I484" s="126">
        <v>7.5891472868217056</v>
      </c>
      <c r="J484" s="128">
        <v>2.1</v>
      </c>
      <c r="K484" s="128">
        <v>488.03950498262867</v>
      </c>
      <c r="L484" s="129">
        <v>0.99859628765184794</v>
      </c>
      <c r="M484" s="129">
        <v>1</v>
      </c>
      <c r="N484" s="129">
        <v>0.99859628765184794</v>
      </c>
      <c r="O484" s="122"/>
      <c r="P484" s="122" t="s">
        <v>49</v>
      </c>
      <c r="Q484" s="143" t="s">
        <v>40</v>
      </c>
      <c r="R484" s="130" t="b">
        <v>0</v>
      </c>
      <c r="S484" s="130">
        <v>5</v>
      </c>
      <c r="T484" s="130">
        <v>18</v>
      </c>
      <c r="U484" s="131"/>
      <c r="V484" s="148">
        <v>7.8259999999999996</v>
      </c>
    </row>
    <row r="485" spans="1:22" ht="15" x14ac:dyDescent="0.25">
      <c r="A485" s="132" t="s">
        <v>142</v>
      </c>
      <c r="B485" s="133" t="s">
        <v>14</v>
      </c>
      <c r="C485" s="134">
        <v>20</v>
      </c>
      <c r="D485" s="133" t="s">
        <v>90</v>
      </c>
      <c r="E485" s="135" t="s">
        <v>90</v>
      </c>
      <c r="F485" s="136">
        <v>43006</v>
      </c>
      <c r="G485" s="137">
        <v>7.8260869565217392</v>
      </c>
      <c r="H485" s="137">
        <f>ROUND('TR2 Measured RDF at SSD 100'!$G485,3)</f>
        <v>7.8259999999999996</v>
      </c>
      <c r="I485" s="137">
        <v>7.5891472868217056</v>
      </c>
      <c r="J485" s="139">
        <v>2.1</v>
      </c>
      <c r="K485" s="139">
        <v>492.27475391791791</v>
      </c>
      <c r="L485" s="140">
        <v>1.0072621924011198</v>
      </c>
      <c r="M485" s="140">
        <v>1</v>
      </c>
      <c r="N485" s="140">
        <v>1.0072621924011198</v>
      </c>
      <c r="O485" s="133" t="s">
        <v>78</v>
      </c>
      <c r="P485" s="133" t="s">
        <v>49</v>
      </c>
      <c r="Q485" s="144" t="s">
        <v>40</v>
      </c>
      <c r="R485" s="141" t="b">
        <v>0</v>
      </c>
      <c r="S485" s="141">
        <v>5</v>
      </c>
      <c r="T485" s="141">
        <v>18</v>
      </c>
      <c r="U485" s="142"/>
      <c r="V485" s="149">
        <v>7.8259999999999996</v>
      </c>
    </row>
    <row r="486" spans="1:22" ht="15" x14ac:dyDescent="0.25">
      <c r="A486" s="121" t="s">
        <v>142</v>
      </c>
      <c r="B486" s="122" t="s">
        <v>14</v>
      </c>
      <c r="C486" s="123">
        <v>20</v>
      </c>
      <c r="D486" s="122" t="s">
        <v>90</v>
      </c>
      <c r="E486" s="124" t="s">
        <v>90</v>
      </c>
      <c r="F486" s="125">
        <v>43038</v>
      </c>
      <c r="G486" s="126">
        <v>7.8260869565217392</v>
      </c>
      <c r="H486" s="126">
        <f>ROUND('TR2 Measured RDF at SSD 100'!$G486,3)</f>
        <v>7.8259999999999996</v>
      </c>
      <c r="I486" s="126">
        <v>7.5168324791478245</v>
      </c>
      <c r="J486" s="128">
        <v>2.1</v>
      </c>
      <c r="K486" s="128">
        <v>487.38113752874608</v>
      </c>
      <c r="L486" s="129">
        <v>0.99782376577512888</v>
      </c>
      <c r="M486" s="129">
        <v>1</v>
      </c>
      <c r="N486" s="129">
        <v>0.99782376577512888</v>
      </c>
      <c r="O486" s="122" t="s">
        <v>116</v>
      </c>
      <c r="P486" s="122" t="s">
        <v>49</v>
      </c>
      <c r="Q486" s="143" t="s">
        <v>40</v>
      </c>
      <c r="R486" s="130" t="b">
        <v>0</v>
      </c>
      <c r="S486" s="130">
        <v>5</v>
      </c>
      <c r="T486" s="130">
        <v>18</v>
      </c>
      <c r="U486" s="131"/>
      <c r="V486" s="148">
        <v>7.8259999999999996</v>
      </c>
    </row>
    <row r="487" spans="1:22" ht="15" x14ac:dyDescent="0.25">
      <c r="A487" s="132" t="s">
        <v>142</v>
      </c>
      <c r="B487" s="133" t="s">
        <v>14</v>
      </c>
      <c r="C487" s="134">
        <v>20</v>
      </c>
      <c r="D487" s="133" t="s">
        <v>79</v>
      </c>
      <c r="E487" s="135" t="s">
        <v>79</v>
      </c>
      <c r="F487" s="136">
        <v>43006</v>
      </c>
      <c r="G487" s="137">
        <v>6</v>
      </c>
      <c r="H487" s="137">
        <f>ROUND('TR2 Measured RDF at SSD 100'!$G487,3)</f>
        <v>6</v>
      </c>
      <c r="I487" s="137">
        <v>5.9677419354838701</v>
      </c>
      <c r="J487" s="139">
        <v>2.1</v>
      </c>
      <c r="K487" s="139">
        <v>494.01504225740319</v>
      </c>
      <c r="L487" s="140">
        <v>1.0108230628993302</v>
      </c>
      <c r="M487" s="140">
        <v>1</v>
      </c>
      <c r="N487" s="140">
        <v>1.0108230628993302</v>
      </c>
      <c r="O487" s="133"/>
      <c r="P487" s="133" t="s">
        <v>34</v>
      </c>
      <c r="Q487" s="144" t="s">
        <v>37</v>
      </c>
      <c r="R487" s="141" t="b">
        <v>1</v>
      </c>
      <c r="S487" s="141">
        <v>6</v>
      </c>
      <c r="T487" s="141">
        <v>6</v>
      </c>
      <c r="U487" s="142"/>
      <c r="V487" s="149">
        <v>6</v>
      </c>
    </row>
    <row r="488" spans="1:22" ht="15" x14ac:dyDescent="0.25">
      <c r="A488" s="121" t="s">
        <v>142</v>
      </c>
      <c r="B488" s="122" t="s">
        <v>14</v>
      </c>
      <c r="C488" s="123">
        <v>25</v>
      </c>
      <c r="D488" s="122" t="s">
        <v>91</v>
      </c>
      <c r="E488" s="124" t="s">
        <v>91</v>
      </c>
      <c r="F488" s="125">
        <v>43006</v>
      </c>
      <c r="G488" s="126">
        <v>16.8</v>
      </c>
      <c r="H488" s="126">
        <f>ROUND('TR2 Measured RDF at SSD 100'!$G488,3)</f>
        <v>16.8</v>
      </c>
      <c r="I488" s="126">
        <v>16.691353115628676</v>
      </c>
      <c r="J488" s="128">
        <v>2.1</v>
      </c>
      <c r="K488" s="128">
        <v>488.71295032880408</v>
      </c>
      <c r="L488" s="129">
        <v>1.0039882627987882</v>
      </c>
      <c r="M488" s="129">
        <v>1</v>
      </c>
      <c r="N488" s="129">
        <v>1.0039882627987882</v>
      </c>
      <c r="O488" s="122"/>
      <c r="P488" s="122" t="s">
        <v>34</v>
      </c>
      <c r="Q488" s="143" t="s">
        <v>40</v>
      </c>
      <c r="R488" s="130" t="b">
        <v>0</v>
      </c>
      <c r="S488" s="130">
        <v>14</v>
      </c>
      <c r="T488" s="130">
        <v>21</v>
      </c>
      <c r="U488" s="131"/>
      <c r="V488" s="148">
        <v>16.8</v>
      </c>
    </row>
    <row r="489" spans="1:22" ht="15" x14ac:dyDescent="0.25">
      <c r="A489" s="132" t="s">
        <v>142</v>
      </c>
      <c r="B489" s="133" t="s">
        <v>14</v>
      </c>
      <c r="C489" s="134">
        <v>25</v>
      </c>
      <c r="D489" s="133" t="s">
        <v>92</v>
      </c>
      <c r="E489" s="135" t="s">
        <v>92</v>
      </c>
      <c r="F489" s="136">
        <v>43006</v>
      </c>
      <c r="G489" s="137">
        <v>19.512195121951219</v>
      </c>
      <c r="H489" s="137">
        <f>ROUND('TR2 Measured RDF at SSD 100'!$G489,3)</f>
        <v>19.512</v>
      </c>
      <c r="I489" s="137">
        <v>19.415798831597662</v>
      </c>
      <c r="J489" s="139">
        <v>2.1</v>
      </c>
      <c r="K489" s="139">
        <v>486.78716134813703</v>
      </c>
      <c r="L489" s="140">
        <v>1.0000320150015565</v>
      </c>
      <c r="M489" s="140">
        <v>1</v>
      </c>
      <c r="N489" s="140">
        <v>1.0000320150015565</v>
      </c>
      <c r="O489" s="133"/>
      <c r="P489" s="133" t="s">
        <v>34</v>
      </c>
      <c r="Q489" s="144" t="s">
        <v>40</v>
      </c>
      <c r="R489" s="141" t="b">
        <v>0</v>
      </c>
      <c r="S489" s="141">
        <v>16</v>
      </c>
      <c r="T489" s="141">
        <v>25</v>
      </c>
      <c r="U489" s="142"/>
      <c r="V489" s="149">
        <v>19.512</v>
      </c>
    </row>
    <row r="490" spans="1:22" ht="15" x14ac:dyDescent="0.25">
      <c r="A490" s="121" t="s">
        <v>142</v>
      </c>
      <c r="B490" s="122" t="s">
        <v>14</v>
      </c>
      <c r="C490" s="123">
        <v>25</v>
      </c>
      <c r="D490" s="122" t="s">
        <v>93</v>
      </c>
      <c r="E490" s="124" t="s">
        <v>93</v>
      </c>
      <c r="F490" s="125">
        <v>43006</v>
      </c>
      <c r="G490" s="126">
        <v>21</v>
      </c>
      <c r="H490" s="126">
        <f>ROUND('TR2 Measured RDF at SSD 100'!$G490,3)</f>
        <v>21</v>
      </c>
      <c r="I490" s="126">
        <v>20.80631268928343</v>
      </c>
      <c r="J490" s="128">
        <v>2.1</v>
      </c>
      <c r="K490" s="128">
        <v>487.60675300309452</v>
      </c>
      <c r="L490" s="129">
        <v>1.0017157444818405</v>
      </c>
      <c r="M490" s="129">
        <v>1</v>
      </c>
      <c r="N490" s="129">
        <v>1.0017157444818405</v>
      </c>
      <c r="O490" s="122"/>
      <c r="P490" s="122" t="s">
        <v>34</v>
      </c>
      <c r="Q490" s="143" t="s">
        <v>37</v>
      </c>
      <c r="R490" s="130" t="b">
        <v>0</v>
      </c>
      <c r="S490" s="130">
        <v>21</v>
      </c>
      <c r="T490" s="130">
        <v>21</v>
      </c>
      <c r="U490" s="131"/>
      <c r="V490" s="148">
        <v>21</v>
      </c>
    </row>
    <row r="491" spans="1:22" ht="15" x14ac:dyDescent="0.25">
      <c r="A491" s="132" t="s">
        <v>142</v>
      </c>
      <c r="B491" s="133" t="s">
        <v>14</v>
      </c>
      <c r="C491" s="134">
        <v>25</v>
      </c>
      <c r="D491" s="133" t="s">
        <v>94</v>
      </c>
      <c r="E491" s="135" t="s">
        <v>94</v>
      </c>
      <c r="F491" s="136">
        <v>43006</v>
      </c>
      <c r="G491" s="137">
        <v>15.529411764705882</v>
      </c>
      <c r="H491" s="137">
        <f>ROUND('TR2 Measured RDF at SSD 100'!$G491,3)</f>
        <v>15.529</v>
      </c>
      <c r="I491" s="137">
        <v>15.39511862092507</v>
      </c>
      <c r="J491" s="139">
        <v>2.1</v>
      </c>
      <c r="K491" s="139">
        <v>492.22235532464981</v>
      </c>
      <c r="L491" s="140">
        <v>1.0111978147921741</v>
      </c>
      <c r="M491" s="140">
        <v>1</v>
      </c>
      <c r="N491" s="140">
        <v>1.0111978147921741</v>
      </c>
      <c r="O491" s="133"/>
      <c r="P491" s="133" t="s">
        <v>34</v>
      </c>
      <c r="Q491" s="144" t="s">
        <v>40</v>
      </c>
      <c r="R491" s="141" t="b">
        <v>0</v>
      </c>
      <c r="S491" s="141">
        <v>22</v>
      </c>
      <c r="T491" s="141">
        <v>12</v>
      </c>
      <c r="U491" s="142"/>
      <c r="V491" s="149">
        <v>15.529</v>
      </c>
    </row>
    <row r="492" spans="1:22" ht="15" x14ac:dyDescent="0.25">
      <c r="A492" s="121" t="s">
        <v>142</v>
      </c>
      <c r="B492" s="122" t="s">
        <v>14</v>
      </c>
      <c r="C492" s="123">
        <v>25</v>
      </c>
      <c r="D492" s="122" t="s">
        <v>95</v>
      </c>
      <c r="E492" s="124" t="s">
        <v>95</v>
      </c>
      <c r="F492" s="125">
        <v>43006</v>
      </c>
      <c r="G492" s="126">
        <v>23</v>
      </c>
      <c r="H492" s="126">
        <f>ROUND('TR2 Measured RDF at SSD 100'!$G492,3)</f>
        <v>23</v>
      </c>
      <c r="I492" s="126">
        <v>22.849335863377608</v>
      </c>
      <c r="J492" s="128">
        <v>2.1</v>
      </c>
      <c r="K492" s="128">
        <v>487.10896420652523</v>
      </c>
      <c r="L492" s="129">
        <v>1.0006931112392139</v>
      </c>
      <c r="M492" s="129">
        <v>1</v>
      </c>
      <c r="N492" s="129">
        <v>1.0006931112392139</v>
      </c>
      <c r="O492" s="122"/>
      <c r="P492" s="122" t="s">
        <v>34</v>
      </c>
      <c r="Q492" s="143" t="s">
        <v>37</v>
      </c>
      <c r="R492" s="130" t="b">
        <v>0</v>
      </c>
      <c r="S492" s="130">
        <v>23</v>
      </c>
      <c r="T492" s="130">
        <v>23</v>
      </c>
      <c r="U492" s="131"/>
      <c r="V492" s="148">
        <v>23</v>
      </c>
    </row>
    <row r="493" spans="1:22" ht="15" x14ac:dyDescent="0.25">
      <c r="A493" s="132" t="s">
        <v>142</v>
      </c>
      <c r="B493" s="133" t="s">
        <v>14</v>
      </c>
      <c r="C493" s="134">
        <v>25</v>
      </c>
      <c r="D493" s="133" t="s">
        <v>96</v>
      </c>
      <c r="E493" s="135" t="s">
        <v>96</v>
      </c>
      <c r="F493" s="136">
        <v>43006</v>
      </c>
      <c r="G493" s="137">
        <v>25</v>
      </c>
      <c r="H493" s="137">
        <f>ROUND('TR2 Measured RDF at SSD 100'!$G493,3)</f>
        <v>25</v>
      </c>
      <c r="I493" s="137">
        <v>25.107411756579399</v>
      </c>
      <c r="J493" s="139">
        <v>2.1</v>
      </c>
      <c r="K493" s="139">
        <v>485.7804178790953</v>
      </c>
      <c r="L493" s="140">
        <v>0.99796380988056022</v>
      </c>
      <c r="M493" s="140">
        <v>1</v>
      </c>
      <c r="N493" s="140">
        <v>0.99796380988056022</v>
      </c>
      <c r="O493" s="133"/>
      <c r="P493" s="133" t="s">
        <v>34</v>
      </c>
      <c r="Q493" s="144" t="s">
        <v>37</v>
      </c>
      <c r="R493" s="141" t="b">
        <v>0</v>
      </c>
      <c r="S493" s="141">
        <v>25</v>
      </c>
      <c r="T493" s="141">
        <v>25</v>
      </c>
      <c r="U493" s="142"/>
      <c r="V493" s="149">
        <v>25</v>
      </c>
    </row>
    <row r="494" spans="1:22" ht="15" x14ac:dyDescent="0.25">
      <c r="A494" s="121" t="s">
        <v>142</v>
      </c>
      <c r="B494" s="122" t="s">
        <v>14</v>
      </c>
      <c r="C494" s="123">
        <v>6</v>
      </c>
      <c r="D494" s="122" t="s">
        <v>45</v>
      </c>
      <c r="E494" s="124" t="s">
        <v>45</v>
      </c>
      <c r="F494" s="125">
        <v>42776</v>
      </c>
      <c r="G494" s="126">
        <v>3</v>
      </c>
      <c r="H494" s="126">
        <f>ROUND('TR2 Measured RDF at SSD 100'!$G494,3)</f>
        <v>3</v>
      </c>
      <c r="I494" s="126">
        <v>3.0911640953716688</v>
      </c>
      <c r="J494" s="128">
        <v>2.1</v>
      </c>
      <c r="K494" s="128">
        <v>441.70021611706966</v>
      </c>
      <c r="L494" s="129">
        <v>0.90458096942324784</v>
      </c>
      <c r="M494" s="129">
        <v>0.97299999999999998</v>
      </c>
      <c r="N494" s="129">
        <v>0.92968239406294739</v>
      </c>
      <c r="O494" s="122"/>
      <c r="P494" s="122" t="s">
        <v>34</v>
      </c>
      <c r="Q494" s="143" t="s">
        <v>37</v>
      </c>
      <c r="R494" s="130" t="b">
        <v>0</v>
      </c>
      <c r="S494" s="130">
        <v>3</v>
      </c>
      <c r="T494" s="130">
        <v>3</v>
      </c>
      <c r="U494" s="131"/>
      <c r="V494" s="148">
        <v>3</v>
      </c>
    </row>
    <row r="495" spans="1:22" ht="15" x14ac:dyDescent="0.25">
      <c r="A495" s="132" t="s">
        <v>142</v>
      </c>
      <c r="B495" s="133" t="s">
        <v>14</v>
      </c>
      <c r="C495" s="134">
        <v>6</v>
      </c>
      <c r="D495" s="133" t="s">
        <v>97</v>
      </c>
      <c r="E495" s="135" t="s">
        <v>97</v>
      </c>
      <c r="F495" s="136">
        <v>42776</v>
      </c>
      <c r="G495" s="137">
        <v>2.8802375077214637</v>
      </c>
      <c r="H495" s="137">
        <f>ROUND('TR2 Measured RDF at SSD 100'!$G495,3)</f>
        <v>2.88</v>
      </c>
      <c r="I495" s="137">
        <v>2.9064431426138833</v>
      </c>
      <c r="J495" s="139">
        <v>2.1</v>
      </c>
      <c r="K495" s="139">
        <v>436.6122675032405</v>
      </c>
      <c r="L495" s="140">
        <v>0.89416109340432048</v>
      </c>
      <c r="M495" s="140">
        <v>0.96800080160320634</v>
      </c>
      <c r="N495" s="140">
        <v>0.92371937288007167</v>
      </c>
      <c r="O495" s="133"/>
      <c r="P495" s="133" t="s">
        <v>34</v>
      </c>
      <c r="Q495" s="144" t="s">
        <v>35</v>
      </c>
      <c r="R495" s="141" t="b">
        <v>0</v>
      </c>
      <c r="S495" s="141"/>
      <c r="T495" s="141"/>
      <c r="U495" s="142">
        <v>3.25</v>
      </c>
      <c r="V495" s="149">
        <v>2.88</v>
      </c>
    </row>
    <row r="496" spans="1:22" ht="15" x14ac:dyDescent="0.25">
      <c r="A496" s="121" t="s">
        <v>142</v>
      </c>
      <c r="B496" s="122" t="s">
        <v>14</v>
      </c>
      <c r="C496" s="123">
        <v>6</v>
      </c>
      <c r="D496" s="122" t="s">
        <v>98</v>
      </c>
      <c r="E496" s="124" t="s">
        <v>98</v>
      </c>
      <c r="F496" s="125">
        <v>42776</v>
      </c>
      <c r="G496" s="126">
        <v>3.1017942390846529</v>
      </c>
      <c r="H496" s="126">
        <f>ROUND('TR2 Measured RDF at SSD 100'!$G496,3)</f>
        <v>3.1019999999999999</v>
      </c>
      <c r="I496" s="126">
        <v>3.1446761870904312</v>
      </c>
      <c r="J496" s="128">
        <v>2.1</v>
      </c>
      <c r="K496" s="128">
        <v>445.35100007455458</v>
      </c>
      <c r="L496" s="129">
        <v>0.91205760079202502</v>
      </c>
      <c r="M496" s="129">
        <v>0.97549959919839679</v>
      </c>
      <c r="N496" s="129">
        <v>0.93496460843397133</v>
      </c>
      <c r="O496" s="122"/>
      <c r="P496" s="122" t="s">
        <v>34</v>
      </c>
      <c r="Q496" s="143" t="s">
        <v>35</v>
      </c>
      <c r="R496" s="130" t="b">
        <v>0</v>
      </c>
      <c r="S496" s="130"/>
      <c r="T496" s="130"/>
      <c r="U496" s="131">
        <v>3.5</v>
      </c>
      <c r="V496" s="148">
        <v>3.1019999999999999</v>
      </c>
    </row>
    <row r="497" spans="1:22" ht="15" x14ac:dyDescent="0.25">
      <c r="A497" s="132" t="s">
        <v>142</v>
      </c>
      <c r="B497" s="133" t="s">
        <v>14</v>
      </c>
      <c r="C497" s="134">
        <v>6</v>
      </c>
      <c r="D497" s="133" t="s">
        <v>99</v>
      </c>
      <c r="E497" s="135" t="s">
        <v>99</v>
      </c>
      <c r="F497" s="136">
        <v>42776</v>
      </c>
      <c r="G497" s="137">
        <v>3.5</v>
      </c>
      <c r="H497" s="137">
        <f>ROUND('TR2 Measured RDF at SSD 100'!$G497,3)</f>
        <v>3.5</v>
      </c>
      <c r="I497" s="137">
        <v>3.5750666990055779</v>
      </c>
      <c r="J497" s="139">
        <v>2.1</v>
      </c>
      <c r="K497" s="139">
        <v>459.04626259471422</v>
      </c>
      <c r="L497" s="140">
        <v>0.94010484504265579</v>
      </c>
      <c r="M497" s="140">
        <v>0.98549799599198395</v>
      </c>
      <c r="N497" s="140">
        <v>0.95393887036407798</v>
      </c>
      <c r="O497" s="133"/>
      <c r="P497" s="133" t="s">
        <v>34</v>
      </c>
      <c r="Q497" s="144" t="s">
        <v>37</v>
      </c>
      <c r="R497" s="141" t="b">
        <v>0</v>
      </c>
      <c r="S497" s="141">
        <v>3.5</v>
      </c>
      <c r="T497" s="141">
        <v>3.5</v>
      </c>
      <c r="U497" s="142"/>
      <c r="V497" s="149">
        <v>3.5</v>
      </c>
    </row>
    <row r="498" spans="1:22" ht="15" x14ac:dyDescent="0.25">
      <c r="A498" s="121" t="s">
        <v>142</v>
      </c>
      <c r="B498" s="122" t="s">
        <v>14</v>
      </c>
      <c r="C498" s="123">
        <v>6</v>
      </c>
      <c r="D498" s="122" t="s">
        <v>100</v>
      </c>
      <c r="E498" s="124" t="s">
        <v>100</v>
      </c>
      <c r="F498" s="125">
        <v>42776</v>
      </c>
      <c r="G498" s="126">
        <v>4.4210526315789478</v>
      </c>
      <c r="H498" s="126">
        <f>ROUND('TR2 Measured RDF at SSD 100'!$G498,3)</f>
        <v>4.4210000000000003</v>
      </c>
      <c r="I498" s="126">
        <v>4.5495818399044206</v>
      </c>
      <c r="J498" s="128">
        <v>2.1</v>
      </c>
      <c r="K498" s="128">
        <v>469.27213663978205</v>
      </c>
      <c r="L498" s="129">
        <v>0.96104694721820871</v>
      </c>
      <c r="M498" s="129">
        <v>0.99839679358717426</v>
      </c>
      <c r="N498" s="129">
        <v>0.96259017796444435</v>
      </c>
      <c r="O498" s="122"/>
      <c r="P498" s="122" t="s">
        <v>34</v>
      </c>
      <c r="Q498" s="143" t="s">
        <v>40</v>
      </c>
      <c r="R498" s="130" t="b">
        <v>0</v>
      </c>
      <c r="S498" s="130">
        <v>3.5</v>
      </c>
      <c r="T498" s="130">
        <v>6</v>
      </c>
      <c r="U498" s="131"/>
      <c r="V498" s="148">
        <v>4.4210000000000003</v>
      </c>
    </row>
    <row r="499" spans="1:22" ht="15" x14ac:dyDescent="0.25">
      <c r="A499" s="132" t="s">
        <v>142</v>
      </c>
      <c r="B499" s="133" t="s">
        <v>14</v>
      </c>
      <c r="C499" s="134">
        <v>6</v>
      </c>
      <c r="D499" s="133" t="s">
        <v>101</v>
      </c>
      <c r="E499" s="135" t="s">
        <v>101</v>
      </c>
      <c r="F499" s="136">
        <v>42776</v>
      </c>
      <c r="G499" s="137">
        <v>3.5449077018110318</v>
      </c>
      <c r="H499" s="137">
        <f>ROUND('TR2 Measured RDF at SSD 100'!$G499,3)</f>
        <v>3.5449999999999999</v>
      </c>
      <c r="I499" s="137">
        <v>3.5258490582529083</v>
      </c>
      <c r="J499" s="139">
        <v>2.1</v>
      </c>
      <c r="K499" s="139">
        <v>458.94706297016648</v>
      </c>
      <c r="L499" s="140">
        <v>0.93990168894432136</v>
      </c>
      <c r="M499" s="140">
        <v>0.98549799599198395</v>
      </c>
      <c r="N499" s="140">
        <v>0.95373272474109272</v>
      </c>
      <c r="O499" s="133"/>
      <c r="P499" s="133" t="s">
        <v>34</v>
      </c>
      <c r="Q499" s="144" t="s">
        <v>35</v>
      </c>
      <c r="R499" s="141" t="b">
        <v>0</v>
      </c>
      <c r="S499" s="141"/>
      <c r="T499" s="141"/>
      <c r="U499" s="142">
        <v>4</v>
      </c>
      <c r="V499" s="149">
        <v>3.5449999999999999</v>
      </c>
    </row>
    <row r="500" spans="1:22" ht="15" x14ac:dyDescent="0.25">
      <c r="A500" s="121" t="s">
        <v>142</v>
      </c>
      <c r="B500" s="122" t="s">
        <v>14</v>
      </c>
      <c r="C500" s="123">
        <v>6</v>
      </c>
      <c r="D500" s="122" t="s">
        <v>46</v>
      </c>
      <c r="E500" s="124" t="s">
        <v>46</v>
      </c>
      <c r="F500" s="125">
        <v>42776</v>
      </c>
      <c r="G500" s="126">
        <v>4</v>
      </c>
      <c r="H500" s="126">
        <f>ROUND('TR2 Measured RDF at SSD 100'!$G500,3)</f>
        <v>4</v>
      </c>
      <c r="I500" s="126">
        <v>4.0051959298549464</v>
      </c>
      <c r="J500" s="128">
        <v>2.1</v>
      </c>
      <c r="K500" s="128">
        <v>465.31567886613203</v>
      </c>
      <c r="L500" s="129">
        <v>0.95294431045739292</v>
      </c>
      <c r="M500" s="129">
        <v>0.99799599198396782</v>
      </c>
      <c r="N500" s="129">
        <v>0.95485785324947614</v>
      </c>
      <c r="O500" s="122"/>
      <c r="P500" s="122" t="s">
        <v>34</v>
      </c>
      <c r="Q500" s="143" t="s">
        <v>37</v>
      </c>
      <c r="R500" s="130" t="b">
        <v>0</v>
      </c>
      <c r="S500" s="130">
        <v>4</v>
      </c>
      <c r="T500" s="130">
        <v>4</v>
      </c>
      <c r="U500" s="131"/>
      <c r="V500" s="148">
        <v>4</v>
      </c>
    </row>
    <row r="501" spans="1:22" ht="15" x14ac:dyDescent="0.25">
      <c r="A501" s="132" t="s">
        <v>142</v>
      </c>
      <c r="B501" s="133" t="s">
        <v>14</v>
      </c>
      <c r="C501" s="134">
        <v>6</v>
      </c>
      <c r="D501" s="133" t="s">
        <v>102</v>
      </c>
      <c r="E501" s="135" t="s">
        <v>102</v>
      </c>
      <c r="F501" s="136">
        <v>42776</v>
      </c>
      <c r="G501" s="137">
        <v>4.8</v>
      </c>
      <c r="H501" s="137">
        <f>ROUND('TR2 Measured RDF at SSD 100'!$G501,3)</f>
        <v>4.8</v>
      </c>
      <c r="I501" s="137">
        <v>4.8300845264792125</v>
      </c>
      <c r="J501" s="139">
        <v>2.1</v>
      </c>
      <c r="K501" s="139">
        <v>475.05094202126241</v>
      </c>
      <c r="L501" s="140">
        <v>0.97288166493702988</v>
      </c>
      <c r="M501" s="140">
        <v>0.99879759519038069</v>
      </c>
      <c r="N501" s="140">
        <v>0.97405287079369574</v>
      </c>
      <c r="O501" s="133"/>
      <c r="P501" s="133" t="s">
        <v>34</v>
      </c>
      <c r="Q501" s="144" t="s">
        <v>40</v>
      </c>
      <c r="R501" s="141" t="b">
        <v>0</v>
      </c>
      <c r="S501" s="141">
        <v>4</v>
      </c>
      <c r="T501" s="141">
        <v>6</v>
      </c>
      <c r="U501" s="142"/>
      <c r="V501" s="149">
        <v>4.8</v>
      </c>
    </row>
    <row r="502" spans="1:22" ht="15" x14ac:dyDescent="0.25">
      <c r="A502" s="121" t="s">
        <v>142</v>
      </c>
      <c r="B502" s="122" t="s">
        <v>14</v>
      </c>
      <c r="C502" s="123">
        <v>6</v>
      </c>
      <c r="D502" s="122" t="s">
        <v>103</v>
      </c>
      <c r="E502" s="124" t="s">
        <v>103</v>
      </c>
      <c r="F502" s="125">
        <v>42776</v>
      </c>
      <c r="G502" s="126">
        <v>3.9880211645374111</v>
      </c>
      <c r="H502" s="126">
        <f>ROUND('TR2 Measured RDF at SSD 100'!$G502,3)</f>
        <v>3.988</v>
      </c>
      <c r="I502" s="126">
        <v>3.8593753205200749</v>
      </c>
      <c r="J502" s="128">
        <v>2.1</v>
      </c>
      <c r="K502" s="128">
        <v>465.8215969513256</v>
      </c>
      <c r="L502" s="129">
        <v>0.95398040655889871</v>
      </c>
      <c r="M502" s="129">
        <v>0.99549639278557112</v>
      </c>
      <c r="N502" s="129">
        <v>0.95829619622176276</v>
      </c>
      <c r="O502" s="122"/>
      <c r="P502" s="122" t="s">
        <v>34</v>
      </c>
      <c r="Q502" s="143" t="s">
        <v>35</v>
      </c>
      <c r="R502" s="130" t="b">
        <v>0</v>
      </c>
      <c r="S502" s="130"/>
      <c r="T502" s="130"/>
      <c r="U502" s="131">
        <v>4.5</v>
      </c>
      <c r="V502" s="148">
        <v>3.988</v>
      </c>
    </row>
    <row r="503" spans="1:22" ht="15" x14ac:dyDescent="0.25">
      <c r="A503" s="132" t="s">
        <v>142</v>
      </c>
      <c r="B503" s="133" t="s">
        <v>14</v>
      </c>
      <c r="C503" s="134">
        <v>6</v>
      </c>
      <c r="D503" s="133" t="s">
        <v>104</v>
      </c>
      <c r="E503" s="135" t="s">
        <v>104</v>
      </c>
      <c r="F503" s="136">
        <v>42776</v>
      </c>
      <c r="G503" s="137">
        <v>4.5</v>
      </c>
      <c r="H503" s="137">
        <f>ROUND('TR2 Measured RDF at SSD 100'!$G503,3)</f>
        <v>4.5</v>
      </c>
      <c r="I503" s="137">
        <v>4.5698924731182791</v>
      </c>
      <c r="J503" s="139">
        <v>2.1</v>
      </c>
      <c r="K503" s="139">
        <v>474.57977449161706</v>
      </c>
      <c r="L503" s="140">
        <v>0.97191673631536402</v>
      </c>
      <c r="M503" s="140">
        <v>0.99849699398797587</v>
      </c>
      <c r="N503" s="140">
        <v>0.97337973190439875</v>
      </c>
      <c r="O503" s="133"/>
      <c r="P503" s="133" t="s">
        <v>34</v>
      </c>
      <c r="Q503" s="144" t="s">
        <v>37</v>
      </c>
      <c r="R503" s="141" t="b">
        <v>0</v>
      </c>
      <c r="S503" s="141">
        <v>4.5</v>
      </c>
      <c r="T503" s="141">
        <v>4.5</v>
      </c>
      <c r="U503" s="142"/>
      <c r="V503" s="149">
        <v>4.5</v>
      </c>
    </row>
    <row r="504" spans="1:22" ht="15" x14ac:dyDescent="0.25">
      <c r="A504" s="121" t="s">
        <v>142</v>
      </c>
      <c r="B504" s="122" t="s">
        <v>14</v>
      </c>
      <c r="C504" s="123">
        <v>6</v>
      </c>
      <c r="D504" s="122" t="s">
        <v>105</v>
      </c>
      <c r="E504" s="124" t="s">
        <v>105</v>
      </c>
      <c r="F504" s="125">
        <v>43035</v>
      </c>
      <c r="G504" s="126">
        <v>4.95</v>
      </c>
      <c r="H504" s="126">
        <f>ROUND('TR2 Measured RDF at SSD 100'!$G504,3)</f>
        <v>4.95</v>
      </c>
      <c r="I504" s="126">
        <v>4.8446177478435537</v>
      </c>
      <c r="J504" s="128">
        <v>2.1</v>
      </c>
      <c r="K504" s="128">
        <v>476.13296342474376</v>
      </c>
      <c r="L504" s="129">
        <v>0.97643938743004211</v>
      </c>
      <c r="M504" s="129">
        <v>0.9988977955911823</v>
      </c>
      <c r="N504" s="129">
        <v>0.97751681076856467</v>
      </c>
      <c r="O504" s="122" t="s">
        <v>116</v>
      </c>
      <c r="P504" s="122" t="s">
        <v>34</v>
      </c>
      <c r="Q504" s="143" t="s">
        <v>40</v>
      </c>
      <c r="R504" s="130" t="b">
        <v>0</v>
      </c>
      <c r="S504" s="130">
        <v>4.5</v>
      </c>
      <c r="T504" s="130">
        <v>5.5</v>
      </c>
      <c r="U504" s="131"/>
      <c r="V504" s="148">
        <v>4.95</v>
      </c>
    </row>
    <row r="505" spans="1:22" ht="15" x14ac:dyDescent="0.25">
      <c r="A505" s="132" t="s">
        <v>142</v>
      </c>
      <c r="B505" s="133" t="s">
        <v>14</v>
      </c>
      <c r="C505" s="134">
        <v>6</v>
      </c>
      <c r="D505" s="133" t="s">
        <v>106</v>
      </c>
      <c r="E505" s="135" t="s">
        <v>106</v>
      </c>
      <c r="F505" s="136">
        <v>42776</v>
      </c>
      <c r="G505" s="137">
        <v>4.4311346272637904</v>
      </c>
      <c r="H505" s="137">
        <f>ROUND('TR2 Measured RDF at SSD 100'!$G505,3)</f>
        <v>4.431</v>
      </c>
      <c r="I505" s="137">
        <v>4.4787812361591</v>
      </c>
      <c r="J505" s="139">
        <v>2.1</v>
      </c>
      <c r="K505" s="139">
        <v>474.76824150347517</v>
      </c>
      <c r="L505" s="140">
        <v>0.97230270776403027</v>
      </c>
      <c r="M505" s="140">
        <v>0.99839679358717426</v>
      </c>
      <c r="N505" s="140">
        <v>0.97386401279456269</v>
      </c>
      <c r="O505" s="133"/>
      <c r="P505" s="133" t="s">
        <v>34</v>
      </c>
      <c r="Q505" s="144" t="s">
        <v>35</v>
      </c>
      <c r="R505" s="141" t="b">
        <v>0</v>
      </c>
      <c r="S505" s="141"/>
      <c r="T505" s="141"/>
      <c r="U505" s="142">
        <v>5</v>
      </c>
      <c r="V505" s="149">
        <v>4.431</v>
      </c>
    </row>
    <row r="506" spans="1:22" ht="15" x14ac:dyDescent="0.25">
      <c r="A506" s="121" t="s">
        <v>142</v>
      </c>
      <c r="B506" s="122" t="s">
        <v>14</v>
      </c>
      <c r="C506" s="123">
        <v>6</v>
      </c>
      <c r="D506" s="122" t="s">
        <v>107</v>
      </c>
      <c r="E506" s="124" t="s">
        <v>107</v>
      </c>
      <c r="F506" s="125">
        <v>42776</v>
      </c>
      <c r="G506" s="126">
        <v>4.4444444444444446</v>
      </c>
      <c r="H506" s="126">
        <f>ROUND('TR2 Measured RDF at SSD 100'!$G506,3)</f>
        <v>4.444</v>
      </c>
      <c r="I506" s="126">
        <v>4.431137724550898</v>
      </c>
      <c r="J506" s="128">
        <v>2.1</v>
      </c>
      <c r="K506" s="128">
        <v>471.44432546976412</v>
      </c>
      <c r="L506" s="129">
        <v>0.96549548630851956</v>
      </c>
      <c r="M506" s="129">
        <v>0.99839679358717426</v>
      </c>
      <c r="N506" s="129">
        <v>0.96704586043346308</v>
      </c>
      <c r="O506" s="122"/>
      <c r="P506" s="122" t="s">
        <v>34</v>
      </c>
      <c r="Q506" s="143" t="s">
        <v>40</v>
      </c>
      <c r="R506" s="130" t="b">
        <v>0</v>
      </c>
      <c r="S506" s="130">
        <v>5</v>
      </c>
      <c r="T506" s="130">
        <v>4</v>
      </c>
      <c r="U506" s="131"/>
      <c r="V506" s="148">
        <v>4.444</v>
      </c>
    </row>
    <row r="507" spans="1:22" ht="15" x14ac:dyDescent="0.25">
      <c r="A507" s="132" t="s">
        <v>142</v>
      </c>
      <c r="B507" s="133" t="s">
        <v>14</v>
      </c>
      <c r="C507" s="134">
        <v>6</v>
      </c>
      <c r="D507" s="133" t="s">
        <v>108</v>
      </c>
      <c r="E507" s="135" t="s">
        <v>108</v>
      </c>
      <c r="F507" s="136">
        <v>43035</v>
      </c>
      <c r="G507" s="137">
        <v>5.4545454545454541</v>
      </c>
      <c r="H507" s="137">
        <f>ROUND('TR2 Measured RDF at SSD 100'!$G507,3)</f>
        <v>5.4550000000000001</v>
      </c>
      <c r="I507" s="137">
        <v>5.4953544211295533</v>
      </c>
      <c r="J507" s="139">
        <v>2.1</v>
      </c>
      <c r="K507" s="139">
        <v>478.65332940774391</v>
      </c>
      <c r="L507" s="140">
        <v>0.9816080793828923</v>
      </c>
      <c r="M507" s="140">
        <v>0.99939879759519024</v>
      </c>
      <c r="N507" s="140">
        <v>0.98219857953090706</v>
      </c>
      <c r="O507" s="133" t="s">
        <v>116</v>
      </c>
      <c r="P507" s="133" t="s">
        <v>34</v>
      </c>
      <c r="Q507" s="144" t="s">
        <v>40</v>
      </c>
      <c r="R507" s="141" t="b">
        <v>0</v>
      </c>
      <c r="S507" s="141">
        <v>5</v>
      </c>
      <c r="T507" s="141">
        <v>6</v>
      </c>
      <c r="U507" s="142"/>
      <c r="V507" s="149">
        <v>5.4550000000000001</v>
      </c>
    </row>
    <row r="508" spans="1:22" ht="15" x14ac:dyDescent="0.25">
      <c r="A508" s="121" t="s">
        <v>142</v>
      </c>
      <c r="B508" s="122" t="s">
        <v>14</v>
      </c>
      <c r="C508" s="123">
        <v>6</v>
      </c>
      <c r="D508" s="122" t="s">
        <v>109</v>
      </c>
      <c r="E508" s="124" t="s">
        <v>109</v>
      </c>
      <c r="F508" s="125">
        <v>42776</v>
      </c>
      <c r="G508" s="122">
        <v>4.2777777777777777</v>
      </c>
      <c r="H508" s="126">
        <f>ROUND('TR2 Measured RDF at SSD 100'!$G508,3)</f>
        <v>4.2779999999999996</v>
      </c>
      <c r="I508" s="122">
        <v>4.3415559772296008</v>
      </c>
      <c r="J508" s="122">
        <v>2.1</v>
      </c>
      <c r="K508" s="122">
        <v>467.55689847079805</v>
      </c>
      <c r="L508" s="122">
        <v>0.9575342212808502</v>
      </c>
      <c r="M508" s="122">
        <v>0.99819639278557104</v>
      </c>
      <c r="N508" s="122">
        <v>0.95926435739639493</v>
      </c>
      <c r="O508" s="122"/>
      <c r="P508" s="122" t="s">
        <v>34</v>
      </c>
      <c r="Q508" s="143" t="s">
        <v>40</v>
      </c>
      <c r="R508" s="130" t="b">
        <v>0</v>
      </c>
      <c r="S508" s="130">
        <v>5.5</v>
      </c>
      <c r="T508" s="130">
        <v>3.5</v>
      </c>
      <c r="U508" s="131"/>
      <c r="V508" s="148">
        <v>4.2779999999999996</v>
      </c>
    </row>
    <row r="509" spans="1:22" ht="15" x14ac:dyDescent="0.25">
      <c r="A509" s="132" t="s">
        <v>142</v>
      </c>
      <c r="B509" s="133" t="s">
        <v>14</v>
      </c>
      <c r="C509" s="134">
        <v>6</v>
      </c>
      <c r="D509" s="133" t="s">
        <v>110</v>
      </c>
      <c r="E509" s="135" t="s">
        <v>110</v>
      </c>
      <c r="F509" s="136">
        <v>42776</v>
      </c>
      <c r="G509" s="133">
        <v>5.5</v>
      </c>
      <c r="H509" s="137">
        <f>ROUND('TR2 Measured RDF at SSD 100'!$G509,3)</f>
        <v>5.5</v>
      </c>
      <c r="I509" s="133">
        <v>5.5376344086021509</v>
      </c>
      <c r="J509" s="133">
        <v>2.1</v>
      </c>
      <c r="K509" s="133">
        <v>480.76787569891098</v>
      </c>
      <c r="L509" s="133">
        <v>0.98458967235825579</v>
      </c>
      <c r="M509" s="133">
        <v>0.99949899799599184</v>
      </c>
      <c r="N509" s="133">
        <v>0.9850832010160796</v>
      </c>
      <c r="O509" s="133"/>
      <c r="P509" s="133" t="s">
        <v>34</v>
      </c>
      <c r="Q509" s="144" t="s">
        <v>37</v>
      </c>
      <c r="R509" s="141" t="b">
        <v>0</v>
      </c>
      <c r="S509" s="141">
        <v>5.5</v>
      </c>
      <c r="T509" s="141">
        <v>5.5</v>
      </c>
      <c r="U509" s="142"/>
      <c r="V509" s="149">
        <v>5.5</v>
      </c>
    </row>
    <row r="510" spans="1:22" ht="15" x14ac:dyDescent="0.25">
      <c r="A510" s="121" t="s">
        <v>142</v>
      </c>
      <c r="B510" s="122" t="s">
        <v>14</v>
      </c>
      <c r="C510" s="123">
        <v>6</v>
      </c>
      <c r="D510" s="122" t="s">
        <v>111</v>
      </c>
      <c r="E510" s="124" t="s">
        <v>111</v>
      </c>
      <c r="F510" s="125">
        <v>42776</v>
      </c>
      <c r="G510" s="122">
        <v>5.3173615527165481</v>
      </c>
      <c r="H510" s="126">
        <f>ROUND('TR2 Measured RDF at SSD 100'!$G510,3)</f>
        <v>5.3170000000000002</v>
      </c>
      <c r="I510" s="122">
        <v>5.2887735873793611</v>
      </c>
      <c r="J510" s="122">
        <v>2.1</v>
      </c>
      <c r="K510" s="122">
        <v>474.97802618155248</v>
      </c>
      <c r="L510" s="122">
        <v>0.97273233677606363</v>
      </c>
      <c r="M510" s="122">
        <v>0.99929859719438863</v>
      </c>
      <c r="N510" s="122">
        <v>0.97341509285321537</v>
      </c>
      <c r="O510" s="122"/>
      <c r="P510" s="122" t="s">
        <v>34</v>
      </c>
      <c r="Q510" s="143" t="s">
        <v>35</v>
      </c>
      <c r="R510" s="130" t="b">
        <v>0</v>
      </c>
      <c r="S510" s="130"/>
      <c r="T510" s="130"/>
      <c r="U510" s="131">
        <v>6</v>
      </c>
      <c r="V510" s="148">
        <v>5.3170000000000002</v>
      </c>
    </row>
    <row r="511" spans="1:22" ht="15" x14ac:dyDescent="0.25">
      <c r="A511" s="113" t="s">
        <v>142</v>
      </c>
      <c r="B511" s="110" t="s">
        <v>14</v>
      </c>
      <c r="C511" s="109">
        <v>6</v>
      </c>
      <c r="D511" s="110" t="s">
        <v>79</v>
      </c>
      <c r="E511" s="111" t="s">
        <v>79</v>
      </c>
      <c r="F511" s="112">
        <v>42776</v>
      </c>
      <c r="G511" s="110">
        <v>6</v>
      </c>
      <c r="H511" s="114">
        <f>ROUND('TR2 Measured RDF at SSD 100'!$G511,3)</f>
        <v>6</v>
      </c>
      <c r="I511" s="110">
        <v>6.0482676224611707</v>
      </c>
      <c r="J511" s="110">
        <v>2.1</v>
      </c>
      <c r="K511" s="110">
        <v>481.89860413095641</v>
      </c>
      <c r="L511" s="110">
        <v>0.98690535024088333</v>
      </c>
      <c r="M511" s="110">
        <v>1</v>
      </c>
      <c r="N511" s="110">
        <v>0.98690535024088333</v>
      </c>
      <c r="O511" s="110"/>
      <c r="P511" s="110" t="s">
        <v>34</v>
      </c>
      <c r="Q511" s="145" t="s">
        <v>37</v>
      </c>
      <c r="R511" s="115" t="b">
        <v>0</v>
      </c>
      <c r="S511" s="115">
        <v>6</v>
      </c>
      <c r="T511" s="115">
        <v>6</v>
      </c>
      <c r="U511" s="116"/>
      <c r="V511" s="150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workbookViewId="0">
      <selection activeCell="I1" sqref="I1"/>
    </sheetView>
  </sheetViews>
  <sheetFormatPr defaultRowHeight="12.75" x14ac:dyDescent="0.2"/>
  <cols>
    <col min="1" max="2" width="8.85546875" style="6" customWidth="1"/>
    <col min="3" max="3" width="10.28515625" style="7" bestFit="1" customWidth="1"/>
    <col min="4" max="4" width="8.5703125" style="6" bestFit="1" customWidth="1"/>
    <col min="5" max="5" width="9.5703125" style="7" bestFit="1" customWidth="1"/>
    <col min="6" max="6" width="12" style="9" bestFit="1" customWidth="1"/>
    <col min="7" max="7" width="6.28515625" style="8" bestFit="1" customWidth="1"/>
    <col min="8" max="8" width="14" style="10" bestFit="1" customWidth="1"/>
    <col min="9" max="9" width="14" style="4" customWidth="1"/>
    <col min="10" max="10" width="9" style="5" bestFit="1" customWidth="1"/>
    <col min="11" max="11" width="13.5703125" style="7" bestFit="1" customWidth="1"/>
    <col min="12" max="13" width="4.5703125" style="8" bestFit="1" customWidth="1"/>
    <col min="14" max="14" width="12.140625" style="9" bestFit="1" customWidth="1"/>
    <col min="15" max="15" width="9.5703125" style="9" bestFit="1" customWidth="1"/>
    <col min="16" max="16" width="6.140625" style="8" bestFit="1" customWidth="1"/>
    <col min="17" max="17" width="5.85546875" style="8" bestFit="1" customWidth="1"/>
    <col min="18" max="19" width="6.140625" style="8" bestFit="1" customWidth="1"/>
    <col min="20" max="20" width="6" style="8" bestFit="1" customWidth="1"/>
    <col min="21" max="21" width="5.7109375" style="10" bestFit="1" customWidth="1"/>
    <col min="22" max="22" width="9.85546875" style="9" bestFit="1" customWidth="1"/>
    <col min="23" max="23" width="5.5703125" style="10" bestFit="1" customWidth="1"/>
    <col min="24" max="24" width="7" style="10" customWidth="1"/>
    <col min="25" max="25" width="9.140625" style="3"/>
    <col min="26" max="26" width="9.28515625" style="3" bestFit="1" customWidth="1"/>
    <col min="27" max="27" width="6" style="3" bestFit="1" customWidth="1"/>
    <col min="28" max="28" width="5.5703125" style="3" customWidth="1"/>
    <col min="29" max="29" width="10.42578125" style="3" bestFit="1" customWidth="1"/>
    <col min="30" max="16384" width="9.140625" style="3"/>
  </cols>
  <sheetData>
    <row r="1" spans="1:29" ht="15.75" thickBot="1" x14ac:dyDescent="0.3">
      <c r="A1" s="87" t="s">
        <v>10</v>
      </c>
      <c r="B1" s="87" t="s">
        <v>5</v>
      </c>
      <c r="C1" s="87" t="s">
        <v>0</v>
      </c>
      <c r="D1" s="87" t="s">
        <v>29</v>
      </c>
      <c r="E1" s="87" t="s">
        <v>118</v>
      </c>
      <c r="F1" s="108" t="s">
        <v>140</v>
      </c>
      <c r="G1" s="88" t="s">
        <v>8</v>
      </c>
      <c r="H1" s="91" t="s">
        <v>4</v>
      </c>
      <c r="I1" s="184" t="s">
        <v>20</v>
      </c>
      <c r="J1" s="86" t="s">
        <v>117</v>
      </c>
      <c r="K1" s="87" t="s">
        <v>144</v>
      </c>
      <c r="L1" s="88" t="s">
        <v>1</v>
      </c>
      <c r="M1" s="88" t="s">
        <v>2</v>
      </c>
      <c r="N1" s="89" t="s">
        <v>119</v>
      </c>
      <c r="O1" s="89" t="s">
        <v>22</v>
      </c>
      <c r="P1" s="88" t="s">
        <v>120</v>
      </c>
      <c r="Q1" s="88" t="s">
        <v>121</v>
      </c>
      <c r="R1" s="88" t="s">
        <v>122</v>
      </c>
      <c r="S1" s="88" t="s">
        <v>123</v>
      </c>
      <c r="T1" s="88" t="s">
        <v>124</v>
      </c>
      <c r="U1" s="90" t="s">
        <v>125</v>
      </c>
      <c r="V1" s="89" t="s">
        <v>126</v>
      </c>
      <c r="W1" s="91" t="s">
        <v>26</v>
      </c>
      <c r="X1" s="11"/>
      <c r="Z1" s="201" t="s">
        <v>127</v>
      </c>
      <c r="AA1" s="202"/>
      <c r="AB1" s="202"/>
      <c r="AC1" s="203"/>
    </row>
    <row r="2" spans="1:29" ht="15.75" thickBot="1" x14ac:dyDescent="0.3">
      <c r="A2" s="94" t="s">
        <v>141</v>
      </c>
      <c r="B2" s="94" t="s">
        <v>11</v>
      </c>
      <c r="C2" s="96">
        <v>10</v>
      </c>
      <c r="D2" s="94" t="s">
        <v>37</v>
      </c>
      <c r="E2" s="96" t="s">
        <v>36</v>
      </c>
      <c r="F2" s="98">
        <v>10</v>
      </c>
      <c r="G2" s="97">
        <v>1.3</v>
      </c>
      <c r="H2" s="100">
        <v>1</v>
      </c>
      <c r="I2" s="92">
        <v>43069</v>
      </c>
      <c r="J2" s="93">
        <v>0.43194444444444446</v>
      </c>
      <c r="K2" s="95" t="str">
        <f t="shared" ref="K2:K33" si="0">CONCATENATE(C2,"x",C2)</f>
        <v>10x10</v>
      </c>
      <c r="L2" s="97">
        <v>10</v>
      </c>
      <c r="M2" s="97">
        <v>10</v>
      </c>
      <c r="N2" s="98">
        <v>10</v>
      </c>
      <c r="O2" s="99">
        <v>10</v>
      </c>
      <c r="P2" s="97">
        <v>21.3</v>
      </c>
      <c r="Q2" s="97">
        <v>757.7</v>
      </c>
      <c r="R2" s="97">
        <v>383.1</v>
      </c>
      <c r="S2" s="97">
        <v>383</v>
      </c>
      <c r="T2" s="97">
        <v>383.05</v>
      </c>
      <c r="U2" s="100">
        <v>1.0006566275324644</v>
      </c>
      <c r="V2" s="98">
        <v>383.30152117631053</v>
      </c>
      <c r="W2" s="100">
        <f t="shared" ref="W2:W33" si="1">H2*VLOOKUP(B2,$Z$6:$AC$11,4,FALSE)</f>
        <v>0.79918137631107711</v>
      </c>
      <c r="Z2" s="204" t="s">
        <v>128</v>
      </c>
      <c r="AA2" s="205"/>
      <c r="AB2" s="205"/>
      <c r="AC2" s="206"/>
    </row>
    <row r="3" spans="1:29" ht="15" x14ac:dyDescent="0.25">
      <c r="A3" s="80" t="s">
        <v>141</v>
      </c>
      <c r="B3" s="80" t="s">
        <v>11</v>
      </c>
      <c r="C3" s="81">
        <v>10</v>
      </c>
      <c r="D3" s="80" t="s">
        <v>37</v>
      </c>
      <c r="E3" s="81" t="s">
        <v>36</v>
      </c>
      <c r="F3" s="83">
        <v>10</v>
      </c>
      <c r="G3" s="82">
        <v>1.3</v>
      </c>
      <c r="H3" s="85">
        <v>1</v>
      </c>
      <c r="I3" s="78">
        <v>43069</v>
      </c>
      <c r="J3" s="79">
        <v>0.49444444444444446</v>
      </c>
      <c r="K3" s="81" t="str">
        <f t="shared" si="0"/>
        <v>10x10</v>
      </c>
      <c r="L3" s="82">
        <v>10</v>
      </c>
      <c r="M3" s="82">
        <v>10</v>
      </c>
      <c r="N3" s="83">
        <v>10</v>
      </c>
      <c r="O3" s="84">
        <v>10</v>
      </c>
      <c r="P3" s="82">
        <v>21</v>
      </c>
      <c r="Q3" s="82">
        <v>755.9</v>
      </c>
      <c r="R3" s="82">
        <v>381.8</v>
      </c>
      <c r="S3" s="82">
        <v>382</v>
      </c>
      <c r="T3" s="82">
        <v>381.9</v>
      </c>
      <c r="U3" s="85">
        <v>1.0020175130522715</v>
      </c>
      <c r="V3" s="83">
        <v>382.67048823466246</v>
      </c>
      <c r="W3" s="85">
        <f t="shared" si="1"/>
        <v>0.79918137631107711</v>
      </c>
      <c r="Z3" s="12" t="s">
        <v>0</v>
      </c>
      <c r="AA3" s="12" t="s">
        <v>32</v>
      </c>
      <c r="AB3" s="13"/>
      <c r="AC3" s="14"/>
    </row>
    <row r="4" spans="1:29" ht="13.5" thickBot="1" x14ac:dyDescent="0.25">
      <c r="A4" s="73" t="s">
        <v>141</v>
      </c>
      <c r="B4" s="73" t="s">
        <v>11</v>
      </c>
      <c r="C4" s="74">
        <v>6</v>
      </c>
      <c r="D4" s="73" t="s">
        <v>37</v>
      </c>
      <c r="E4" s="74" t="s">
        <v>99</v>
      </c>
      <c r="F4" s="76">
        <v>3.5</v>
      </c>
      <c r="G4" s="75">
        <v>1.3</v>
      </c>
      <c r="H4" s="77">
        <v>0.81132742081643749</v>
      </c>
      <c r="I4" s="71">
        <v>43069</v>
      </c>
      <c r="J4" s="72">
        <v>0.5</v>
      </c>
      <c r="K4" s="74" t="str">
        <f t="shared" si="0"/>
        <v>6x6</v>
      </c>
      <c r="L4" s="75">
        <v>3.5</v>
      </c>
      <c r="M4" s="75">
        <v>3.5</v>
      </c>
      <c r="N4" s="76">
        <v>3.5</v>
      </c>
      <c r="O4" s="76">
        <v>3.5</v>
      </c>
      <c r="P4" s="75">
        <v>21</v>
      </c>
      <c r="Q4" s="75">
        <v>755.3</v>
      </c>
      <c r="R4" s="75">
        <v>309.5</v>
      </c>
      <c r="S4" s="75">
        <v>309.7</v>
      </c>
      <c r="T4" s="75">
        <v>309.60000000000002</v>
      </c>
      <c r="U4" s="77">
        <v>1.0028135020736291</v>
      </c>
      <c r="V4" s="76">
        <v>310.47106024199559</v>
      </c>
      <c r="W4" s="77">
        <f t="shared" si="1"/>
        <v>0.64839776480699696</v>
      </c>
      <c r="Z4" s="15"/>
      <c r="AA4" s="13"/>
      <c r="AB4" s="13"/>
      <c r="AC4" s="14"/>
    </row>
    <row r="5" spans="1:29" ht="13.5" thickBot="1" x14ac:dyDescent="0.25">
      <c r="A5" s="80" t="s">
        <v>141</v>
      </c>
      <c r="B5" s="80" t="s">
        <v>11</v>
      </c>
      <c r="C5" s="81">
        <v>6</v>
      </c>
      <c r="D5" s="80" t="s">
        <v>37</v>
      </c>
      <c r="E5" s="81" t="s">
        <v>104</v>
      </c>
      <c r="F5" s="83">
        <v>4.5</v>
      </c>
      <c r="G5" s="82">
        <v>1.3</v>
      </c>
      <c r="H5" s="85">
        <v>0.88624824354899934</v>
      </c>
      <c r="I5" s="78">
        <v>43069</v>
      </c>
      <c r="J5" s="79">
        <v>0.50486111111111109</v>
      </c>
      <c r="K5" s="81" t="str">
        <f t="shared" si="0"/>
        <v>6x6</v>
      </c>
      <c r="L5" s="82">
        <v>4.5</v>
      </c>
      <c r="M5" s="82">
        <v>4.5</v>
      </c>
      <c r="N5" s="83">
        <v>4.5</v>
      </c>
      <c r="O5" s="83">
        <v>4.5</v>
      </c>
      <c r="P5" s="82">
        <v>21</v>
      </c>
      <c r="Q5" s="82">
        <v>755.1</v>
      </c>
      <c r="R5" s="82">
        <v>338.1</v>
      </c>
      <c r="S5" s="82">
        <v>338.1</v>
      </c>
      <c r="T5" s="82">
        <v>338.1</v>
      </c>
      <c r="U5" s="85">
        <v>1.0030791128542076</v>
      </c>
      <c r="V5" s="83">
        <v>339.14104805600761</v>
      </c>
      <c r="W5" s="85">
        <f t="shared" si="1"/>
        <v>0.70827309103276392</v>
      </c>
      <c r="Z5" s="12" t="s">
        <v>129</v>
      </c>
      <c r="AA5" s="12" t="s">
        <v>10</v>
      </c>
      <c r="AB5" s="12"/>
      <c r="AC5" s="16"/>
    </row>
    <row r="6" spans="1:29" ht="13.5" thickBot="1" x14ac:dyDescent="0.25">
      <c r="A6" s="73" t="s">
        <v>141</v>
      </c>
      <c r="B6" s="73" t="s">
        <v>11</v>
      </c>
      <c r="C6" s="74">
        <v>6</v>
      </c>
      <c r="D6" s="73" t="s">
        <v>37</v>
      </c>
      <c r="E6" s="74" t="s">
        <v>45</v>
      </c>
      <c r="F6" s="76">
        <v>3</v>
      </c>
      <c r="G6" s="75">
        <v>1.3</v>
      </c>
      <c r="H6" s="77">
        <v>0.73327651609661915</v>
      </c>
      <c r="I6" s="71">
        <v>43069</v>
      </c>
      <c r="J6" s="72">
        <v>0.51041666666666663</v>
      </c>
      <c r="K6" s="74" t="str">
        <f t="shared" si="0"/>
        <v>6x6</v>
      </c>
      <c r="L6" s="75">
        <v>3</v>
      </c>
      <c r="M6" s="75">
        <v>3</v>
      </c>
      <c r="N6" s="76">
        <v>3</v>
      </c>
      <c r="O6" s="76">
        <v>3</v>
      </c>
      <c r="P6" s="75">
        <v>20.9</v>
      </c>
      <c r="Q6" s="75">
        <v>755</v>
      </c>
      <c r="R6" s="75">
        <v>279.89999999999998</v>
      </c>
      <c r="S6" s="75">
        <v>279.7</v>
      </c>
      <c r="T6" s="75">
        <v>279.79999999999995</v>
      </c>
      <c r="U6" s="77">
        <v>1.0028709164607064</v>
      </c>
      <c r="V6" s="76">
        <v>280.60328242570557</v>
      </c>
      <c r="W6" s="77">
        <f t="shared" si="1"/>
        <v>0.58602093535068778</v>
      </c>
      <c r="Z6" s="17" t="s">
        <v>5</v>
      </c>
      <c r="AA6" s="18">
        <v>100</v>
      </c>
      <c r="AB6" s="19">
        <v>110</v>
      </c>
      <c r="AC6" s="20" t="s">
        <v>130</v>
      </c>
    </row>
    <row r="7" spans="1:29" x14ac:dyDescent="0.2">
      <c r="A7" s="80" t="s">
        <v>141</v>
      </c>
      <c r="B7" s="80" t="s">
        <v>11</v>
      </c>
      <c r="C7" s="81">
        <v>6</v>
      </c>
      <c r="D7" s="80" t="s">
        <v>37</v>
      </c>
      <c r="E7" s="81" t="s">
        <v>46</v>
      </c>
      <c r="F7" s="83">
        <v>4</v>
      </c>
      <c r="G7" s="82">
        <v>1.3</v>
      </c>
      <c r="H7" s="85">
        <v>0.84679617205666224</v>
      </c>
      <c r="I7" s="78">
        <v>43069</v>
      </c>
      <c r="J7" s="79">
        <v>0.52777777777777779</v>
      </c>
      <c r="K7" s="81" t="str">
        <f t="shared" si="0"/>
        <v>6x6</v>
      </c>
      <c r="L7" s="82">
        <v>4</v>
      </c>
      <c r="M7" s="82">
        <v>4</v>
      </c>
      <c r="N7" s="83">
        <v>4</v>
      </c>
      <c r="O7" s="83">
        <v>4</v>
      </c>
      <c r="P7" s="82">
        <v>20.85</v>
      </c>
      <c r="Q7" s="82">
        <v>754.6</v>
      </c>
      <c r="R7" s="82">
        <v>323</v>
      </c>
      <c r="S7" s="82">
        <v>323</v>
      </c>
      <c r="T7" s="82">
        <v>323</v>
      </c>
      <c r="U7" s="85">
        <v>1.0032319027745082</v>
      </c>
      <c r="V7" s="83">
        <v>324.04390459616616</v>
      </c>
      <c r="W7" s="85">
        <f t="shared" si="1"/>
        <v>0.67674373023919498</v>
      </c>
      <c r="Z7" s="21" t="s">
        <v>11</v>
      </c>
      <c r="AA7" s="22">
        <v>19.544999999999998</v>
      </c>
      <c r="AB7" s="23">
        <v>15.620000000000001</v>
      </c>
      <c r="AC7" s="24">
        <v>0.79918137631107711</v>
      </c>
    </row>
    <row r="8" spans="1:29" x14ac:dyDescent="0.2">
      <c r="A8" s="73" t="s">
        <v>141</v>
      </c>
      <c r="B8" s="73" t="s">
        <v>11</v>
      </c>
      <c r="C8" s="74">
        <v>6</v>
      </c>
      <c r="D8" s="73" t="s">
        <v>37</v>
      </c>
      <c r="E8" s="74" t="s">
        <v>79</v>
      </c>
      <c r="F8" s="76">
        <v>6</v>
      </c>
      <c r="G8" s="75">
        <v>1.3</v>
      </c>
      <c r="H8" s="77">
        <v>0.90993352833111785</v>
      </c>
      <c r="I8" s="71">
        <v>43069</v>
      </c>
      <c r="J8" s="72">
        <v>0.53194444444444444</v>
      </c>
      <c r="K8" s="74" t="str">
        <f t="shared" si="0"/>
        <v>6x6</v>
      </c>
      <c r="L8" s="75">
        <v>6</v>
      </c>
      <c r="M8" s="75">
        <v>6</v>
      </c>
      <c r="N8" s="76">
        <v>6</v>
      </c>
      <c r="O8" s="76">
        <v>6</v>
      </c>
      <c r="P8" s="75">
        <v>20.8</v>
      </c>
      <c r="Q8" s="75">
        <v>754.4</v>
      </c>
      <c r="R8" s="75">
        <v>347</v>
      </c>
      <c r="S8" s="75">
        <v>347.1</v>
      </c>
      <c r="T8" s="75">
        <v>347.05</v>
      </c>
      <c r="U8" s="77">
        <v>1.0033272080321507</v>
      </c>
      <c r="V8" s="76">
        <v>348.20470754755792</v>
      </c>
      <c r="W8" s="77">
        <f t="shared" si="1"/>
        <v>0.72720192952325724</v>
      </c>
      <c r="Z8" s="25" t="s">
        <v>14</v>
      </c>
      <c r="AA8" s="26">
        <v>19.594999999999999</v>
      </c>
      <c r="AB8" s="27">
        <v>15.860000000000001</v>
      </c>
      <c r="AC8" s="28">
        <v>0.80939015054860941</v>
      </c>
    </row>
    <row r="9" spans="1:29" x14ac:dyDescent="0.2">
      <c r="A9" s="80" t="s">
        <v>141</v>
      </c>
      <c r="B9" s="80" t="s">
        <v>11</v>
      </c>
      <c r="C9" s="81">
        <v>10</v>
      </c>
      <c r="D9" s="80" t="s">
        <v>37</v>
      </c>
      <c r="E9" s="81" t="s">
        <v>36</v>
      </c>
      <c r="F9" s="83">
        <v>10</v>
      </c>
      <c r="G9" s="82">
        <v>1.3</v>
      </c>
      <c r="H9" s="85">
        <v>0.99934062620200403</v>
      </c>
      <c r="I9" s="78">
        <v>43069</v>
      </c>
      <c r="J9" s="79">
        <v>0.54861111111111105</v>
      </c>
      <c r="K9" s="81" t="str">
        <f t="shared" si="0"/>
        <v>10x10</v>
      </c>
      <c r="L9" s="82">
        <v>10</v>
      </c>
      <c r="M9" s="82">
        <v>10</v>
      </c>
      <c r="N9" s="83">
        <v>10</v>
      </c>
      <c r="O9" s="83">
        <v>10</v>
      </c>
      <c r="P9" s="82">
        <v>20.8</v>
      </c>
      <c r="Q9" s="82">
        <v>754.4</v>
      </c>
      <c r="R9" s="82">
        <v>381.1</v>
      </c>
      <c r="S9" s="82">
        <v>381.2</v>
      </c>
      <c r="T9" s="82">
        <v>381.15</v>
      </c>
      <c r="U9" s="85">
        <v>1.0033272080321507</v>
      </c>
      <c r="V9" s="83">
        <v>382.4181653414542</v>
      </c>
      <c r="W9" s="85">
        <f t="shared" si="1"/>
        <v>0.79865441705169127</v>
      </c>
      <c r="Z9" s="25" t="s">
        <v>15</v>
      </c>
      <c r="AA9" s="26">
        <v>19.77</v>
      </c>
      <c r="AB9" s="27">
        <v>16.004999999999999</v>
      </c>
      <c r="AC9" s="28">
        <v>0.80955993930197268</v>
      </c>
    </row>
    <row r="10" spans="1:29" x14ac:dyDescent="0.2">
      <c r="A10" s="73" t="s">
        <v>141</v>
      </c>
      <c r="B10" s="73" t="s">
        <v>11</v>
      </c>
      <c r="C10" s="74">
        <v>10</v>
      </c>
      <c r="D10" s="73" t="s">
        <v>37</v>
      </c>
      <c r="E10" s="74" t="s">
        <v>36</v>
      </c>
      <c r="F10" s="76">
        <v>10</v>
      </c>
      <c r="G10" s="75">
        <v>1.3</v>
      </c>
      <c r="H10" s="77">
        <v>1.0020433190598843</v>
      </c>
      <c r="I10" s="71">
        <v>43069</v>
      </c>
      <c r="J10" s="72">
        <v>0.59027777777777779</v>
      </c>
      <c r="K10" s="74" t="str">
        <f t="shared" si="0"/>
        <v>10x10</v>
      </c>
      <c r="L10" s="75">
        <v>10</v>
      </c>
      <c r="M10" s="75">
        <v>10</v>
      </c>
      <c r="N10" s="76">
        <v>10</v>
      </c>
      <c r="O10" s="76">
        <v>10</v>
      </c>
      <c r="P10" s="75">
        <v>20.6</v>
      </c>
      <c r="Q10" s="75">
        <v>753.1</v>
      </c>
      <c r="R10" s="75">
        <v>381.4</v>
      </c>
      <c r="S10" s="75">
        <v>381</v>
      </c>
      <c r="T10" s="75">
        <v>381.2</v>
      </c>
      <c r="U10" s="77">
        <v>1.0043753198283056</v>
      </c>
      <c r="V10" s="76">
        <v>382.86787191855012</v>
      </c>
      <c r="W10" s="77">
        <f t="shared" si="1"/>
        <v>0.80081435884959806</v>
      </c>
      <c r="Z10" s="25" t="s">
        <v>16</v>
      </c>
      <c r="AA10" s="26">
        <v>20.149999999999999</v>
      </c>
      <c r="AB10" s="27">
        <v>16.294999999999998</v>
      </c>
      <c r="AC10" s="28">
        <v>0.80868486352357316</v>
      </c>
    </row>
    <row r="11" spans="1:29" ht="13.5" thickBot="1" x14ac:dyDescent="0.25">
      <c r="A11" s="80" t="s">
        <v>141</v>
      </c>
      <c r="B11" s="80" t="s">
        <v>11</v>
      </c>
      <c r="C11" s="81">
        <v>10</v>
      </c>
      <c r="D11" s="80" t="s">
        <v>40</v>
      </c>
      <c r="E11" s="81" t="s">
        <v>39</v>
      </c>
      <c r="F11" s="83">
        <v>5.7140000000000004</v>
      </c>
      <c r="G11" s="82">
        <v>1.3</v>
      </c>
      <c r="H11" s="85">
        <v>0.94262944791677239</v>
      </c>
      <c r="I11" s="78">
        <v>43069</v>
      </c>
      <c r="J11" s="79">
        <v>0.61111111111111105</v>
      </c>
      <c r="K11" s="81" t="str">
        <f t="shared" si="0"/>
        <v>10x10</v>
      </c>
      <c r="L11" s="82">
        <v>10</v>
      </c>
      <c r="M11" s="82">
        <v>4</v>
      </c>
      <c r="N11" s="83">
        <v>5.7142857142857144</v>
      </c>
      <c r="O11" s="83">
        <v>5.7140000000000004</v>
      </c>
      <c r="P11" s="82">
        <v>20.6</v>
      </c>
      <c r="Q11" s="82">
        <v>753</v>
      </c>
      <c r="R11" s="82">
        <v>358.6</v>
      </c>
      <c r="S11" s="82">
        <v>358.5</v>
      </c>
      <c r="T11" s="82">
        <v>358.55</v>
      </c>
      <c r="U11" s="85">
        <v>1.0045087030049098</v>
      </c>
      <c r="V11" s="83">
        <v>360.16659546241044</v>
      </c>
      <c r="W11" s="85">
        <f t="shared" si="1"/>
        <v>0.75333189953747692</v>
      </c>
      <c r="Z11" s="29" t="s">
        <v>18</v>
      </c>
      <c r="AA11" s="30">
        <v>20.58</v>
      </c>
      <c r="AB11" s="31">
        <v>16.489999999999998</v>
      </c>
      <c r="AC11" s="32">
        <v>0.80126336248785224</v>
      </c>
    </row>
    <row r="12" spans="1:29" x14ac:dyDescent="0.2">
      <c r="A12" s="73" t="s">
        <v>141</v>
      </c>
      <c r="B12" s="73" t="s">
        <v>11</v>
      </c>
      <c r="C12" s="74">
        <v>10</v>
      </c>
      <c r="D12" s="73" t="s">
        <v>40</v>
      </c>
      <c r="E12" s="74" t="s">
        <v>143</v>
      </c>
      <c r="F12" s="76">
        <v>5.0910000000000002</v>
      </c>
      <c r="G12" s="75">
        <v>1.3</v>
      </c>
      <c r="H12" s="77">
        <v>0.93459631751065064</v>
      </c>
      <c r="I12" s="71">
        <v>43069</v>
      </c>
      <c r="J12" s="72">
        <v>0.61597222222222225</v>
      </c>
      <c r="K12" s="74" t="str">
        <f t="shared" si="0"/>
        <v>10x10</v>
      </c>
      <c r="L12" s="75">
        <v>4</v>
      </c>
      <c r="M12" s="75">
        <v>7</v>
      </c>
      <c r="N12" s="76">
        <v>5.0909090909090908</v>
      </c>
      <c r="O12" s="76">
        <v>5.0910000000000002</v>
      </c>
      <c r="P12" s="75">
        <v>20.6</v>
      </c>
      <c r="Q12" s="75">
        <v>752.8</v>
      </c>
      <c r="R12" s="75">
        <v>355.2</v>
      </c>
      <c r="S12" s="75">
        <v>355.6</v>
      </c>
      <c r="T12" s="75">
        <v>355.4</v>
      </c>
      <c r="U12" s="77">
        <v>1.0047755756677696</v>
      </c>
      <c r="V12" s="76">
        <v>357.09723959232531</v>
      </c>
      <c r="W12" s="77">
        <f t="shared" si="1"/>
        <v>0.74691197132342624</v>
      </c>
    </row>
    <row r="13" spans="1:29" x14ac:dyDescent="0.2">
      <c r="A13" s="80" t="s">
        <v>141</v>
      </c>
      <c r="B13" s="80" t="s">
        <v>11</v>
      </c>
      <c r="C13" s="81">
        <v>10</v>
      </c>
      <c r="D13" s="80" t="s">
        <v>37</v>
      </c>
      <c r="E13" s="81" t="s">
        <v>51</v>
      </c>
      <c r="F13" s="83">
        <v>7</v>
      </c>
      <c r="G13" s="82">
        <v>1.3</v>
      </c>
      <c r="H13" s="85">
        <v>0.99513655081082442</v>
      </c>
      <c r="I13" s="78">
        <v>43069</v>
      </c>
      <c r="J13" s="79">
        <v>0.62638888888888888</v>
      </c>
      <c r="K13" s="81" t="str">
        <f t="shared" si="0"/>
        <v>10x10</v>
      </c>
      <c r="L13" s="82">
        <v>7</v>
      </c>
      <c r="M13" s="82">
        <v>7</v>
      </c>
      <c r="N13" s="83">
        <v>7</v>
      </c>
      <c r="O13" s="83">
        <v>7</v>
      </c>
      <c r="P13" s="82">
        <v>20.5</v>
      </c>
      <c r="Q13" s="82">
        <v>752.6</v>
      </c>
      <c r="R13" s="82">
        <v>378.5</v>
      </c>
      <c r="S13" s="82">
        <v>378.4</v>
      </c>
      <c r="T13" s="82">
        <v>378.45</v>
      </c>
      <c r="U13" s="85">
        <v>1.0047004480126467</v>
      </c>
      <c r="V13" s="83">
        <v>380.22888455038611</v>
      </c>
      <c r="W13" s="85">
        <f t="shared" si="1"/>
        <v>0.79529459829445281</v>
      </c>
    </row>
    <row r="14" spans="1:29" x14ac:dyDescent="0.2">
      <c r="A14" s="73" t="s">
        <v>141</v>
      </c>
      <c r="B14" s="73" t="s">
        <v>11</v>
      </c>
      <c r="C14" s="74">
        <v>15</v>
      </c>
      <c r="D14" s="73" t="s">
        <v>40</v>
      </c>
      <c r="E14" s="74" t="s">
        <v>66</v>
      </c>
      <c r="F14" s="76">
        <v>8.5559999999999992</v>
      </c>
      <c r="G14" s="75">
        <v>1.3</v>
      </c>
      <c r="H14" s="77">
        <v>1.0048677672614803</v>
      </c>
      <c r="I14" s="71">
        <v>43069</v>
      </c>
      <c r="J14" s="72">
        <v>0.63749999999999996</v>
      </c>
      <c r="K14" s="74" t="str">
        <f t="shared" si="0"/>
        <v>15x15</v>
      </c>
      <c r="L14" s="75">
        <v>11</v>
      </c>
      <c r="M14" s="75">
        <v>7</v>
      </c>
      <c r="N14" s="76">
        <v>8.5555555555555554</v>
      </c>
      <c r="O14" s="76">
        <v>8.5559999999999992</v>
      </c>
      <c r="P14" s="75">
        <v>20.5</v>
      </c>
      <c r="Q14" s="75">
        <v>752.5</v>
      </c>
      <c r="R14" s="75">
        <v>382.1</v>
      </c>
      <c r="S14" s="75">
        <v>382.1</v>
      </c>
      <c r="T14" s="75">
        <v>382.1</v>
      </c>
      <c r="U14" s="77">
        <v>1.0048339630223497</v>
      </c>
      <c r="V14" s="76">
        <v>383.94705727083988</v>
      </c>
      <c r="W14" s="77">
        <f t="shared" si="1"/>
        <v>0.8030716052506689</v>
      </c>
    </row>
    <row r="15" spans="1:29" x14ac:dyDescent="0.2">
      <c r="A15" s="80" t="s">
        <v>141</v>
      </c>
      <c r="B15" s="80" t="s">
        <v>11</v>
      </c>
      <c r="C15" s="81">
        <v>15</v>
      </c>
      <c r="D15" s="80" t="s">
        <v>40</v>
      </c>
      <c r="E15" s="81" t="s">
        <v>67</v>
      </c>
      <c r="F15" s="83">
        <v>9.9</v>
      </c>
      <c r="G15" s="82">
        <v>1.3</v>
      </c>
      <c r="H15" s="85">
        <v>1.0101302219623909</v>
      </c>
      <c r="I15" s="78">
        <v>43069</v>
      </c>
      <c r="J15" s="79">
        <v>0.64583333333333337</v>
      </c>
      <c r="K15" s="81" t="str">
        <f t="shared" si="0"/>
        <v>15x15</v>
      </c>
      <c r="L15" s="82">
        <v>11</v>
      </c>
      <c r="M15" s="82">
        <v>9</v>
      </c>
      <c r="N15" s="83">
        <v>9.9</v>
      </c>
      <c r="O15" s="83">
        <v>9.9</v>
      </c>
      <c r="P15" s="82">
        <v>20.5</v>
      </c>
      <c r="Q15" s="82">
        <v>752.4</v>
      </c>
      <c r="R15" s="82">
        <v>384</v>
      </c>
      <c r="S15" s="82">
        <v>384.1</v>
      </c>
      <c r="T15" s="82">
        <v>384.05</v>
      </c>
      <c r="U15" s="85">
        <v>1.0049675135224856</v>
      </c>
      <c r="V15" s="83">
        <v>385.95777356831059</v>
      </c>
      <c r="W15" s="85">
        <f t="shared" si="1"/>
        <v>0.80727726104131736</v>
      </c>
    </row>
    <row r="16" spans="1:29" x14ac:dyDescent="0.2">
      <c r="A16" s="73" t="s">
        <v>141</v>
      </c>
      <c r="B16" s="73" t="s">
        <v>11</v>
      </c>
      <c r="C16" s="74">
        <v>15</v>
      </c>
      <c r="D16" s="73" t="s">
        <v>37</v>
      </c>
      <c r="E16" s="74" t="s">
        <v>69</v>
      </c>
      <c r="F16" s="76">
        <v>12</v>
      </c>
      <c r="G16" s="75">
        <v>1.3</v>
      </c>
      <c r="H16" s="77">
        <v>1.007239356433437</v>
      </c>
      <c r="I16" s="71">
        <v>43069</v>
      </c>
      <c r="J16" s="72">
        <v>0.65555555555555556</v>
      </c>
      <c r="K16" s="74" t="str">
        <f t="shared" si="0"/>
        <v>15x15</v>
      </c>
      <c r="L16" s="75">
        <v>12</v>
      </c>
      <c r="M16" s="75">
        <v>12</v>
      </c>
      <c r="N16" s="76">
        <v>12</v>
      </c>
      <c r="O16" s="76">
        <v>12</v>
      </c>
      <c r="P16" s="75">
        <v>20.5</v>
      </c>
      <c r="Q16" s="75">
        <v>752.3</v>
      </c>
      <c r="R16" s="75">
        <v>382.7</v>
      </c>
      <c r="S16" s="75">
        <v>383.1</v>
      </c>
      <c r="T16" s="75">
        <v>382.9</v>
      </c>
      <c r="U16" s="77">
        <v>1.0051010995272074</v>
      </c>
      <c r="V16" s="76">
        <v>384.85321100896766</v>
      </c>
      <c r="W16" s="77">
        <f t="shared" si="1"/>
        <v>0.80496693514915774</v>
      </c>
    </row>
    <row r="17" spans="1:23" x14ac:dyDescent="0.2">
      <c r="A17" s="80" t="s">
        <v>141</v>
      </c>
      <c r="B17" s="80" t="s">
        <v>11</v>
      </c>
      <c r="C17" s="81">
        <v>15</v>
      </c>
      <c r="D17" s="80" t="s">
        <v>40</v>
      </c>
      <c r="E17" s="81" t="s">
        <v>72</v>
      </c>
      <c r="F17" s="83">
        <v>7.3680000000000003</v>
      </c>
      <c r="G17" s="82">
        <v>1.3</v>
      </c>
      <c r="H17" s="85">
        <v>0.97245003889992199</v>
      </c>
      <c r="I17" s="78">
        <v>43069</v>
      </c>
      <c r="J17" s="79">
        <v>0.66527777777777775</v>
      </c>
      <c r="K17" s="81" t="str">
        <f t="shared" si="0"/>
        <v>15x15</v>
      </c>
      <c r="L17" s="82">
        <v>5</v>
      </c>
      <c r="M17" s="82">
        <v>14</v>
      </c>
      <c r="N17" s="83">
        <v>7.3684210526315788</v>
      </c>
      <c r="O17" s="83">
        <v>7.3680000000000003</v>
      </c>
      <c r="P17" s="82">
        <v>20.399999999999999</v>
      </c>
      <c r="Q17" s="82">
        <v>752.4</v>
      </c>
      <c r="R17" s="82">
        <v>369.9</v>
      </c>
      <c r="S17" s="82">
        <v>369.8</v>
      </c>
      <c r="T17" s="82">
        <v>369.85</v>
      </c>
      <c r="U17" s="85">
        <v>1.0046252804172506</v>
      </c>
      <c r="V17" s="83">
        <v>371.56065996232019</v>
      </c>
      <c r="W17" s="85">
        <f t="shared" si="1"/>
        <v>0.77716396048180014</v>
      </c>
    </row>
    <row r="18" spans="1:23" x14ac:dyDescent="0.2">
      <c r="A18" s="73" t="s">
        <v>141</v>
      </c>
      <c r="B18" s="73" t="s">
        <v>11</v>
      </c>
      <c r="C18" s="74">
        <v>15</v>
      </c>
      <c r="D18" s="73" t="s">
        <v>37</v>
      </c>
      <c r="E18" s="74" t="s">
        <v>63</v>
      </c>
      <c r="F18" s="76">
        <v>11</v>
      </c>
      <c r="G18" s="75">
        <v>1.3</v>
      </c>
      <c r="H18" s="77">
        <v>1.0091289034197377</v>
      </c>
      <c r="I18" s="71">
        <v>43069</v>
      </c>
      <c r="J18" s="72">
        <v>0.67361111111111116</v>
      </c>
      <c r="K18" s="74" t="str">
        <f t="shared" si="0"/>
        <v>15x15</v>
      </c>
      <c r="L18" s="75">
        <v>11</v>
      </c>
      <c r="M18" s="75">
        <v>11</v>
      </c>
      <c r="N18" s="76">
        <v>11</v>
      </c>
      <c r="O18" s="76">
        <v>11</v>
      </c>
      <c r="P18" s="75">
        <v>20.399999999999999</v>
      </c>
      <c r="Q18" s="75">
        <v>752.4</v>
      </c>
      <c r="R18" s="75">
        <v>383.8</v>
      </c>
      <c r="S18" s="75">
        <v>383.8</v>
      </c>
      <c r="T18" s="75">
        <v>383.8</v>
      </c>
      <c r="U18" s="77">
        <v>1.0046252804172506</v>
      </c>
      <c r="V18" s="76">
        <v>385.57518262414078</v>
      </c>
      <c r="W18" s="77">
        <f t="shared" si="1"/>
        <v>0.80647702591027404</v>
      </c>
    </row>
    <row r="19" spans="1:23" x14ac:dyDescent="0.2">
      <c r="A19" s="80" t="s">
        <v>141</v>
      </c>
      <c r="B19" s="80" t="s">
        <v>11</v>
      </c>
      <c r="C19" s="81">
        <v>15</v>
      </c>
      <c r="D19" s="80" t="s">
        <v>37</v>
      </c>
      <c r="E19" s="81" t="s">
        <v>76</v>
      </c>
      <c r="F19" s="83">
        <v>15</v>
      </c>
      <c r="G19" s="82">
        <v>1.3</v>
      </c>
      <c r="H19" s="85">
        <v>1.0057108013497906</v>
      </c>
      <c r="I19" s="78">
        <v>43069</v>
      </c>
      <c r="J19" s="79">
        <v>0.68263888888888891</v>
      </c>
      <c r="K19" s="81" t="str">
        <f t="shared" si="0"/>
        <v>15x15</v>
      </c>
      <c r="L19" s="82">
        <v>15</v>
      </c>
      <c r="M19" s="82">
        <v>15</v>
      </c>
      <c r="N19" s="83">
        <v>15</v>
      </c>
      <c r="O19" s="83">
        <v>15</v>
      </c>
      <c r="P19" s="82">
        <v>20.399999999999999</v>
      </c>
      <c r="Q19" s="82">
        <v>752.4</v>
      </c>
      <c r="R19" s="82">
        <v>382.3</v>
      </c>
      <c r="S19" s="82">
        <v>382.7</v>
      </c>
      <c r="T19" s="82">
        <v>382.5</v>
      </c>
      <c r="U19" s="85">
        <v>1.0046252804172506</v>
      </c>
      <c r="V19" s="83">
        <v>384.26916975959836</v>
      </c>
      <c r="W19" s="85">
        <f t="shared" si="1"/>
        <v>0.80374534239364193</v>
      </c>
    </row>
    <row r="20" spans="1:23" x14ac:dyDescent="0.2">
      <c r="A20" s="73" t="s">
        <v>141</v>
      </c>
      <c r="B20" s="73" t="s">
        <v>11</v>
      </c>
      <c r="C20" s="74">
        <v>10</v>
      </c>
      <c r="D20" s="73" t="s">
        <v>37</v>
      </c>
      <c r="E20" s="74" t="s">
        <v>36</v>
      </c>
      <c r="F20" s="76">
        <v>10</v>
      </c>
      <c r="G20" s="75">
        <v>1.3</v>
      </c>
      <c r="H20" s="77">
        <v>0.99795668094011547</v>
      </c>
      <c r="I20" s="71">
        <v>43069</v>
      </c>
      <c r="J20" s="72">
        <v>0.69166666666666676</v>
      </c>
      <c r="K20" s="74" t="str">
        <f t="shared" si="0"/>
        <v>10x10</v>
      </c>
      <c r="L20" s="75">
        <v>10</v>
      </c>
      <c r="M20" s="75">
        <v>10</v>
      </c>
      <c r="N20" s="76">
        <v>10</v>
      </c>
      <c r="O20" s="76">
        <v>10</v>
      </c>
      <c r="P20" s="75">
        <v>20.399999999999999</v>
      </c>
      <c r="Q20" s="75">
        <v>752.2</v>
      </c>
      <c r="R20" s="75">
        <v>379.5</v>
      </c>
      <c r="S20" s="75">
        <v>379.4</v>
      </c>
      <c r="T20" s="75">
        <v>379.45</v>
      </c>
      <c r="U20" s="77">
        <v>1.0048923969501984</v>
      </c>
      <c r="V20" s="76">
        <v>381.30642002275277</v>
      </c>
      <c r="W20" s="77">
        <f t="shared" si="1"/>
        <v>0.79754839377255593</v>
      </c>
    </row>
    <row r="21" spans="1:23" x14ac:dyDescent="0.2">
      <c r="A21" s="80" t="s">
        <v>141</v>
      </c>
      <c r="B21" s="80" t="s">
        <v>11</v>
      </c>
      <c r="C21" s="81">
        <v>10</v>
      </c>
      <c r="D21" s="80" t="s">
        <v>37</v>
      </c>
      <c r="E21" s="81" t="s">
        <v>36</v>
      </c>
      <c r="F21" s="83">
        <v>10</v>
      </c>
      <c r="G21" s="82">
        <v>1.3</v>
      </c>
      <c r="H21" s="85">
        <v>1</v>
      </c>
      <c r="I21" s="78">
        <v>43070</v>
      </c>
      <c r="J21" s="79">
        <v>0.4291666666666667</v>
      </c>
      <c r="K21" s="81" t="str">
        <f t="shared" si="0"/>
        <v>10x10</v>
      </c>
      <c r="L21" s="82">
        <v>10</v>
      </c>
      <c r="M21" s="82">
        <v>10</v>
      </c>
      <c r="N21" s="83">
        <v>10</v>
      </c>
      <c r="O21" s="83">
        <v>10</v>
      </c>
      <c r="P21" s="82">
        <v>22.1</v>
      </c>
      <c r="Q21" s="82">
        <v>762.1</v>
      </c>
      <c r="R21" s="82">
        <v>382</v>
      </c>
      <c r="S21" s="82">
        <v>381.8</v>
      </c>
      <c r="T21" s="82">
        <v>381.9</v>
      </c>
      <c r="U21" s="85">
        <v>0.99758233327434565</v>
      </c>
      <c r="V21" s="83">
        <v>380.97669307747259</v>
      </c>
      <c r="W21" s="85">
        <f t="shared" si="1"/>
        <v>0.79918137631107711</v>
      </c>
    </row>
    <row r="22" spans="1:23" x14ac:dyDescent="0.2">
      <c r="A22" s="73" t="s">
        <v>141</v>
      </c>
      <c r="B22" s="73" t="s">
        <v>11</v>
      </c>
      <c r="C22" s="74">
        <v>20</v>
      </c>
      <c r="D22" s="73" t="s">
        <v>40</v>
      </c>
      <c r="E22" s="74" t="s">
        <v>90</v>
      </c>
      <c r="F22" s="76">
        <v>7.8259999999999996</v>
      </c>
      <c r="G22" s="75">
        <v>1.3</v>
      </c>
      <c r="H22" s="77">
        <v>1.0139293861957517</v>
      </c>
      <c r="I22" s="71">
        <v>43070</v>
      </c>
      <c r="J22" s="72">
        <v>0.44444444444444442</v>
      </c>
      <c r="K22" s="74" t="str">
        <f t="shared" si="0"/>
        <v>20x20</v>
      </c>
      <c r="L22" s="75">
        <v>5</v>
      </c>
      <c r="M22" s="75">
        <v>18</v>
      </c>
      <c r="N22" s="76">
        <v>7.8260869565217392</v>
      </c>
      <c r="O22" s="76">
        <v>7.8259999999999996</v>
      </c>
      <c r="P22" s="75">
        <v>22</v>
      </c>
      <c r="Q22" s="75">
        <v>762</v>
      </c>
      <c r="R22" s="75">
        <v>387.4</v>
      </c>
      <c r="S22" s="75">
        <v>387.2</v>
      </c>
      <c r="T22" s="75">
        <v>387.29999999999995</v>
      </c>
      <c r="U22" s="77">
        <v>0.99737532808398943</v>
      </c>
      <c r="V22" s="76">
        <v>386.28346456692907</v>
      </c>
      <c r="W22" s="77">
        <f t="shared" si="1"/>
        <v>0.81031348234216649</v>
      </c>
    </row>
    <row r="23" spans="1:23" x14ac:dyDescent="0.2">
      <c r="A23" s="80" t="s">
        <v>141</v>
      </c>
      <c r="B23" s="80" t="s">
        <v>11</v>
      </c>
      <c r="C23" s="81">
        <v>20</v>
      </c>
      <c r="D23" s="80" t="s">
        <v>40</v>
      </c>
      <c r="E23" s="81" t="s">
        <v>84</v>
      </c>
      <c r="F23" s="83">
        <v>11.52</v>
      </c>
      <c r="G23" s="82">
        <v>1.3</v>
      </c>
      <c r="H23" s="85">
        <v>1.0602920155672459</v>
      </c>
      <c r="I23" s="78">
        <v>43070</v>
      </c>
      <c r="J23" s="79">
        <v>0.45833333333333331</v>
      </c>
      <c r="K23" s="81" t="str">
        <f t="shared" si="0"/>
        <v>20x20</v>
      </c>
      <c r="L23" s="82">
        <v>16</v>
      </c>
      <c r="M23" s="82">
        <v>9</v>
      </c>
      <c r="N23" s="83">
        <v>11.52</v>
      </c>
      <c r="O23" s="83">
        <v>11.52</v>
      </c>
      <c r="P23" s="82">
        <v>21.9</v>
      </c>
      <c r="Q23" s="82">
        <v>762.1</v>
      </c>
      <c r="R23" s="82">
        <v>405.1</v>
      </c>
      <c r="S23" s="82">
        <v>405.3</v>
      </c>
      <c r="T23" s="82">
        <v>405.20000000000005</v>
      </c>
      <c r="U23" s="85">
        <v>0.99690657894189882</v>
      </c>
      <c r="V23" s="83">
        <v>403.94654578725743</v>
      </c>
      <c r="W23" s="85">
        <f t="shared" si="1"/>
        <v>0.84736563229267758</v>
      </c>
    </row>
    <row r="24" spans="1:23" x14ac:dyDescent="0.2">
      <c r="A24" s="73" t="s">
        <v>141</v>
      </c>
      <c r="B24" s="73" t="s">
        <v>11</v>
      </c>
      <c r="C24" s="74">
        <v>20</v>
      </c>
      <c r="D24" s="73" t="s">
        <v>37</v>
      </c>
      <c r="E24" s="74" t="s">
        <v>83</v>
      </c>
      <c r="F24" s="76">
        <v>16</v>
      </c>
      <c r="G24" s="75">
        <v>1.3</v>
      </c>
      <c r="H24" s="77">
        <v>1.0595485203899657</v>
      </c>
      <c r="I24" s="71">
        <v>43070</v>
      </c>
      <c r="J24" s="72">
        <v>0.46875</v>
      </c>
      <c r="K24" s="74" t="str">
        <f t="shared" si="0"/>
        <v>20x20</v>
      </c>
      <c r="L24" s="75">
        <v>16</v>
      </c>
      <c r="M24" s="75">
        <v>16</v>
      </c>
      <c r="N24" s="76">
        <v>16</v>
      </c>
      <c r="O24" s="76">
        <v>16</v>
      </c>
      <c r="P24" s="75">
        <v>21.8</v>
      </c>
      <c r="Q24" s="75">
        <v>762</v>
      </c>
      <c r="R24" s="75">
        <v>405</v>
      </c>
      <c r="S24" s="75">
        <v>405</v>
      </c>
      <c r="T24" s="75">
        <v>405</v>
      </c>
      <c r="U24" s="77">
        <v>0.99669948506987205</v>
      </c>
      <c r="V24" s="76">
        <v>403.6632914532982</v>
      </c>
      <c r="W24" s="77">
        <f t="shared" si="1"/>
        <v>0.8467714447936181</v>
      </c>
    </row>
    <row r="25" spans="1:23" x14ac:dyDescent="0.2">
      <c r="A25" s="80" t="s">
        <v>141</v>
      </c>
      <c r="B25" s="80" t="s">
        <v>11</v>
      </c>
      <c r="C25" s="81">
        <v>20</v>
      </c>
      <c r="D25" s="80" t="s">
        <v>40</v>
      </c>
      <c r="E25" s="81" t="s">
        <v>80</v>
      </c>
      <c r="F25" s="83">
        <v>13.103</v>
      </c>
      <c r="G25" s="82">
        <v>1.3</v>
      </c>
      <c r="H25" s="85">
        <v>1.0570789912986569</v>
      </c>
      <c r="I25" s="78">
        <v>43070</v>
      </c>
      <c r="J25" s="79">
        <v>0.47847222222222219</v>
      </c>
      <c r="K25" s="81" t="str">
        <f t="shared" si="0"/>
        <v>20x20</v>
      </c>
      <c r="L25" s="82">
        <v>10</v>
      </c>
      <c r="M25" s="82">
        <v>19</v>
      </c>
      <c r="N25" s="83">
        <v>13.103448275862069</v>
      </c>
      <c r="O25" s="83">
        <v>13.103</v>
      </c>
      <c r="P25" s="82">
        <v>21.8</v>
      </c>
      <c r="Q25" s="82">
        <v>761.8</v>
      </c>
      <c r="R25" s="82">
        <v>404.1</v>
      </c>
      <c r="S25" s="82">
        <v>403.8</v>
      </c>
      <c r="T25" s="82">
        <v>403.95000000000005</v>
      </c>
      <c r="U25" s="85">
        <v>0.99696115466427204</v>
      </c>
      <c r="V25" s="83">
        <v>402.72245842663273</v>
      </c>
      <c r="W25" s="85">
        <f t="shared" si="1"/>
        <v>0.8447978431355857</v>
      </c>
    </row>
    <row r="26" spans="1:23" x14ac:dyDescent="0.2">
      <c r="A26" s="73" t="s">
        <v>141</v>
      </c>
      <c r="B26" s="73" t="s">
        <v>11</v>
      </c>
      <c r="C26" s="74">
        <v>20</v>
      </c>
      <c r="D26" s="73" t="s">
        <v>37</v>
      </c>
      <c r="E26" s="74" t="s">
        <v>88</v>
      </c>
      <c r="F26" s="76">
        <v>20</v>
      </c>
      <c r="G26" s="75">
        <v>1.3</v>
      </c>
      <c r="H26" s="77">
        <v>1.0568692642286135</v>
      </c>
      <c r="I26" s="71">
        <v>43070</v>
      </c>
      <c r="J26" s="72">
        <v>0.49236111111111108</v>
      </c>
      <c r="K26" s="74" t="str">
        <f t="shared" si="0"/>
        <v>20x20</v>
      </c>
      <c r="L26" s="75">
        <v>20</v>
      </c>
      <c r="M26" s="75">
        <v>20</v>
      </c>
      <c r="N26" s="76">
        <v>20</v>
      </c>
      <c r="O26" s="76">
        <v>20</v>
      </c>
      <c r="P26" s="75">
        <v>21.6</v>
      </c>
      <c r="Q26" s="75">
        <v>762</v>
      </c>
      <c r="R26" s="75">
        <v>404.3</v>
      </c>
      <c r="S26" s="75">
        <v>404.2</v>
      </c>
      <c r="T26" s="75">
        <v>404.25</v>
      </c>
      <c r="U26" s="77">
        <v>0.99602364205575444</v>
      </c>
      <c r="V26" s="76">
        <v>402.64255730103872</v>
      </c>
      <c r="W26" s="77">
        <f t="shared" si="1"/>
        <v>0.84463023316709873</v>
      </c>
    </row>
    <row r="27" spans="1:23" x14ac:dyDescent="0.2">
      <c r="A27" s="80" t="s">
        <v>141</v>
      </c>
      <c r="B27" s="80" t="s">
        <v>11</v>
      </c>
      <c r="C27" s="81">
        <v>25</v>
      </c>
      <c r="D27" s="80" t="s">
        <v>40</v>
      </c>
      <c r="E27" s="81" t="s">
        <v>91</v>
      </c>
      <c r="F27" s="83">
        <v>16.8</v>
      </c>
      <c r="G27" s="82">
        <v>1.3</v>
      </c>
      <c r="H27" s="85">
        <v>1.0828938888808755</v>
      </c>
      <c r="I27" s="78">
        <v>43070</v>
      </c>
      <c r="J27" s="79">
        <v>0.50416666666666665</v>
      </c>
      <c r="K27" s="81" t="str">
        <f t="shared" si="0"/>
        <v>25x25</v>
      </c>
      <c r="L27" s="82">
        <v>14</v>
      </c>
      <c r="M27" s="82">
        <v>21</v>
      </c>
      <c r="N27" s="83">
        <v>16.8</v>
      </c>
      <c r="O27" s="83">
        <v>16.8</v>
      </c>
      <c r="P27" s="82">
        <v>21.6</v>
      </c>
      <c r="Q27" s="82">
        <v>761.9</v>
      </c>
      <c r="R27" s="82">
        <v>414.1</v>
      </c>
      <c r="S27" s="82">
        <v>414.2</v>
      </c>
      <c r="T27" s="82">
        <v>414.15</v>
      </c>
      <c r="U27" s="85">
        <v>0.99615437097583004</v>
      </c>
      <c r="V27" s="83">
        <v>412.55733273964</v>
      </c>
      <c r="W27" s="85">
        <f t="shared" si="1"/>
        <v>0.86542862851467262</v>
      </c>
    </row>
    <row r="28" spans="1:23" x14ac:dyDescent="0.2">
      <c r="A28" s="73" t="s">
        <v>141</v>
      </c>
      <c r="B28" s="73" t="s">
        <v>11</v>
      </c>
      <c r="C28" s="74">
        <v>25</v>
      </c>
      <c r="D28" s="73" t="s">
        <v>40</v>
      </c>
      <c r="E28" s="74" t="s">
        <v>135</v>
      </c>
      <c r="F28" s="76">
        <v>15.529</v>
      </c>
      <c r="G28" s="75">
        <v>1.3</v>
      </c>
      <c r="H28" s="77">
        <v>1.0827993057153844</v>
      </c>
      <c r="I28" s="71">
        <v>43070</v>
      </c>
      <c r="J28" s="72">
        <v>0.51249999999999996</v>
      </c>
      <c r="K28" s="74" t="str">
        <f t="shared" si="0"/>
        <v>25x25</v>
      </c>
      <c r="L28" s="75">
        <v>22</v>
      </c>
      <c r="M28" s="75">
        <v>12</v>
      </c>
      <c r="N28" s="76">
        <v>15.529411764705882</v>
      </c>
      <c r="O28" s="76">
        <v>15.529</v>
      </c>
      <c r="P28" s="75">
        <v>21.5</v>
      </c>
      <c r="Q28" s="75">
        <v>761.8</v>
      </c>
      <c r="R28" s="75">
        <v>414</v>
      </c>
      <c r="S28" s="75">
        <v>414.4</v>
      </c>
      <c r="T28" s="75">
        <v>414.2</v>
      </c>
      <c r="U28" s="77">
        <v>0.99594712399331342</v>
      </c>
      <c r="V28" s="76">
        <v>412.52129875803041</v>
      </c>
      <c r="W28" s="77">
        <f t="shared" si="1"/>
        <v>0.86535303941029962</v>
      </c>
    </row>
    <row r="29" spans="1:23" x14ac:dyDescent="0.2">
      <c r="A29" s="80" t="s">
        <v>141</v>
      </c>
      <c r="B29" s="80" t="s">
        <v>11</v>
      </c>
      <c r="C29" s="81">
        <v>25</v>
      </c>
      <c r="D29" s="80" t="s">
        <v>37</v>
      </c>
      <c r="E29" s="81" t="s">
        <v>93</v>
      </c>
      <c r="F29" s="83">
        <v>21</v>
      </c>
      <c r="G29" s="82">
        <v>1.3</v>
      </c>
      <c r="H29" s="85">
        <v>1.0815891131268209</v>
      </c>
      <c r="I29" s="78">
        <v>43070</v>
      </c>
      <c r="J29" s="79">
        <v>0.5229166666666667</v>
      </c>
      <c r="K29" s="81" t="str">
        <f t="shared" si="0"/>
        <v>25x25</v>
      </c>
      <c r="L29" s="82">
        <v>21</v>
      </c>
      <c r="M29" s="82">
        <v>21</v>
      </c>
      <c r="N29" s="83">
        <v>21</v>
      </c>
      <c r="O29" s="83">
        <v>21</v>
      </c>
      <c r="P29" s="82">
        <v>21.5</v>
      </c>
      <c r="Q29" s="82">
        <v>762.1</v>
      </c>
      <c r="R29" s="82">
        <v>413.9</v>
      </c>
      <c r="S29" s="82">
        <v>413.9</v>
      </c>
      <c r="T29" s="82">
        <v>413.9</v>
      </c>
      <c r="U29" s="85">
        <v>0.99555507027700563</v>
      </c>
      <c r="V29" s="83">
        <v>412.06024358765262</v>
      </c>
      <c r="W29" s="85">
        <f t="shared" si="1"/>
        <v>0.86438587603177008</v>
      </c>
    </row>
    <row r="30" spans="1:23" x14ac:dyDescent="0.2">
      <c r="A30" s="73" t="s">
        <v>141</v>
      </c>
      <c r="B30" s="73" t="s">
        <v>11</v>
      </c>
      <c r="C30" s="74">
        <v>25</v>
      </c>
      <c r="D30" s="73" t="s">
        <v>37</v>
      </c>
      <c r="E30" s="74" t="s">
        <v>96</v>
      </c>
      <c r="F30" s="76">
        <v>25</v>
      </c>
      <c r="G30" s="75">
        <v>1.3</v>
      </c>
      <c r="H30" s="77">
        <v>1.0788819397166118</v>
      </c>
      <c r="I30" s="71">
        <v>43070</v>
      </c>
      <c r="J30" s="72">
        <v>0.53402777777777777</v>
      </c>
      <c r="K30" s="74" t="str">
        <f t="shared" si="0"/>
        <v>25x25</v>
      </c>
      <c r="L30" s="75">
        <v>25</v>
      </c>
      <c r="M30" s="75">
        <v>25</v>
      </c>
      <c r="N30" s="76">
        <v>25</v>
      </c>
      <c r="O30" s="76">
        <v>25</v>
      </c>
      <c r="P30" s="75">
        <v>21.4</v>
      </c>
      <c r="Q30" s="75">
        <v>762</v>
      </c>
      <c r="R30" s="75">
        <v>412.9</v>
      </c>
      <c r="S30" s="75">
        <v>413</v>
      </c>
      <c r="T30" s="75">
        <v>412.95</v>
      </c>
      <c r="U30" s="77">
        <v>0.99534779904163684</v>
      </c>
      <c r="V30" s="76">
        <v>411.02887361424393</v>
      </c>
      <c r="W30" s="77">
        <f t="shared" si="1"/>
        <v>0.8622223534598864</v>
      </c>
    </row>
    <row r="31" spans="1:23" x14ac:dyDescent="0.2">
      <c r="A31" s="80" t="s">
        <v>141</v>
      </c>
      <c r="B31" s="80" t="s">
        <v>11</v>
      </c>
      <c r="C31" s="81">
        <v>10</v>
      </c>
      <c r="D31" s="80" t="s">
        <v>37</v>
      </c>
      <c r="E31" s="81" t="s">
        <v>36</v>
      </c>
      <c r="F31" s="83">
        <v>10</v>
      </c>
      <c r="G31" s="82">
        <v>1.3</v>
      </c>
      <c r="H31" s="85">
        <v>1</v>
      </c>
      <c r="I31" s="78">
        <v>43070</v>
      </c>
      <c r="J31" s="79">
        <v>0.54652777777777783</v>
      </c>
      <c r="K31" s="81" t="str">
        <f t="shared" si="0"/>
        <v>10x10</v>
      </c>
      <c r="L31" s="82">
        <v>10</v>
      </c>
      <c r="M31" s="82">
        <v>10</v>
      </c>
      <c r="N31" s="83">
        <v>10</v>
      </c>
      <c r="O31" s="83">
        <v>10</v>
      </c>
      <c r="P31" s="82">
        <v>21.3</v>
      </c>
      <c r="Q31" s="82">
        <v>762</v>
      </c>
      <c r="R31" s="82">
        <v>382.4</v>
      </c>
      <c r="S31" s="82">
        <v>382.4</v>
      </c>
      <c r="T31" s="82">
        <v>382.4</v>
      </c>
      <c r="U31" s="85">
        <v>0.99500987753457815</v>
      </c>
      <c r="V31" s="83">
        <v>380.49177716922264</v>
      </c>
      <c r="W31" s="85">
        <f t="shared" si="1"/>
        <v>0.79918137631107711</v>
      </c>
    </row>
    <row r="32" spans="1:23" x14ac:dyDescent="0.2">
      <c r="A32" s="73" t="s">
        <v>141</v>
      </c>
      <c r="B32" s="73" t="s">
        <v>14</v>
      </c>
      <c r="C32" s="74">
        <v>10</v>
      </c>
      <c r="D32" s="73" t="s">
        <v>37</v>
      </c>
      <c r="E32" s="74" t="s">
        <v>36</v>
      </c>
      <c r="F32" s="76">
        <v>10</v>
      </c>
      <c r="G32" s="75">
        <v>2.1</v>
      </c>
      <c r="H32" s="77">
        <v>1</v>
      </c>
      <c r="I32" s="71">
        <v>43069</v>
      </c>
      <c r="J32" s="72">
        <v>0.4375</v>
      </c>
      <c r="K32" s="74" t="str">
        <f t="shared" si="0"/>
        <v>10x10</v>
      </c>
      <c r="L32" s="75">
        <v>10</v>
      </c>
      <c r="M32" s="75">
        <v>10</v>
      </c>
      <c r="N32" s="76">
        <v>10</v>
      </c>
      <c r="O32" s="76">
        <v>10</v>
      </c>
      <c r="P32" s="75">
        <v>21.3</v>
      </c>
      <c r="Q32" s="75">
        <v>757.6</v>
      </c>
      <c r="R32" s="75">
        <v>393.8</v>
      </c>
      <c r="S32" s="75">
        <v>394</v>
      </c>
      <c r="T32" s="75">
        <v>393.9</v>
      </c>
      <c r="U32" s="77">
        <v>1.0007887099806605</v>
      </c>
      <c r="V32" s="76">
        <v>394.21067286138214</v>
      </c>
      <c r="W32" s="77">
        <f t="shared" si="1"/>
        <v>0.80939015054860941</v>
      </c>
    </row>
    <row r="33" spans="1:23" x14ac:dyDescent="0.2">
      <c r="A33" s="80" t="s">
        <v>141</v>
      </c>
      <c r="B33" s="80" t="s">
        <v>14</v>
      </c>
      <c r="C33" s="81">
        <v>10</v>
      </c>
      <c r="D33" s="80" t="s">
        <v>37</v>
      </c>
      <c r="E33" s="81" t="s">
        <v>36</v>
      </c>
      <c r="F33" s="83">
        <v>10</v>
      </c>
      <c r="G33" s="82">
        <v>2.1</v>
      </c>
      <c r="H33" s="85">
        <v>1</v>
      </c>
      <c r="I33" s="78">
        <v>43069</v>
      </c>
      <c r="J33" s="79">
        <v>0.49027777777777781</v>
      </c>
      <c r="K33" s="81" t="str">
        <f t="shared" si="0"/>
        <v>10x10</v>
      </c>
      <c r="L33" s="82">
        <v>10</v>
      </c>
      <c r="M33" s="82">
        <v>10</v>
      </c>
      <c r="N33" s="83">
        <v>10</v>
      </c>
      <c r="O33" s="83">
        <v>10</v>
      </c>
      <c r="P33" s="82">
        <v>21</v>
      </c>
      <c r="Q33" s="82">
        <v>755.9</v>
      </c>
      <c r="R33" s="82">
        <v>392.7</v>
      </c>
      <c r="S33" s="82">
        <v>392.6</v>
      </c>
      <c r="T33" s="82">
        <v>392.65</v>
      </c>
      <c r="U33" s="85">
        <v>1.0020175130522715</v>
      </c>
      <c r="V33" s="83">
        <v>393.44217649997438</v>
      </c>
      <c r="W33" s="85">
        <f t="shared" si="1"/>
        <v>0.80939015054860941</v>
      </c>
    </row>
    <row r="34" spans="1:23" x14ac:dyDescent="0.2">
      <c r="A34" s="73" t="s">
        <v>141</v>
      </c>
      <c r="B34" s="73" t="s">
        <v>14</v>
      </c>
      <c r="C34" s="74">
        <v>6</v>
      </c>
      <c r="D34" s="73" t="s">
        <v>37</v>
      </c>
      <c r="E34" s="74" t="s">
        <v>99</v>
      </c>
      <c r="F34" s="76">
        <v>3.5</v>
      </c>
      <c r="G34" s="75">
        <v>2.1</v>
      </c>
      <c r="H34" s="77">
        <v>0.87450032841480219</v>
      </c>
      <c r="I34" s="71">
        <v>43069</v>
      </c>
      <c r="J34" s="72">
        <v>0.5</v>
      </c>
      <c r="K34" s="74" t="str">
        <f t="shared" ref="K34:K65" si="2">CONCATENATE(C34,"x",C34)</f>
        <v>6x6</v>
      </c>
      <c r="L34" s="75">
        <v>3.5</v>
      </c>
      <c r="M34" s="75">
        <v>3.5</v>
      </c>
      <c r="N34" s="76">
        <v>3.5</v>
      </c>
      <c r="O34" s="76">
        <v>3.5</v>
      </c>
      <c r="P34" s="75">
        <v>21</v>
      </c>
      <c r="Q34" s="75">
        <v>755.3</v>
      </c>
      <c r="R34" s="75">
        <v>343</v>
      </c>
      <c r="S34" s="75">
        <v>343.2</v>
      </c>
      <c r="T34" s="75">
        <v>343.1</v>
      </c>
      <c r="U34" s="77">
        <v>1.0028135020736291</v>
      </c>
      <c r="V34" s="76">
        <v>344.06531256146218</v>
      </c>
      <c r="W34" s="77">
        <f t="shared" ref="W34:W65" si="3">H34*VLOOKUP(B34,$Z$6:$AC$11,4,FALSE)</f>
        <v>0.70781195247046513</v>
      </c>
    </row>
    <row r="35" spans="1:23" x14ac:dyDescent="0.2">
      <c r="A35" s="80" t="s">
        <v>141</v>
      </c>
      <c r="B35" s="80" t="s">
        <v>14</v>
      </c>
      <c r="C35" s="81">
        <v>6</v>
      </c>
      <c r="D35" s="80" t="s">
        <v>37</v>
      </c>
      <c r="E35" s="81" t="s">
        <v>45</v>
      </c>
      <c r="F35" s="83">
        <v>3</v>
      </c>
      <c r="G35" s="82">
        <v>2.1</v>
      </c>
      <c r="H35" s="85">
        <v>0.80713023327152966</v>
      </c>
      <c r="I35" s="78">
        <v>43069</v>
      </c>
      <c r="J35" s="79">
        <v>0.51388888888888895</v>
      </c>
      <c r="K35" s="81" t="str">
        <f t="shared" si="2"/>
        <v>6x6</v>
      </c>
      <c r="L35" s="82">
        <v>3</v>
      </c>
      <c r="M35" s="82">
        <v>3</v>
      </c>
      <c r="N35" s="83">
        <v>3</v>
      </c>
      <c r="O35" s="83">
        <v>3</v>
      </c>
      <c r="P35" s="82">
        <v>20.9</v>
      </c>
      <c r="Q35" s="82">
        <v>755</v>
      </c>
      <c r="R35" s="82">
        <v>316.5</v>
      </c>
      <c r="S35" s="82">
        <v>316.8</v>
      </c>
      <c r="T35" s="82">
        <v>316.64999999999998</v>
      </c>
      <c r="U35" s="85">
        <v>1.0028709164607064</v>
      </c>
      <c r="V35" s="83">
        <v>317.55907569728265</v>
      </c>
      <c r="W35" s="85">
        <f t="shared" si="3"/>
        <v>0.65328326101997758</v>
      </c>
    </row>
    <row r="36" spans="1:23" x14ac:dyDescent="0.2">
      <c r="A36" s="73" t="s">
        <v>141</v>
      </c>
      <c r="B36" s="73" t="s">
        <v>14</v>
      </c>
      <c r="C36" s="74">
        <v>6</v>
      </c>
      <c r="D36" s="73" t="s">
        <v>37</v>
      </c>
      <c r="E36" s="74" t="s">
        <v>46</v>
      </c>
      <c r="F36" s="76">
        <v>4</v>
      </c>
      <c r="G36" s="75">
        <v>2.1</v>
      </c>
      <c r="H36" s="77">
        <v>0.90508131857550067</v>
      </c>
      <c r="I36" s="71">
        <v>43069</v>
      </c>
      <c r="J36" s="72">
        <v>0.52569444444444446</v>
      </c>
      <c r="K36" s="74" t="str">
        <f t="shared" si="2"/>
        <v>6x6</v>
      </c>
      <c r="L36" s="75">
        <v>4</v>
      </c>
      <c r="M36" s="75">
        <v>4</v>
      </c>
      <c r="N36" s="76">
        <v>4</v>
      </c>
      <c r="O36" s="76">
        <v>4</v>
      </c>
      <c r="P36" s="75">
        <v>20.85</v>
      </c>
      <c r="Q36" s="75">
        <v>754.6</v>
      </c>
      <c r="R36" s="75">
        <v>355</v>
      </c>
      <c r="S36" s="75">
        <v>354.9</v>
      </c>
      <c r="T36" s="75">
        <v>354.95</v>
      </c>
      <c r="U36" s="77">
        <v>1.0032319027745082</v>
      </c>
      <c r="V36" s="76">
        <v>356.09716388981167</v>
      </c>
      <c r="W36" s="77">
        <f t="shared" si="3"/>
        <v>0.73256390470055843</v>
      </c>
    </row>
    <row r="37" spans="1:23" x14ac:dyDescent="0.2">
      <c r="A37" s="80" t="s">
        <v>141</v>
      </c>
      <c r="B37" s="80" t="s">
        <v>14</v>
      </c>
      <c r="C37" s="81">
        <v>6</v>
      </c>
      <c r="D37" s="80" t="s">
        <v>37</v>
      </c>
      <c r="E37" s="81" t="s">
        <v>79</v>
      </c>
      <c r="F37" s="83">
        <v>6</v>
      </c>
      <c r="G37" s="82">
        <v>2.1</v>
      </c>
      <c r="H37" s="85">
        <v>0.96866544243264996</v>
      </c>
      <c r="I37" s="78">
        <v>43069</v>
      </c>
      <c r="J37" s="79">
        <v>0.53263888888888888</v>
      </c>
      <c r="K37" s="81" t="str">
        <f t="shared" si="2"/>
        <v>6x6</v>
      </c>
      <c r="L37" s="82">
        <v>6</v>
      </c>
      <c r="M37" s="82">
        <v>6</v>
      </c>
      <c r="N37" s="83">
        <v>6</v>
      </c>
      <c r="O37" s="83">
        <v>6</v>
      </c>
      <c r="P37" s="82">
        <v>20.8</v>
      </c>
      <c r="Q37" s="82">
        <v>754.4</v>
      </c>
      <c r="R37" s="82">
        <v>379.5</v>
      </c>
      <c r="S37" s="82">
        <v>380.2</v>
      </c>
      <c r="T37" s="82">
        <v>379.85</v>
      </c>
      <c r="U37" s="85">
        <v>1.0033272080321507</v>
      </c>
      <c r="V37" s="83">
        <v>381.11383997101245</v>
      </c>
      <c r="W37" s="85">
        <f t="shared" si="3"/>
        <v>0.78402826828179795</v>
      </c>
    </row>
    <row r="38" spans="1:23" x14ac:dyDescent="0.2">
      <c r="A38" s="73" t="s">
        <v>141</v>
      </c>
      <c r="B38" s="73" t="s">
        <v>14</v>
      </c>
      <c r="C38" s="74">
        <v>10</v>
      </c>
      <c r="D38" s="73" t="s">
        <v>37</v>
      </c>
      <c r="E38" s="74" t="s">
        <v>36</v>
      </c>
      <c r="F38" s="76">
        <v>10</v>
      </c>
      <c r="G38" s="75">
        <v>2.1</v>
      </c>
      <c r="H38" s="77">
        <v>1</v>
      </c>
      <c r="I38" s="71">
        <v>43069</v>
      </c>
      <c r="J38" s="72">
        <v>0.54652777777777783</v>
      </c>
      <c r="K38" s="74" t="str">
        <f t="shared" si="2"/>
        <v>10x10</v>
      </c>
      <c r="L38" s="75">
        <v>10</v>
      </c>
      <c r="M38" s="75">
        <v>10</v>
      </c>
      <c r="N38" s="76">
        <v>10</v>
      </c>
      <c r="O38" s="76">
        <v>10</v>
      </c>
      <c r="P38" s="75">
        <v>20.8</v>
      </c>
      <c r="Q38" s="75">
        <v>754.4</v>
      </c>
      <c r="R38" s="75">
        <v>391.1</v>
      </c>
      <c r="S38" s="75">
        <v>391.9</v>
      </c>
      <c r="T38" s="75">
        <v>391.5</v>
      </c>
      <c r="U38" s="77">
        <v>1.0033272080321507</v>
      </c>
      <c r="V38" s="76">
        <v>392.80260194458702</v>
      </c>
      <c r="W38" s="77">
        <f t="shared" si="3"/>
        <v>0.80939015054860941</v>
      </c>
    </row>
    <row r="39" spans="1:23" x14ac:dyDescent="0.2">
      <c r="A39" s="80" t="s">
        <v>141</v>
      </c>
      <c r="B39" s="80" t="s">
        <v>14</v>
      </c>
      <c r="C39" s="81">
        <v>10</v>
      </c>
      <c r="D39" s="80" t="s">
        <v>37</v>
      </c>
      <c r="E39" s="81" t="s">
        <v>36</v>
      </c>
      <c r="F39" s="83">
        <v>10</v>
      </c>
      <c r="G39" s="82">
        <v>2.1</v>
      </c>
      <c r="H39" s="85">
        <v>1</v>
      </c>
      <c r="I39" s="78">
        <v>43069</v>
      </c>
      <c r="J39" s="79">
        <v>0.59027777777777779</v>
      </c>
      <c r="K39" s="81" t="str">
        <f t="shared" si="2"/>
        <v>10x10</v>
      </c>
      <c r="L39" s="82">
        <v>10</v>
      </c>
      <c r="M39" s="82">
        <v>10</v>
      </c>
      <c r="N39" s="83">
        <v>10</v>
      </c>
      <c r="O39" s="83">
        <v>10</v>
      </c>
      <c r="P39" s="82">
        <v>20.6</v>
      </c>
      <c r="Q39" s="82">
        <v>753.1</v>
      </c>
      <c r="R39" s="82">
        <v>392.2</v>
      </c>
      <c r="S39" s="82">
        <v>391.4</v>
      </c>
      <c r="T39" s="82">
        <v>391.79999999999995</v>
      </c>
      <c r="U39" s="85">
        <v>1.0043753198283056</v>
      </c>
      <c r="V39" s="83">
        <v>393.51425030873008</v>
      </c>
      <c r="W39" s="85">
        <f t="shared" si="3"/>
        <v>0.80939015054860941</v>
      </c>
    </row>
    <row r="40" spans="1:23" x14ac:dyDescent="0.2">
      <c r="A40" s="73" t="s">
        <v>141</v>
      </c>
      <c r="B40" s="73" t="s">
        <v>14</v>
      </c>
      <c r="C40" s="74">
        <v>10</v>
      </c>
      <c r="D40" s="73" t="s">
        <v>40</v>
      </c>
      <c r="E40" s="74" t="s">
        <v>39</v>
      </c>
      <c r="F40" s="76">
        <v>5.7140000000000004</v>
      </c>
      <c r="G40" s="75">
        <v>2.1</v>
      </c>
      <c r="H40" s="77">
        <v>0.95731804456920822</v>
      </c>
      <c r="I40" s="71">
        <v>43069</v>
      </c>
      <c r="J40" s="72">
        <v>0.60902777777777783</v>
      </c>
      <c r="K40" s="74" t="str">
        <f t="shared" si="2"/>
        <v>10x10</v>
      </c>
      <c r="L40" s="75">
        <v>10</v>
      </c>
      <c r="M40" s="75">
        <v>4</v>
      </c>
      <c r="N40" s="76">
        <v>5.7142857142857144</v>
      </c>
      <c r="O40" s="76">
        <v>5.7140000000000004</v>
      </c>
      <c r="P40" s="75">
        <v>20.6</v>
      </c>
      <c r="Q40" s="75">
        <v>753</v>
      </c>
      <c r="R40" s="75">
        <v>375</v>
      </c>
      <c r="S40" s="75">
        <v>375.2</v>
      </c>
      <c r="T40" s="75">
        <v>375.1</v>
      </c>
      <c r="U40" s="77">
        <v>1.0045087030049098</v>
      </c>
      <c r="V40" s="76">
        <v>376.79121449714171</v>
      </c>
      <c r="W40" s="77">
        <f t="shared" si="3"/>
        <v>0.7748437962167718</v>
      </c>
    </row>
    <row r="41" spans="1:23" x14ac:dyDescent="0.2">
      <c r="A41" s="80" t="s">
        <v>141</v>
      </c>
      <c r="B41" s="80" t="s">
        <v>14</v>
      </c>
      <c r="C41" s="81">
        <v>10</v>
      </c>
      <c r="D41" s="80" t="s">
        <v>40</v>
      </c>
      <c r="E41" s="81" t="s">
        <v>143</v>
      </c>
      <c r="F41" s="83">
        <v>5.0910000000000002</v>
      </c>
      <c r="G41" s="82">
        <v>2.1</v>
      </c>
      <c r="H41" s="85">
        <v>0.95208376184958843</v>
      </c>
      <c r="I41" s="78">
        <v>43069</v>
      </c>
      <c r="J41" s="79">
        <v>0.61597222222222225</v>
      </c>
      <c r="K41" s="81" t="str">
        <f t="shared" si="2"/>
        <v>10x10</v>
      </c>
      <c r="L41" s="82">
        <v>4</v>
      </c>
      <c r="M41" s="82">
        <v>7</v>
      </c>
      <c r="N41" s="83">
        <v>5.0909090909090908</v>
      </c>
      <c r="O41" s="83">
        <v>5.0910000000000002</v>
      </c>
      <c r="P41" s="82">
        <v>20.6</v>
      </c>
      <c r="Q41" s="82">
        <v>752.8</v>
      </c>
      <c r="R41" s="82">
        <v>373</v>
      </c>
      <c r="S41" s="82">
        <v>372.9</v>
      </c>
      <c r="T41" s="82">
        <v>372.95</v>
      </c>
      <c r="U41" s="85">
        <v>1.0047755756677696</v>
      </c>
      <c r="V41" s="83">
        <v>374.73105094529467</v>
      </c>
      <c r="W41" s="85">
        <f t="shared" si="3"/>
        <v>0.77060721933832477</v>
      </c>
    </row>
    <row r="42" spans="1:23" x14ac:dyDescent="0.2">
      <c r="A42" s="73" t="s">
        <v>141</v>
      </c>
      <c r="B42" s="73" t="s">
        <v>14</v>
      </c>
      <c r="C42" s="74">
        <v>10</v>
      </c>
      <c r="D42" s="73" t="s">
        <v>37</v>
      </c>
      <c r="E42" s="74" t="s">
        <v>51</v>
      </c>
      <c r="F42" s="76">
        <v>7</v>
      </c>
      <c r="G42" s="75">
        <v>2.1</v>
      </c>
      <c r="H42" s="77">
        <v>0.99579060226387051</v>
      </c>
      <c r="I42" s="71">
        <v>43069</v>
      </c>
      <c r="J42" s="72">
        <v>0.62638888888888888</v>
      </c>
      <c r="K42" s="74" t="str">
        <f t="shared" si="2"/>
        <v>10x10</v>
      </c>
      <c r="L42" s="75">
        <v>7</v>
      </c>
      <c r="M42" s="75">
        <v>7</v>
      </c>
      <c r="N42" s="76">
        <v>7</v>
      </c>
      <c r="O42" s="76">
        <v>7</v>
      </c>
      <c r="P42" s="75">
        <v>20.5</v>
      </c>
      <c r="Q42" s="75">
        <v>752.6</v>
      </c>
      <c r="R42" s="75">
        <v>390.1</v>
      </c>
      <c r="S42" s="75">
        <v>390.1</v>
      </c>
      <c r="T42" s="75">
        <v>390.1</v>
      </c>
      <c r="U42" s="77">
        <v>1.0047004480126467</v>
      </c>
      <c r="V42" s="76">
        <v>391.93364476973352</v>
      </c>
      <c r="W42" s="77">
        <f t="shared" si="3"/>
        <v>0.80598310548124463</v>
      </c>
    </row>
    <row r="43" spans="1:23" x14ac:dyDescent="0.2">
      <c r="A43" s="80" t="s">
        <v>141</v>
      </c>
      <c r="B43" s="80" t="s">
        <v>14</v>
      </c>
      <c r="C43" s="81">
        <v>15</v>
      </c>
      <c r="D43" s="80" t="s">
        <v>40</v>
      </c>
      <c r="E43" s="81" t="s">
        <v>66</v>
      </c>
      <c r="F43" s="83">
        <v>8.5559999999999992</v>
      </c>
      <c r="G43" s="82">
        <v>2.1</v>
      </c>
      <c r="H43" s="85">
        <v>0.99834827747721144</v>
      </c>
      <c r="I43" s="78">
        <v>43069</v>
      </c>
      <c r="J43" s="79">
        <v>0.63749999999999996</v>
      </c>
      <c r="K43" s="81" t="str">
        <f t="shared" si="2"/>
        <v>15x15</v>
      </c>
      <c r="L43" s="82">
        <v>11</v>
      </c>
      <c r="M43" s="82">
        <v>7</v>
      </c>
      <c r="N43" s="83">
        <v>8.5555555555555554</v>
      </c>
      <c r="O43" s="83">
        <v>8.5559999999999992</v>
      </c>
      <c r="P43" s="82">
        <v>20.5</v>
      </c>
      <c r="Q43" s="82">
        <v>752.5</v>
      </c>
      <c r="R43" s="82">
        <v>391</v>
      </c>
      <c r="S43" s="82">
        <v>391.1</v>
      </c>
      <c r="T43" s="82">
        <v>391.05</v>
      </c>
      <c r="U43" s="85">
        <v>1.0048339630223497</v>
      </c>
      <c r="V43" s="83">
        <v>392.9403212398899</v>
      </c>
      <c r="W43" s="85">
        <f t="shared" si="3"/>
        <v>0.8080532626072251</v>
      </c>
    </row>
    <row r="44" spans="1:23" x14ac:dyDescent="0.2">
      <c r="A44" s="73" t="s">
        <v>141</v>
      </c>
      <c r="B44" s="73" t="s">
        <v>14</v>
      </c>
      <c r="C44" s="74">
        <v>15</v>
      </c>
      <c r="D44" s="73" t="s">
        <v>40</v>
      </c>
      <c r="E44" s="74" t="s">
        <v>67</v>
      </c>
      <c r="F44" s="76">
        <v>9.9</v>
      </c>
      <c r="G44" s="75">
        <v>2.1</v>
      </c>
      <c r="H44" s="77">
        <v>1.0028216324964359</v>
      </c>
      <c r="I44" s="71">
        <v>43069</v>
      </c>
      <c r="J44" s="72">
        <v>0.64583333333333337</v>
      </c>
      <c r="K44" s="74" t="str">
        <f t="shared" si="2"/>
        <v>15x15</v>
      </c>
      <c r="L44" s="75">
        <v>11</v>
      </c>
      <c r="M44" s="75">
        <v>9</v>
      </c>
      <c r="N44" s="76">
        <v>9.9</v>
      </c>
      <c r="O44" s="76">
        <v>9.9</v>
      </c>
      <c r="P44" s="75">
        <v>20.5</v>
      </c>
      <c r="Q44" s="75">
        <v>752.4</v>
      </c>
      <c r="R44" s="75">
        <v>392.9</v>
      </c>
      <c r="S44" s="75">
        <v>392.6</v>
      </c>
      <c r="T44" s="75">
        <v>392.75</v>
      </c>
      <c r="U44" s="77">
        <v>1.0049675135224856</v>
      </c>
      <c r="V44" s="76">
        <v>394.70099093595621</v>
      </c>
      <c r="W44" s="77">
        <f t="shared" si="3"/>
        <v>0.81167395209969251</v>
      </c>
    </row>
    <row r="45" spans="1:23" x14ac:dyDescent="0.2">
      <c r="A45" s="80" t="s">
        <v>141</v>
      </c>
      <c r="B45" s="80" t="s">
        <v>14</v>
      </c>
      <c r="C45" s="81">
        <v>15</v>
      </c>
      <c r="D45" s="80" t="s">
        <v>37</v>
      </c>
      <c r="E45" s="81" t="s">
        <v>69</v>
      </c>
      <c r="F45" s="83">
        <v>12</v>
      </c>
      <c r="G45" s="82">
        <v>2.1</v>
      </c>
      <c r="H45" s="85">
        <v>1.0019334641984616</v>
      </c>
      <c r="I45" s="78">
        <v>43069</v>
      </c>
      <c r="J45" s="79">
        <v>0.65555555555555556</v>
      </c>
      <c r="K45" s="81" t="str">
        <f t="shared" si="2"/>
        <v>15x15</v>
      </c>
      <c r="L45" s="82">
        <v>12</v>
      </c>
      <c r="M45" s="82">
        <v>12</v>
      </c>
      <c r="N45" s="83">
        <v>12</v>
      </c>
      <c r="O45" s="83">
        <v>12</v>
      </c>
      <c r="P45" s="82">
        <v>20.5</v>
      </c>
      <c r="Q45" s="82">
        <v>752.3</v>
      </c>
      <c r="R45" s="82">
        <v>392.3</v>
      </c>
      <c r="S45" s="82">
        <v>392.4</v>
      </c>
      <c r="T45" s="82">
        <v>392.35</v>
      </c>
      <c r="U45" s="85">
        <v>1.0051010995272074</v>
      </c>
      <c r="V45" s="83">
        <v>394.35141639949984</v>
      </c>
      <c r="W45" s="85">
        <f t="shared" si="3"/>
        <v>0.81095507742728257</v>
      </c>
    </row>
    <row r="46" spans="1:23" x14ac:dyDescent="0.2">
      <c r="A46" s="73" t="s">
        <v>141</v>
      </c>
      <c r="B46" s="73" t="s">
        <v>14</v>
      </c>
      <c r="C46" s="74">
        <v>15</v>
      </c>
      <c r="D46" s="73" t="s">
        <v>40</v>
      </c>
      <c r="E46" s="74" t="s">
        <v>72</v>
      </c>
      <c r="F46" s="76">
        <v>7.3680000000000003</v>
      </c>
      <c r="G46" s="75">
        <v>2.1</v>
      </c>
      <c r="H46" s="77">
        <v>0.97555163779591825</v>
      </c>
      <c r="I46" s="71">
        <v>43069</v>
      </c>
      <c r="J46" s="72">
        <v>0.66527777777777775</v>
      </c>
      <c r="K46" s="74" t="str">
        <f t="shared" si="2"/>
        <v>15x15</v>
      </c>
      <c r="L46" s="75">
        <v>5</v>
      </c>
      <c r="M46" s="75">
        <v>14</v>
      </c>
      <c r="N46" s="76">
        <v>7.3684210526315788</v>
      </c>
      <c r="O46" s="76">
        <v>7.3680000000000003</v>
      </c>
      <c r="P46" s="75">
        <v>20.399999999999999</v>
      </c>
      <c r="Q46" s="75">
        <v>752.4</v>
      </c>
      <c r="R46" s="75">
        <v>382.1</v>
      </c>
      <c r="S46" s="75">
        <v>382.3</v>
      </c>
      <c r="T46" s="75">
        <v>382.20000000000005</v>
      </c>
      <c r="U46" s="77">
        <v>1.0046252804172506</v>
      </c>
      <c r="V46" s="76">
        <v>383.96778217547325</v>
      </c>
      <c r="W46" s="77">
        <f t="shared" si="3"/>
        <v>0.7896018869835808</v>
      </c>
    </row>
    <row r="47" spans="1:23" x14ac:dyDescent="0.2">
      <c r="A47" s="80" t="s">
        <v>141</v>
      </c>
      <c r="B47" s="80" t="s">
        <v>14</v>
      </c>
      <c r="C47" s="81">
        <v>15</v>
      </c>
      <c r="D47" s="80" t="s">
        <v>37</v>
      </c>
      <c r="E47" s="81" t="s">
        <v>63</v>
      </c>
      <c r="F47" s="83">
        <v>11</v>
      </c>
      <c r="G47" s="82">
        <v>2.1</v>
      </c>
      <c r="H47" s="85">
        <v>1.0028629997122349</v>
      </c>
      <c r="I47" s="78">
        <v>43069</v>
      </c>
      <c r="J47" s="79">
        <v>0.67361111111111116</v>
      </c>
      <c r="K47" s="81" t="str">
        <f t="shared" si="2"/>
        <v>15x15</v>
      </c>
      <c r="L47" s="82">
        <v>11</v>
      </c>
      <c r="M47" s="82">
        <v>11</v>
      </c>
      <c r="N47" s="83">
        <v>11</v>
      </c>
      <c r="O47" s="83">
        <v>11</v>
      </c>
      <c r="P47" s="82">
        <v>20.399999999999999</v>
      </c>
      <c r="Q47" s="82">
        <v>752.4</v>
      </c>
      <c r="R47" s="82">
        <v>393</v>
      </c>
      <c r="S47" s="82">
        <v>392.8</v>
      </c>
      <c r="T47" s="82">
        <v>392.9</v>
      </c>
      <c r="U47" s="85">
        <v>1.0046252804172506</v>
      </c>
      <c r="V47" s="83">
        <v>394.71727267593775</v>
      </c>
      <c r="W47" s="85">
        <f t="shared" si="3"/>
        <v>0.81170743431671588</v>
      </c>
    </row>
    <row r="48" spans="1:23" x14ac:dyDescent="0.2">
      <c r="A48" s="73" t="s">
        <v>141</v>
      </c>
      <c r="B48" s="73" t="s">
        <v>14</v>
      </c>
      <c r="C48" s="74">
        <v>15</v>
      </c>
      <c r="D48" s="73" t="s">
        <v>37</v>
      </c>
      <c r="E48" s="74" t="s">
        <v>76</v>
      </c>
      <c r="F48" s="76">
        <v>15</v>
      </c>
      <c r="G48" s="75">
        <v>2.1</v>
      </c>
      <c r="H48" s="77">
        <v>0.99954479686258912</v>
      </c>
      <c r="I48" s="71">
        <v>43069</v>
      </c>
      <c r="J48" s="72">
        <v>0.68263888888888891</v>
      </c>
      <c r="K48" s="74" t="str">
        <f t="shared" si="2"/>
        <v>15x15</v>
      </c>
      <c r="L48" s="75">
        <v>15</v>
      </c>
      <c r="M48" s="75">
        <v>15</v>
      </c>
      <c r="N48" s="76">
        <v>15</v>
      </c>
      <c r="O48" s="76">
        <v>15</v>
      </c>
      <c r="P48" s="75">
        <v>20.399999999999999</v>
      </c>
      <c r="Q48" s="75">
        <v>752.4</v>
      </c>
      <c r="R48" s="75">
        <v>391.4</v>
      </c>
      <c r="S48" s="75">
        <v>391.8</v>
      </c>
      <c r="T48" s="75">
        <v>391.6</v>
      </c>
      <c r="U48" s="77">
        <v>1.0046252804172506</v>
      </c>
      <c r="V48" s="76">
        <v>393.41125981139538</v>
      </c>
      <c r="W48" s="77">
        <f t="shared" si="3"/>
        <v>0.80902171361269026</v>
      </c>
    </row>
    <row r="49" spans="1:23" x14ac:dyDescent="0.2">
      <c r="A49" s="80" t="s">
        <v>141</v>
      </c>
      <c r="B49" s="80" t="s">
        <v>14</v>
      </c>
      <c r="C49" s="81">
        <v>10</v>
      </c>
      <c r="D49" s="80" t="s">
        <v>37</v>
      </c>
      <c r="E49" s="81" t="s">
        <v>36</v>
      </c>
      <c r="F49" s="83">
        <v>10</v>
      </c>
      <c r="G49" s="82">
        <v>2.1</v>
      </c>
      <c r="H49" s="85">
        <v>1</v>
      </c>
      <c r="I49" s="78">
        <v>43069</v>
      </c>
      <c r="J49" s="79">
        <v>0.69166666666666676</v>
      </c>
      <c r="K49" s="81" t="str">
        <f t="shared" si="2"/>
        <v>10x10</v>
      </c>
      <c r="L49" s="82">
        <v>10</v>
      </c>
      <c r="M49" s="82">
        <v>10</v>
      </c>
      <c r="N49" s="83">
        <v>10</v>
      </c>
      <c r="O49" s="83">
        <v>10</v>
      </c>
      <c r="P49" s="82">
        <v>20.399999999999999</v>
      </c>
      <c r="Q49" s="82">
        <v>752.2</v>
      </c>
      <c r="R49" s="82">
        <v>391.7</v>
      </c>
      <c r="S49" s="82">
        <v>391.8</v>
      </c>
      <c r="T49" s="82">
        <v>391.75</v>
      </c>
      <c r="U49" s="85">
        <v>1.0048923969501984</v>
      </c>
      <c r="V49" s="83">
        <v>393.66659650524019</v>
      </c>
      <c r="W49" s="85">
        <f t="shared" si="3"/>
        <v>0.80939015054860941</v>
      </c>
    </row>
    <row r="50" spans="1:23" x14ac:dyDescent="0.2">
      <c r="A50" s="73" t="s">
        <v>141</v>
      </c>
      <c r="B50" s="73" t="s">
        <v>14</v>
      </c>
      <c r="C50" s="74">
        <v>10</v>
      </c>
      <c r="D50" s="73" t="s">
        <v>37</v>
      </c>
      <c r="E50" s="74" t="s">
        <v>36</v>
      </c>
      <c r="F50" s="76">
        <v>10</v>
      </c>
      <c r="G50" s="75">
        <v>2.1</v>
      </c>
      <c r="H50" s="77">
        <v>1</v>
      </c>
      <c r="I50" s="71">
        <v>43070</v>
      </c>
      <c r="J50" s="72">
        <v>0.43194444444444446</v>
      </c>
      <c r="K50" s="74" t="str">
        <f t="shared" si="2"/>
        <v>10x10</v>
      </c>
      <c r="L50" s="75">
        <v>10</v>
      </c>
      <c r="M50" s="75">
        <v>10</v>
      </c>
      <c r="N50" s="76">
        <v>10</v>
      </c>
      <c r="O50" s="76">
        <v>10</v>
      </c>
      <c r="P50" s="75">
        <v>22.1</v>
      </c>
      <c r="Q50" s="75">
        <v>762.1</v>
      </c>
      <c r="R50" s="75">
        <v>394</v>
      </c>
      <c r="S50" s="75">
        <v>394.1</v>
      </c>
      <c r="T50" s="75">
        <v>394.05</v>
      </c>
      <c r="U50" s="77">
        <v>0.99758233327434565</v>
      </c>
      <c r="V50" s="76">
        <v>393.09731842675592</v>
      </c>
      <c r="W50" s="77">
        <f t="shared" si="3"/>
        <v>0.80939015054860941</v>
      </c>
    </row>
    <row r="51" spans="1:23" x14ac:dyDescent="0.2">
      <c r="A51" s="80" t="s">
        <v>141</v>
      </c>
      <c r="B51" s="80" t="s">
        <v>14</v>
      </c>
      <c r="C51" s="81">
        <v>20</v>
      </c>
      <c r="D51" s="80" t="s">
        <v>40</v>
      </c>
      <c r="E51" s="81" t="s">
        <v>90</v>
      </c>
      <c r="F51" s="83">
        <v>7.8259999999999996</v>
      </c>
      <c r="G51" s="82">
        <v>2.1</v>
      </c>
      <c r="H51" s="85">
        <v>0.9852034642336881</v>
      </c>
      <c r="I51" s="78">
        <v>43070</v>
      </c>
      <c r="J51" s="79">
        <v>0.44444444444444442</v>
      </c>
      <c r="K51" s="81" t="str">
        <f t="shared" si="2"/>
        <v>20x20</v>
      </c>
      <c r="L51" s="82">
        <v>5</v>
      </c>
      <c r="M51" s="82">
        <v>18</v>
      </c>
      <c r="N51" s="83">
        <v>7.8260869565217392</v>
      </c>
      <c r="O51" s="83">
        <v>7.8259999999999996</v>
      </c>
      <c r="P51" s="82">
        <v>22</v>
      </c>
      <c r="Q51" s="82">
        <v>762</v>
      </c>
      <c r="R51" s="82">
        <v>388.3</v>
      </c>
      <c r="S51" s="82">
        <v>388.3</v>
      </c>
      <c r="T51" s="82">
        <v>388.3</v>
      </c>
      <c r="U51" s="85">
        <v>0.99737532808398943</v>
      </c>
      <c r="V51" s="83">
        <v>387.28083989501312</v>
      </c>
      <c r="W51" s="85">
        <f t="shared" si="3"/>
        <v>0.79741398023711629</v>
      </c>
    </row>
    <row r="52" spans="1:23" x14ac:dyDescent="0.2">
      <c r="A52" s="73" t="s">
        <v>141</v>
      </c>
      <c r="B52" s="73" t="s">
        <v>14</v>
      </c>
      <c r="C52" s="74">
        <v>20</v>
      </c>
      <c r="D52" s="73" t="s">
        <v>40</v>
      </c>
      <c r="E52" s="74" t="s">
        <v>84</v>
      </c>
      <c r="F52" s="76">
        <v>11.52</v>
      </c>
      <c r="G52" s="75">
        <v>2.1</v>
      </c>
      <c r="H52" s="77">
        <v>1.0169480162205351</v>
      </c>
      <c r="I52" s="71">
        <v>43070</v>
      </c>
      <c r="J52" s="72">
        <v>0.45833333333333331</v>
      </c>
      <c r="K52" s="74" t="str">
        <f t="shared" si="2"/>
        <v>20x20</v>
      </c>
      <c r="L52" s="75">
        <v>16</v>
      </c>
      <c r="M52" s="75">
        <v>9</v>
      </c>
      <c r="N52" s="76">
        <v>11.52</v>
      </c>
      <c r="O52" s="76">
        <v>11.52</v>
      </c>
      <c r="P52" s="75">
        <v>21.9</v>
      </c>
      <c r="Q52" s="75">
        <v>762.1</v>
      </c>
      <c r="R52" s="75">
        <v>401</v>
      </c>
      <c r="S52" s="75">
        <v>401</v>
      </c>
      <c r="T52" s="75">
        <v>401</v>
      </c>
      <c r="U52" s="77">
        <v>0.99690657894189882</v>
      </c>
      <c r="V52" s="76">
        <v>399.75953815570142</v>
      </c>
      <c r="W52" s="77">
        <f t="shared" si="3"/>
        <v>0.82310770794884858</v>
      </c>
    </row>
    <row r="53" spans="1:23" x14ac:dyDescent="0.2">
      <c r="A53" s="80" t="s">
        <v>141</v>
      </c>
      <c r="B53" s="80" t="s">
        <v>14</v>
      </c>
      <c r="C53" s="81">
        <v>20</v>
      </c>
      <c r="D53" s="80" t="s">
        <v>37</v>
      </c>
      <c r="E53" s="81" t="s">
        <v>83</v>
      </c>
      <c r="F53" s="83">
        <v>16</v>
      </c>
      <c r="G53" s="82">
        <v>2.1</v>
      </c>
      <c r="H53" s="85">
        <v>1.0172438596386399</v>
      </c>
      <c r="I53" s="78">
        <v>43070</v>
      </c>
      <c r="J53" s="79">
        <v>0.46875</v>
      </c>
      <c r="K53" s="81" t="str">
        <f t="shared" si="2"/>
        <v>20x20</v>
      </c>
      <c r="L53" s="82">
        <v>16</v>
      </c>
      <c r="M53" s="82">
        <v>16</v>
      </c>
      <c r="N53" s="83">
        <v>16</v>
      </c>
      <c r="O53" s="83">
        <v>16</v>
      </c>
      <c r="P53" s="82">
        <v>21.8</v>
      </c>
      <c r="Q53" s="82">
        <v>762</v>
      </c>
      <c r="R53" s="82">
        <v>401.2</v>
      </c>
      <c r="S53" s="82">
        <v>401.2</v>
      </c>
      <c r="T53" s="82">
        <v>401.2</v>
      </c>
      <c r="U53" s="85">
        <v>0.99669948506987205</v>
      </c>
      <c r="V53" s="83">
        <v>399.87583341003267</v>
      </c>
      <c r="W53" s="85">
        <f t="shared" si="3"/>
        <v>0.8233471606975673</v>
      </c>
    </row>
    <row r="54" spans="1:23" x14ac:dyDescent="0.2">
      <c r="A54" s="73" t="s">
        <v>141</v>
      </c>
      <c r="B54" s="73" t="s">
        <v>14</v>
      </c>
      <c r="C54" s="74">
        <v>20</v>
      </c>
      <c r="D54" s="73" t="s">
        <v>40</v>
      </c>
      <c r="E54" s="74" t="s">
        <v>80</v>
      </c>
      <c r="F54" s="76">
        <v>13.103</v>
      </c>
      <c r="G54" s="75">
        <v>2.1</v>
      </c>
      <c r="H54" s="77">
        <v>1.0147211371921316</v>
      </c>
      <c r="I54" s="71">
        <v>43070</v>
      </c>
      <c r="J54" s="72">
        <v>0.47847222222222219</v>
      </c>
      <c r="K54" s="74" t="str">
        <f t="shared" si="2"/>
        <v>20x20</v>
      </c>
      <c r="L54" s="75">
        <v>10</v>
      </c>
      <c r="M54" s="75">
        <v>19</v>
      </c>
      <c r="N54" s="76">
        <v>13.103448275862069</v>
      </c>
      <c r="O54" s="76">
        <v>13.103</v>
      </c>
      <c r="P54" s="75">
        <v>21.8</v>
      </c>
      <c r="Q54" s="75">
        <v>761.8</v>
      </c>
      <c r="R54" s="75">
        <v>400.1</v>
      </c>
      <c r="S54" s="75">
        <v>400.1</v>
      </c>
      <c r="T54" s="75">
        <v>400.1</v>
      </c>
      <c r="U54" s="77">
        <v>0.99696115466427204</v>
      </c>
      <c r="V54" s="76">
        <v>398.88415798117529</v>
      </c>
      <c r="W54" s="77">
        <f t="shared" si="3"/>
        <v>0.82130529399679553</v>
      </c>
    </row>
    <row r="55" spans="1:23" x14ac:dyDescent="0.2">
      <c r="A55" s="80" t="s">
        <v>141</v>
      </c>
      <c r="B55" s="80" t="s">
        <v>14</v>
      </c>
      <c r="C55" s="81">
        <v>20</v>
      </c>
      <c r="D55" s="80" t="s">
        <v>37</v>
      </c>
      <c r="E55" s="81" t="s">
        <v>88</v>
      </c>
      <c r="F55" s="83">
        <v>20</v>
      </c>
      <c r="G55" s="82">
        <v>2.1</v>
      </c>
      <c r="H55" s="85">
        <v>1.0141469912038996</v>
      </c>
      <c r="I55" s="78">
        <v>43070</v>
      </c>
      <c r="J55" s="79">
        <v>0.49236111111111108</v>
      </c>
      <c r="K55" s="81" t="str">
        <f t="shared" si="2"/>
        <v>20x20</v>
      </c>
      <c r="L55" s="82">
        <v>20</v>
      </c>
      <c r="M55" s="82">
        <v>20</v>
      </c>
      <c r="N55" s="83">
        <v>20</v>
      </c>
      <c r="O55" s="83">
        <v>20</v>
      </c>
      <c r="P55" s="82">
        <v>21.6</v>
      </c>
      <c r="Q55" s="82">
        <v>762</v>
      </c>
      <c r="R55" s="82">
        <v>400.2</v>
      </c>
      <c r="S55" s="82">
        <v>400.3</v>
      </c>
      <c r="T55" s="82">
        <v>400.25</v>
      </c>
      <c r="U55" s="85">
        <v>0.99602364205575444</v>
      </c>
      <c r="V55" s="83">
        <v>398.65846273281574</v>
      </c>
      <c r="W55" s="85">
        <f t="shared" si="3"/>
        <v>0.8208405858889436</v>
      </c>
    </row>
    <row r="56" spans="1:23" x14ac:dyDescent="0.2">
      <c r="A56" s="73" t="s">
        <v>141</v>
      </c>
      <c r="B56" s="73" t="s">
        <v>14</v>
      </c>
      <c r="C56" s="74">
        <v>25</v>
      </c>
      <c r="D56" s="73" t="s">
        <v>40</v>
      </c>
      <c r="E56" s="74" t="s">
        <v>91</v>
      </c>
      <c r="F56" s="76">
        <v>16.8</v>
      </c>
      <c r="G56" s="75">
        <v>2.1</v>
      </c>
      <c r="H56" s="77">
        <v>1.0171943327163693</v>
      </c>
      <c r="I56" s="71">
        <v>43070</v>
      </c>
      <c r="J56" s="72">
        <v>0.50416666666666665</v>
      </c>
      <c r="K56" s="74" t="str">
        <f t="shared" si="2"/>
        <v>25x25</v>
      </c>
      <c r="L56" s="75">
        <v>14</v>
      </c>
      <c r="M56" s="75">
        <v>21</v>
      </c>
      <c r="N56" s="76">
        <v>16.8</v>
      </c>
      <c r="O56" s="76">
        <v>16.8</v>
      </c>
      <c r="P56" s="75">
        <v>21.6</v>
      </c>
      <c r="Q56" s="75">
        <v>761.9</v>
      </c>
      <c r="R56" s="75">
        <v>401.4</v>
      </c>
      <c r="S56" s="75">
        <v>401.4</v>
      </c>
      <c r="T56" s="75">
        <v>401.4</v>
      </c>
      <c r="U56" s="77">
        <v>0.99615437097583004</v>
      </c>
      <c r="V56" s="76">
        <v>399.85636450969815</v>
      </c>
      <c r="W56" s="77">
        <f t="shared" si="3"/>
        <v>0.82330707409449444</v>
      </c>
    </row>
    <row r="57" spans="1:23" x14ac:dyDescent="0.2">
      <c r="A57" s="80" t="s">
        <v>141</v>
      </c>
      <c r="B57" s="80" t="s">
        <v>14</v>
      </c>
      <c r="C57" s="81">
        <v>25</v>
      </c>
      <c r="D57" s="80" t="s">
        <v>40</v>
      </c>
      <c r="E57" s="81" t="s">
        <v>135</v>
      </c>
      <c r="F57" s="83">
        <v>15.529</v>
      </c>
      <c r="G57" s="82">
        <v>2.1</v>
      </c>
      <c r="H57" s="85">
        <v>1.0191362592593112</v>
      </c>
      <c r="I57" s="78">
        <v>43070</v>
      </c>
      <c r="J57" s="79">
        <v>0.51249999999999996</v>
      </c>
      <c r="K57" s="81" t="str">
        <f t="shared" si="2"/>
        <v>25x25</v>
      </c>
      <c r="L57" s="82">
        <v>22</v>
      </c>
      <c r="M57" s="82">
        <v>12</v>
      </c>
      <c r="N57" s="83">
        <v>15.529411764705882</v>
      </c>
      <c r="O57" s="83">
        <v>15.529</v>
      </c>
      <c r="P57" s="82">
        <v>21.5</v>
      </c>
      <c r="Q57" s="82">
        <v>761.8</v>
      </c>
      <c r="R57" s="82">
        <v>402.2</v>
      </c>
      <c r="S57" s="82">
        <v>402.3</v>
      </c>
      <c r="T57" s="82">
        <v>402.25</v>
      </c>
      <c r="U57" s="85">
        <v>0.99594712399331342</v>
      </c>
      <c r="V57" s="83">
        <v>400.61973062631034</v>
      </c>
      <c r="W57" s="85">
        <f t="shared" si="3"/>
        <v>0.82487885031144048</v>
      </c>
    </row>
    <row r="58" spans="1:23" x14ac:dyDescent="0.2">
      <c r="A58" s="73" t="s">
        <v>141</v>
      </c>
      <c r="B58" s="73" t="s">
        <v>14</v>
      </c>
      <c r="C58" s="74">
        <v>25</v>
      </c>
      <c r="D58" s="73" t="s">
        <v>37</v>
      </c>
      <c r="E58" s="74" t="s">
        <v>93</v>
      </c>
      <c r="F58" s="76">
        <v>21</v>
      </c>
      <c r="G58" s="75">
        <v>2.1</v>
      </c>
      <c r="H58" s="77">
        <v>1.0175954108214902</v>
      </c>
      <c r="I58" s="71">
        <v>43070</v>
      </c>
      <c r="J58" s="72">
        <v>0.5229166666666667</v>
      </c>
      <c r="K58" s="74" t="str">
        <f t="shared" si="2"/>
        <v>25x25</v>
      </c>
      <c r="L58" s="75">
        <v>21</v>
      </c>
      <c r="M58" s="75">
        <v>21</v>
      </c>
      <c r="N58" s="76">
        <v>21</v>
      </c>
      <c r="O58" s="76">
        <v>21</v>
      </c>
      <c r="P58" s="75">
        <v>21.5</v>
      </c>
      <c r="Q58" s="75">
        <v>762.1</v>
      </c>
      <c r="R58" s="75">
        <v>401.7</v>
      </c>
      <c r="S58" s="75">
        <v>401.9</v>
      </c>
      <c r="T58" s="75">
        <v>401.79999999999995</v>
      </c>
      <c r="U58" s="77">
        <v>0.99555507027700563</v>
      </c>
      <c r="V58" s="76">
        <v>400.01402723730081</v>
      </c>
      <c r="W58" s="77">
        <f t="shared" si="3"/>
        <v>0.82363170276237996</v>
      </c>
    </row>
    <row r="59" spans="1:23" x14ac:dyDescent="0.2">
      <c r="A59" s="80" t="s">
        <v>141</v>
      </c>
      <c r="B59" s="80" t="s">
        <v>14</v>
      </c>
      <c r="C59" s="81">
        <v>25</v>
      </c>
      <c r="D59" s="80" t="s">
        <v>37</v>
      </c>
      <c r="E59" s="81" t="s">
        <v>96</v>
      </c>
      <c r="F59" s="83">
        <v>25</v>
      </c>
      <c r="G59" s="82">
        <v>2.1</v>
      </c>
      <c r="H59" s="85">
        <v>1.0145982798157835</v>
      </c>
      <c r="I59" s="78">
        <v>43070</v>
      </c>
      <c r="J59" s="79">
        <v>0.53402777777777777</v>
      </c>
      <c r="K59" s="81" t="str">
        <f t="shared" si="2"/>
        <v>25x25</v>
      </c>
      <c r="L59" s="82">
        <v>25</v>
      </c>
      <c r="M59" s="82">
        <v>25</v>
      </c>
      <c r="N59" s="83">
        <v>25</v>
      </c>
      <c r="O59" s="83">
        <v>25</v>
      </c>
      <c r="P59" s="82">
        <v>21.4</v>
      </c>
      <c r="Q59" s="82">
        <v>762</v>
      </c>
      <c r="R59" s="82">
        <v>400.7</v>
      </c>
      <c r="S59" s="82">
        <v>400.7</v>
      </c>
      <c r="T59" s="82">
        <v>400.7</v>
      </c>
      <c r="U59" s="85">
        <v>0.99534779904163684</v>
      </c>
      <c r="V59" s="83">
        <v>398.83586307598387</v>
      </c>
      <c r="W59" s="85">
        <f t="shared" si="3"/>
        <v>0.82120585444645722</v>
      </c>
    </row>
    <row r="60" spans="1:23" x14ac:dyDescent="0.2">
      <c r="A60" s="73" t="s">
        <v>141</v>
      </c>
      <c r="B60" s="73" t="s">
        <v>14</v>
      </c>
      <c r="C60" s="74">
        <v>10</v>
      </c>
      <c r="D60" s="73" t="s">
        <v>37</v>
      </c>
      <c r="E60" s="74" t="s">
        <v>36</v>
      </c>
      <c r="F60" s="76">
        <v>10</v>
      </c>
      <c r="G60" s="75">
        <v>2.1</v>
      </c>
      <c r="H60" s="77">
        <v>1</v>
      </c>
      <c r="I60" s="71">
        <v>43070</v>
      </c>
      <c r="J60" s="72">
        <v>0.54652777777777783</v>
      </c>
      <c r="K60" s="74" t="str">
        <f t="shared" si="2"/>
        <v>10x10</v>
      </c>
      <c r="L60" s="75">
        <v>10</v>
      </c>
      <c r="M60" s="75">
        <v>10</v>
      </c>
      <c r="N60" s="76">
        <v>10</v>
      </c>
      <c r="O60" s="76">
        <v>10</v>
      </c>
      <c r="P60" s="75">
        <v>21.3</v>
      </c>
      <c r="Q60" s="75">
        <v>762</v>
      </c>
      <c r="R60" s="75">
        <v>394.2</v>
      </c>
      <c r="S60" s="75">
        <v>394.5</v>
      </c>
      <c r="T60" s="75">
        <v>394.35</v>
      </c>
      <c r="U60" s="77">
        <v>0.99500987753457815</v>
      </c>
      <c r="V60" s="76">
        <v>392.38214520576093</v>
      </c>
      <c r="W60" s="77">
        <f t="shared" si="3"/>
        <v>0.80939015054860941</v>
      </c>
    </row>
    <row r="61" spans="1:23" x14ac:dyDescent="0.2">
      <c r="A61" s="80" t="s">
        <v>141</v>
      </c>
      <c r="B61" s="80" t="s">
        <v>15</v>
      </c>
      <c r="C61" s="81">
        <v>10</v>
      </c>
      <c r="D61" s="80" t="s">
        <v>37</v>
      </c>
      <c r="E61" s="81" t="s">
        <v>36</v>
      </c>
      <c r="F61" s="83">
        <v>10</v>
      </c>
      <c r="G61" s="82">
        <v>2.9</v>
      </c>
      <c r="H61" s="85">
        <v>1</v>
      </c>
      <c r="I61" s="78">
        <v>43069</v>
      </c>
      <c r="J61" s="79">
        <v>0.44027777777777777</v>
      </c>
      <c r="K61" s="81" t="str">
        <f t="shared" si="2"/>
        <v>10x10</v>
      </c>
      <c r="L61" s="82">
        <v>10</v>
      </c>
      <c r="M61" s="82">
        <v>10</v>
      </c>
      <c r="N61" s="83">
        <v>10</v>
      </c>
      <c r="O61" s="83">
        <v>10</v>
      </c>
      <c r="P61" s="82">
        <v>21.3</v>
      </c>
      <c r="Q61" s="82">
        <v>757.7</v>
      </c>
      <c r="R61" s="82">
        <v>400.4</v>
      </c>
      <c r="S61" s="82">
        <v>400.6</v>
      </c>
      <c r="T61" s="82">
        <v>400.5</v>
      </c>
      <c r="U61" s="85">
        <v>1.0006566275324644</v>
      </c>
      <c r="V61" s="83">
        <v>400.76297932675197</v>
      </c>
      <c r="W61" s="85">
        <f t="shared" si="3"/>
        <v>0.80955993930197268</v>
      </c>
    </row>
    <row r="62" spans="1:23" x14ac:dyDescent="0.2">
      <c r="A62" s="73" t="s">
        <v>141</v>
      </c>
      <c r="B62" s="73" t="s">
        <v>15</v>
      </c>
      <c r="C62" s="74">
        <v>10</v>
      </c>
      <c r="D62" s="73" t="s">
        <v>37</v>
      </c>
      <c r="E62" s="74" t="s">
        <v>36</v>
      </c>
      <c r="F62" s="76">
        <v>10</v>
      </c>
      <c r="G62" s="75">
        <v>2.9</v>
      </c>
      <c r="H62" s="77">
        <v>1</v>
      </c>
      <c r="I62" s="71">
        <v>43069</v>
      </c>
      <c r="J62" s="72">
        <v>0.48888888888888887</v>
      </c>
      <c r="K62" s="74" t="str">
        <f t="shared" si="2"/>
        <v>10x10</v>
      </c>
      <c r="L62" s="75">
        <v>10</v>
      </c>
      <c r="M62" s="75">
        <v>10</v>
      </c>
      <c r="N62" s="76">
        <v>10</v>
      </c>
      <c r="O62" s="76">
        <v>10</v>
      </c>
      <c r="P62" s="75">
        <v>21</v>
      </c>
      <c r="Q62" s="75">
        <v>755.9</v>
      </c>
      <c r="R62" s="75">
        <v>399.1</v>
      </c>
      <c r="S62" s="75">
        <v>399.1</v>
      </c>
      <c r="T62" s="75">
        <v>399.1</v>
      </c>
      <c r="U62" s="77">
        <v>1.0020175130522715</v>
      </c>
      <c r="V62" s="76">
        <v>399.90518945916159</v>
      </c>
      <c r="W62" s="77">
        <f t="shared" si="3"/>
        <v>0.80955993930197268</v>
      </c>
    </row>
    <row r="63" spans="1:23" x14ac:dyDescent="0.2">
      <c r="A63" s="80" t="s">
        <v>141</v>
      </c>
      <c r="B63" s="80" t="s">
        <v>15</v>
      </c>
      <c r="C63" s="81">
        <v>6</v>
      </c>
      <c r="D63" s="80" t="s">
        <v>37</v>
      </c>
      <c r="E63" s="81" t="s">
        <v>45</v>
      </c>
      <c r="F63" s="83">
        <v>3</v>
      </c>
      <c r="G63" s="82">
        <v>2.9</v>
      </c>
      <c r="H63" s="85">
        <v>0.81979056844543363</v>
      </c>
      <c r="I63" s="78">
        <v>43069</v>
      </c>
      <c r="J63" s="79">
        <v>0.51527777777777783</v>
      </c>
      <c r="K63" s="81" t="str">
        <f t="shared" si="2"/>
        <v>6x6</v>
      </c>
      <c r="L63" s="82">
        <v>3</v>
      </c>
      <c r="M63" s="82">
        <v>3</v>
      </c>
      <c r="N63" s="83">
        <v>3</v>
      </c>
      <c r="O63" s="83">
        <v>3</v>
      </c>
      <c r="P63" s="82">
        <v>20.9</v>
      </c>
      <c r="Q63" s="82">
        <v>755</v>
      </c>
      <c r="R63" s="82">
        <v>326.5</v>
      </c>
      <c r="S63" s="82">
        <v>327.3</v>
      </c>
      <c r="T63" s="82">
        <v>326.89999999999998</v>
      </c>
      <c r="U63" s="85">
        <v>1.0028709164607064</v>
      </c>
      <c r="V63" s="83">
        <v>327.8385025910049</v>
      </c>
      <c r="W63" s="85">
        <f t="shared" si="3"/>
        <v>0.66366960283101495</v>
      </c>
    </row>
    <row r="64" spans="1:23" x14ac:dyDescent="0.2">
      <c r="A64" s="73" t="s">
        <v>141</v>
      </c>
      <c r="B64" s="73" t="s">
        <v>15</v>
      </c>
      <c r="C64" s="74">
        <v>6</v>
      </c>
      <c r="D64" s="73" t="s">
        <v>37</v>
      </c>
      <c r="E64" s="74" t="s">
        <v>46</v>
      </c>
      <c r="F64" s="76">
        <v>4</v>
      </c>
      <c r="G64" s="75">
        <v>2.9</v>
      </c>
      <c r="H64" s="77">
        <v>0.89308807887874941</v>
      </c>
      <c r="I64" s="71">
        <v>43069</v>
      </c>
      <c r="J64" s="72">
        <v>0.52430555555555558</v>
      </c>
      <c r="K64" s="74" t="str">
        <f t="shared" si="2"/>
        <v>6x6</v>
      </c>
      <c r="L64" s="75">
        <v>4</v>
      </c>
      <c r="M64" s="75">
        <v>4</v>
      </c>
      <c r="N64" s="76">
        <v>4</v>
      </c>
      <c r="O64" s="76">
        <v>4</v>
      </c>
      <c r="P64" s="75">
        <v>20.85</v>
      </c>
      <c r="Q64" s="75">
        <v>754.6</v>
      </c>
      <c r="R64" s="75">
        <v>355.9</v>
      </c>
      <c r="S64" s="75">
        <v>356.1</v>
      </c>
      <c r="T64" s="75">
        <v>356</v>
      </c>
      <c r="U64" s="77">
        <v>1.0032319027745082</v>
      </c>
      <c r="V64" s="76">
        <v>357.15055738772492</v>
      </c>
      <c r="W64" s="77">
        <f t="shared" si="3"/>
        <v>0.72300833092839578</v>
      </c>
    </row>
    <row r="65" spans="1:23" x14ac:dyDescent="0.2">
      <c r="A65" s="80" t="s">
        <v>141</v>
      </c>
      <c r="B65" s="80" t="s">
        <v>15</v>
      </c>
      <c r="C65" s="81">
        <v>6</v>
      </c>
      <c r="D65" s="80" t="s">
        <v>37</v>
      </c>
      <c r="E65" s="81" t="s">
        <v>79</v>
      </c>
      <c r="F65" s="83">
        <v>6</v>
      </c>
      <c r="G65" s="82">
        <v>2.9</v>
      </c>
      <c r="H65" s="85">
        <v>0.94924711947937845</v>
      </c>
      <c r="I65" s="78">
        <v>43069</v>
      </c>
      <c r="J65" s="79">
        <v>0.53472222222222221</v>
      </c>
      <c r="K65" s="81" t="str">
        <f t="shared" si="2"/>
        <v>6x6</v>
      </c>
      <c r="L65" s="82">
        <v>6</v>
      </c>
      <c r="M65" s="82">
        <v>6</v>
      </c>
      <c r="N65" s="83">
        <v>6</v>
      </c>
      <c r="O65" s="83">
        <v>6</v>
      </c>
      <c r="P65" s="82">
        <v>20.8</v>
      </c>
      <c r="Q65" s="82">
        <v>754.4</v>
      </c>
      <c r="R65" s="82">
        <v>378.3</v>
      </c>
      <c r="S65" s="82">
        <v>378.4</v>
      </c>
      <c r="T65" s="82">
        <v>378.35</v>
      </c>
      <c r="U65" s="85">
        <v>1.0033272080321507</v>
      </c>
      <c r="V65" s="83">
        <v>379.60884915896423</v>
      </c>
      <c r="W65" s="85">
        <f t="shared" si="3"/>
        <v>0.76847244042829799</v>
      </c>
    </row>
    <row r="66" spans="1:23" x14ac:dyDescent="0.2">
      <c r="A66" s="73" t="s">
        <v>141</v>
      </c>
      <c r="B66" s="73" t="s">
        <v>15</v>
      </c>
      <c r="C66" s="74">
        <v>10</v>
      </c>
      <c r="D66" s="73" t="s">
        <v>37</v>
      </c>
      <c r="E66" s="74" t="s">
        <v>36</v>
      </c>
      <c r="F66" s="76">
        <v>10</v>
      </c>
      <c r="G66" s="75">
        <v>2.9</v>
      </c>
      <c r="H66" s="77">
        <v>1</v>
      </c>
      <c r="I66" s="71">
        <v>43069</v>
      </c>
      <c r="J66" s="72">
        <v>0.5444444444444444</v>
      </c>
      <c r="K66" s="74" t="str">
        <f t="shared" ref="K66:K97" si="4">CONCATENATE(C66,"x",C66)</f>
        <v>10x10</v>
      </c>
      <c r="L66" s="75">
        <v>10</v>
      </c>
      <c r="M66" s="75">
        <v>10</v>
      </c>
      <c r="N66" s="76">
        <v>10</v>
      </c>
      <c r="O66" s="76">
        <v>10</v>
      </c>
      <c r="P66" s="75">
        <v>20.8</v>
      </c>
      <c r="Q66" s="75">
        <v>754.4</v>
      </c>
      <c r="R66" s="75">
        <v>398.3</v>
      </c>
      <c r="S66" s="75">
        <v>398.5</v>
      </c>
      <c r="T66" s="75">
        <v>398.4</v>
      </c>
      <c r="U66" s="77">
        <v>1.0033272080321507</v>
      </c>
      <c r="V66" s="76">
        <v>399.72555968000881</v>
      </c>
      <c r="W66" s="77">
        <f t="shared" ref="W66:W97" si="5">H66*VLOOKUP(B66,$Z$6:$AC$11,4,FALSE)</f>
        <v>0.80955993930197268</v>
      </c>
    </row>
    <row r="67" spans="1:23" x14ac:dyDescent="0.2">
      <c r="A67" s="80" t="s">
        <v>141</v>
      </c>
      <c r="B67" s="80" t="s">
        <v>15</v>
      </c>
      <c r="C67" s="81">
        <v>10</v>
      </c>
      <c r="D67" s="80" t="s">
        <v>37</v>
      </c>
      <c r="E67" s="81" t="s">
        <v>36</v>
      </c>
      <c r="F67" s="83">
        <v>10</v>
      </c>
      <c r="G67" s="82">
        <v>2.9</v>
      </c>
      <c r="H67" s="85">
        <v>1</v>
      </c>
      <c r="I67" s="78">
        <v>43069</v>
      </c>
      <c r="J67" s="79">
        <v>0.59305555555555556</v>
      </c>
      <c r="K67" s="81" t="str">
        <f t="shared" si="4"/>
        <v>10x10</v>
      </c>
      <c r="L67" s="82">
        <v>10</v>
      </c>
      <c r="M67" s="82">
        <v>10</v>
      </c>
      <c r="N67" s="83">
        <v>10</v>
      </c>
      <c r="O67" s="83">
        <v>10</v>
      </c>
      <c r="P67" s="82">
        <v>20.6</v>
      </c>
      <c r="Q67" s="82">
        <v>753.1</v>
      </c>
      <c r="R67" s="82">
        <v>398.2</v>
      </c>
      <c r="S67" s="82">
        <v>398.9</v>
      </c>
      <c r="T67" s="82">
        <v>398.54999999999995</v>
      </c>
      <c r="U67" s="85">
        <v>1.0043753198283056</v>
      </c>
      <c r="V67" s="83">
        <v>400.29378371757116</v>
      </c>
      <c r="W67" s="85">
        <f t="shared" si="5"/>
        <v>0.80955993930197268</v>
      </c>
    </row>
    <row r="68" spans="1:23" x14ac:dyDescent="0.2">
      <c r="A68" s="73" t="s">
        <v>141</v>
      </c>
      <c r="B68" s="73" t="s">
        <v>15</v>
      </c>
      <c r="C68" s="74">
        <v>10</v>
      </c>
      <c r="D68" s="73" t="s">
        <v>40</v>
      </c>
      <c r="E68" s="74" t="s">
        <v>39</v>
      </c>
      <c r="F68" s="76">
        <v>5.7140000000000004</v>
      </c>
      <c r="G68" s="75">
        <v>2.9</v>
      </c>
      <c r="H68" s="77">
        <v>0.96198948612358604</v>
      </c>
      <c r="I68" s="71">
        <v>43069</v>
      </c>
      <c r="J68" s="72">
        <v>0.60833333333333328</v>
      </c>
      <c r="K68" s="74" t="str">
        <f t="shared" si="4"/>
        <v>10x10</v>
      </c>
      <c r="L68" s="75">
        <v>10</v>
      </c>
      <c r="M68" s="75">
        <v>4</v>
      </c>
      <c r="N68" s="76">
        <v>5.7142857142857144</v>
      </c>
      <c r="O68" s="76">
        <v>5.7140000000000004</v>
      </c>
      <c r="P68" s="75">
        <v>20.6</v>
      </c>
      <c r="Q68" s="75">
        <v>753</v>
      </c>
      <c r="R68" s="75">
        <v>383.4</v>
      </c>
      <c r="S68" s="75">
        <v>383.3</v>
      </c>
      <c r="T68" s="75">
        <v>383.35</v>
      </c>
      <c r="U68" s="77">
        <v>1.0045087030049098</v>
      </c>
      <c r="V68" s="76">
        <v>385.07841129693219</v>
      </c>
      <c r="W68" s="77">
        <f t="shared" si="5"/>
        <v>0.77878814999534618</v>
      </c>
    </row>
    <row r="69" spans="1:23" x14ac:dyDescent="0.2">
      <c r="A69" s="80" t="s">
        <v>141</v>
      </c>
      <c r="B69" s="80" t="s">
        <v>15</v>
      </c>
      <c r="C69" s="81">
        <v>10</v>
      </c>
      <c r="D69" s="80" t="s">
        <v>40</v>
      </c>
      <c r="E69" s="81" t="s">
        <v>143</v>
      </c>
      <c r="F69" s="83">
        <v>5.0910000000000002</v>
      </c>
      <c r="G69" s="82">
        <v>2.9</v>
      </c>
      <c r="H69" s="85">
        <v>0.95747588128645411</v>
      </c>
      <c r="I69" s="78">
        <v>43069</v>
      </c>
      <c r="J69" s="79">
        <v>0.61597222222222225</v>
      </c>
      <c r="K69" s="81" t="str">
        <f t="shared" si="4"/>
        <v>10x10</v>
      </c>
      <c r="L69" s="82">
        <v>4</v>
      </c>
      <c r="M69" s="82">
        <v>7</v>
      </c>
      <c r="N69" s="83">
        <v>5.0909090909090908</v>
      </c>
      <c r="O69" s="83">
        <v>5.0910000000000002</v>
      </c>
      <c r="P69" s="82">
        <v>20.6</v>
      </c>
      <c r="Q69" s="82">
        <v>752.8</v>
      </c>
      <c r="R69" s="82">
        <v>381.7</v>
      </c>
      <c r="S69" s="82">
        <v>381.2</v>
      </c>
      <c r="T69" s="82">
        <v>381.45</v>
      </c>
      <c r="U69" s="85">
        <v>1.0047755756677696</v>
      </c>
      <c r="V69" s="83">
        <v>383.27164333847071</v>
      </c>
      <c r="W69" s="85">
        <f t="shared" si="5"/>
        <v>0.77513411633736462</v>
      </c>
    </row>
    <row r="70" spans="1:23" x14ac:dyDescent="0.2">
      <c r="A70" s="73" t="s">
        <v>141</v>
      </c>
      <c r="B70" s="73" t="s">
        <v>15</v>
      </c>
      <c r="C70" s="74">
        <v>10</v>
      </c>
      <c r="D70" s="73" t="s">
        <v>37</v>
      </c>
      <c r="E70" s="74" t="s">
        <v>51</v>
      </c>
      <c r="F70" s="76">
        <v>7</v>
      </c>
      <c r="G70" s="75">
        <v>2.9</v>
      </c>
      <c r="H70" s="77">
        <v>0.99568038260575575</v>
      </c>
      <c r="I70" s="71">
        <v>43069</v>
      </c>
      <c r="J70" s="72">
        <v>0.62638888888888888</v>
      </c>
      <c r="K70" s="74" t="str">
        <f t="shared" si="4"/>
        <v>10x10</v>
      </c>
      <c r="L70" s="75">
        <v>7</v>
      </c>
      <c r="M70" s="75">
        <v>7</v>
      </c>
      <c r="N70" s="76">
        <v>7</v>
      </c>
      <c r="O70" s="76">
        <v>7</v>
      </c>
      <c r="P70" s="75">
        <v>20.5</v>
      </c>
      <c r="Q70" s="75">
        <v>752.6</v>
      </c>
      <c r="R70" s="75">
        <v>396.7</v>
      </c>
      <c r="S70" s="75">
        <v>396.7</v>
      </c>
      <c r="T70" s="75">
        <v>396.7</v>
      </c>
      <c r="U70" s="77">
        <v>1.0047004480126467</v>
      </c>
      <c r="V70" s="76">
        <v>398.5646677266169</v>
      </c>
      <c r="W70" s="77">
        <f t="shared" si="5"/>
        <v>0.80606295010648055</v>
      </c>
    </row>
    <row r="71" spans="1:23" x14ac:dyDescent="0.2">
      <c r="A71" s="80" t="s">
        <v>141</v>
      </c>
      <c r="B71" s="80" t="s">
        <v>15</v>
      </c>
      <c r="C71" s="81">
        <v>15</v>
      </c>
      <c r="D71" s="80" t="s">
        <v>40</v>
      </c>
      <c r="E71" s="81" t="s">
        <v>66</v>
      </c>
      <c r="F71" s="83">
        <v>8.5559999999999992</v>
      </c>
      <c r="G71" s="82">
        <v>2.9</v>
      </c>
      <c r="H71" s="85">
        <v>1.0074853206902734</v>
      </c>
      <c r="I71" s="78">
        <v>43069</v>
      </c>
      <c r="J71" s="79">
        <v>0.63749999999999996</v>
      </c>
      <c r="K71" s="81" t="str">
        <f t="shared" si="4"/>
        <v>15x15</v>
      </c>
      <c r="L71" s="82">
        <v>11</v>
      </c>
      <c r="M71" s="82">
        <v>7</v>
      </c>
      <c r="N71" s="83">
        <v>8.5555555555555554</v>
      </c>
      <c r="O71" s="83">
        <v>8.5559999999999992</v>
      </c>
      <c r="P71" s="82">
        <v>20.5</v>
      </c>
      <c r="Q71" s="82">
        <v>752.5</v>
      </c>
      <c r="R71" s="82">
        <v>401.5</v>
      </c>
      <c r="S71" s="82">
        <v>401.2</v>
      </c>
      <c r="T71" s="82">
        <v>401.35</v>
      </c>
      <c r="U71" s="85">
        <v>1.0048339630223497</v>
      </c>
      <c r="V71" s="83">
        <v>403.29011105902009</v>
      </c>
      <c r="W71" s="85">
        <f t="shared" si="5"/>
        <v>0.81561975506564621</v>
      </c>
    </row>
    <row r="72" spans="1:23" x14ac:dyDescent="0.2">
      <c r="A72" s="73" t="s">
        <v>141</v>
      </c>
      <c r="B72" s="73" t="s">
        <v>15</v>
      </c>
      <c r="C72" s="74">
        <v>15</v>
      </c>
      <c r="D72" s="73" t="s">
        <v>40</v>
      </c>
      <c r="E72" s="74" t="s">
        <v>67</v>
      </c>
      <c r="F72" s="76">
        <v>9.9</v>
      </c>
      <c r="G72" s="75">
        <v>2.9</v>
      </c>
      <c r="H72" s="77">
        <v>1.013393545775277</v>
      </c>
      <c r="I72" s="71">
        <v>43069</v>
      </c>
      <c r="J72" s="72">
        <v>0.64583333333333337</v>
      </c>
      <c r="K72" s="74" t="str">
        <f t="shared" si="4"/>
        <v>15x15</v>
      </c>
      <c r="L72" s="75">
        <v>11</v>
      </c>
      <c r="M72" s="75">
        <v>9</v>
      </c>
      <c r="N72" s="76">
        <v>9.9</v>
      </c>
      <c r="O72" s="76">
        <v>9.9</v>
      </c>
      <c r="P72" s="75">
        <v>20.5</v>
      </c>
      <c r="Q72" s="75">
        <v>752.4</v>
      </c>
      <c r="R72" s="75">
        <v>403.7</v>
      </c>
      <c r="S72" s="75">
        <v>403.6</v>
      </c>
      <c r="T72" s="75">
        <v>403.65</v>
      </c>
      <c r="U72" s="77">
        <v>1.0049675135224856</v>
      </c>
      <c r="V72" s="76">
        <v>405.65513683335126</v>
      </c>
      <c r="W72" s="77">
        <f t="shared" si="5"/>
        <v>0.82040281740684406</v>
      </c>
    </row>
    <row r="73" spans="1:23" x14ac:dyDescent="0.2">
      <c r="A73" s="80" t="s">
        <v>141</v>
      </c>
      <c r="B73" s="80" t="s">
        <v>15</v>
      </c>
      <c r="C73" s="81">
        <v>15</v>
      </c>
      <c r="D73" s="80" t="s">
        <v>37</v>
      </c>
      <c r="E73" s="81" t="s">
        <v>69</v>
      </c>
      <c r="F73" s="83">
        <v>12</v>
      </c>
      <c r="G73" s="82">
        <v>2.9</v>
      </c>
      <c r="H73" s="85">
        <v>1.0136537972456219</v>
      </c>
      <c r="I73" s="78">
        <v>43069</v>
      </c>
      <c r="J73" s="79">
        <v>0.65555555555555556</v>
      </c>
      <c r="K73" s="81" t="str">
        <f t="shared" si="4"/>
        <v>15x15</v>
      </c>
      <c r="L73" s="82">
        <v>12</v>
      </c>
      <c r="M73" s="82">
        <v>12</v>
      </c>
      <c r="N73" s="83">
        <v>12</v>
      </c>
      <c r="O73" s="83">
        <v>12</v>
      </c>
      <c r="P73" s="82">
        <v>20.5</v>
      </c>
      <c r="Q73" s="82">
        <v>752.3</v>
      </c>
      <c r="R73" s="82">
        <v>403.6</v>
      </c>
      <c r="S73" s="82">
        <v>403.8</v>
      </c>
      <c r="T73" s="82">
        <v>403.70000000000005</v>
      </c>
      <c r="U73" s="85">
        <v>1.0051010995272074</v>
      </c>
      <c r="V73" s="83">
        <v>405.75931387913369</v>
      </c>
      <c r="W73" s="85">
        <f t="shared" si="5"/>
        <v>0.82061350657137977</v>
      </c>
    </row>
    <row r="74" spans="1:23" x14ac:dyDescent="0.2">
      <c r="A74" s="73" t="s">
        <v>141</v>
      </c>
      <c r="B74" s="73" t="s">
        <v>15</v>
      </c>
      <c r="C74" s="74">
        <v>15</v>
      </c>
      <c r="D74" s="73" t="s">
        <v>40</v>
      </c>
      <c r="E74" s="74" t="s">
        <v>72</v>
      </c>
      <c r="F74" s="76">
        <v>7.3680000000000003</v>
      </c>
      <c r="G74" s="75">
        <v>2.9</v>
      </c>
      <c r="H74" s="77">
        <v>0.98694735615186624</v>
      </c>
      <c r="I74" s="71">
        <v>43069</v>
      </c>
      <c r="J74" s="72">
        <v>0.66527777777777775</v>
      </c>
      <c r="K74" s="74" t="str">
        <f t="shared" si="4"/>
        <v>15x15</v>
      </c>
      <c r="L74" s="75">
        <v>5</v>
      </c>
      <c r="M74" s="75">
        <v>14</v>
      </c>
      <c r="N74" s="76">
        <v>7.3684210526315788</v>
      </c>
      <c r="O74" s="76">
        <v>7.3680000000000003</v>
      </c>
      <c r="P74" s="75">
        <v>20.399999999999999</v>
      </c>
      <c r="Q74" s="75">
        <v>752.4</v>
      </c>
      <c r="R74" s="75">
        <v>393.3</v>
      </c>
      <c r="S74" s="75">
        <v>393.2</v>
      </c>
      <c r="T74" s="75">
        <v>393.25</v>
      </c>
      <c r="U74" s="77">
        <v>1.0046252804172506</v>
      </c>
      <c r="V74" s="76">
        <v>395.06889152408382</v>
      </c>
      <c r="W74" s="77">
        <f t="shared" si="5"/>
        <v>0.79899304174054719</v>
      </c>
    </row>
    <row r="75" spans="1:23" x14ac:dyDescent="0.2">
      <c r="A75" s="80" t="s">
        <v>141</v>
      </c>
      <c r="B75" s="80" t="s">
        <v>15</v>
      </c>
      <c r="C75" s="81">
        <v>15</v>
      </c>
      <c r="D75" s="80" t="s">
        <v>37</v>
      </c>
      <c r="E75" s="81" t="s">
        <v>63</v>
      </c>
      <c r="F75" s="83">
        <v>11</v>
      </c>
      <c r="G75" s="82">
        <v>2.9</v>
      </c>
      <c r="H75" s="85">
        <v>1.0136758732351907</v>
      </c>
      <c r="I75" s="78">
        <v>43069</v>
      </c>
      <c r="J75" s="79">
        <v>0.67361111111111116</v>
      </c>
      <c r="K75" s="81" t="str">
        <f t="shared" si="4"/>
        <v>15x15</v>
      </c>
      <c r="L75" s="82">
        <v>11</v>
      </c>
      <c r="M75" s="82">
        <v>11</v>
      </c>
      <c r="N75" s="83">
        <v>11</v>
      </c>
      <c r="O75" s="83">
        <v>11</v>
      </c>
      <c r="P75" s="82">
        <v>20.399999999999999</v>
      </c>
      <c r="Q75" s="82">
        <v>752.4</v>
      </c>
      <c r="R75" s="82">
        <v>403.8</v>
      </c>
      <c r="S75" s="82">
        <v>404</v>
      </c>
      <c r="T75" s="82">
        <v>403.9</v>
      </c>
      <c r="U75" s="85">
        <v>1.0046252804172506</v>
      </c>
      <c r="V75" s="83">
        <v>405.76815076052753</v>
      </c>
      <c r="W75" s="85">
        <f t="shared" si="5"/>
        <v>0.82063137840815514</v>
      </c>
    </row>
    <row r="76" spans="1:23" x14ac:dyDescent="0.2">
      <c r="A76" s="73" t="s">
        <v>141</v>
      </c>
      <c r="B76" s="73" t="s">
        <v>15</v>
      </c>
      <c r="C76" s="74">
        <v>15</v>
      </c>
      <c r="D76" s="73" t="s">
        <v>37</v>
      </c>
      <c r="E76" s="74" t="s">
        <v>76</v>
      </c>
      <c r="F76" s="76">
        <v>15</v>
      </c>
      <c r="G76" s="75">
        <v>2.9</v>
      </c>
      <c r="H76" s="77">
        <v>1.0106642093384781</v>
      </c>
      <c r="I76" s="71">
        <v>43069</v>
      </c>
      <c r="J76" s="72">
        <v>0.68263888888888891</v>
      </c>
      <c r="K76" s="74" t="str">
        <f t="shared" si="4"/>
        <v>15x15</v>
      </c>
      <c r="L76" s="75">
        <v>15</v>
      </c>
      <c r="M76" s="75">
        <v>15</v>
      </c>
      <c r="N76" s="76">
        <v>15</v>
      </c>
      <c r="O76" s="76">
        <v>15</v>
      </c>
      <c r="P76" s="75">
        <v>20.399999999999999</v>
      </c>
      <c r="Q76" s="75">
        <v>752.4</v>
      </c>
      <c r="R76" s="75">
        <v>402.7</v>
      </c>
      <c r="S76" s="75">
        <v>402.7</v>
      </c>
      <c r="T76" s="75">
        <v>402.7</v>
      </c>
      <c r="U76" s="77">
        <v>1.0046252804172506</v>
      </c>
      <c r="V76" s="76">
        <v>404.56260042402681</v>
      </c>
      <c r="W76" s="77">
        <f t="shared" si="5"/>
        <v>0.81819325596673453</v>
      </c>
    </row>
    <row r="77" spans="1:23" x14ac:dyDescent="0.2">
      <c r="A77" s="80" t="s">
        <v>141</v>
      </c>
      <c r="B77" s="80" t="s">
        <v>15</v>
      </c>
      <c r="C77" s="81">
        <v>10</v>
      </c>
      <c r="D77" s="80" t="s">
        <v>37</v>
      </c>
      <c r="E77" s="81" t="s">
        <v>36</v>
      </c>
      <c r="F77" s="83">
        <v>10</v>
      </c>
      <c r="G77" s="82">
        <v>2.9</v>
      </c>
      <c r="H77" s="85">
        <v>1</v>
      </c>
      <c r="I77" s="78">
        <v>43069</v>
      </c>
      <c r="J77" s="79">
        <v>0.69166666666666676</v>
      </c>
      <c r="K77" s="81" t="str">
        <f t="shared" si="4"/>
        <v>10x10</v>
      </c>
      <c r="L77" s="82">
        <v>10</v>
      </c>
      <c r="M77" s="82">
        <v>10</v>
      </c>
      <c r="N77" s="83">
        <v>10</v>
      </c>
      <c r="O77" s="83">
        <v>10</v>
      </c>
      <c r="P77" s="82">
        <v>20.399999999999999</v>
      </c>
      <c r="Q77" s="82">
        <v>752.2</v>
      </c>
      <c r="R77" s="82">
        <v>398.6</v>
      </c>
      <c r="S77" s="82">
        <v>398.8</v>
      </c>
      <c r="T77" s="82">
        <v>398.70000000000005</v>
      </c>
      <c r="U77" s="85">
        <v>1.0048923969501984</v>
      </c>
      <c r="V77" s="83">
        <v>400.65059866404414</v>
      </c>
      <c r="W77" s="85">
        <f t="shared" si="5"/>
        <v>0.80955993930197268</v>
      </c>
    </row>
    <row r="78" spans="1:23" x14ac:dyDescent="0.2">
      <c r="A78" s="73" t="s">
        <v>141</v>
      </c>
      <c r="B78" s="73" t="s">
        <v>15</v>
      </c>
      <c r="C78" s="74">
        <v>10</v>
      </c>
      <c r="D78" s="73" t="s">
        <v>37</v>
      </c>
      <c r="E78" s="74" t="s">
        <v>36</v>
      </c>
      <c r="F78" s="76">
        <v>10</v>
      </c>
      <c r="G78" s="75">
        <v>2.9</v>
      </c>
      <c r="H78" s="77">
        <v>1</v>
      </c>
      <c r="I78" s="71">
        <v>43070</v>
      </c>
      <c r="J78" s="72">
        <v>0.43194444444444446</v>
      </c>
      <c r="K78" s="74" t="str">
        <f t="shared" si="4"/>
        <v>10x10</v>
      </c>
      <c r="L78" s="75">
        <v>10</v>
      </c>
      <c r="M78" s="75">
        <v>10</v>
      </c>
      <c r="N78" s="76">
        <v>10</v>
      </c>
      <c r="O78" s="76">
        <v>10</v>
      </c>
      <c r="P78" s="75">
        <v>22.1</v>
      </c>
      <c r="Q78" s="75">
        <v>762.1</v>
      </c>
      <c r="R78" s="75">
        <v>400.3</v>
      </c>
      <c r="S78" s="75">
        <v>400.5</v>
      </c>
      <c r="T78" s="75">
        <v>400.4</v>
      </c>
      <c r="U78" s="77">
        <v>0.99758233327434565</v>
      </c>
      <c r="V78" s="76">
        <v>399.43196624304795</v>
      </c>
      <c r="W78" s="77">
        <f t="shared" si="5"/>
        <v>0.80955993930197268</v>
      </c>
    </row>
    <row r="79" spans="1:23" x14ac:dyDescent="0.2">
      <c r="A79" s="80" t="s">
        <v>141</v>
      </c>
      <c r="B79" s="80" t="s">
        <v>15</v>
      </c>
      <c r="C79" s="81">
        <v>20</v>
      </c>
      <c r="D79" s="80" t="s">
        <v>40</v>
      </c>
      <c r="E79" s="81" t="s">
        <v>90</v>
      </c>
      <c r="F79" s="83">
        <v>7.8259999999999996</v>
      </c>
      <c r="G79" s="82">
        <v>2.9</v>
      </c>
      <c r="H79" s="85">
        <v>0.98443603999848039</v>
      </c>
      <c r="I79" s="78">
        <v>43070</v>
      </c>
      <c r="J79" s="79">
        <v>0.44444444444444442</v>
      </c>
      <c r="K79" s="81" t="str">
        <f t="shared" si="4"/>
        <v>20x20</v>
      </c>
      <c r="L79" s="82">
        <v>5</v>
      </c>
      <c r="M79" s="82">
        <v>18</v>
      </c>
      <c r="N79" s="83">
        <v>7.8260869565217392</v>
      </c>
      <c r="O79" s="83">
        <v>7.8259999999999996</v>
      </c>
      <c r="P79" s="82">
        <v>22</v>
      </c>
      <c r="Q79" s="82">
        <v>762</v>
      </c>
      <c r="R79" s="82">
        <v>394.2</v>
      </c>
      <c r="S79" s="82">
        <v>394.3</v>
      </c>
      <c r="T79" s="82">
        <v>394.25</v>
      </c>
      <c r="U79" s="85">
        <v>0.99737532808398943</v>
      </c>
      <c r="V79" s="83">
        <v>393.21522309711281</v>
      </c>
      <c r="W79" s="85">
        <f t="shared" si="5"/>
        <v>0.79695998078784414</v>
      </c>
    </row>
    <row r="80" spans="1:23" x14ac:dyDescent="0.2">
      <c r="A80" s="73" t="s">
        <v>141</v>
      </c>
      <c r="B80" s="73" t="s">
        <v>15</v>
      </c>
      <c r="C80" s="74">
        <v>20</v>
      </c>
      <c r="D80" s="73" t="s">
        <v>40</v>
      </c>
      <c r="E80" s="74" t="s">
        <v>84</v>
      </c>
      <c r="F80" s="76">
        <v>11.52</v>
      </c>
      <c r="G80" s="75">
        <v>2.9</v>
      </c>
      <c r="H80" s="77">
        <v>1.0149214248917888</v>
      </c>
      <c r="I80" s="71">
        <v>43070</v>
      </c>
      <c r="J80" s="72">
        <v>0.45833333333333331</v>
      </c>
      <c r="K80" s="74" t="str">
        <f t="shared" si="4"/>
        <v>20x20</v>
      </c>
      <c r="L80" s="75">
        <v>16</v>
      </c>
      <c r="M80" s="75">
        <v>9</v>
      </c>
      <c r="N80" s="76">
        <v>11.52</v>
      </c>
      <c r="O80" s="76">
        <v>11.52</v>
      </c>
      <c r="P80" s="75">
        <v>21.9</v>
      </c>
      <c r="Q80" s="75">
        <v>762.1</v>
      </c>
      <c r="R80" s="75">
        <v>406.8</v>
      </c>
      <c r="S80" s="75">
        <v>406.5</v>
      </c>
      <c r="T80" s="75">
        <v>406.65</v>
      </c>
      <c r="U80" s="77">
        <v>0.99690657894189882</v>
      </c>
      <c r="V80" s="76">
        <v>405.39206032672314</v>
      </c>
      <c r="W80" s="77">
        <f t="shared" si="5"/>
        <v>0.82163972713166822</v>
      </c>
    </row>
    <row r="81" spans="1:23" x14ac:dyDescent="0.2">
      <c r="A81" s="80" t="s">
        <v>141</v>
      </c>
      <c r="B81" s="80" t="s">
        <v>15</v>
      </c>
      <c r="C81" s="81">
        <v>20</v>
      </c>
      <c r="D81" s="80" t="s">
        <v>37</v>
      </c>
      <c r="E81" s="81" t="s">
        <v>83</v>
      </c>
      <c r="F81" s="83">
        <v>16</v>
      </c>
      <c r="G81" s="82">
        <v>2.9</v>
      </c>
      <c r="H81" s="85">
        <v>1.0153344117384837</v>
      </c>
      <c r="I81" s="78">
        <v>43070</v>
      </c>
      <c r="J81" s="79">
        <v>0.46875</v>
      </c>
      <c r="K81" s="81" t="str">
        <f t="shared" si="4"/>
        <v>20x20</v>
      </c>
      <c r="L81" s="82">
        <v>16</v>
      </c>
      <c r="M81" s="82">
        <v>16</v>
      </c>
      <c r="N81" s="83">
        <v>16</v>
      </c>
      <c r="O81" s="83">
        <v>16</v>
      </c>
      <c r="P81" s="82">
        <v>21.8</v>
      </c>
      <c r="Q81" s="82">
        <v>762</v>
      </c>
      <c r="R81" s="82">
        <v>407</v>
      </c>
      <c r="S81" s="82">
        <v>406.8</v>
      </c>
      <c r="T81" s="82">
        <v>406.9</v>
      </c>
      <c r="U81" s="85">
        <v>0.99669948506987205</v>
      </c>
      <c r="V81" s="83">
        <v>405.55702047493094</v>
      </c>
      <c r="W81" s="85">
        <f t="shared" si="5"/>
        <v>0.821974064738211</v>
      </c>
    </row>
    <row r="82" spans="1:23" x14ac:dyDescent="0.2">
      <c r="A82" s="73" t="s">
        <v>141</v>
      </c>
      <c r="B82" s="73" t="s">
        <v>15</v>
      </c>
      <c r="C82" s="74">
        <v>20</v>
      </c>
      <c r="D82" s="73" t="s">
        <v>40</v>
      </c>
      <c r="E82" s="74" t="s">
        <v>80</v>
      </c>
      <c r="F82" s="76">
        <v>13.103</v>
      </c>
      <c r="G82" s="75">
        <v>2.9</v>
      </c>
      <c r="H82" s="77">
        <v>1.0129802289641787</v>
      </c>
      <c r="I82" s="71">
        <v>43070</v>
      </c>
      <c r="J82" s="72">
        <v>0.47847222222222219</v>
      </c>
      <c r="K82" s="74" t="str">
        <f t="shared" si="4"/>
        <v>20x20</v>
      </c>
      <c r="L82" s="75">
        <v>10</v>
      </c>
      <c r="M82" s="75">
        <v>19</v>
      </c>
      <c r="N82" s="76">
        <v>13.103448275862069</v>
      </c>
      <c r="O82" s="76">
        <v>13.103</v>
      </c>
      <c r="P82" s="75">
        <v>21.8</v>
      </c>
      <c r="Q82" s="75">
        <v>761.8</v>
      </c>
      <c r="R82" s="75">
        <v>405.8</v>
      </c>
      <c r="S82" s="75">
        <v>405.9</v>
      </c>
      <c r="T82" s="75">
        <v>405.85</v>
      </c>
      <c r="U82" s="77">
        <v>0.99696115466427204</v>
      </c>
      <c r="V82" s="76">
        <v>404.61668462049482</v>
      </c>
      <c r="W82" s="77">
        <f t="shared" si="5"/>
        <v>0.82006821267433894</v>
      </c>
    </row>
    <row r="83" spans="1:23" x14ac:dyDescent="0.2">
      <c r="A83" s="80" t="s">
        <v>141</v>
      </c>
      <c r="B83" s="80" t="s">
        <v>15</v>
      </c>
      <c r="C83" s="81">
        <v>20</v>
      </c>
      <c r="D83" s="80" t="s">
        <v>37</v>
      </c>
      <c r="E83" s="81" t="s">
        <v>88</v>
      </c>
      <c r="F83" s="83">
        <v>20</v>
      </c>
      <c r="G83" s="82">
        <v>2.9</v>
      </c>
      <c r="H83" s="85">
        <v>1.0127757325631559</v>
      </c>
      <c r="I83" s="78">
        <v>43070</v>
      </c>
      <c r="J83" s="79">
        <v>0.49236111111111108</v>
      </c>
      <c r="K83" s="81" t="str">
        <f t="shared" si="4"/>
        <v>20x20</v>
      </c>
      <c r="L83" s="82">
        <v>20</v>
      </c>
      <c r="M83" s="82">
        <v>20</v>
      </c>
      <c r="N83" s="83">
        <v>20</v>
      </c>
      <c r="O83" s="83">
        <v>20</v>
      </c>
      <c r="P83" s="82">
        <v>21.6</v>
      </c>
      <c r="Q83" s="82">
        <v>762</v>
      </c>
      <c r="R83" s="82">
        <v>406.2</v>
      </c>
      <c r="S83" s="82">
        <v>406.1</v>
      </c>
      <c r="T83" s="82">
        <v>406.15</v>
      </c>
      <c r="U83" s="85">
        <v>0.99602364205575444</v>
      </c>
      <c r="V83" s="83">
        <v>404.53500222094465</v>
      </c>
      <c r="W83" s="85">
        <f t="shared" si="5"/>
        <v>0.81990266058033945</v>
      </c>
    </row>
    <row r="84" spans="1:23" x14ac:dyDescent="0.2">
      <c r="A84" s="73" t="s">
        <v>141</v>
      </c>
      <c r="B84" s="73" t="s">
        <v>15</v>
      </c>
      <c r="C84" s="74">
        <v>25</v>
      </c>
      <c r="D84" s="73" t="s">
        <v>40</v>
      </c>
      <c r="E84" s="74" t="s">
        <v>91</v>
      </c>
      <c r="F84" s="76">
        <v>16.8</v>
      </c>
      <c r="G84" s="75">
        <v>2.9</v>
      </c>
      <c r="H84" s="77">
        <v>1.0059256631669107</v>
      </c>
      <c r="I84" s="71">
        <v>43070</v>
      </c>
      <c r="J84" s="72">
        <v>0.50416666666666665</v>
      </c>
      <c r="K84" s="74" t="str">
        <f t="shared" si="4"/>
        <v>25x25</v>
      </c>
      <c r="L84" s="75">
        <v>14</v>
      </c>
      <c r="M84" s="75">
        <v>21</v>
      </c>
      <c r="N84" s="76">
        <v>16.8</v>
      </c>
      <c r="O84" s="76">
        <v>16.8</v>
      </c>
      <c r="P84" s="75">
        <v>21.6</v>
      </c>
      <c r="Q84" s="75">
        <v>761.9</v>
      </c>
      <c r="R84" s="75">
        <v>403.3</v>
      </c>
      <c r="S84" s="75">
        <v>403.4</v>
      </c>
      <c r="T84" s="75">
        <v>403.35</v>
      </c>
      <c r="U84" s="77">
        <v>0.99615437097583004</v>
      </c>
      <c r="V84" s="76">
        <v>401.79886553310109</v>
      </c>
      <c r="W84" s="77">
        <f t="shared" si="5"/>
        <v>0.81435711881570083</v>
      </c>
    </row>
    <row r="85" spans="1:23" x14ac:dyDescent="0.2">
      <c r="A85" s="80" t="s">
        <v>141</v>
      </c>
      <c r="B85" s="80" t="s">
        <v>15</v>
      </c>
      <c r="C85" s="81">
        <v>25</v>
      </c>
      <c r="D85" s="80" t="s">
        <v>40</v>
      </c>
      <c r="E85" s="81" t="s">
        <v>135</v>
      </c>
      <c r="F85" s="83">
        <v>15.529</v>
      </c>
      <c r="G85" s="82">
        <v>2.9</v>
      </c>
      <c r="H85" s="85">
        <v>1.0083344623895782</v>
      </c>
      <c r="I85" s="78">
        <v>43070</v>
      </c>
      <c r="J85" s="79">
        <v>0.51249999999999996</v>
      </c>
      <c r="K85" s="81" t="str">
        <f t="shared" si="4"/>
        <v>25x25</v>
      </c>
      <c r="L85" s="82">
        <v>22</v>
      </c>
      <c r="M85" s="82">
        <v>12</v>
      </c>
      <c r="N85" s="83">
        <v>15.529411764705882</v>
      </c>
      <c r="O85" s="83">
        <v>15.529</v>
      </c>
      <c r="P85" s="82">
        <v>21.5</v>
      </c>
      <c r="Q85" s="82">
        <v>761.8</v>
      </c>
      <c r="R85" s="82">
        <v>404.3</v>
      </c>
      <c r="S85" s="82">
        <v>404.5</v>
      </c>
      <c r="T85" s="82">
        <v>404.4</v>
      </c>
      <c r="U85" s="85">
        <v>0.99594712399331342</v>
      </c>
      <c r="V85" s="83">
        <v>402.76101694289594</v>
      </c>
      <c r="W85" s="85">
        <f t="shared" si="5"/>
        <v>0.8163071861681942</v>
      </c>
    </row>
    <row r="86" spans="1:23" x14ac:dyDescent="0.2">
      <c r="A86" s="73" t="s">
        <v>141</v>
      </c>
      <c r="B86" s="73" t="s">
        <v>15</v>
      </c>
      <c r="C86" s="74">
        <v>25</v>
      </c>
      <c r="D86" s="73" t="s">
        <v>37</v>
      </c>
      <c r="E86" s="74" t="s">
        <v>93</v>
      </c>
      <c r="F86" s="76">
        <v>21</v>
      </c>
      <c r="G86" s="75">
        <v>2.9</v>
      </c>
      <c r="H86" s="77">
        <v>1.005195862562501</v>
      </c>
      <c r="I86" s="71">
        <v>43070</v>
      </c>
      <c r="J86" s="72">
        <v>0.5229166666666667</v>
      </c>
      <c r="K86" s="74" t="str">
        <f t="shared" si="4"/>
        <v>25x25</v>
      </c>
      <c r="L86" s="75">
        <v>21</v>
      </c>
      <c r="M86" s="75">
        <v>21</v>
      </c>
      <c r="N86" s="76">
        <v>21</v>
      </c>
      <c r="O86" s="76">
        <v>21</v>
      </c>
      <c r="P86" s="75">
        <v>21.5</v>
      </c>
      <c r="Q86" s="75">
        <v>762.1</v>
      </c>
      <c r="R86" s="75">
        <v>403.3</v>
      </c>
      <c r="S86" s="75">
        <v>403.3</v>
      </c>
      <c r="T86" s="75">
        <v>403.3</v>
      </c>
      <c r="U86" s="77">
        <v>0.99555507027700563</v>
      </c>
      <c r="V86" s="76">
        <v>401.50735984271637</v>
      </c>
      <c r="W86" s="77">
        <f t="shared" si="5"/>
        <v>0.81376630148269236</v>
      </c>
    </row>
    <row r="87" spans="1:23" x14ac:dyDescent="0.2">
      <c r="A87" s="80" t="s">
        <v>141</v>
      </c>
      <c r="B87" s="80" t="s">
        <v>15</v>
      </c>
      <c r="C87" s="81">
        <v>25</v>
      </c>
      <c r="D87" s="80" t="s">
        <v>37</v>
      </c>
      <c r="E87" s="81" t="s">
        <v>96</v>
      </c>
      <c r="F87" s="83">
        <v>25</v>
      </c>
      <c r="G87" s="82">
        <v>2.9</v>
      </c>
      <c r="H87" s="85">
        <v>1.0021208896962213</v>
      </c>
      <c r="I87" s="78">
        <v>43070</v>
      </c>
      <c r="J87" s="79">
        <v>0.53402777777777777</v>
      </c>
      <c r="K87" s="81" t="str">
        <f t="shared" si="4"/>
        <v>25x25</v>
      </c>
      <c r="L87" s="82">
        <v>25</v>
      </c>
      <c r="M87" s="82">
        <v>25</v>
      </c>
      <c r="N87" s="83">
        <v>25</v>
      </c>
      <c r="O87" s="83">
        <v>25</v>
      </c>
      <c r="P87" s="82">
        <v>21.4</v>
      </c>
      <c r="Q87" s="82">
        <v>762</v>
      </c>
      <c r="R87" s="82">
        <v>402.1</v>
      </c>
      <c r="S87" s="82">
        <v>402.2</v>
      </c>
      <c r="T87" s="82">
        <v>402.15</v>
      </c>
      <c r="U87" s="85">
        <v>0.99534779904163684</v>
      </c>
      <c r="V87" s="83">
        <v>400.27911738459426</v>
      </c>
      <c r="W87" s="85">
        <f t="shared" si="5"/>
        <v>0.81127692663571171</v>
      </c>
    </row>
    <row r="88" spans="1:23" x14ac:dyDescent="0.2">
      <c r="A88" s="73" t="s">
        <v>141</v>
      </c>
      <c r="B88" s="73" t="s">
        <v>15</v>
      </c>
      <c r="C88" s="74">
        <v>10</v>
      </c>
      <c r="D88" s="73" t="s">
        <v>37</v>
      </c>
      <c r="E88" s="74" t="s">
        <v>36</v>
      </c>
      <c r="F88" s="76">
        <v>10</v>
      </c>
      <c r="G88" s="75">
        <v>2.9</v>
      </c>
      <c r="H88" s="77">
        <v>1</v>
      </c>
      <c r="I88" s="71">
        <v>43070</v>
      </c>
      <c r="J88" s="72">
        <v>0.54652777777777783</v>
      </c>
      <c r="K88" s="74" t="str">
        <f t="shared" si="4"/>
        <v>10x10</v>
      </c>
      <c r="L88" s="75">
        <v>10</v>
      </c>
      <c r="M88" s="75">
        <v>10</v>
      </c>
      <c r="N88" s="76">
        <v>10</v>
      </c>
      <c r="O88" s="76">
        <v>10</v>
      </c>
      <c r="P88" s="75">
        <v>21.3</v>
      </c>
      <c r="Q88" s="75">
        <v>762</v>
      </c>
      <c r="R88" s="75">
        <v>401</v>
      </c>
      <c r="S88" s="75">
        <v>401.2</v>
      </c>
      <c r="T88" s="75">
        <v>401.1</v>
      </c>
      <c r="U88" s="77">
        <v>0.99500987753457815</v>
      </c>
      <c r="V88" s="76">
        <v>399.09846187911933</v>
      </c>
      <c r="W88" s="77">
        <f t="shared" si="5"/>
        <v>0.80955993930197268</v>
      </c>
    </row>
    <row r="89" spans="1:23" x14ac:dyDescent="0.2">
      <c r="A89" s="80" t="s">
        <v>141</v>
      </c>
      <c r="B89" s="80" t="s">
        <v>16</v>
      </c>
      <c r="C89" s="81">
        <v>10</v>
      </c>
      <c r="D89" s="80" t="s">
        <v>37</v>
      </c>
      <c r="E89" s="81" t="s">
        <v>36</v>
      </c>
      <c r="F89" s="83">
        <v>10</v>
      </c>
      <c r="G89" s="82">
        <v>3</v>
      </c>
      <c r="H89" s="85">
        <v>1</v>
      </c>
      <c r="I89" s="78">
        <v>43069</v>
      </c>
      <c r="J89" s="79">
        <v>0.44444444444444442</v>
      </c>
      <c r="K89" s="81" t="str">
        <f t="shared" si="4"/>
        <v>10x10</v>
      </c>
      <c r="L89" s="82">
        <v>10</v>
      </c>
      <c r="M89" s="82">
        <v>10</v>
      </c>
      <c r="N89" s="83">
        <v>10</v>
      </c>
      <c r="O89" s="83">
        <v>10</v>
      </c>
      <c r="P89" s="82">
        <v>21.3</v>
      </c>
      <c r="Q89" s="82">
        <v>757.7</v>
      </c>
      <c r="R89" s="82">
        <v>412.1</v>
      </c>
      <c r="S89" s="82">
        <v>412.1</v>
      </c>
      <c r="T89" s="82">
        <v>412.1</v>
      </c>
      <c r="U89" s="85">
        <v>1.0006566275324644</v>
      </c>
      <c r="V89" s="83">
        <v>412.3705962061286</v>
      </c>
      <c r="W89" s="85">
        <f t="shared" si="5"/>
        <v>0.80868486352357316</v>
      </c>
    </row>
    <row r="90" spans="1:23" x14ac:dyDescent="0.2">
      <c r="A90" s="73" t="s">
        <v>141</v>
      </c>
      <c r="B90" s="73" t="s">
        <v>16</v>
      </c>
      <c r="C90" s="74">
        <v>10</v>
      </c>
      <c r="D90" s="73" t="s">
        <v>37</v>
      </c>
      <c r="E90" s="74" t="s">
        <v>36</v>
      </c>
      <c r="F90" s="76">
        <v>10</v>
      </c>
      <c r="G90" s="75">
        <v>3</v>
      </c>
      <c r="H90" s="77">
        <v>1</v>
      </c>
      <c r="I90" s="71">
        <v>43069</v>
      </c>
      <c r="J90" s="72">
        <v>0.48749999999999999</v>
      </c>
      <c r="K90" s="74" t="str">
        <f t="shared" si="4"/>
        <v>10x10</v>
      </c>
      <c r="L90" s="75">
        <v>10</v>
      </c>
      <c r="M90" s="75">
        <v>10</v>
      </c>
      <c r="N90" s="76">
        <v>10</v>
      </c>
      <c r="O90" s="76">
        <v>10</v>
      </c>
      <c r="P90" s="75">
        <v>21</v>
      </c>
      <c r="Q90" s="75">
        <v>755.9</v>
      </c>
      <c r="R90" s="75">
        <v>411.1</v>
      </c>
      <c r="S90" s="75">
        <v>411</v>
      </c>
      <c r="T90" s="75">
        <v>411.05</v>
      </c>
      <c r="U90" s="77">
        <v>1.0020175130522715</v>
      </c>
      <c r="V90" s="76">
        <v>411.87929874013622</v>
      </c>
      <c r="W90" s="77">
        <f t="shared" si="5"/>
        <v>0.80868486352357316</v>
      </c>
    </row>
    <row r="91" spans="1:23" x14ac:dyDescent="0.2">
      <c r="A91" s="80" t="s">
        <v>141</v>
      </c>
      <c r="B91" s="80" t="s">
        <v>16</v>
      </c>
      <c r="C91" s="81">
        <v>6</v>
      </c>
      <c r="D91" s="80" t="s">
        <v>37</v>
      </c>
      <c r="E91" s="81" t="s">
        <v>45</v>
      </c>
      <c r="F91" s="83">
        <v>3</v>
      </c>
      <c r="G91" s="82">
        <v>3</v>
      </c>
      <c r="H91" s="85">
        <v>0.90564842301750392</v>
      </c>
      <c r="I91" s="78">
        <v>43069</v>
      </c>
      <c r="J91" s="79">
        <v>0.51736111111111105</v>
      </c>
      <c r="K91" s="81" t="str">
        <f t="shared" si="4"/>
        <v>6x6</v>
      </c>
      <c r="L91" s="82">
        <v>3</v>
      </c>
      <c r="M91" s="82">
        <v>3</v>
      </c>
      <c r="N91" s="83">
        <v>3</v>
      </c>
      <c r="O91" s="83">
        <v>3</v>
      </c>
      <c r="P91" s="82">
        <v>20.9</v>
      </c>
      <c r="Q91" s="82">
        <v>755</v>
      </c>
      <c r="R91" s="82">
        <v>372.3</v>
      </c>
      <c r="S91" s="82">
        <v>371.6</v>
      </c>
      <c r="T91" s="82">
        <v>371.95000000000005</v>
      </c>
      <c r="U91" s="85">
        <v>1.0028709164607064</v>
      </c>
      <c r="V91" s="83">
        <v>373.01783737755977</v>
      </c>
      <c r="W91" s="85">
        <f t="shared" si="5"/>
        <v>0.7323841713682494</v>
      </c>
    </row>
    <row r="92" spans="1:23" x14ac:dyDescent="0.2">
      <c r="A92" s="73" t="s">
        <v>141</v>
      </c>
      <c r="B92" s="73" t="s">
        <v>16</v>
      </c>
      <c r="C92" s="74">
        <v>6</v>
      </c>
      <c r="D92" s="73" t="s">
        <v>37</v>
      </c>
      <c r="E92" s="74" t="s">
        <v>46</v>
      </c>
      <c r="F92" s="76">
        <v>4</v>
      </c>
      <c r="G92" s="75">
        <v>3</v>
      </c>
      <c r="H92" s="77">
        <v>0.94324127368815047</v>
      </c>
      <c r="I92" s="71">
        <v>43069</v>
      </c>
      <c r="J92" s="72">
        <v>0.5229166666666667</v>
      </c>
      <c r="K92" s="74" t="str">
        <f t="shared" si="4"/>
        <v>6x6</v>
      </c>
      <c r="L92" s="75">
        <v>4</v>
      </c>
      <c r="M92" s="75">
        <v>4</v>
      </c>
      <c r="N92" s="76">
        <v>4</v>
      </c>
      <c r="O92" s="76">
        <v>4</v>
      </c>
      <c r="P92" s="75">
        <v>20.85</v>
      </c>
      <c r="Q92" s="75">
        <v>754.6</v>
      </c>
      <c r="R92" s="75">
        <v>387.5</v>
      </c>
      <c r="S92" s="75">
        <v>387</v>
      </c>
      <c r="T92" s="75">
        <v>387.25</v>
      </c>
      <c r="U92" s="77">
        <v>1.0032319027745082</v>
      </c>
      <c r="V92" s="76">
        <v>388.50155434942832</v>
      </c>
      <c r="W92" s="77">
        <f t="shared" si="5"/>
        <v>0.76278494068230329</v>
      </c>
    </row>
    <row r="93" spans="1:23" x14ac:dyDescent="0.2">
      <c r="A93" s="80" t="s">
        <v>141</v>
      </c>
      <c r="B93" s="80" t="s">
        <v>16</v>
      </c>
      <c r="C93" s="81">
        <v>6</v>
      </c>
      <c r="D93" s="80" t="s">
        <v>37</v>
      </c>
      <c r="E93" s="81" t="s">
        <v>79</v>
      </c>
      <c r="F93" s="83">
        <v>6</v>
      </c>
      <c r="G93" s="82">
        <v>3</v>
      </c>
      <c r="H93" s="85">
        <v>0.97244076765105092</v>
      </c>
      <c r="I93" s="78">
        <v>43069</v>
      </c>
      <c r="J93" s="79">
        <v>0.53749999999999998</v>
      </c>
      <c r="K93" s="81" t="str">
        <f t="shared" si="4"/>
        <v>6x6</v>
      </c>
      <c r="L93" s="82">
        <v>6</v>
      </c>
      <c r="M93" s="82">
        <v>6</v>
      </c>
      <c r="N93" s="83">
        <v>6</v>
      </c>
      <c r="O93" s="83">
        <v>6</v>
      </c>
      <c r="P93" s="82">
        <v>20.8</v>
      </c>
      <c r="Q93" s="82">
        <v>754.4</v>
      </c>
      <c r="R93" s="82">
        <v>399.3</v>
      </c>
      <c r="S93" s="82">
        <v>399.1</v>
      </c>
      <c r="T93" s="82">
        <v>399.20000000000005</v>
      </c>
      <c r="U93" s="85">
        <v>1.0033272080321507</v>
      </c>
      <c r="V93" s="83">
        <v>400.5282214464346</v>
      </c>
      <c r="W93" s="85">
        <f t="shared" si="5"/>
        <v>0.78639812947264887</v>
      </c>
    </row>
    <row r="94" spans="1:23" x14ac:dyDescent="0.2">
      <c r="A94" s="73" t="s">
        <v>141</v>
      </c>
      <c r="B94" s="73" t="s">
        <v>16</v>
      </c>
      <c r="C94" s="74">
        <v>10</v>
      </c>
      <c r="D94" s="73" t="s">
        <v>37</v>
      </c>
      <c r="E94" s="74" t="s">
        <v>36</v>
      </c>
      <c r="F94" s="76">
        <v>10</v>
      </c>
      <c r="G94" s="75">
        <v>3</v>
      </c>
      <c r="H94" s="77">
        <v>1</v>
      </c>
      <c r="I94" s="71">
        <v>43069</v>
      </c>
      <c r="J94" s="72">
        <v>0.54305555555555551</v>
      </c>
      <c r="K94" s="74" t="str">
        <f t="shared" si="4"/>
        <v>10x10</v>
      </c>
      <c r="L94" s="75">
        <v>10</v>
      </c>
      <c r="M94" s="75">
        <v>10</v>
      </c>
      <c r="N94" s="76">
        <v>10</v>
      </c>
      <c r="O94" s="76">
        <v>10</v>
      </c>
      <c r="P94" s="75">
        <v>20.8</v>
      </c>
      <c r="Q94" s="75">
        <v>754.4</v>
      </c>
      <c r="R94" s="75">
        <v>410.1</v>
      </c>
      <c r="S94" s="75">
        <v>410</v>
      </c>
      <c r="T94" s="75">
        <v>410.05</v>
      </c>
      <c r="U94" s="77">
        <v>1.0033272080321507</v>
      </c>
      <c r="V94" s="76">
        <v>411.41432165358339</v>
      </c>
      <c r="W94" s="77">
        <f t="shared" si="5"/>
        <v>0.80868486352357316</v>
      </c>
    </row>
    <row r="95" spans="1:23" x14ac:dyDescent="0.2">
      <c r="A95" s="80" t="s">
        <v>141</v>
      </c>
      <c r="B95" s="80" t="s">
        <v>16</v>
      </c>
      <c r="C95" s="81">
        <v>10</v>
      </c>
      <c r="D95" s="80" t="s">
        <v>37</v>
      </c>
      <c r="E95" s="81" t="s">
        <v>36</v>
      </c>
      <c r="F95" s="83">
        <v>10</v>
      </c>
      <c r="G95" s="82">
        <v>3</v>
      </c>
      <c r="H95" s="85">
        <v>1</v>
      </c>
      <c r="I95" s="78">
        <v>43069</v>
      </c>
      <c r="J95" s="79">
        <v>0.59375</v>
      </c>
      <c r="K95" s="81" t="str">
        <f t="shared" si="4"/>
        <v>10x10</v>
      </c>
      <c r="L95" s="82">
        <v>10</v>
      </c>
      <c r="M95" s="82">
        <v>10</v>
      </c>
      <c r="N95" s="83">
        <v>10</v>
      </c>
      <c r="O95" s="83">
        <v>10</v>
      </c>
      <c r="P95" s="82">
        <v>20.6</v>
      </c>
      <c r="Q95" s="82">
        <v>753.1</v>
      </c>
      <c r="R95" s="82">
        <v>410.2</v>
      </c>
      <c r="S95" s="82">
        <v>410.4</v>
      </c>
      <c r="T95" s="82">
        <v>410.29999999999995</v>
      </c>
      <c r="U95" s="85">
        <v>1.0043753198283056</v>
      </c>
      <c r="V95" s="83">
        <v>412.09519372555377</v>
      </c>
      <c r="W95" s="85">
        <f t="shared" si="5"/>
        <v>0.80868486352357316</v>
      </c>
    </row>
    <row r="96" spans="1:23" x14ac:dyDescent="0.2">
      <c r="A96" s="73" t="s">
        <v>141</v>
      </c>
      <c r="B96" s="73" t="s">
        <v>16</v>
      </c>
      <c r="C96" s="74">
        <v>10</v>
      </c>
      <c r="D96" s="73" t="s">
        <v>40</v>
      </c>
      <c r="E96" s="74" t="s">
        <v>39</v>
      </c>
      <c r="F96" s="76">
        <v>5.7140000000000004</v>
      </c>
      <c r="G96" s="75">
        <v>3</v>
      </c>
      <c r="H96" s="77">
        <v>0.97661030263542481</v>
      </c>
      <c r="I96" s="71">
        <v>43069</v>
      </c>
      <c r="J96" s="72">
        <v>0.60555555555555551</v>
      </c>
      <c r="K96" s="74" t="str">
        <f t="shared" si="4"/>
        <v>10x10</v>
      </c>
      <c r="L96" s="75">
        <v>10</v>
      </c>
      <c r="M96" s="75">
        <v>4</v>
      </c>
      <c r="N96" s="76">
        <v>5.7142857142857144</v>
      </c>
      <c r="O96" s="76">
        <v>5.7140000000000004</v>
      </c>
      <c r="P96" s="75">
        <v>20.6</v>
      </c>
      <c r="Q96" s="75">
        <v>753</v>
      </c>
      <c r="R96" s="75">
        <v>400.8</v>
      </c>
      <c r="S96" s="75">
        <v>400.5</v>
      </c>
      <c r="T96" s="75">
        <v>400.65</v>
      </c>
      <c r="U96" s="77">
        <v>1.0045087030049098</v>
      </c>
      <c r="V96" s="76">
        <v>402.45641185891708</v>
      </c>
      <c r="W96" s="77">
        <f t="shared" si="5"/>
        <v>0.78976996930244403</v>
      </c>
    </row>
    <row r="97" spans="1:23" x14ac:dyDescent="0.2">
      <c r="A97" s="80" t="s">
        <v>141</v>
      </c>
      <c r="B97" s="80" t="s">
        <v>16</v>
      </c>
      <c r="C97" s="81">
        <v>10</v>
      </c>
      <c r="D97" s="80" t="s">
        <v>40</v>
      </c>
      <c r="E97" s="81" t="s">
        <v>143</v>
      </c>
      <c r="F97" s="83">
        <v>5.0910000000000002</v>
      </c>
      <c r="G97" s="82">
        <v>3</v>
      </c>
      <c r="H97" s="85">
        <v>0.97467537231382251</v>
      </c>
      <c r="I97" s="78">
        <v>43069</v>
      </c>
      <c r="J97" s="79">
        <v>0.61597222222222225</v>
      </c>
      <c r="K97" s="81" t="str">
        <f t="shared" si="4"/>
        <v>10x10</v>
      </c>
      <c r="L97" s="82">
        <v>4</v>
      </c>
      <c r="M97" s="82">
        <v>7</v>
      </c>
      <c r="N97" s="83">
        <v>5.0909090909090908</v>
      </c>
      <c r="O97" s="83">
        <v>5.0910000000000002</v>
      </c>
      <c r="P97" s="82">
        <v>20.6</v>
      </c>
      <c r="Q97" s="82">
        <v>752.8</v>
      </c>
      <c r="R97" s="82">
        <v>399.8</v>
      </c>
      <c r="S97" s="82">
        <v>399.7</v>
      </c>
      <c r="T97" s="82">
        <v>399.75</v>
      </c>
      <c r="U97" s="85">
        <v>1.0047755756677696</v>
      </c>
      <c r="V97" s="83">
        <v>401.65903637319093</v>
      </c>
      <c r="W97" s="85">
        <f t="shared" si="5"/>
        <v>0.78820522043939145</v>
      </c>
    </row>
    <row r="98" spans="1:23" x14ac:dyDescent="0.2">
      <c r="A98" s="73" t="s">
        <v>141</v>
      </c>
      <c r="B98" s="73" t="s">
        <v>16</v>
      </c>
      <c r="C98" s="74">
        <v>10</v>
      </c>
      <c r="D98" s="73" t="s">
        <v>37</v>
      </c>
      <c r="E98" s="74" t="s">
        <v>51</v>
      </c>
      <c r="F98" s="76">
        <v>7</v>
      </c>
      <c r="G98" s="75">
        <v>3</v>
      </c>
      <c r="H98" s="77">
        <v>0.99544765182765149</v>
      </c>
      <c r="I98" s="71">
        <v>43069</v>
      </c>
      <c r="J98" s="72">
        <v>0.62638888888888888</v>
      </c>
      <c r="K98" s="74" t="str">
        <f t="shared" ref="K98:K129" si="6">CONCATENATE(C98,"x",C98)</f>
        <v>10x10</v>
      </c>
      <c r="L98" s="75">
        <v>7</v>
      </c>
      <c r="M98" s="75">
        <v>7</v>
      </c>
      <c r="N98" s="76">
        <v>7</v>
      </c>
      <c r="O98" s="76">
        <v>7</v>
      </c>
      <c r="P98" s="75">
        <v>20.5</v>
      </c>
      <c r="Q98" s="75">
        <v>752.6</v>
      </c>
      <c r="R98" s="75">
        <v>408.3</v>
      </c>
      <c r="S98" s="75">
        <v>408.3</v>
      </c>
      <c r="T98" s="75">
        <v>408.3</v>
      </c>
      <c r="U98" s="77">
        <v>1.0047004480126467</v>
      </c>
      <c r="V98" s="76">
        <v>410.21919292356364</v>
      </c>
      <c r="W98" s="77">
        <f t="shared" ref="W98:W129" si="7">H98*VLOOKUP(B98,$Z$6:$AC$11,4,FALSE)</f>
        <v>0.80500344846310568</v>
      </c>
    </row>
    <row r="99" spans="1:23" x14ac:dyDescent="0.2">
      <c r="A99" s="80" t="s">
        <v>141</v>
      </c>
      <c r="B99" s="80" t="s">
        <v>16</v>
      </c>
      <c r="C99" s="81">
        <v>15</v>
      </c>
      <c r="D99" s="80" t="s">
        <v>40</v>
      </c>
      <c r="E99" s="81" t="s">
        <v>66</v>
      </c>
      <c r="F99" s="83">
        <v>8.5559999999999992</v>
      </c>
      <c r="G99" s="82">
        <v>3</v>
      </c>
      <c r="H99" s="85">
        <v>0.99643336112905645</v>
      </c>
      <c r="I99" s="78">
        <v>43069</v>
      </c>
      <c r="J99" s="79">
        <v>0.63749999999999996</v>
      </c>
      <c r="K99" s="81" t="str">
        <f t="shared" si="6"/>
        <v>15x15</v>
      </c>
      <c r="L99" s="82">
        <v>11</v>
      </c>
      <c r="M99" s="82">
        <v>7</v>
      </c>
      <c r="N99" s="83">
        <v>8.5555555555555554</v>
      </c>
      <c r="O99" s="83">
        <v>8.5559999999999992</v>
      </c>
      <c r="P99" s="82">
        <v>20.5</v>
      </c>
      <c r="Q99" s="82">
        <v>752.5</v>
      </c>
      <c r="R99" s="82">
        <v>408.6</v>
      </c>
      <c r="S99" s="82">
        <v>408.7</v>
      </c>
      <c r="T99" s="82">
        <v>408.65</v>
      </c>
      <c r="U99" s="85">
        <v>1.0048339630223497</v>
      </c>
      <c r="V99" s="83">
        <v>410.62539898908318</v>
      </c>
      <c r="W99" s="85">
        <f t="shared" si="7"/>
        <v>0.80580057665498628</v>
      </c>
    </row>
    <row r="100" spans="1:23" x14ac:dyDescent="0.2">
      <c r="A100" s="73" t="s">
        <v>141</v>
      </c>
      <c r="B100" s="73" t="s">
        <v>16</v>
      </c>
      <c r="C100" s="74">
        <v>15</v>
      </c>
      <c r="D100" s="73" t="s">
        <v>40</v>
      </c>
      <c r="E100" s="74" t="s">
        <v>67</v>
      </c>
      <c r="F100" s="76">
        <v>9.9</v>
      </c>
      <c r="G100" s="75">
        <v>3</v>
      </c>
      <c r="H100" s="77">
        <v>1.0019308868855419</v>
      </c>
      <c r="I100" s="71">
        <v>43069</v>
      </c>
      <c r="J100" s="72">
        <v>0.64583333333333337</v>
      </c>
      <c r="K100" s="74" t="str">
        <f t="shared" si="6"/>
        <v>15x15</v>
      </c>
      <c r="L100" s="75">
        <v>11</v>
      </c>
      <c r="M100" s="75">
        <v>9</v>
      </c>
      <c r="N100" s="76">
        <v>9.9</v>
      </c>
      <c r="O100" s="76">
        <v>9.9</v>
      </c>
      <c r="P100" s="75">
        <v>20.5</v>
      </c>
      <c r="Q100" s="75">
        <v>752.4</v>
      </c>
      <c r="R100" s="75">
        <v>410.9</v>
      </c>
      <c r="S100" s="75">
        <v>410.8</v>
      </c>
      <c r="T100" s="75">
        <v>410.85</v>
      </c>
      <c r="U100" s="77">
        <v>1.0049675135224856</v>
      </c>
      <c r="V100" s="76">
        <v>412.89090293071325</v>
      </c>
      <c r="W100" s="77">
        <f t="shared" si="7"/>
        <v>0.81024634252108707</v>
      </c>
    </row>
    <row r="101" spans="1:23" x14ac:dyDescent="0.2">
      <c r="A101" s="80" t="s">
        <v>141</v>
      </c>
      <c r="B101" s="80" t="s">
        <v>16</v>
      </c>
      <c r="C101" s="81">
        <v>15</v>
      </c>
      <c r="D101" s="80" t="s">
        <v>37</v>
      </c>
      <c r="E101" s="81" t="s">
        <v>69</v>
      </c>
      <c r="F101" s="83">
        <v>12</v>
      </c>
      <c r="G101" s="82">
        <v>3</v>
      </c>
      <c r="H101" s="85">
        <v>1.0020640692445588</v>
      </c>
      <c r="I101" s="78">
        <v>43069</v>
      </c>
      <c r="J101" s="79">
        <v>0.65555555555555556</v>
      </c>
      <c r="K101" s="81" t="str">
        <f t="shared" si="6"/>
        <v>15x15</v>
      </c>
      <c r="L101" s="82">
        <v>12</v>
      </c>
      <c r="M101" s="82">
        <v>12</v>
      </c>
      <c r="N101" s="83">
        <v>12</v>
      </c>
      <c r="O101" s="83">
        <v>12</v>
      </c>
      <c r="P101" s="82">
        <v>20.5</v>
      </c>
      <c r="Q101" s="82">
        <v>752.3</v>
      </c>
      <c r="R101" s="82">
        <v>411</v>
      </c>
      <c r="S101" s="82">
        <v>410.7</v>
      </c>
      <c r="T101" s="82">
        <v>410.85</v>
      </c>
      <c r="U101" s="85">
        <v>1.0051010995272074</v>
      </c>
      <c r="V101" s="83">
        <v>412.94578674075319</v>
      </c>
      <c r="W101" s="85">
        <f t="shared" si="7"/>
        <v>0.8103540450789124</v>
      </c>
    </row>
    <row r="102" spans="1:23" x14ac:dyDescent="0.2">
      <c r="A102" s="73" t="s">
        <v>141</v>
      </c>
      <c r="B102" s="73" t="s">
        <v>16</v>
      </c>
      <c r="C102" s="74">
        <v>15</v>
      </c>
      <c r="D102" s="73" t="s">
        <v>40</v>
      </c>
      <c r="E102" s="74" t="s">
        <v>72</v>
      </c>
      <c r="F102" s="76">
        <v>7.3680000000000003</v>
      </c>
      <c r="G102" s="75">
        <v>3</v>
      </c>
      <c r="H102" s="77">
        <v>0.98306204609135517</v>
      </c>
      <c r="I102" s="71">
        <v>43069</v>
      </c>
      <c r="J102" s="72">
        <v>0.66527777777777775</v>
      </c>
      <c r="K102" s="74" t="str">
        <f t="shared" si="6"/>
        <v>15x15</v>
      </c>
      <c r="L102" s="75">
        <v>5</v>
      </c>
      <c r="M102" s="75">
        <v>14</v>
      </c>
      <c r="N102" s="76">
        <v>7.3684210526315788</v>
      </c>
      <c r="O102" s="76">
        <v>7.3680000000000003</v>
      </c>
      <c r="P102" s="75">
        <v>20.399999999999999</v>
      </c>
      <c r="Q102" s="75">
        <v>752.4</v>
      </c>
      <c r="R102" s="75">
        <v>403.3</v>
      </c>
      <c r="S102" s="75">
        <v>403.2</v>
      </c>
      <c r="T102" s="75">
        <v>403.25</v>
      </c>
      <c r="U102" s="77">
        <v>1.0046252804172506</v>
      </c>
      <c r="V102" s="76">
        <v>405.11514432825629</v>
      </c>
      <c r="W102" s="77">
        <f t="shared" si="7"/>
        <v>0.79498739657859219</v>
      </c>
    </row>
    <row r="103" spans="1:23" x14ac:dyDescent="0.2">
      <c r="A103" s="80" t="s">
        <v>141</v>
      </c>
      <c r="B103" s="80" t="s">
        <v>16</v>
      </c>
      <c r="C103" s="81">
        <v>15</v>
      </c>
      <c r="D103" s="80" t="s">
        <v>37</v>
      </c>
      <c r="E103" s="81" t="s">
        <v>63</v>
      </c>
      <c r="F103" s="83">
        <v>11</v>
      </c>
      <c r="G103" s="82">
        <v>3</v>
      </c>
      <c r="H103" s="85">
        <v>1.0023210421586131</v>
      </c>
      <c r="I103" s="78">
        <v>43069</v>
      </c>
      <c r="J103" s="79">
        <v>0.67361111111111116</v>
      </c>
      <c r="K103" s="81" t="str">
        <f t="shared" si="6"/>
        <v>15x15</v>
      </c>
      <c r="L103" s="82">
        <v>11</v>
      </c>
      <c r="M103" s="82">
        <v>11</v>
      </c>
      <c r="N103" s="83">
        <v>11</v>
      </c>
      <c r="O103" s="83">
        <v>11</v>
      </c>
      <c r="P103" s="82">
        <v>20.399999999999999</v>
      </c>
      <c r="Q103" s="82">
        <v>752.4</v>
      </c>
      <c r="R103" s="82">
        <v>411.1</v>
      </c>
      <c r="S103" s="82">
        <v>411.2</v>
      </c>
      <c r="T103" s="82">
        <v>411.15</v>
      </c>
      <c r="U103" s="85">
        <v>1.0046252804172506</v>
      </c>
      <c r="V103" s="83">
        <v>413.0516840435526</v>
      </c>
      <c r="W103" s="85">
        <f t="shared" si="7"/>
        <v>0.81056185518484358</v>
      </c>
    </row>
    <row r="104" spans="1:23" x14ac:dyDescent="0.2">
      <c r="A104" s="73" t="s">
        <v>141</v>
      </c>
      <c r="B104" s="73" t="s">
        <v>16</v>
      </c>
      <c r="C104" s="74">
        <v>15</v>
      </c>
      <c r="D104" s="73" t="s">
        <v>37</v>
      </c>
      <c r="E104" s="74" t="s">
        <v>76</v>
      </c>
      <c r="F104" s="76">
        <v>15</v>
      </c>
      <c r="G104" s="75">
        <v>3</v>
      </c>
      <c r="H104" s="77">
        <v>0.99927373265430008</v>
      </c>
      <c r="I104" s="71">
        <v>43069</v>
      </c>
      <c r="J104" s="72">
        <v>0.68263888888888891</v>
      </c>
      <c r="K104" s="74" t="str">
        <f t="shared" si="6"/>
        <v>15x15</v>
      </c>
      <c r="L104" s="75">
        <v>15</v>
      </c>
      <c r="M104" s="75">
        <v>15</v>
      </c>
      <c r="N104" s="76">
        <v>15</v>
      </c>
      <c r="O104" s="76">
        <v>15</v>
      </c>
      <c r="P104" s="75">
        <v>20.399999999999999</v>
      </c>
      <c r="Q104" s="75">
        <v>752.4</v>
      </c>
      <c r="R104" s="75">
        <v>410</v>
      </c>
      <c r="S104" s="75">
        <v>409.8</v>
      </c>
      <c r="T104" s="75">
        <v>409.9</v>
      </c>
      <c r="U104" s="77">
        <v>1.0046252804172506</v>
      </c>
      <c r="V104" s="76">
        <v>411.79590244303103</v>
      </c>
      <c r="W104" s="77">
        <f t="shared" si="7"/>
        <v>0.80809754211423424</v>
      </c>
    </row>
    <row r="105" spans="1:23" x14ac:dyDescent="0.2">
      <c r="A105" s="80" t="s">
        <v>141</v>
      </c>
      <c r="B105" s="80" t="s">
        <v>16</v>
      </c>
      <c r="C105" s="81">
        <v>10</v>
      </c>
      <c r="D105" s="80" t="s">
        <v>37</v>
      </c>
      <c r="E105" s="81" t="s">
        <v>36</v>
      </c>
      <c r="F105" s="83">
        <v>10</v>
      </c>
      <c r="G105" s="82">
        <v>3</v>
      </c>
      <c r="H105" s="85">
        <v>1</v>
      </c>
      <c r="I105" s="78">
        <v>43069</v>
      </c>
      <c r="J105" s="79">
        <v>0.69166666666666676</v>
      </c>
      <c r="K105" s="81" t="str">
        <f t="shared" si="6"/>
        <v>10x10</v>
      </c>
      <c r="L105" s="82">
        <v>10</v>
      </c>
      <c r="M105" s="82">
        <v>10</v>
      </c>
      <c r="N105" s="83">
        <v>10</v>
      </c>
      <c r="O105" s="83">
        <v>10</v>
      </c>
      <c r="P105" s="82">
        <v>20.399999999999999</v>
      </c>
      <c r="Q105" s="82">
        <v>752.2</v>
      </c>
      <c r="R105" s="82">
        <v>410.1</v>
      </c>
      <c r="S105" s="82">
        <v>410.2</v>
      </c>
      <c r="T105" s="82">
        <v>410.15</v>
      </c>
      <c r="U105" s="85">
        <v>1.0048923969501984</v>
      </c>
      <c r="V105" s="83">
        <v>412.15661660912383</v>
      </c>
      <c r="W105" s="85">
        <f t="shared" si="7"/>
        <v>0.80868486352357316</v>
      </c>
    </row>
    <row r="106" spans="1:23" x14ac:dyDescent="0.2">
      <c r="A106" s="73" t="s">
        <v>141</v>
      </c>
      <c r="B106" s="73" t="s">
        <v>16</v>
      </c>
      <c r="C106" s="74">
        <v>10</v>
      </c>
      <c r="D106" s="73" t="s">
        <v>37</v>
      </c>
      <c r="E106" s="74" t="s">
        <v>36</v>
      </c>
      <c r="F106" s="76">
        <v>10</v>
      </c>
      <c r="G106" s="75">
        <v>3</v>
      </c>
      <c r="H106" s="77">
        <v>1</v>
      </c>
      <c r="I106" s="71">
        <v>43070</v>
      </c>
      <c r="J106" s="72">
        <v>0.43194444444444446</v>
      </c>
      <c r="K106" s="74" t="str">
        <f t="shared" si="6"/>
        <v>10x10</v>
      </c>
      <c r="L106" s="75">
        <v>10</v>
      </c>
      <c r="M106" s="75">
        <v>10</v>
      </c>
      <c r="N106" s="76">
        <v>10</v>
      </c>
      <c r="O106" s="76">
        <v>10</v>
      </c>
      <c r="P106" s="75">
        <v>22.1</v>
      </c>
      <c r="Q106" s="75">
        <v>762.1</v>
      </c>
      <c r="R106" s="75">
        <v>412.5</v>
      </c>
      <c r="S106" s="75">
        <v>412.4</v>
      </c>
      <c r="T106" s="75">
        <v>412.45</v>
      </c>
      <c r="U106" s="77">
        <v>0.99758233327434565</v>
      </c>
      <c r="V106" s="76">
        <v>411.45283335900388</v>
      </c>
      <c r="W106" s="77">
        <f t="shared" si="7"/>
        <v>0.80868486352357316</v>
      </c>
    </row>
    <row r="107" spans="1:23" x14ac:dyDescent="0.2">
      <c r="A107" s="80" t="s">
        <v>141</v>
      </c>
      <c r="B107" s="80" t="s">
        <v>16</v>
      </c>
      <c r="C107" s="81">
        <v>20</v>
      </c>
      <c r="D107" s="80" t="s">
        <v>40</v>
      </c>
      <c r="E107" s="81" t="s">
        <v>90</v>
      </c>
      <c r="F107" s="83">
        <v>7.8259999999999996</v>
      </c>
      <c r="G107" s="82">
        <v>3</v>
      </c>
      <c r="H107" s="85">
        <v>0.98136984081110357</v>
      </c>
      <c r="I107" s="78">
        <v>43070</v>
      </c>
      <c r="J107" s="79">
        <v>0.44444444444444442</v>
      </c>
      <c r="K107" s="81" t="str">
        <f t="shared" si="6"/>
        <v>20x20</v>
      </c>
      <c r="L107" s="82">
        <v>5</v>
      </c>
      <c r="M107" s="82">
        <v>18</v>
      </c>
      <c r="N107" s="83">
        <v>7.8260869565217392</v>
      </c>
      <c r="O107" s="83">
        <v>7.8259999999999996</v>
      </c>
      <c r="P107" s="82">
        <v>22</v>
      </c>
      <c r="Q107" s="82">
        <v>762</v>
      </c>
      <c r="R107" s="82">
        <v>404.8</v>
      </c>
      <c r="S107" s="82">
        <v>404.9</v>
      </c>
      <c r="T107" s="82">
        <v>404.85</v>
      </c>
      <c r="U107" s="85">
        <v>0.99737532808398943</v>
      </c>
      <c r="V107" s="83">
        <v>403.78740157480314</v>
      </c>
      <c r="W107" s="85">
        <f t="shared" si="7"/>
        <v>0.793618935782478</v>
      </c>
    </row>
    <row r="108" spans="1:23" x14ac:dyDescent="0.2">
      <c r="A108" s="73" t="s">
        <v>141</v>
      </c>
      <c r="B108" s="73" t="s">
        <v>16</v>
      </c>
      <c r="C108" s="74">
        <v>20</v>
      </c>
      <c r="D108" s="73" t="s">
        <v>40</v>
      </c>
      <c r="E108" s="74" t="s">
        <v>84</v>
      </c>
      <c r="F108" s="76">
        <v>11.52</v>
      </c>
      <c r="G108" s="75">
        <v>3</v>
      </c>
      <c r="H108" s="77">
        <v>0.9985957397756059</v>
      </c>
      <c r="I108" s="71">
        <v>43070</v>
      </c>
      <c r="J108" s="72">
        <v>0.45833333333333331</v>
      </c>
      <c r="K108" s="74" t="str">
        <f t="shared" si="6"/>
        <v>20x20</v>
      </c>
      <c r="L108" s="75">
        <v>16</v>
      </c>
      <c r="M108" s="75">
        <v>9</v>
      </c>
      <c r="N108" s="76">
        <v>11.52</v>
      </c>
      <c r="O108" s="76">
        <v>11.52</v>
      </c>
      <c r="P108" s="75">
        <v>21.9</v>
      </c>
      <c r="Q108" s="75">
        <v>762.1</v>
      </c>
      <c r="R108" s="75">
        <v>412.2</v>
      </c>
      <c r="S108" s="75">
        <v>412.1</v>
      </c>
      <c r="T108" s="75">
        <v>412.15</v>
      </c>
      <c r="U108" s="77">
        <v>0.99690657894189882</v>
      </c>
      <c r="V108" s="76">
        <v>410.87504651090359</v>
      </c>
      <c r="W108" s="77">
        <f t="shared" si="7"/>
        <v>0.80754925953565748</v>
      </c>
    </row>
    <row r="109" spans="1:23" x14ac:dyDescent="0.2">
      <c r="A109" s="80" t="s">
        <v>141</v>
      </c>
      <c r="B109" s="80" t="s">
        <v>16</v>
      </c>
      <c r="C109" s="81">
        <v>20</v>
      </c>
      <c r="D109" s="80" t="s">
        <v>37</v>
      </c>
      <c r="E109" s="81" t="s">
        <v>83</v>
      </c>
      <c r="F109" s="83">
        <v>16</v>
      </c>
      <c r="G109" s="82">
        <v>3</v>
      </c>
      <c r="H109" s="85">
        <v>1.0032330762479473</v>
      </c>
      <c r="I109" s="78">
        <v>43070</v>
      </c>
      <c r="J109" s="79">
        <v>0.46875</v>
      </c>
      <c r="K109" s="81" t="str">
        <f t="shared" si="6"/>
        <v>20x20</v>
      </c>
      <c r="L109" s="82">
        <v>16</v>
      </c>
      <c r="M109" s="82">
        <v>16</v>
      </c>
      <c r="N109" s="83">
        <v>16</v>
      </c>
      <c r="O109" s="83">
        <v>16</v>
      </c>
      <c r="P109" s="82">
        <v>21.8</v>
      </c>
      <c r="Q109" s="82">
        <v>762</v>
      </c>
      <c r="R109" s="82">
        <v>414.1</v>
      </c>
      <c r="S109" s="82">
        <v>414.2</v>
      </c>
      <c r="T109" s="82">
        <v>414.15</v>
      </c>
      <c r="U109" s="85">
        <v>0.99669948506987205</v>
      </c>
      <c r="V109" s="83">
        <v>412.78309174168749</v>
      </c>
      <c r="W109" s="85">
        <f t="shared" si="7"/>
        <v>0.81129940334790573</v>
      </c>
    </row>
    <row r="110" spans="1:23" x14ac:dyDescent="0.2">
      <c r="A110" s="73" t="s">
        <v>141</v>
      </c>
      <c r="B110" s="73" t="s">
        <v>16</v>
      </c>
      <c r="C110" s="74">
        <v>20</v>
      </c>
      <c r="D110" s="73" t="s">
        <v>40</v>
      </c>
      <c r="E110" s="74" t="s">
        <v>80</v>
      </c>
      <c r="F110" s="76">
        <v>13.103</v>
      </c>
      <c r="G110" s="75">
        <v>3</v>
      </c>
      <c r="H110" s="77">
        <v>0.99804465132437614</v>
      </c>
      <c r="I110" s="71">
        <v>43070</v>
      </c>
      <c r="J110" s="72">
        <v>0.47847222222222219</v>
      </c>
      <c r="K110" s="74" t="str">
        <f t="shared" si="6"/>
        <v>20x20</v>
      </c>
      <c r="L110" s="75">
        <v>10</v>
      </c>
      <c r="M110" s="75">
        <v>19</v>
      </c>
      <c r="N110" s="76">
        <v>13.103448275862069</v>
      </c>
      <c r="O110" s="76">
        <v>13.103</v>
      </c>
      <c r="P110" s="75">
        <v>21.8</v>
      </c>
      <c r="Q110" s="75">
        <v>761.8</v>
      </c>
      <c r="R110" s="75">
        <v>411.8</v>
      </c>
      <c r="S110" s="75">
        <v>412</v>
      </c>
      <c r="T110" s="75">
        <v>411.9</v>
      </c>
      <c r="U110" s="77">
        <v>0.99696115466427204</v>
      </c>
      <c r="V110" s="76">
        <v>410.64829960621364</v>
      </c>
      <c r="W110" s="77">
        <f t="shared" si="7"/>
        <v>0.80710360264668524</v>
      </c>
    </row>
    <row r="111" spans="1:23" x14ac:dyDescent="0.2">
      <c r="A111" s="80" t="s">
        <v>141</v>
      </c>
      <c r="B111" s="80" t="s">
        <v>16</v>
      </c>
      <c r="C111" s="81">
        <v>20</v>
      </c>
      <c r="D111" s="80" t="s">
        <v>37</v>
      </c>
      <c r="E111" s="81" t="s">
        <v>88</v>
      </c>
      <c r="F111" s="83">
        <v>20</v>
      </c>
      <c r="G111" s="82">
        <v>3</v>
      </c>
      <c r="H111" s="85">
        <v>0.99710611982783515</v>
      </c>
      <c r="I111" s="78">
        <v>43070</v>
      </c>
      <c r="J111" s="79">
        <v>0.49236111111111108</v>
      </c>
      <c r="K111" s="81" t="str">
        <f t="shared" si="6"/>
        <v>20x20</v>
      </c>
      <c r="L111" s="82">
        <v>20</v>
      </c>
      <c r="M111" s="82">
        <v>20</v>
      </c>
      <c r="N111" s="83">
        <v>20</v>
      </c>
      <c r="O111" s="83">
        <v>20</v>
      </c>
      <c r="P111" s="82">
        <v>21.6</v>
      </c>
      <c r="Q111" s="82">
        <v>762</v>
      </c>
      <c r="R111" s="82">
        <v>411.8</v>
      </c>
      <c r="S111" s="82">
        <v>412</v>
      </c>
      <c r="T111" s="82">
        <v>411.9</v>
      </c>
      <c r="U111" s="85">
        <v>0.99602364205575444</v>
      </c>
      <c r="V111" s="83">
        <v>410.26213816276521</v>
      </c>
      <c r="W111" s="85">
        <f t="shared" si="7"/>
        <v>0.80634462643149241</v>
      </c>
    </row>
    <row r="112" spans="1:23" x14ac:dyDescent="0.2">
      <c r="A112" s="73" t="s">
        <v>141</v>
      </c>
      <c r="B112" s="73" t="s">
        <v>16</v>
      </c>
      <c r="C112" s="74">
        <v>25</v>
      </c>
      <c r="D112" s="73" t="s">
        <v>40</v>
      </c>
      <c r="E112" s="74" t="s">
        <v>91</v>
      </c>
      <c r="F112" s="76">
        <v>16.8</v>
      </c>
      <c r="G112" s="75">
        <v>3</v>
      </c>
      <c r="H112" s="77">
        <v>0.99142643297506827</v>
      </c>
      <c r="I112" s="71">
        <v>43070</v>
      </c>
      <c r="J112" s="72">
        <v>0.50416666666666665</v>
      </c>
      <c r="K112" s="74" t="str">
        <f t="shared" si="6"/>
        <v>25x25</v>
      </c>
      <c r="L112" s="75">
        <v>14</v>
      </c>
      <c r="M112" s="75">
        <v>21</v>
      </c>
      <c r="N112" s="76">
        <v>16.8</v>
      </c>
      <c r="O112" s="76">
        <v>16.8</v>
      </c>
      <c r="P112" s="75">
        <v>21.6</v>
      </c>
      <c r="Q112" s="75">
        <v>761.9</v>
      </c>
      <c r="R112" s="75">
        <v>409.5</v>
      </c>
      <c r="S112" s="75">
        <v>409.5</v>
      </c>
      <c r="T112" s="75">
        <v>409.5</v>
      </c>
      <c r="U112" s="77">
        <v>0.99615437097583004</v>
      </c>
      <c r="V112" s="76">
        <v>407.92521491460241</v>
      </c>
      <c r="W112" s="77">
        <f t="shared" si="7"/>
        <v>0.801751549644106</v>
      </c>
    </row>
    <row r="113" spans="1:23" x14ac:dyDescent="0.2">
      <c r="A113" s="80" t="s">
        <v>141</v>
      </c>
      <c r="B113" s="80" t="s">
        <v>16</v>
      </c>
      <c r="C113" s="81">
        <v>25</v>
      </c>
      <c r="D113" s="80" t="s">
        <v>40</v>
      </c>
      <c r="E113" s="81" t="s">
        <v>135</v>
      </c>
      <c r="F113" s="83">
        <v>15.529</v>
      </c>
      <c r="G113" s="82">
        <v>3</v>
      </c>
      <c r="H113" s="85">
        <v>0.9943669003233514</v>
      </c>
      <c r="I113" s="78">
        <v>43070</v>
      </c>
      <c r="J113" s="79">
        <v>0.51249999999999996</v>
      </c>
      <c r="K113" s="81" t="str">
        <f t="shared" si="6"/>
        <v>25x25</v>
      </c>
      <c r="L113" s="82">
        <v>22</v>
      </c>
      <c r="M113" s="82">
        <v>12</v>
      </c>
      <c r="N113" s="83">
        <v>15.529411764705882</v>
      </c>
      <c r="O113" s="83">
        <v>15.529</v>
      </c>
      <c r="P113" s="82">
        <v>21.5</v>
      </c>
      <c r="Q113" s="82">
        <v>761.8</v>
      </c>
      <c r="R113" s="82">
        <v>410.9</v>
      </c>
      <c r="S113" s="82">
        <v>410.7</v>
      </c>
      <c r="T113" s="82">
        <v>410.79999999999995</v>
      </c>
      <c r="U113" s="85">
        <v>0.99594712399331342</v>
      </c>
      <c r="V113" s="83">
        <v>409.13507853645314</v>
      </c>
      <c r="W113" s="85">
        <f t="shared" si="7"/>
        <v>0.80412946108034788</v>
      </c>
    </row>
    <row r="114" spans="1:23" x14ac:dyDescent="0.2">
      <c r="A114" s="73" t="s">
        <v>141</v>
      </c>
      <c r="B114" s="73" t="s">
        <v>16</v>
      </c>
      <c r="C114" s="74">
        <v>25</v>
      </c>
      <c r="D114" s="73" t="s">
        <v>37</v>
      </c>
      <c r="E114" s="74" t="s">
        <v>93</v>
      </c>
      <c r="F114" s="76">
        <v>21</v>
      </c>
      <c r="G114" s="75">
        <v>3</v>
      </c>
      <c r="H114" s="77">
        <v>0.9902250743656198</v>
      </c>
      <c r="I114" s="71">
        <v>43070</v>
      </c>
      <c r="J114" s="72">
        <v>0.5229166666666667</v>
      </c>
      <c r="K114" s="74" t="str">
        <f t="shared" si="6"/>
        <v>25x25</v>
      </c>
      <c r="L114" s="75">
        <v>21</v>
      </c>
      <c r="M114" s="75">
        <v>21</v>
      </c>
      <c r="N114" s="76">
        <v>21</v>
      </c>
      <c r="O114" s="76">
        <v>21</v>
      </c>
      <c r="P114" s="75">
        <v>21.5</v>
      </c>
      <c r="Q114" s="75">
        <v>762.1</v>
      </c>
      <c r="R114" s="75">
        <v>409.3</v>
      </c>
      <c r="S114" s="75">
        <v>409.2</v>
      </c>
      <c r="T114" s="75">
        <v>409.25</v>
      </c>
      <c r="U114" s="77">
        <v>0.99555507027700563</v>
      </c>
      <c r="V114" s="76">
        <v>407.43091251086457</v>
      </c>
      <c r="W114" s="77">
        <f t="shared" si="7"/>
        <v>0.80078002912098134</v>
      </c>
    </row>
    <row r="115" spans="1:23" x14ac:dyDescent="0.2">
      <c r="A115" s="80" t="s">
        <v>141</v>
      </c>
      <c r="B115" s="80" t="s">
        <v>16</v>
      </c>
      <c r="C115" s="81">
        <v>25</v>
      </c>
      <c r="D115" s="80" t="s">
        <v>37</v>
      </c>
      <c r="E115" s="81" t="s">
        <v>96</v>
      </c>
      <c r="F115" s="83">
        <v>25</v>
      </c>
      <c r="G115" s="82">
        <v>3</v>
      </c>
      <c r="H115" s="85">
        <v>0.98578547824840512</v>
      </c>
      <c r="I115" s="78">
        <v>43070</v>
      </c>
      <c r="J115" s="79">
        <v>0.53402777777777777</v>
      </c>
      <c r="K115" s="81" t="str">
        <f t="shared" si="6"/>
        <v>25x25</v>
      </c>
      <c r="L115" s="82">
        <v>25</v>
      </c>
      <c r="M115" s="82">
        <v>25</v>
      </c>
      <c r="N115" s="83">
        <v>25</v>
      </c>
      <c r="O115" s="83">
        <v>25</v>
      </c>
      <c r="P115" s="82">
        <v>21.4</v>
      </c>
      <c r="Q115" s="82">
        <v>762</v>
      </c>
      <c r="R115" s="82">
        <v>407.4</v>
      </c>
      <c r="S115" s="82">
        <v>407.6</v>
      </c>
      <c r="T115" s="82">
        <v>407.5</v>
      </c>
      <c r="U115" s="85">
        <v>0.99534779904163684</v>
      </c>
      <c r="V115" s="83">
        <v>405.60422810946699</v>
      </c>
      <c r="W115" s="85">
        <f t="shared" si="7"/>
        <v>0.79718979494083175</v>
      </c>
    </row>
    <row r="116" spans="1:23" x14ac:dyDescent="0.2">
      <c r="A116" s="73" t="s">
        <v>141</v>
      </c>
      <c r="B116" s="73" t="s">
        <v>16</v>
      </c>
      <c r="C116" s="74">
        <v>10</v>
      </c>
      <c r="D116" s="73" t="s">
        <v>37</v>
      </c>
      <c r="E116" s="74" t="s">
        <v>36</v>
      </c>
      <c r="F116" s="76">
        <v>10</v>
      </c>
      <c r="G116" s="75">
        <v>3</v>
      </c>
      <c r="H116" s="77">
        <v>1</v>
      </c>
      <c r="I116" s="71">
        <v>43070</v>
      </c>
      <c r="J116" s="72">
        <v>0.54652777777777783</v>
      </c>
      <c r="K116" s="74" t="str">
        <f t="shared" si="6"/>
        <v>10x10</v>
      </c>
      <c r="L116" s="75">
        <v>10</v>
      </c>
      <c r="M116" s="75">
        <v>10</v>
      </c>
      <c r="N116" s="76">
        <v>10</v>
      </c>
      <c r="O116" s="76">
        <v>10</v>
      </c>
      <c r="P116" s="75">
        <v>21.3</v>
      </c>
      <c r="Q116" s="75">
        <v>762</v>
      </c>
      <c r="R116" s="75">
        <v>412.7</v>
      </c>
      <c r="S116" s="75">
        <v>412.5</v>
      </c>
      <c r="T116" s="75">
        <v>412.6</v>
      </c>
      <c r="U116" s="77">
        <v>0.99500987753457815</v>
      </c>
      <c r="V116" s="76">
        <v>410.54107547076694</v>
      </c>
      <c r="W116" s="77">
        <f t="shared" si="7"/>
        <v>0.80868486352357316</v>
      </c>
    </row>
    <row r="117" spans="1:23" x14ac:dyDescent="0.2">
      <c r="A117" s="80" t="s">
        <v>141</v>
      </c>
      <c r="B117" s="80" t="s">
        <v>18</v>
      </c>
      <c r="C117" s="81">
        <v>10</v>
      </c>
      <c r="D117" s="80" t="s">
        <v>37</v>
      </c>
      <c r="E117" s="81" t="s">
        <v>36</v>
      </c>
      <c r="F117" s="83">
        <v>10</v>
      </c>
      <c r="G117" s="82">
        <v>2.2000000000000002</v>
      </c>
      <c r="H117" s="85">
        <v>1</v>
      </c>
      <c r="I117" s="78">
        <v>43069</v>
      </c>
      <c r="J117" s="79">
        <v>0.44722222222222219</v>
      </c>
      <c r="K117" s="81" t="str">
        <f t="shared" si="6"/>
        <v>10x10</v>
      </c>
      <c r="L117" s="82">
        <v>10</v>
      </c>
      <c r="M117" s="82">
        <v>10</v>
      </c>
      <c r="N117" s="83">
        <v>10</v>
      </c>
      <c r="O117" s="83">
        <v>10</v>
      </c>
      <c r="P117" s="82">
        <v>21.3</v>
      </c>
      <c r="Q117" s="82">
        <v>757.7</v>
      </c>
      <c r="R117" s="82">
        <v>421.6</v>
      </c>
      <c r="S117" s="82">
        <v>421.4</v>
      </c>
      <c r="T117" s="82">
        <v>421.5</v>
      </c>
      <c r="U117" s="85">
        <v>1.0006566275324644</v>
      </c>
      <c r="V117" s="83">
        <v>421.77676850493378</v>
      </c>
      <c r="W117" s="85">
        <f t="shared" si="7"/>
        <v>0.80126336248785224</v>
      </c>
    </row>
    <row r="118" spans="1:23" x14ac:dyDescent="0.2">
      <c r="A118" s="73" t="s">
        <v>141</v>
      </c>
      <c r="B118" s="73" t="s">
        <v>18</v>
      </c>
      <c r="C118" s="74">
        <v>10</v>
      </c>
      <c r="D118" s="73" t="s">
        <v>37</v>
      </c>
      <c r="E118" s="74" t="s">
        <v>36</v>
      </c>
      <c r="F118" s="76">
        <v>10</v>
      </c>
      <c r="G118" s="75">
        <v>2.2000000000000002</v>
      </c>
      <c r="H118" s="77">
        <v>1</v>
      </c>
      <c r="I118" s="71">
        <v>43069</v>
      </c>
      <c r="J118" s="72">
        <v>0.4861111111111111</v>
      </c>
      <c r="K118" s="74" t="str">
        <f t="shared" si="6"/>
        <v>10x10</v>
      </c>
      <c r="L118" s="75">
        <v>10</v>
      </c>
      <c r="M118" s="75">
        <v>10</v>
      </c>
      <c r="N118" s="76">
        <v>10</v>
      </c>
      <c r="O118" s="76">
        <v>10</v>
      </c>
      <c r="P118" s="75">
        <v>21</v>
      </c>
      <c r="Q118" s="75">
        <v>755.9</v>
      </c>
      <c r="R118" s="75">
        <v>421.1</v>
      </c>
      <c r="S118" s="75">
        <v>420.9</v>
      </c>
      <c r="T118" s="75">
        <v>421</v>
      </c>
      <c r="U118" s="77">
        <v>1.0020175130522715</v>
      </c>
      <c r="V118" s="76">
        <v>421.84937299500632</v>
      </c>
      <c r="W118" s="77">
        <f t="shared" si="7"/>
        <v>0.80126336248785224</v>
      </c>
    </row>
    <row r="119" spans="1:23" x14ac:dyDescent="0.2">
      <c r="A119" s="80" t="s">
        <v>141</v>
      </c>
      <c r="B119" s="80" t="s">
        <v>18</v>
      </c>
      <c r="C119" s="81">
        <v>6</v>
      </c>
      <c r="D119" s="80" t="s">
        <v>37</v>
      </c>
      <c r="E119" s="81" t="s">
        <v>45</v>
      </c>
      <c r="F119" s="83">
        <v>3</v>
      </c>
      <c r="G119" s="82">
        <v>2.2000000000000002</v>
      </c>
      <c r="H119" s="85">
        <v>0.96150704049365554</v>
      </c>
      <c r="I119" s="78">
        <v>43069</v>
      </c>
      <c r="J119" s="79">
        <v>0.51875000000000004</v>
      </c>
      <c r="K119" s="81" t="str">
        <f t="shared" si="6"/>
        <v>6x6</v>
      </c>
      <c r="L119" s="82">
        <v>3</v>
      </c>
      <c r="M119" s="82">
        <v>3</v>
      </c>
      <c r="N119" s="83">
        <v>3</v>
      </c>
      <c r="O119" s="83">
        <v>3</v>
      </c>
      <c r="P119" s="82">
        <v>20.9</v>
      </c>
      <c r="Q119" s="82">
        <v>755</v>
      </c>
      <c r="R119" s="82">
        <v>404.3</v>
      </c>
      <c r="S119" s="82">
        <v>404.6</v>
      </c>
      <c r="T119" s="82">
        <v>404.45000000000005</v>
      </c>
      <c r="U119" s="85">
        <v>1.0028709164607064</v>
      </c>
      <c r="V119" s="83">
        <v>405.61114216253276</v>
      </c>
      <c r="W119" s="85">
        <f t="shared" si="7"/>
        <v>0.77042036432168992</v>
      </c>
    </row>
    <row r="120" spans="1:23" x14ac:dyDescent="0.2">
      <c r="A120" s="73" t="s">
        <v>141</v>
      </c>
      <c r="B120" s="73" t="s">
        <v>18</v>
      </c>
      <c r="C120" s="74">
        <v>6</v>
      </c>
      <c r="D120" s="73" t="s">
        <v>37</v>
      </c>
      <c r="E120" s="74" t="s">
        <v>46</v>
      </c>
      <c r="F120" s="76">
        <v>4</v>
      </c>
      <c r="G120" s="75">
        <v>2.2000000000000002</v>
      </c>
      <c r="H120" s="77">
        <v>0.97624110038397682</v>
      </c>
      <c r="I120" s="71">
        <v>43069</v>
      </c>
      <c r="J120" s="72">
        <v>0.52083333333333337</v>
      </c>
      <c r="K120" s="74" t="str">
        <f t="shared" si="6"/>
        <v>6x6</v>
      </c>
      <c r="L120" s="75">
        <v>4</v>
      </c>
      <c r="M120" s="75">
        <v>4</v>
      </c>
      <c r="N120" s="76">
        <v>4</v>
      </c>
      <c r="O120" s="76">
        <v>4</v>
      </c>
      <c r="P120" s="75">
        <v>20.85</v>
      </c>
      <c r="Q120" s="75">
        <v>754.6</v>
      </c>
      <c r="R120" s="75">
        <v>410.7</v>
      </c>
      <c r="S120" s="75">
        <v>410.3</v>
      </c>
      <c r="T120" s="75">
        <v>410.5</v>
      </c>
      <c r="U120" s="77">
        <v>1.0032319027745082</v>
      </c>
      <c r="V120" s="76">
        <v>411.82669608893565</v>
      </c>
      <c r="W120" s="77">
        <f t="shared" si="7"/>
        <v>0.78222622669250619</v>
      </c>
    </row>
    <row r="121" spans="1:23" x14ac:dyDescent="0.2">
      <c r="A121" s="80" t="s">
        <v>141</v>
      </c>
      <c r="B121" s="80" t="s">
        <v>18</v>
      </c>
      <c r="C121" s="81">
        <v>6</v>
      </c>
      <c r="D121" s="80" t="s">
        <v>37</v>
      </c>
      <c r="E121" s="81" t="s">
        <v>79</v>
      </c>
      <c r="F121" s="83">
        <v>6</v>
      </c>
      <c r="G121" s="82">
        <v>2.2000000000000002</v>
      </c>
      <c r="H121" s="85">
        <v>0.98489608718947153</v>
      </c>
      <c r="I121" s="78">
        <v>43069</v>
      </c>
      <c r="J121" s="79">
        <v>0.53749999999999998</v>
      </c>
      <c r="K121" s="81" t="str">
        <f t="shared" si="6"/>
        <v>6x6</v>
      </c>
      <c r="L121" s="82">
        <v>6</v>
      </c>
      <c r="M121" s="82">
        <v>6</v>
      </c>
      <c r="N121" s="83">
        <v>6</v>
      </c>
      <c r="O121" s="83">
        <v>6</v>
      </c>
      <c r="P121" s="82">
        <v>20.8</v>
      </c>
      <c r="Q121" s="82">
        <v>754.4</v>
      </c>
      <c r="R121" s="82">
        <v>414</v>
      </c>
      <c r="S121" s="82">
        <v>414.2</v>
      </c>
      <c r="T121" s="82">
        <v>414.1</v>
      </c>
      <c r="U121" s="85">
        <v>1.0033272080321507</v>
      </c>
      <c r="V121" s="83">
        <v>415.47779684611362</v>
      </c>
      <c r="W121" s="85">
        <f t="shared" si="7"/>
        <v>0.78916115052256486</v>
      </c>
    </row>
    <row r="122" spans="1:23" x14ac:dyDescent="0.2">
      <c r="A122" s="73" t="s">
        <v>141</v>
      </c>
      <c r="B122" s="73" t="s">
        <v>18</v>
      </c>
      <c r="C122" s="74">
        <v>10</v>
      </c>
      <c r="D122" s="73" t="s">
        <v>37</v>
      </c>
      <c r="E122" s="74" t="s">
        <v>36</v>
      </c>
      <c r="F122" s="76">
        <v>10</v>
      </c>
      <c r="G122" s="75">
        <v>2.2000000000000002</v>
      </c>
      <c r="H122" s="77">
        <v>1</v>
      </c>
      <c r="I122" s="71">
        <v>43069</v>
      </c>
      <c r="J122" s="72">
        <v>0.54166666666666663</v>
      </c>
      <c r="K122" s="74" t="str">
        <f t="shared" si="6"/>
        <v>10x10</v>
      </c>
      <c r="L122" s="75">
        <v>10</v>
      </c>
      <c r="M122" s="75">
        <v>10</v>
      </c>
      <c r="N122" s="76">
        <v>10</v>
      </c>
      <c r="O122" s="76">
        <v>10</v>
      </c>
      <c r="P122" s="75">
        <v>20.8</v>
      </c>
      <c r="Q122" s="75">
        <v>754.4</v>
      </c>
      <c r="R122" s="75">
        <v>419.3</v>
      </c>
      <c r="S122" s="75">
        <v>419.2</v>
      </c>
      <c r="T122" s="75">
        <v>419.25</v>
      </c>
      <c r="U122" s="77">
        <v>1.0033272080321507</v>
      </c>
      <c r="V122" s="76">
        <v>420.64493196747918</v>
      </c>
      <c r="W122" s="77">
        <f t="shared" si="7"/>
        <v>0.80126336248785224</v>
      </c>
    </row>
    <row r="123" spans="1:23" x14ac:dyDescent="0.2">
      <c r="A123" s="80" t="s">
        <v>141</v>
      </c>
      <c r="B123" s="80" t="s">
        <v>18</v>
      </c>
      <c r="C123" s="81">
        <v>10</v>
      </c>
      <c r="D123" s="80" t="s">
        <v>37</v>
      </c>
      <c r="E123" s="81" t="s">
        <v>36</v>
      </c>
      <c r="F123" s="83">
        <v>10</v>
      </c>
      <c r="G123" s="82">
        <v>2.2000000000000002</v>
      </c>
      <c r="H123" s="85">
        <v>1</v>
      </c>
      <c r="I123" s="78">
        <v>43069</v>
      </c>
      <c r="J123" s="79">
        <v>0.59513888888888888</v>
      </c>
      <c r="K123" s="81" t="str">
        <f t="shared" si="6"/>
        <v>10x10</v>
      </c>
      <c r="L123" s="82">
        <v>10</v>
      </c>
      <c r="M123" s="82">
        <v>10</v>
      </c>
      <c r="N123" s="83">
        <v>10</v>
      </c>
      <c r="O123" s="83">
        <v>10</v>
      </c>
      <c r="P123" s="82">
        <v>20.6</v>
      </c>
      <c r="Q123" s="82">
        <v>753.1</v>
      </c>
      <c r="R123" s="82">
        <v>419.3</v>
      </c>
      <c r="S123" s="82">
        <v>419.3</v>
      </c>
      <c r="T123" s="82">
        <v>419.3</v>
      </c>
      <c r="U123" s="85">
        <v>1.0043753198283056</v>
      </c>
      <c r="V123" s="83">
        <v>421.13457160400856</v>
      </c>
      <c r="W123" s="85">
        <f t="shared" si="7"/>
        <v>0.80126336248785224</v>
      </c>
    </row>
    <row r="124" spans="1:23" x14ac:dyDescent="0.2">
      <c r="A124" s="73" t="s">
        <v>141</v>
      </c>
      <c r="B124" s="73" t="s">
        <v>18</v>
      </c>
      <c r="C124" s="74">
        <v>10</v>
      </c>
      <c r="D124" s="73" t="s">
        <v>40</v>
      </c>
      <c r="E124" s="74" t="s">
        <v>39</v>
      </c>
      <c r="F124" s="76">
        <v>5.7140000000000004</v>
      </c>
      <c r="G124" s="75">
        <v>2.2000000000000002</v>
      </c>
      <c r="H124" s="77">
        <v>0.98868363100582812</v>
      </c>
      <c r="I124" s="71">
        <v>43069</v>
      </c>
      <c r="J124" s="72">
        <v>0.60416666666666663</v>
      </c>
      <c r="K124" s="74" t="str">
        <f t="shared" si="6"/>
        <v>10x10</v>
      </c>
      <c r="L124" s="75">
        <v>10</v>
      </c>
      <c r="M124" s="75">
        <v>4</v>
      </c>
      <c r="N124" s="76">
        <v>5.7142857142857144</v>
      </c>
      <c r="O124" s="76">
        <v>5.7140000000000004</v>
      </c>
      <c r="P124" s="75">
        <v>20.6</v>
      </c>
      <c r="Q124" s="75">
        <v>753</v>
      </c>
      <c r="R124" s="75">
        <v>414.8</v>
      </c>
      <c r="S124" s="75">
        <v>414.2</v>
      </c>
      <c r="T124" s="75">
        <v>414.5</v>
      </c>
      <c r="U124" s="77">
        <v>1.0045087030049098</v>
      </c>
      <c r="V124" s="76">
        <v>416.36885739553509</v>
      </c>
      <c r="W124" s="77">
        <f t="shared" si="7"/>
        <v>0.79219597061642877</v>
      </c>
    </row>
    <row r="125" spans="1:23" x14ac:dyDescent="0.2">
      <c r="A125" s="80" t="s">
        <v>141</v>
      </c>
      <c r="B125" s="80" t="s">
        <v>18</v>
      </c>
      <c r="C125" s="81">
        <v>10</v>
      </c>
      <c r="D125" s="80" t="s">
        <v>40</v>
      </c>
      <c r="E125" s="81" t="s">
        <v>143</v>
      </c>
      <c r="F125" s="83">
        <v>5.0910000000000002</v>
      </c>
      <c r="G125" s="82">
        <v>2.2000000000000002</v>
      </c>
      <c r="H125" s="85">
        <v>0.98834982992503317</v>
      </c>
      <c r="I125" s="78">
        <v>43069</v>
      </c>
      <c r="J125" s="79">
        <v>0.61597222222222225</v>
      </c>
      <c r="K125" s="81" t="str">
        <f t="shared" si="6"/>
        <v>10x10</v>
      </c>
      <c r="L125" s="82">
        <v>4</v>
      </c>
      <c r="M125" s="82">
        <v>7</v>
      </c>
      <c r="N125" s="83">
        <v>5.0909090909090908</v>
      </c>
      <c r="O125" s="83">
        <v>5.0910000000000002</v>
      </c>
      <c r="P125" s="82">
        <v>20.6</v>
      </c>
      <c r="Q125" s="82">
        <v>752.8</v>
      </c>
      <c r="R125" s="82">
        <v>414.3</v>
      </c>
      <c r="S125" s="82">
        <v>414.2</v>
      </c>
      <c r="T125" s="82">
        <v>414.25</v>
      </c>
      <c r="U125" s="85">
        <v>1.0047755756677696</v>
      </c>
      <c r="V125" s="83">
        <v>416.22828222037356</v>
      </c>
      <c r="W125" s="85">
        <f t="shared" si="7"/>
        <v>0.79192850804002901</v>
      </c>
    </row>
    <row r="126" spans="1:23" x14ac:dyDescent="0.2">
      <c r="A126" s="73" t="s">
        <v>141</v>
      </c>
      <c r="B126" s="73" t="s">
        <v>18</v>
      </c>
      <c r="C126" s="74">
        <v>10</v>
      </c>
      <c r="D126" s="73" t="s">
        <v>37</v>
      </c>
      <c r="E126" s="74" t="s">
        <v>51</v>
      </c>
      <c r="F126" s="76">
        <v>7</v>
      </c>
      <c r="G126" s="75">
        <v>2.2000000000000002</v>
      </c>
      <c r="H126" s="77">
        <v>0.99972728701927382</v>
      </c>
      <c r="I126" s="71">
        <v>43069</v>
      </c>
      <c r="J126" s="72">
        <v>0.62638888888888888</v>
      </c>
      <c r="K126" s="74" t="str">
        <f t="shared" si="6"/>
        <v>10x10</v>
      </c>
      <c r="L126" s="75">
        <v>7</v>
      </c>
      <c r="M126" s="75">
        <v>7</v>
      </c>
      <c r="N126" s="76">
        <v>7</v>
      </c>
      <c r="O126" s="76">
        <v>7</v>
      </c>
      <c r="P126" s="75">
        <v>20.5</v>
      </c>
      <c r="Q126" s="75">
        <v>752.6</v>
      </c>
      <c r="R126" s="75">
        <v>419.1</v>
      </c>
      <c r="S126" s="75">
        <v>419</v>
      </c>
      <c r="T126" s="75">
        <v>419.05</v>
      </c>
      <c r="U126" s="77">
        <v>1.0047004480126467</v>
      </c>
      <c r="V126" s="76">
        <v>421.0197227396996</v>
      </c>
      <c r="W126" s="77">
        <f t="shared" si="7"/>
        <v>0.80104484756792149</v>
      </c>
    </row>
    <row r="127" spans="1:23" x14ac:dyDescent="0.2">
      <c r="A127" s="80" t="s">
        <v>141</v>
      </c>
      <c r="B127" s="80" t="s">
        <v>18</v>
      </c>
      <c r="C127" s="81">
        <v>15</v>
      </c>
      <c r="D127" s="80" t="s">
        <v>40</v>
      </c>
      <c r="E127" s="81" t="s">
        <v>66</v>
      </c>
      <c r="F127" s="83">
        <v>8.5559999999999992</v>
      </c>
      <c r="G127" s="82">
        <v>2.2000000000000002</v>
      </c>
      <c r="H127" s="85">
        <v>0.99222488890263016</v>
      </c>
      <c r="I127" s="78">
        <v>43069</v>
      </c>
      <c r="J127" s="79">
        <v>0.63749999999999996</v>
      </c>
      <c r="K127" s="81" t="str">
        <f t="shared" si="6"/>
        <v>15x15</v>
      </c>
      <c r="L127" s="82">
        <v>11</v>
      </c>
      <c r="M127" s="82">
        <v>7</v>
      </c>
      <c r="N127" s="83">
        <v>8.5555555555555554</v>
      </c>
      <c r="O127" s="83">
        <v>8.5559999999999992</v>
      </c>
      <c r="P127" s="82">
        <v>20.5</v>
      </c>
      <c r="Q127" s="82">
        <v>752.5</v>
      </c>
      <c r="R127" s="82">
        <v>415.7</v>
      </c>
      <c r="S127" s="82">
        <v>416</v>
      </c>
      <c r="T127" s="82">
        <v>415.85</v>
      </c>
      <c r="U127" s="85">
        <v>1.0048339630223497</v>
      </c>
      <c r="V127" s="83">
        <v>417.86020352284413</v>
      </c>
      <c r="W127" s="85">
        <f t="shared" si="7"/>
        <v>0.79503345082625709</v>
      </c>
    </row>
    <row r="128" spans="1:23" x14ac:dyDescent="0.2">
      <c r="A128" s="73" t="s">
        <v>141</v>
      </c>
      <c r="B128" s="73" t="s">
        <v>18</v>
      </c>
      <c r="C128" s="74">
        <v>15</v>
      </c>
      <c r="D128" s="73" t="s">
        <v>40</v>
      </c>
      <c r="E128" s="74" t="s">
        <v>67</v>
      </c>
      <c r="F128" s="76">
        <v>9.9</v>
      </c>
      <c r="G128" s="75">
        <v>2.2000000000000002</v>
      </c>
      <c r="H128" s="77">
        <v>0.99689079710316109</v>
      </c>
      <c r="I128" s="71">
        <v>43069</v>
      </c>
      <c r="J128" s="72">
        <v>0.64583333333333337</v>
      </c>
      <c r="K128" s="74" t="str">
        <f t="shared" si="6"/>
        <v>15x15</v>
      </c>
      <c r="L128" s="75">
        <v>11</v>
      </c>
      <c r="M128" s="75">
        <v>9</v>
      </c>
      <c r="N128" s="76">
        <v>9.9</v>
      </c>
      <c r="O128" s="76">
        <v>9.9</v>
      </c>
      <c r="P128" s="75">
        <v>20.5</v>
      </c>
      <c r="Q128" s="75">
        <v>752.4</v>
      </c>
      <c r="R128" s="75">
        <v>417.8</v>
      </c>
      <c r="S128" s="75">
        <v>417.7</v>
      </c>
      <c r="T128" s="75">
        <v>417.75</v>
      </c>
      <c r="U128" s="77">
        <v>1.0049675135224856</v>
      </c>
      <c r="V128" s="76">
        <v>419.82517877401835</v>
      </c>
      <c r="W128" s="77">
        <f t="shared" si="7"/>
        <v>0.79877207212007417</v>
      </c>
    </row>
    <row r="129" spans="1:23" x14ac:dyDescent="0.2">
      <c r="A129" s="80" t="s">
        <v>141</v>
      </c>
      <c r="B129" s="80" t="s">
        <v>18</v>
      </c>
      <c r="C129" s="81">
        <v>15</v>
      </c>
      <c r="D129" s="80" t="s">
        <v>37</v>
      </c>
      <c r="E129" s="81" t="s">
        <v>69</v>
      </c>
      <c r="F129" s="83">
        <v>12</v>
      </c>
      <c r="G129" s="82">
        <v>2.2000000000000002</v>
      </c>
      <c r="H129" s="85">
        <v>0.99630731430940767</v>
      </c>
      <c r="I129" s="78">
        <v>43069</v>
      </c>
      <c r="J129" s="79">
        <v>0.65555555555555556</v>
      </c>
      <c r="K129" s="81" t="str">
        <f t="shared" si="6"/>
        <v>15x15</v>
      </c>
      <c r="L129" s="82">
        <v>12</v>
      </c>
      <c r="M129" s="82">
        <v>12</v>
      </c>
      <c r="N129" s="83">
        <v>12</v>
      </c>
      <c r="O129" s="83">
        <v>12</v>
      </c>
      <c r="P129" s="82">
        <v>20.5</v>
      </c>
      <c r="Q129" s="82">
        <v>752.3</v>
      </c>
      <c r="R129" s="82">
        <v>417.5</v>
      </c>
      <c r="S129" s="82">
        <v>417.4</v>
      </c>
      <c r="T129" s="82">
        <v>417.45</v>
      </c>
      <c r="U129" s="85">
        <v>1.0051010995272074</v>
      </c>
      <c r="V129" s="83">
        <v>419.5794539976327</v>
      </c>
      <c r="W129" s="85">
        <f t="shared" si="7"/>
        <v>0.79830454873479739</v>
      </c>
    </row>
    <row r="130" spans="1:23" x14ac:dyDescent="0.2">
      <c r="A130" s="73" t="s">
        <v>141</v>
      </c>
      <c r="B130" s="73" t="s">
        <v>18</v>
      </c>
      <c r="C130" s="74">
        <v>15</v>
      </c>
      <c r="D130" s="73" t="s">
        <v>40</v>
      </c>
      <c r="E130" s="74" t="s">
        <v>72</v>
      </c>
      <c r="F130" s="76">
        <v>7.3680000000000003</v>
      </c>
      <c r="G130" s="75">
        <v>2.2000000000000002</v>
      </c>
      <c r="H130" s="77">
        <v>0.98355022609141185</v>
      </c>
      <c r="I130" s="71">
        <v>43069</v>
      </c>
      <c r="J130" s="72">
        <v>0.66527777777777775</v>
      </c>
      <c r="K130" s="74" t="str">
        <f t="shared" ref="K130:K144" si="8">CONCATENATE(C130,"x",C130)</f>
        <v>15x15</v>
      </c>
      <c r="L130" s="75">
        <v>5</v>
      </c>
      <c r="M130" s="75">
        <v>14</v>
      </c>
      <c r="N130" s="76">
        <v>7.3684210526315788</v>
      </c>
      <c r="O130" s="76">
        <v>7.3680000000000003</v>
      </c>
      <c r="P130" s="75">
        <v>20.399999999999999</v>
      </c>
      <c r="Q130" s="75">
        <v>752.4</v>
      </c>
      <c r="R130" s="75">
        <v>412.3</v>
      </c>
      <c r="S130" s="75">
        <v>412.3</v>
      </c>
      <c r="T130" s="75">
        <v>412.3</v>
      </c>
      <c r="U130" s="77">
        <v>1.0046252804172506</v>
      </c>
      <c r="V130" s="76">
        <v>414.20700311603247</v>
      </c>
      <c r="W130" s="77">
        <f t="shared" ref="W130:W144" si="9">H130*VLOOKUP(B130,$Z$6:$AC$11,4,FALSE)</f>
        <v>0.78808276133369193</v>
      </c>
    </row>
    <row r="131" spans="1:23" x14ac:dyDescent="0.2">
      <c r="A131" s="80" t="s">
        <v>141</v>
      </c>
      <c r="B131" s="80" t="s">
        <v>18</v>
      </c>
      <c r="C131" s="81">
        <v>15</v>
      </c>
      <c r="D131" s="80" t="s">
        <v>37</v>
      </c>
      <c r="E131" s="81" t="s">
        <v>63</v>
      </c>
      <c r="F131" s="83">
        <v>11</v>
      </c>
      <c r="G131" s="82">
        <v>2.2000000000000002</v>
      </c>
      <c r="H131" s="85">
        <v>0.99583565821455222</v>
      </c>
      <c r="I131" s="78">
        <v>43069</v>
      </c>
      <c r="J131" s="79">
        <v>0.67361111111111116</v>
      </c>
      <c r="K131" s="81" t="str">
        <f t="shared" si="8"/>
        <v>15x15</v>
      </c>
      <c r="L131" s="82">
        <v>11</v>
      </c>
      <c r="M131" s="82">
        <v>11</v>
      </c>
      <c r="N131" s="83">
        <v>11</v>
      </c>
      <c r="O131" s="83">
        <v>11</v>
      </c>
      <c r="P131" s="82">
        <v>20.399999999999999</v>
      </c>
      <c r="Q131" s="82">
        <v>752.4</v>
      </c>
      <c r="R131" s="82">
        <v>417.3</v>
      </c>
      <c r="S131" s="82">
        <v>417.6</v>
      </c>
      <c r="T131" s="82">
        <v>417.45000000000005</v>
      </c>
      <c r="U131" s="85">
        <v>1.0046252804172506</v>
      </c>
      <c r="V131" s="83">
        <v>419.38082331018131</v>
      </c>
      <c r="W131" s="85">
        <f t="shared" si="9"/>
        <v>0.79792662798629566</v>
      </c>
    </row>
    <row r="132" spans="1:23" x14ac:dyDescent="0.2">
      <c r="A132" s="73" t="s">
        <v>141</v>
      </c>
      <c r="B132" s="73" t="s">
        <v>18</v>
      </c>
      <c r="C132" s="74">
        <v>15</v>
      </c>
      <c r="D132" s="73" t="s">
        <v>37</v>
      </c>
      <c r="E132" s="74" t="s">
        <v>76</v>
      </c>
      <c r="F132" s="76">
        <v>15</v>
      </c>
      <c r="G132" s="75">
        <v>2.2000000000000002</v>
      </c>
      <c r="H132" s="77">
        <v>0.99321158533388143</v>
      </c>
      <c r="I132" s="71">
        <v>43069</v>
      </c>
      <c r="J132" s="72">
        <v>0.68263888888888891</v>
      </c>
      <c r="K132" s="74" t="str">
        <f t="shared" si="8"/>
        <v>15x15</v>
      </c>
      <c r="L132" s="75">
        <v>15</v>
      </c>
      <c r="M132" s="75">
        <v>15</v>
      </c>
      <c r="N132" s="76">
        <v>15</v>
      </c>
      <c r="O132" s="76">
        <v>15</v>
      </c>
      <c r="P132" s="75">
        <v>20.399999999999999</v>
      </c>
      <c r="Q132" s="75">
        <v>752.4</v>
      </c>
      <c r="R132" s="75">
        <v>416.2</v>
      </c>
      <c r="S132" s="75">
        <v>416.5</v>
      </c>
      <c r="T132" s="75">
        <v>416.35</v>
      </c>
      <c r="U132" s="77">
        <v>1.0046252804172506</v>
      </c>
      <c r="V132" s="76">
        <v>418.27573550172235</v>
      </c>
      <c r="W132" s="77">
        <f t="shared" si="9"/>
        <v>0.79582405452651617</v>
      </c>
    </row>
    <row r="133" spans="1:23" x14ac:dyDescent="0.2">
      <c r="A133" s="80" t="s">
        <v>141</v>
      </c>
      <c r="B133" s="80" t="s">
        <v>18</v>
      </c>
      <c r="C133" s="81">
        <v>10</v>
      </c>
      <c r="D133" s="80" t="s">
        <v>37</v>
      </c>
      <c r="E133" s="81" t="s">
        <v>36</v>
      </c>
      <c r="F133" s="83">
        <v>10</v>
      </c>
      <c r="G133" s="82">
        <v>2.2000000000000002</v>
      </c>
      <c r="H133" s="85">
        <v>1</v>
      </c>
      <c r="I133" s="78">
        <v>43069</v>
      </c>
      <c r="J133" s="79">
        <v>0.69166666666666676</v>
      </c>
      <c r="K133" s="81" t="str">
        <f t="shared" si="8"/>
        <v>10x10</v>
      </c>
      <c r="L133" s="82">
        <v>10</v>
      </c>
      <c r="M133" s="82">
        <v>10</v>
      </c>
      <c r="N133" s="83">
        <v>10</v>
      </c>
      <c r="O133" s="83">
        <v>10</v>
      </c>
      <c r="P133" s="82">
        <v>20.399999999999999</v>
      </c>
      <c r="Q133" s="82">
        <v>752.2</v>
      </c>
      <c r="R133" s="82">
        <v>418.8</v>
      </c>
      <c r="S133" s="82">
        <v>418.9</v>
      </c>
      <c r="T133" s="82">
        <v>418.85</v>
      </c>
      <c r="U133" s="85">
        <v>1.0048923969501984</v>
      </c>
      <c r="V133" s="83">
        <v>420.89918046259061</v>
      </c>
      <c r="W133" s="85">
        <f t="shared" si="9"/>
        <v>0.80126336248785224</v>
      </c>
    </row>
    <row r="134" spans="1:23" x14ac:dyDescent="0.2">
      <c r="A134" s="73" t="s">
        <v>141</v>
      </c>
      <c r="B134" s="73" t="s">
        <v>18</v>
      </c>
      <c r="C134" s="74">
        <v>10</v>
      </c>
      <c r="D134" s="73" t="s">
        <v>37</v>
      </c>
      <c r="E134" s="74" t="s">
        <v>36</v>
      </c>
      <c r="F134" s="76">
        <v>10</v>
      </c>
      <c r="G134" s="75">
        <v>2.2000000000000002</v>
      </c>
      <c r="H134" s="77">
        <v>1</v>
      </c>
      <c r="I134" s="71">
        <v>43070</v>
      </c>
      <c r="J134" s="72">
        <v>0.43194444444444446</v>
      </c>
      <c r="K134" s="74" t="str">
        <f t="shared" si="8"/>
        <v>10x10</v>
      </c>
      <c r="L134" s="75">
        <v>10</v>
      </c>
      <c r="M134" s="75">
        <v>10</v>
      </c>
      <c r="N134" s="76">
        <v>10</v>
      </c>
      <c r="O134" s="76">
        <v>10</v>
      </c>
      <c r="P134" s="75">
        <v>22.1</v>
      </c>
      <c r="Q134" s="75">
        <v>762.1</v>
      </c>
      <c r="R134" s="75">
        <v>421.7</v>
      </c>
      <c r="S134" s="75">
        <v>421.7</v>
      </c>
      <c r="T134" s="75">
        <v>421.7</v>
      </c>
      <c r="U134" s="77">
        <v>0.99758233327434565</v>
      </c>
      <c r="V134" s="76">
        <v>420.68046994179156</v>
      </c>
      <c r="W134" s="77">
        <f t="shared" si="9"/>
        <v>0.80126336248785224</v>
      </c>
    </row>
    <row r="135" spans="1:23" x14ac:dyDescent="0.2">
      <c r="A135" s="80" t="s">
        <v>141</v>
      </c>
      <c r="B135" s="80" t="s">
        <v>18</v>
      </c>
      <c r="C135" s="81">
        <v>20</v>
      </c>
      <c r="D135" s="80" t="s">
        <v>40</v>
      </c>
      <c r="E135" s="81" t="s">
        <v>90</v>
      </c>
      <c r="F135" s="83">
        <v>7.8259999999999996</v>
      </c>
      <c r="G135" s="82">
        <v>2.2000000000000002</v>
      </c>
      <c r="H135" s="85">
        <v>0.98497460580907703</v>
      </c>
      <c r="I135" s="78">
        <v>43070</v>
      </c>
      <c r="J135" s="79">
        <v>0.44444444444444442</v>
      </c>
      <c r="K135" s="81" t="str">
        <f t="shared" si="8"/>
        <v>20x20</v>
      </c>
      <c r="L135" s="82">
        <v>5</v>
      </c>
      <c r="M135" s="82">
        <v>18</v>
      </c>
      <c r="N135" s="83">
        <v>7.8260869565217392</v>
      </c>
      <c r="O135" s="83">
        <v>7.8259999999999996</v>
      </c>
      <c r="P135" s="82">
        <v>22</v>
      </c>
      <c r="Q135" s="82">
        <v>762</v>
      </c>
      <c r="R135" s="82">
        <v>415.5</v>
      </c>
      <c r="S135" s="82">
        <v>415.4</v>
      </c>
      <c r="T135" s="82">
        <v>415.45</v>
      </c>
      <c r="U135" s="85">
        <v>0.99737532808398943</v>
      </c>
      <c r="V135" s="83">
        <v>414.35958005249341</v>
      </c>
      <c r="W135" s="85">
        <f t="shared" si="9"/>
        <v>0.78922406461572781</v>
      </c>
    </row>
    <row r="136" spans="1:23" x14ac:dyDescent="0.2">
      <c r="A136" s="73" t="s">
        <v>141</v>
      </c>
      <c r="B136" s="73" t="s">
        <v>18</v>
      </c>
      <c r="C136" s="74">
        <v>20</v>
      </c>
      <c r="D136" s="73" t="s">
        <v>40</v>
      </c>
      <c r="E136" s="74" t="s">
        <v>84</v>
      </c>
      <c r="F136" s="76">
        <v>11.52</v>
      </c>
      <c r="G136" s="75">
        <v>2.2000000000000002</v>
      </c>
      <c r="H136" s="77">
        <v>0.9906730288295208</v>
      </c>
      <c r="I136" s="71">
        <v>43070</v>
      </c>
      <c r="J136" s="72">
        <v>0.45833333333333331</v>
      </c>
      <c r="K136" s="74" t="str">
        <f t="shared" si="8"/>
        <v>20x20</v>
      </c>
      <c r="L136" s="75">
        <v>16</v>
      </c>
      <c r="M136" s="75">
        <v>9</v>
      </c>
      <c r="N136" s="76">
        <v>11.52</v>
      </c>
      <c r="O136" s="76">
        <v>11.52</v>
      </c>
      <c r="P136" s="75">
        <v>21.9</v>
      </c>
      <c r="Q136" s="75">
        <v>762.1</v>
      </c>
      <c r="R136" s="75">
        <v>418</v>
      </c>
      <c r="S136" s="75">
        <v>418.1</v>
      </c>
      <c r="T136" s="75">
        <v>418.05</v>
      </c>
      <c r="U136" s="77">
        <v>0.99690657894189882</v>
      </c>
      <c r="V136" s="76">
        <v>416.75679532666084</v>
      </c>
      <c r="W136" s="77">
        <f t="shared" si="9"/>
        <v>0.79379000220596685</v>
      </c>
    </row>
    <row r="137" spans="1:23" x14ac:dyDescent="0.2">
      <c r="A137" s="80" t="s">
        <v>141</v>
      </c>
      <c r="B137" s="80" t="s">
        <v>18</v>
      </c>
      <c r="C137" s="81">
        <v>20</v>
      </c>
      <c r="D137" s="80" t="s">
        <v>37</v>
      </c>
      <c r="E137" s="81" t="s">
        <v>83</v>
      </c>
      <c r="F137" s="83">
        <v>16</v>
      </c>
      <c r="G137" s="82">
        <v>2.2000000000000002</v>
      </c>
      <c r="H137" s="85">
        <v>0.99757499616451628</v>
      </c>
      <c r="I137" s="78">
        <v>43070</v>
      </c>
      <c r="J137" s="79">
        <v>0.46875</v>
      </c>
      <c r="K137" s="81" t="str">
        <f t="shared" si="8"/>
        <v>20x20</v>
      </c>
      <c r="L137" s="82">
        <v>16</v>
      </c>
      <c r="M137" s="82">
        <v>16</v>
      </c>
      <c r="N137" s="83">
        <v>16</v>
      </c>
      <c r="O137" s="83">
        <v>16</v>
      </c>
      <c r="P137" s="82">
        <v>21.8</v>
      </c>
      <c r="Q137" s="82">
        <v>762</v>
      </c>
      <c r="R137" s="82">
        <v>421.1</v>
      </c>
      <c r="S137" s="82">
        <v>421</v>
      </c>
      <c r="T137" s="82">
        <v>421.05</v>
      </c>
      <c r="U137" s="85">
        <v>0.99669948506987205</v>
      </c>
      <c r="V137" s="83">
        <v>419.66031818866963</v>
      </c>
      <c r="W137" s="85">
        <f t="shared" si="9"/>
        <v>0.79932029576058661</v>
      </c>
    </row>
    <row r="138" spans="1:23" x14ac:dyDescent="0.2">
      <c r="A138" s="73" t="s">
        <v>141</v>
      </c>
      <c r="B138" s="73" t="s">
        <v>18</v>
      </c>
      <c r="C138" s="74">
        <v>20</v>
      </c>
      <c r="D138" s="73" t="s">
        <v>40</v>
      </c>
      <c r="E138" s="74" t="s">
        <v>80</v>
      </c>
      <c r="F138" s="76">
        <v>13.103</v>
      </c>
      <c r="G138" s="75">
        <v>2.2000000000000002</v>
      </c>
      <c r="H138" s="77">
        <v>0.99191220201515118</v>
      </c>
      <c r="I138" s="71">
        <v>43070</v>
      </c>
      <c r="J138" s="72">
        <v>0.47847222222222219</v>
      </c>
      <c r="K138" s="74" t="str">
        <f t="shared" si="8"/>
        <v>20x20</v>
      </c>
      <c r="L138" s="75">
        <v>10</v>
      </c>
      <c r="M138" s="75">
        <v>19</v>
      </c>
      <c r="N138" s="76">
        <v>13.103448275862069</v>
      </c>
      <c r="O138" s="76">
        <v>13.103</v>
      </c>
      <c r="P138" s="75">
        <v>21.8</v>
      </c>
      <c r="Q138" s="75">
        <v>761.8</v>
      </c>
      <c r="R138" s="75">
        <v>418.5</v>
      </c>
      <c r="S138" s="75">
        <v>418.6</v>
      </c>
      <c r="T138" s="75">
        <v>418.55</v>
      </c>
      <c r="U138" s="77">
        <v>0.99696115466427204</v>
      </c>
      <c r="V138" s="76">
        <v>417.27809128473109</v>
      </c>
      <c r="W138" s="77">
        <f t="shared" si="9"/>
        <v>0.79478290627938974</v>
      </c>
    </row>
    <row r="139" spans="1:23" x14ac:dyDescent="0.2">
      <c r="A139" s="80" t="s">
        <v>141</v>
      </c>
      <c r="B139" s="80" t="s">
        <v>18</v>
      </c>
      <c r="C139" s="81">
        <v>20</v>
      </c>
      <c r="D139" s="80" t="s">
        <v>37</v>
      </c>
      <c r="E139" s="81" t="s">
        <v>88</v>
      </c>
      <c r="F139" s="83">
        <v>20</v>
      </c>
      <c r="G139" s="82">
        <v>2.2000000000000002</v>
      </c>
      <c r="H139" s="85">
        <v>0.98967723040937206</v>
      </c>
      <c r="I139" s="78">
        <v>43070</v>
      </c>
      <c r="J139" s="79">
        <v>0.49236111111111108</v>
      </c>
      <c r="K139" s="81" t="str">
        <f t="shared" si="8"/>
        <v>20x20</v>
      </c>
      <c r="L139" s="82">
        <v>20</v>
      </c>
      <c r="M139" s="82">
        <v>20</v>
      </c>
      <c r="N139" s="83">
        <v>20</v>
      </c>
      <c r="O139" s="83">
        <v>20</v>
      </c>
      <c r="P139" s="82">
        <v>21.6</v>
      </c>
      <c r="Q139" s="82">
        <v>762</v>
      </c>
      <c r="R139" s="82">
        <v>418.1</v>
      </c>
      <c r="S139" s="82">
        <v>417.9</v>
      </c>
      <c r="T139" s="82">
        <v>418</v>
      </c>
      <c r="U139" s="85">
        <v>0.99602364205575444</v>
      </c>
      <c r="V139" s="83">
        <v>416.33788237930537</v>
      </c>
      <c r="W139" s="85">
        <f t="shared" si="9"/>
        <v>0.79299210541547838</v>
      </c>
    </row>
    <row r="140" spans="1:23" x14ac:dyDescent="0.2">
      <c r="A140" s="73" t="s">
        <v>141</v>
      </c>
      <c r="B140" s="73" t="s">
        <v>18</v>
      </c>
      <c r="C140" s="74">
        <v>25</v>
      </c>
      <c r="D140" s="73" t="s">
        <v>40</v>
      </c>
      <c r="E140" s="74" t="s">
        <v>91</v>
      </c>
      <c r="F140" s="76">
        <v>16.8</v>
      </c>
      <c r="G140" s="75">
        <v>2.2000000000000002</v>
      </c>
      <c r="H140" s="77">
        <v>0.98518960507446529</v>
      </c>
      <c r="I140" s="71">
        <v>43070</v>
      </c>
      <c r="J140" s="72">
        <v>0.50416666666666665</v>
      </c>
      <c r="K140" s="74" t="str">
        <f t="shared" si="8"/>
        <v>25x25</v>
      </c>
      <c r="L140" s="75">
        <v>14</v>
      </c>
      <c r="M140" s="75">
        <v>21</v>
      </c>
      <c r="N140" s="76">
        <v>16.8</v>
      </c>
      <c r="O140" s="76">
        <v>16.8</v>
      </c>
      <c r="P140" s="75">
        <v>21.6</v>
      </c>
      <c r="Q140" s="75">
        <v>761.9</v>
      </c>
      <c r="R140" s="75">
        <v>416</v>
      </c>
      <c r="S140" s="75">
        <v>416.1</v>
      </c>
      <c r="T140" s="75">
        <v>416.05</v>
      </c>
      <c r="U140" s="77">
        <v>0.99615437097583004</v>
      </c>
      <c r="V140" s="76">
        <v>414.45002604449411</v>
      </c>
      <c r="W140" s="77">
        <f t="shared" si="9"/>
        <v>0.7893963356500453</v>
      </c>
    </row>
    <row r="141" spans="1:23" x14ac:dyDescent="0.2">
      <c r="A141" s="80" t="s">
        <v>141</v>
      </c>
      <c r="B141" s="80" t="s">
        <v>18</v>
      </c>
      <c r="C141" s="81">
        <v>25</v>
      </c>
      <c r="D141" s="80" t="s">
        <v>40</v>
      </c>
      <c r="E141" s="81" t="s">
        <v>135</v>
      </c>
      <c r="F141" s="83">
        <v>15.529</v>
      </c>
      <c r="G141" s="82">
        <v>2.2000000000000002</v>
      </c>
      <c r="H141" s="85">
        <v>0.98782559966168582</v>
      </c>
      <c r="I141" s="78">
        <v>43070</v>
      </c>
      <c r="J141" s="79">
        <v>0.51249999999999996</v>
      </c>
      <c r="K141" s="81" t="str">
        <f t="shared" si="8"/>
        <v>25x25</v>
      </c>
      <c r="L141" s="82">
        <v>22</v>
      </c>
      <c r="M141" s="82">
        <v>12</v>
      </c>
      <c r="N141" s="83">
        <v>15.529411764705882</v>
      </c>
      <c r="O141" s="83">
        <v>15.529</v>
      </c>
      <c r="P141" s="82">
        <v>21.5</v>
      </c>
      <c r="Q141" s="82">
        <v>761.8</v>
      </c>
      <c r="R141" s="82">
        <v>417.4</v>
      </c>
      <c r="S141" s="82">
        <v>417.1</v>
      </c>
      <c r="T141" s="82">
        <v>417.25</v>
      </c>
      <c r="U141" s="85">
        <v>0.99594712399331342</v>
      </c>
      <c r="V141" s="83">
        <v>415.55893748621003</v>
      </c>
      <c r="W141" s="85">
        <f t="shared" si="9"/>
        <v>0.79150846153650134</v>
      </c>
    </row>
    <row r="142" spans="1:23" x14ac:dyDescent="0.2">
      <c r="A142" s="73" t="s">
        <v>141</v>
      </c>
      <c r="B142" s="73" t="s">
        <v>18</v>
      </c>
      <c r="C142" s="74">
        <v>25</v>
      </c>
      <c r="D142" s="73" t="s">
        <v>37</v>
      </c>
      <c r="E142" s="74" t="s">
        <v>93</v>
      </c>
      <c r="F142" s="76">
        <v>21</v>
      </c>
      <c r="G142" s="75">
        <v>2.2000000000000002</v>
      </c>
      <c r="H142" s="77">
        <v>0.98294032641156304</v>
      </c>
      <c r="I142" s="71">
        <v>43070</v>
      </c>
      <c r="J142" s="72">
        <v>0.5229166666666667</v>
      </c>
      <c r="K142" s="74" t="str">
        <f t="shared" si="8"/>
        <v>25x25</v>
      </c>
      <c r="L142" s="75">
        <v>21</v>
      </c>
      <c r="M142" s="75">
        <v>21</v>
      </c>
      <c r="N142" s="76">
        <v>21</v>
      </c>
      <c r="O142" s="76">
        <v>21</v>
      </c>
      <c r="P142" s="75">
        <v>21.5</v>
      </c>
      <c r="Q142" s="75">
        <v>762.1</v>
      </c>
      <c r="R142" s="75">
        <v>415.4</v>
      </c>
      <c r="S142" s="75">
        <v>415.3</v>
      </c>
      <c r="T142" s="75">
        <v>415.35</v>
      </c>
      <c r="U142" s="77">
        <v>0.99555507027700563</v>
      </c>
      <c r="V142" s="76">
        <v>413.50379843955432</v>
      </c>
      <c r="W142" s="77">
        <f t="shared" si="9"/>
        <v>0.787594071065436</v>
      </c>
    </row>
    <row r="143" spans="1:23" x14ac:dyDescent="0.2">
      <c r="A143" s="80" t="s">
        <v>141</v>
      </c>
      <c r="B143" s="80" t="s">
        <v>18</v>
      </c>
      <c r="C143" s="81">
        <v>25</v>
      </c>
      <c r="D143" s="80" t="s">
        <v>37</v>
      </c>
      <c r="E143" s="81" t="s">
        <v>96</v>
      </c>
      <c r="F143" s="83">
        <v>25</v>
      </c>
      <c r="G143" s="82">
        <v>2.2000000000000002</v>
      </c>
      <c r="H143" s="85">
        <v>0.97729378416600809</v>
      </c>
      <c r="I143" s="78">
        <v>43070</v>
      </c>
      <c r="J143" s="79">
        <v>0.53402777777777777</v>
      </c>
      <c r="K143" s="81" t="str">
        <f t="shared" si="8"/>
        <v>25x25</v>
      </c>
      <c r="L143" s="82">
        <v>25</v>
      </c>
      <c r="M143" s="82">
        <v>25</v>
      </c>
      <c r="N143" s="83">
        <v>25</v>
      </c>
      <c r="O143" s="83">
        <v>25</v>
      </c>
      <c r="P143" s="82">
        <v>21.4</v>
      </c>
      <c r="Q143" s="82">
        <v>762</v>
      </c>
      <c r="R143" s="82">
        <v>413</v>
      </c>
      <c r="S143" s="82">
        <v>413.1</v>
      </c>
      <c r="T143" s="82">
        <v>413.05</v>
      </c>
      <c r="U143" s="85">
        <v>0.99534779904163684</v>
      </c>
      <c r="V143" s="83">
        <v>411.1284083941481</v>
      </c>
      <c r="W143" s="85">
        <f t="shared" si="9"/>
        <v>0.78306970363933293</v>
      </c>
    </row>
    <row r="144" spans="1:23" ht="13.5" thickBot="1" x14ac:dyDescent="0.25">
      <c r="A144" s="103" t="s">
        <v>141</v>
      </c>
      <c r="B144" s="103" t="s">
        <v>18</v>
      </c>
      <c r="C144" s="104">
        <v>10</v>
      </c>
      <c r="D144" s="103" t="s">
        <v>37</v>
      </c>
      <c r="E144" s="104" t="s">
        <v>36</v>
      </c>
      <c r="F144" s="106">
        <v>10</v>
      </c>
      <c r="G144" s="105">
        <v>2.2000000000000002</v>
      </c>
      <c r="H144" s="107">
        <v>1</v>
      </c>
      <c r="I144" s="101">
        <v>43070</v>
      </c>
      <c r="J144" s="102">
        <v>0.54652777777777783</v>
      </c>
      <c r="K144" s="104" t="str">
        <f t="shared" si="8"/>
        <v>10x10</v>
      </c>
      <c r="L144" s="105">
        <v>10</v>
      </c>
      <c r="M144" s="105">
        <v>10</v>
      </c>
      <c r="N144" s="106">
        <v>10</v>
      </c>
      <c r="O144" s="106">
        <v>10</v>
      </c>
      <c r="P144" s="105">
        <v>21.3</v>
      </c>
      <c r="Q144" s="105">
        <v>762</v>
      </c>
      <c r="R144" s="105">
        <v>421.8</v>
      </c>
      <c r="S144" s="105">
        <v>421.7</v>
      </c>
      <c r="T144" s="105">
        <v>421.75</v>
      </c>
      <c r="U144" s="107">
        <v>0.99500987753457815</v>
      </c>
      <c r="V144" s="106">
        <v>419.64541585020834</v>
      </c>
      <c r="W144" s="107">
        <f t="shared" si="9"/>
        <v>0.80126336248785224</v>
      </c>
    </row>
  </sheetData>
  <mergeCells count="2">
    <mergeCell ref="Z1:AC1"/>
    <mergeCell ref="Z2:AC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411"/>
  <sheetViews>
    <sheetView workbookViewId="0">
      <selection activeCell="A7" sqref="A7:E12"/>
    </sheetView>
  </sheetViews>
  <sheetFormatPr defaultRowHeight="15" x14ac:dyDescent="0.25"/>
  <cols>
    <col min="1" max="1" width="9.28515625" style="151" customWidth="1"/>
    <col min="2" max="5" width="7.7109375" style="151" customWidth="1"/>
    <col min="6" max="7" width="5.5703125" style="151" customWidth="1"/>
    <col min="9" max="12" width="5.5703125" style="151" customWidth="1"/>
  </cols>
  <sheetData>
    <row r="5" spans="1:12" x14ac:dyDescent="0.25">
      <c r="A5"/>
      <c r="B5"/>
    </row>
    <row r="7" spans="1:12" x14ac:dyDescent="0.25">
      <c r="F7"/>
      <c r="G7"/>
      <c r="I7"/>
      <c r="J7"/>
      <c r="K7"/>
      <c r="L7"/>
    </row>
    <row r="8" spans="1:12" x14ac:dyDescent="0.25">
      <c r="F8"/>
      <c r="G8"/>
      <c r="I8"/>
      <c r="J8"/>
      <c r="K8"/>
      <c r="L8"/>
    </row>
    <row r="9" spans="1:12" x14ac:dyDescent="0.25">
      <c r="F9"/>
      <c r="G9"/>
      <c r="I9"/>
      <c r="J9"/>
      <c r="K9"/>
      <c r="L9"/>
    </row>
    <row r="10" spans="1:12" x14ac:dyDescent="0.25">
      <c r="F10"/>
      <c r="G10"/>
      <c r="I10"/>
      <c r="J10"/>
      <c r="K10"/>
      <c r="L10"/>
    </row>
    <row r="11" spans="1:12" x14ac:dyDescent="0.25">
      <c r="F11"/>
      <c r="G11"/>
      <c r="I11"/>
      <c r="J11"/>
      <c r="K11"/>
      <c r="L11"/>
    </row>
    <row r="12" spans="1:12" x14ac:dyDescent="0.25">
      <c r="F12"/>
      <c r="G12"/>
      <c r="I12"/>
      <c r="J12"/>
      <c r="K12"/>
      <c r="L12"/>
    </row>
    <row r="13" spans="1:12" x14ac:dyDescent="0.25">
      <c r="A13"/>
      <c r="B13"/>
      <c r="C13"/>
      <c r="D13"/>
      <c r="E13"/>
      <c r="F13"/>
      <c r="G13"/>
      <c r="I13"/>
      <c r="J13"/>
      <c r="K13"/>
      <c r="L13"/>
    </row>
    <row r="14" spans="1:12" x14ac:dyDescent="0.25">
      <c r="A14"/>
      <c r="B14"/>
      <c r="C14"/>
      <c r="D14"/>
      <c r="E14"/>
      <c r="F14"/>
      <c r="G14"/>
      <c r="I14"/>
      <c r="J14"/>
      <c r="K14"/>
      <c r="L14"/>
    </row>
    <row r="15" spans="1:12" x14ac:dyDescent="0.25">
      <c r="A15"/>
      <c r="B15"/>
      <c r="C15"/>
      <c r="D15"/>
      <c r="E15"/>
      <c r="F15"/>
      <c r="G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I28"/>
      <c r="J28"/>
      <c r="K28"/>
      <c r="L28"/>
    </row>
    <row r="29" spans="1:12" x14ac:dyDescent="0.25">
      <c r="A29"/>
      <c r="B29"/>
      <c r="C29"/>
      <c r="D29"/>
      <c r="E29"/>
      <c r="F29"/>
      <c r="G29"/>
      <c r="I29"/>
      <c r="J29"/>
      <c r="K29"/>
      <c r="L29"/>
    </row>
    <row r="30" spans="1:12" x14ac:dyDescent="0.25">
      <c r="A30"/>
      <c r="B30"/>
      <c r="C30"/>
      <c r="D30"/>
      <c r="E30"/>
      <c r="F30"/>
      <c r="G30"/>
      <c r="I30"/>
      <c r="J30"/>
      <c r="K30"/>
      <c r="L30"/>
    </row>
    <row r="31" spans="1:12" x14ac:dyDescent="0.25">
      <c r="A31"/>
      <c r="B31"/>
      <c r="C31"/>
      <c r="D31"/>
      <c r="E31"/>
      <c r="F31"/>
      <c r="G31"/>
      <c r="I31"/>
      <c r="J31"/>
      <c r="K31"/>
      <c r="L31"/>
    </row>
    <row r="32" spans="1:12" x14ac:dyDescent="0.25">
      <c r="A32"/>
      <c r="B32"/>
      <c r="C32"/>
      <c r="D32"/>
      <c r="E32"/>
      <c r="F32"/>
      <c r="G32"/>
      <c r="I32"/>
      <c r="J32"/>
      <c r="K32"/>
      <c r="L32"/>
    </row>
    <row r="33" spans="1:12" x14ac:dyDescent="0.25">
      <c r="A33"/>
      <c r="B33"/>
      <c r="C33"/>
      <c r="D33"/>
      <c r="E33"/>
      <c r="F33"/>
      <c r="G33"/>
      <c r="I33"/>
      <c r="J33"/>
      <c r="K33"/>
      <c r="L33"/>
    </row>
    <row r="34" spans="1:12" x14ac:dyDescent="0.25">
      <c r="A34"/>
      <c r="B34"/>
      <c r="C34"/>
      <c r="D34"/>
      <c r="E34"/>
      <c r="F34"/>
      <c r="G34"/>
      <c r="I34"/>
      <c r="J34"/>
      <c r="K34"/>
      <c r="L34"/>
    </row>
    <row r="35" spans="1:12" x14ac:dyDescent="0.25">
      <c r="A35"/>
      <c r="B35"/>
      <c r="C35"/>
      <c r="D35"/>
      <c r="E35"/>
      <c r="F35"/>
      <c r="G35"/>
      <c r="I35"/>
      <c r="J35"/>
      <c r="K35"/>
      <c r="L35"/>
    </row>
    <row r="36" spans="1:12" x14ac:dyDescent="0.25">
      <c r="A36"/>
      <c r="B36"/>
      <c r="C36"/>
      <c r="D36"/>
      <c r="E36"/>
      <c r="F36"/>
      <c r="G36"/>
      <c r="I36"/>
      <c r="J36"/>
      <c r="K36"/>
      <c r="L36"/>
    </row>
    <row r="37" spans="1:12" x14ac:dyDescent="0.25">
      <c r="A37"/>
      <c r="B37"/>
      <c r="C37"/>
      <c r="D37"/>
      <c r="E37"/>
      <c r="F37"/>
      <c r="G37"/>
      <c r="I37"/>
      <c r="J37"/>
      <c r="K37"/>
      <c r="L37"/>
    </row>
    <row r="38" spans="1:12" x14ac:dyDescent="0.25">
      <c r="A38"/>
      <c r="B38"/>
      <c r="C38"/>
      <c r="D38"/>
      <c r="E38"/>
      <c r="F38"/>
      <c r="G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I39"/>
      <c r="J39"/>
      <c r="K39"/>
      <c r="L39"/>
    </row>
    <row r="40" spans="1:12" x14ac:dyDescent="0.25">
      <c r="A40"/>
      <c r="B40"/>
      <c r="C40"/>
      <c r="D40"/>
      <c r="E40"/>
      <c r="F40"/>
      <c r="G40"/>
      <c r="I40"/>
      <c r="J40"/>
      <c r="K40"/>
      <c r="L40"/>
    </row>
    <row r="41" spans="1:12" x14ac:dyDescent="0.25">
      <c r="A41"/>
      <c r="B41"/>
      <c r="C41"/>
      <c r="D41"/>
      <c r="E41"/>
      <c r="F41"/>
      <c r="G41"/>
      <c r="I41"/>
      <c r="J41"/>
      <c r="K41"/>
      <c r="L41"/>
    </row>
    <row r="42" spans="1:12" x14ac:dyDescent="0.25">
      <c r="A42"/>
      <c r="B42"/>
      <c r="C42"/>
      <c r="D42"/>
      <c r="E42"/>
      <c r="F42"/>
      <c r="G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I92"/>
      <c r="J92"/>
      <c r="K92"/>
      <c r="L92"/>
    </row>
    <row r="93" spans="1:12" x14ac:dyDescent="0.25">
      <c r="A93"/>
      <c r="B93"/>
      <c r="C93"/>
      <c r="D93"/>
      <c r="E93"/>
      <c r="F93"/>
      <c r="G93"/>
      <c r="I93"/>
      <c r="J93"/>
      <c r="K93"/>
      <c r="L93"/>
    </row>
    <row r="94" spans="1:12" x14ac:dyDescent="0.25">
      <c r="A94"/>
      <c r="B94"/>
      <c r="C94"/>
      <c r="D94"/>
      <c r="E94"/>
      <c r="F94"/>
      <c r="G94"/>
      <c r="I94"/>
      <c r="J94"/>
      <c r="K94"/>
      <c r="L94"/>
    </row>
    <row r="95" spans="1:12" x14ac:dyDescent="0.25">
      <c r="A95"/>
      <c r="B95"/>
      <c r="C95"/>
      <c r="D95"/>
      <c r="E95"/>
      <c r="F95"/>
      <c r="G95"/>
      <c r="I95"/>
      <c r="J95"/>
      <c r="K95"/>
      <c r="L95"/>
    </row>
    <row r="96" spans="1:12" x14ac:dyDescent="0.25">
      <c r="A96"/>
      <c r="B96"/>
      <c r="C96"/>
      <c r="D96"/>
      <c r="E96"/>
      <c r="F96"/>
      <c r="G96"/>
      <c r="I96"/>
      <c r="J96"/>
      <c r="K96"/>
      <c r="L96"/>
    </row>
    <row r="97" spans="1:12" x14ac:dyDescent="0.25">
      <c r="A97"/>
      <c r="B97"/>
      <c r="C97"/>
      <c r="D97"/>
      <c r="E97"/>
      <c r="F97"/>
      <c r="G97"/>
      <c r="I97"/>
      <c r="J97"/>
      <c r="K97"/>
      <c r="L97"/>
    </row>
    <row r="98" spans="1:12" x14ac:dyDescent="0.25">
      <c r="A98"/>
      <c r="B98"/>
      <c r="C98"/>
      <c r="D98"/>
      <c r="E98"/>
      <c r="F98"/>
      <c r="G98"/>
      <c r="I98"/>
      <c r="J98"/>
      <c r="K98"/>
      <c r="L98"/>
    </row>
    <row r="99" spans="1:12" x14ac:dyDescent="0.25">
      <c r="A99"/>
      <c r="B99"/>
      <c r="C99"/>
      <c r="D99"/>
      <c r="E99"/>
      <c r="F99"/>
      <c r="G99"/>
      <c r="I99"/>
      <c r="J99"/>
      <c r="K99"/>
      <c r="L99"/>
    </row>
    <row r="100" spans="1:12" x14ac:dyDescent="0.25">
      <c r="A100"/>
      <c r="B100"/>
      <c r="C100"/>
      <c r="D100"/>
      <c r="E100"/>
      <c r="F100"/>
      <c r="G100"/>
      <c r="I100"/>
      <c r="J100"/>
      <c r="K100"/>
      <c r="L100"/>
    </row>
    <row r="101" spans="1:12" x14ac:dyDescent="0.25">
      <c r="A101"/>
      <c r="B101"/>
      <c r="C101"/>
      <c r="D101"/>
      <c r="E101"/>
      <c r="F101"/>
      <c r="G101"/>
      <c r="I101"/>
      <c r="J101"/>
      <c r="K101"/>
      <c r="L101"/>
    </row>
    <row r="102" spans="1:12" x14ac:dyDescent="0.25">
      <c r="A102"/>
      <c r="B102"/>
      <c r="C102"/>
      <c r="D102"/>
      <c r="E102"/>
      <c r="F102"/>
      <c r="G102"/>
      <c r="I102"/>
      <c r="J102"/>
      <c r="K102"/>
      <c r="L102"/>
    </row>
    <row r="103" spans="1:12" x14ac:dyDescent="0.25">
      <c r="A103"/>
      <c r="B103"/>
      <c r="C103"/>
      <c r="D103"/>
      <c r="E103"/>
      <c r="F103"/>
      <c r="G103"/>
      <c r="I103"/>
      <c r="J103"/>
      <c r="K103"/>
      <c r="L103"/>
    </row>
    <row r="104" spans="1:12" x14ac:dyDescent="0.25">
      <c r="A104"/>
      <c r="B104"/>
      <c r="C104"/>
      <c r="D104"/>
      <c r="E104"/>
      <c r="F104"/>
      <c r="G104"/>
      <c r="I104"/>
      <c r="J104"/>
      <c r="K104"/>
      <c r="L104"/>
    </row>
    <row r="105" spans="1:12" x14ac:dyDescent="0.25">
      <c r="A105"/>
      <c r="B105"/>
      <c r="C105"/>
      <c r="D105"/>
      <c r="E105"/>
      <c r="F105"/>
      <c r="G105"/>
      <c r="I105"/>
      <c r="J105"/>
      <c r="K105"/>
      <c r="L105"/>
    </row>
    <row r="106" spans="1:12" x14ac:dyDescent="0.25">
      <c r="A106"/>
      <c r="B106"/>
      <c r="C106"/>
      <c r="D106"/>
      <c r="E106"/>
      <c r="F106"/>
      <c r="G106"/>
      <c r="I106"/>
      <c r="J106"/>
      <c r="K106"/>
      <c r="L106"/>
    </row>
    <row r="107" spans="1:12" x14ac:dyDescent="0.25">
      <c r="A107"/>
      <c r="B107"/>
      <c r="C107"/>
      <c r="D107"/>
      <c r="E107"/>
      <c r="F107"/>
      <c r="G107"/>
      <c r="I107"/>
      <c r="J107"/>
      <c r="K107"/>
      <c r="L107"/>
    </row>
    <row r="108" spans="1:12" x14ac:dyDescent="0.25">
      <c r="A108"/>
      <c r="B108"/>
      <c r="C108"/>
      <c r="D108"/>
      <c r="E108"/>
      <c r="F108"/>
      <c r="G108"/>
      <c r="I108"/>
      <c r="J108"/>
      <c r="K108"/>
      <c r="L108"/>
    </row>
    <row r="109" spans="1:12" x14ac:dyDescent="0.25">
      <c r="A109"/>
      <c r="B109"/>
      <c r="C109"/>
      <c r="D109"/>
      <c r="E109"/>
      <c r="F109"/>
      <c r="G109"/>
      <c r="I109"/>
      <c r="J109"/>
      <c r="K109"/>
      <c r="L109"/>
    </row>
    <row r="110" spans="1:12" x14ac:dyDescent="0.25">
      <c r="A110"/>
      <c r="B110"/>
      <c r="C110"/>
      <c r="D110"/>
      <c r="E110"/>
      <c r="F110"/>
      <c r="G110"/>
      <c r="I110"/>
      <c r="J110"/>
      <c r="K110"/>
      <c r="L110"/>
    </row>
    <row r="111" spans="1:12" x14ac:dyDescent="0.25">
      <c r="A111"/>
      <c r="B111"/>
      <c r="C111"/>
      <c r="D111"/>
      <c r="E111"/>
      <c r="F111"/>
      <c r="G111"/>
      <c r="I111"/>
      <c r="J111"/>
      <c r="K111"/>
      <c r="L111"/>
    </row>
    <row r="112" spans="1:12" x14ac:dyDescent="0.25">
      <c r="A112"/>
      <c r="B112"/>
      <c r="C112"/>
      <c r="D112"/>
      <c r="E112"/>
      <c r="F112"/>
      <c r="G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I123"/>
      <c r="J123"/>
      <c r="K123"/>
      <c r="L123"/>
    </row>
    <row r="124" spans="1:12" x14ac:dyDescent="0.25">
      <c r="A124"/>
      <c r="B124"/>
      <c r="C124"/>
      <c r="D124"/>
      <c r="E124"/>
      <c r="F124"/>
      <c r="G124"/>
      <c r="I124"/>
      <c r="J124"/>
      <c r="K124"/>
      <c r="L124"/>
    </row>
    <row r="125" spans="1:12" x14ac:dyDescent="0.25">
      <c r="A125"/>
      <c r="B125"/>
      <c r="C125"/>
      <c r="D125"/>
      <c r="E125"/>
      <c r="F125"/>
      <c r="G125"/>
      <c r="I125"/>
      <c r="J125"/>
      <c r="K125"/>
      <c r="L125"/>
    </row>
    <row r="126" spans="1:12" x14ac:dyDescent="0.25">
      <c r="A126"/>
      <c r="B126"/>
      <c r="C126"/>
      <c r="D126"/>
      <c r="E126"/>
      <c r="F126"/>
      <c r="G126"/>
      <c r="I126"/>
      <c r="J126"/>
      <c r="K126"/>
      <c r="L126"/>
    </row>
    <row r="127" spans="1:12" x14ac:dyDescent="0.25">
      <c r="A127"/>
      <c r="B127"/>
      <c r="C127"/>
      <c r="D127"/>
      <c r="E127"/>
      <c r="F127"/>
      <c r="G127"/>
      <c r="I127"/>
      <c r="J127"/>
      <c r="K127"/>
      <c r="L127"/>
    </row>
    <row r="128" spans="1:12" x14ac:dyDescent="0.25">
      <c r="A128"/>
      <c r="B128"/>
      <c r="C128"/>
      <c r="D128"/>
      <c r="E128"/>
      <c r="F128"/>
      <c r="G128"/>
      <c r="I128"/>
      <c r="J128"/>
      <c r="K128"/>
      <c r="L128"/>
    </row>
    <row r="129" spans="1:12" x14ac:dyDescent="0.25">
      <c r="A129"/>
      <c r="B129"/>
      <c r="C129"/>
      <c r="D129"/>
      <c r="E129"/>
      <c r="F129"/>
      <c r="G129"/>
      <c r="I129"/>
      <c r="J129"/>
      <c r="K129"/>
      <c r="L129"/>
    </row>
    <row r="130" spans="1:12" x14ac:dyDescent="0.25">
      <c r="A130"/>
      <c r="B130"/>
      <c r="C130"/>
      <c r="D130"/>
      <c r="E130"/>
      <c r="F130"/>
      <c r="G130"/>
      <c r="I130"/>
      <c r="J130"/>
      <c r="K130"/>
      <c r="L130"/>
    </row>
    <row r="131" spans="1:12" x14ac:dyDescent="0.25">
      <c r="A131"/>
      <c r="B131"/>
      <c r="C131"/>
      <c r="D131"/>
      <c r="E131"/>
      <c r="F131"/>
      <c r="G131"/>
      <c r="I131"/>
      <c r="J131"/>
      <c r="K131"/>
      <c r="L131"/>
    </row>
    <row r="132" spans="1:12" x14ac:dyDescent="0.25">
      <c r="A132"/>
      <c r="B132"/>
      <c r="C132"/>
      <c r="D132"/>
      <c r="E132"/>
      <c r="F132"/>
      <c r="G132"/>
      <c r="I132"/>
      <c r="J132"/>
      <c r="K132"/>
      <c r="L132"/>
    </row>
    <row r="133" spans="1:12" x14ac:dyDescent="0.25">
      <c r="A133"/>
      <c r="B133"/>
      <c r="C133"/>
      <c r="D133"/>
      <c r="E133"/>
      <c r="F133"/>
      <c r="G133"/>
      <c r="I133"/>
      <c r="J133"/>
      <c r="K133"/>
      <c r="L133"/>
    </row>
    <row r="134" spans="1:12" x14ac:dyDescent="0.25">
      <c r="A134"/>
      <c r="B134"/>
      <c r="C134"/>
      <c r="D134"/>
      <c r="E134"/>
      <c r="F134"/>
      <c r="G134"/>
      <c r="I134"/>
      <c r="J134"/>
      <c r="K134"/>
      <c r="L134"/>
    </row>
    <row r="135" spans="1:12" x14ac:dyDescent="0.25">
      <c r="A135"/>
      <c r="B135"/>
      <c r="C135"/>
      <c r="D135"/>
      <c r="E135"/>
      <c r="F135"/>
      <c r="G135"/>
      <c r="I135"/>
      <c r="J135"/>
      <c r="K135"/>
      <c r="L135"/>
    </row>
    <row r="136" spans="1:12" x14ac:dyDescent="0.25">
      <c r="A136"/>
      <c r="B136"/>
      <c r="C136"/>
      <c r="D136"/>
      <c r="E136"/>
      <c r="F136"/>
      <c r="G136"/>
      <c r="I136"/>
      <c r="J136"/>
      <c r="K136"/>
      <c r="L136"/>
    </row>
    <row r="137" spans="1:12" x14ac:dyDescent="0.25">
      <c r="A137"/>
      <c r="B137"/>
      <c r="C137"/>
      <c r="D137"/>
      <c r="E137"/>
      <c r="F137"/>
      <c r="G137"/>
      <c r="I137"/>
      <c r="J137"/>
      <c r="K137"/>
      <c r="L137"/>
    </row>
    <row r="138" spans="1:12" x14ac:dyDescent="0.25">
      <c r="A138"/>
      <c r="B138"/>
      <c r="C138"/>
      <c r="D138"/>
      <c r="E138"/>
      <c r="F138"/>
      <c r="G138"/>
      <c r="I138"/>
      <c r="J138"/>
      <c r="K138"/>
      <c r="L138"/>
    </row>
    <row r="139" spans="1:12" x14ac:dyDescent="0.25">
      <c r="A139"/>
      <c r="B139"/>
      <c r="C139"/>
      <c r="D139"/>
      <c r="E139"/>
      <c r="F139"/>
      <c r="G139"/>
      <c r="I139"/>
      <c r="J139"/>
      <c r="K139"/>
      <c r="L139"/>
    </row>
    <row r="140" spans="1:12" x14ac:dyDescent="0.25">
      <c r="A140"/>
      <c r="B140"/>
      <c r="C140"/>
      <c r="D140"/>
      <c r="E140"/>
      <c r="F140"/>
      <c r="G140"/>
      <c r="I140"/>
      <c r="J140"/>
      <c r="K140"/>
      <c r="L140"/>
    </row>
    <row r="141" spans="1:12" x14ac:dyDescent="0.25">
      <c r="A141"/>
      <c r="B141"/>
      <c r="C141"/>
      <c r="D141"/>
      <c r="E141"/>
      <c r="F141"/>
      <c r="G141"/>
      <c r="I141"/>
      <c r="J141"/>
      <c r="K141"/>
      <c r="L141"/>
    </row>
    <row r="142" spans="1:12" x14ac:dyDescent="0.25">
      <c r="A142"/>
      <c r="B142"/>
      <c r="C142"/>
      <c r="D142"/>
      <c r="E142"/>
      <c r="F142"/>
      <c r="G142"/>
      <c r="I142"/>
      <c r="J142"/>
      <c r="K142"/>
      <c r="L142"/>
    </row>
    <row r="143" spans="1:12" x14ac:dyDescent="0.25">
      <c r="A143"/>
      <c r="B143"/>
      <c r="C143"/>
      <c r="D143"/>
      <c r="E143"/>
      <c r="F143"/>
      <c r="G143"/>
      <c r="I143"/>
      <c r="J143"/>
      <c r="K143"/>
      <c r="L143"/>
    </row>
    <row r="144" spans="1:12" x14ac:dyDescent="0.25">
      <c r="A144"/>
      <c r="B144"/>
      <c r="C144"/>
      <c r="D144"/>
      <c r="E144"/>
      <c r="F144"/>
      <c r="G144"/>
      <c r="I144"/>
      <c r="J144"/>
      <c r="K144"/>
      <c r="L144"/>
    </row>
    <row r="145" spans="1:12" x14ac:dyDescent="0.25">
      <c r="A145"/>
      <c r="B145"/>
      <c r="C145"/>
      <c r="D145"/>
      <c r="E145"/>
      <c r="F145"/>
      <c r="G145"/>
      <c r="I145"/>
      <c r="J145"/>
      <c r="K145"/>
      <c r="L145"/>
    </row>
    <row r="146" spans="1:12" x14ac:dyDescent="0.25">
      <c r="A146"/>
      <c r="B146"/>
      <c r="C146"/>
      <c r="D146"/>
      <c r="E146"/>
      <c r="F146"/>
      <c r="G146"/>
      <c r="I146"/>
      <c r="J146"/>
      <c r="K146"/>
      <c r="L146"/>
    </row>
    <row r="147" spans="1:12" x14ac:dyDescent="0.25">
      <c r="A147"/>
      <c r="B147"/>
      <c r="C147"/>
      <c r="D147"/>
      <c r="E147"/>
      <c r="F147"/>
      <c r="G147"/>
      <c r="I147"/>
      <c r="J147"/>
      <c r="K147"/>
      <c r="L147"/>
    </row>
    <row r="148" spans="1:12" x14ac:dyDescent="0.25">
      <c r="A148"/>
      <c r="B148"/>
      <c r="C148"/>
      <c r="D148"/>
      <c r="E148"/>
      <c r="F148"/>
      <c r="G148"/>
      <c r="I148"/>
      <c r="J148"/>
      <c r="K148"/>
      <c r="L148"/>
    </row>
    <row r="149" spans="1:12" x14ac:dyDescent="0.25">
      <c r="A149"/>
      <c r="B149"/>
      <c r="C149"/>
      <c r="D149"/>
      <c r="E149"/>
      <c r="F149"/>
      <c r="G149"/>
      <c r="I149"/>
      <c r="J149"/>
      <c r="K149"/>
      <c r="L149"/>
    </row>
    <row r="150" spans="1:12" x14ac:dyDescent="0.25">
      <c r="A150"/>
      <c r="B150"/>
      <c r="C150"/>
      <c r="D150"/>
      <c r="E150"/>
      <c r="F150"/>
      <c r="G150"/>
      <c r="I150"/>
      <c r="J150"/>
      <c r="K150"/>
      <c r="L150"/>
    </row>
    <row r="151" spans="1:12" x14ac:dyDescent="0.25">
      <c r="A151"/>
      <c r="B151"/>
      <c r="C151"/>
      <c r="D151"/>
      <c r="E151"/>
      <c r="F151"/>
      <c r="G151"/>
      <c r="I151"/>
      <c r="J151"/>
      <c r="K151"/>
      <c r="L151"/>
    </row>
    <row r="152" spans="1:12" x14ac:dyDescent="0.25">
      <c r="A152"/>
      <c r="B152"/>
      <c r="C152"/>
      <c r="D152"/>
      <c r="E152"/>
      <c r="F152"/>
      <c r="G152"/>
      <c r="I152"/>
      <c r="J152"/>
      <c r="K152"/>
      <c r="L152"/>
    </row>
    <row r="153" spans="1:12" x14ac:dyDescent="0.25">
      <c r="A153"/>
      <c r="B153"/>
      <c r="C153"/>
      <c r="D153"/>
      <c r="E153"/>
      <c r="F153"/>
      <c r="G153"/>
      <c r="I153"/>
      <c r="J153"/>
      <c r="K153"/>
      <c r="L153"/>
    </row>
    <row r="154" spans="1:12" x14ac:dyDescent="0.25">
      <c r="A154"/>
      <c r="B154"/>
      <c r="C154"/>
      <c r="D154"/>
      <c r="E154"/>
      <c r="F154"/>
      <c r="G154"/>
      <c r="I154"/>
      <c r="J154"/>
      <c r="K154"/>
      <c r="L154"/>
    </row>
    <row r="155" spans="1:12" x14ac:dyDescent="0.25">
      <c r="A155"/>
      <c r="B155"/>
      <c r="C155"/>
      <c r="D155"/>
      <c r="E155"/>
      <c r="F155"/>
      <c r="G155"/>
      <c r="I155"/>
      <c r="J155"/>
      <c r="K155"/>
      <c r="L155"/>
    </row>
    <row r="156" spans="1:12" x14ac:dyDescent="0.25">
      <c r="A156"/>
      <c r="B156"/>
      <c r="C156"/>
      <c r="D156"/>
      <c r="E156"/>
      <c r="F156"/>
      <c r="G156"/>
      <c r="I156"/>
      <c r="J156"/>
      <c r="K156"/>
      <c r="L156"/>
    </row>
    <row r="157" spans="1:12" x14ac:dyDescent="0.25">
      <c r="A157"/>
      <c r="B157"/>
      <c r="C157"/>
      <c r="D157"/>
      <c r="E157"/>
      <c r="F157"/>
      <c r="G157"/>
      <c r="I157"/>
      <c r="J157"/>
      <c r="K157"/>
      <c r="L157"/>
    </row>
    <row r="158" spans="1:12" x14ac:dyDescent="0.25">
      <c r="A158"/>
      <c r="B158"/>
      <c r="C158"/>
      <c r="D158"/>
      <c r="E158"/>
      <c r="F158"/>
      <c r="G158"/>
      <c r="I158"/>
      <c r="J158"/>
      <c r="K158"/>
      <c r="L158"/>
    </row>
    <row r="159" spans="1:12" x14ac:dyDescent="0.25">
      <c r="A159"/>
      <c r="B159"/>
      <c r="C159"/>
      <c r="D159"/>
      <c r="E159"/>
      <c r="F159"/>
      <c r="G159"/>
      <c r="I159"/>
      <c r="J159"/>
      <c r="K159"/>
      <c r="L159"/>
    </row>
    <row r="160" spans="1:12" x14ac:dyDescent="0.25">
      <c r="A160"/>
      <c r="B160"/>
      <c r="C160"/>
      <c r="D160"/>
      <c r="E160"/>
      <c r="F160"/>
      <c r="G160"/>
      <c r="I160"/>
      <c r="J160"/>
      <c r="K160"/>
      <c r="L160"/>
    </row>
    <row r="161" spans="1:12" x14ac:dyDescent="0.25">
      <c r="A161"/>
      <c r="B161"/>
      <c r="C161"/>
      <c r="D161"/>
      <c r="E161"/>
      <c r="F161"/>
      <c r="G161"/>
      <c r="I161"/>
      <c r="J161"/>
      <c r="K161"/>
      <c r="L161"/>
    </row>
    <row r="162" spans="1:12" x14ac:dyDescent="0.25">
      <c r="A162"/>
      <c r="B162"/>
      <c r="C162"/>
      <c r="D162"/>
      <c r="E162"/>
      <c r="F162"/>
      <c r="G162"/>
      <c r="I162"/>
      <c r="J162"/>
      <c r="K162"/>
      <c r="L162"/>
    </row>
    <row r="163" spans="1:12" x14ac:dyDescent="0.25">
      <c r="A163"/>
      <c r="B163"/>
      <c r="C163"/>
      <c r="D163"/>
      <c r="E163"/>
      <c r="F163"/>
      <c r="G163"/>
      <c r="I163"/>
      <c r="J163"/>
      <c r="K163"/>
      <c r="L163"/>
    </row>
    <row r="164" spans="1:12" x14ac:dyDescent="0.25">
      <c r="A164"/>
      <c r="B164"/>
      <c r="C164"/>
      <c r="D164"/>
      <c r="E164"/>
      <c r="F164"/>
      <c r="G164"/>
      <c r="I164"/>
      <c r="J164"/>
      <c r="K164"/>
      <c r="L164"/>
    </row>
    <row r="165" spans="1:12" x14ac:dyDescent="0.25">
      <c r="A165"/>
      <c r="B165"/>
      <c r="C165"/>
      <c r="D165"/>
      <c r="E165"/>
      <c r="F165"/>
      <c r="G165"/>
      <c r="I165"/>
      <c r="J165"/>
      <c r="K165"/>
      <c r="L165"/>
    </row>
    <row r="166" spans="1:12" x14ac:dyDescent="0.25">
      <c r="A166"/>
      <c r="B166"/>
      <c r="C166"/>
      <c r="D166"/>
      <c r="E166"/>
      <c r="F166"/>
      <c r="G166"/>
      <c r="I166"/>
      <c r="J166"/>
      <c r="K166"/>
      <c r="L166"/>
    </row>
    <row r="167" spans="1:12" x14ac:dyDescent="0.25">
      <c r="A167"/>
      <c r="B167"/>
      <c r="C167"/>
      <c r="D167"/>
      <c r="E167"/>
      <c r="F167"/>
      <c r="G167"/>
      <c r="I167"/>
      <c r="J167"/>
      <c r="K167"/>
      <c r="L167"/>
    </row>
    <row r="168" spans="1:12" x14ac:dyDescent="0.25">
      <c r="A168"/>
      <c r="B168"/>
      <c r="C168"/>
      <c r="D168"/>
      <c r="E168"/>
      <c r="F168"/>
      <c r="G168"/>
      <c r="I168"/>
      <c r="J168"/>
      <c r="K168"/>
      <c r="L168"/>
    </row>
    <row r="169" spans="1:12" x14ac:dyDescent="0.25">
      <c r="A169"/>
      <c r="B169"/>
      <c r="C169"/>
      <c r="D169"/>
      <c r="E169"/>
      <c r="F169"/>
      <c r="G169"/>
      <c r="I169"/>
      <c r="J169"/>
      <c r="K169"/>
      <c r="L169"/>
    </row>
    <row r="170" spans="1:12" x14ac:dyDescent="0.25">
      <c r="A170"/>
      <c r="B170"/>
      <c r="C170"/>
      <c r="D170"/>
      <c r="E170"/>
      <c r="F170"/>
      <c r="G170"/>
      <c r="I170"/>
      <c r="J170"/>
      <c r="K170"/>
      <c r="L170"/>
    </row>
    <row r="171" spans="1:12" x14ac:dyDescent="0.25">
      <c r="A171"/>
      <c r="B171"/>
      <c r="C171"/>
      <c r="D171"/>
      <c r="E171"/>
      <c r="F171"/>
      <c r="G171"/>
      <c r="I171"/>
      <c r="J171"/>
      <c r="K171"/>
      <c r="L171"/>
    </row>
    <row r="172" spans="1:12" x14ac:dyDescent="0.25">
      <c r="A172"/>
      <c r="B172"/>
      <c r="C172"/>
      <c r="D172"/>
      <c r="E172"/>
      <c r="F172"/>
      <c r="G172"/>
      <c r="I172"/>
      <c r="J172"/>
      <c r="K172"/>
      <c r="L172"/>
    </row>
    <row r="173" spans="1:12" x14ac:dyDescent="0.25">
      <c r="A173"/>
      <c r="B173"/>
      <c r="C173"/>
      <c r="D173"/>
      <c r="E173"/>
      <c r="F173"/>
      <c r="G173"/>
      <c r="I173"/>
      <c r="J173"/>
      <c r="K173"/>
      <c r="L173"/>
    </row>
    <row r="174" spans="1:12" x14ac:dyDescent="0.25">
      <c r="A174"/>
      <c r="B174"/>
      <c r="C174"/>
      <c r="D174"/>
      <c r="E174"/>
      <c r="F174"/>
      <c r="G174"/>
      <c r="I174"/>
      <c r="J174"/>
      <c r="K174"/>
      <c r="L174"/>
    </row>
    <row r="175" spans="1:12" x14ac:dyDescent="0.25">
      <c r="A175"/>
      <c r="B175"/>
      <c r="C175"/>
      <c r="D175"/>
      <c r="E175"/>
      <c r="F175"/>
      <c r="G175"/>
      <c r="I175"/>
      <c r="J175"/>
      <c r="K175"/>
      <c r="L175"/>
    </row>
    <row r="176" spans="1:12" x14ac:dyDescent="0.25">
      <c r="A176"/>
      <c r="B176"/>
      <c r="C176"/>
      <c r="D176"/>
      <c r="E176"/>
      <c r="F176"/>
      <c r="G176"/>
      <c r="I176"/>
      <c r="J176"/>
      <c r="K176"/>
      <c r="L176"/>
    </row>
    <row r="177" spans="1:12" x14ac:dyDescent="0.25">
      <c r="A177"/>
      <c r="B177"/>
      <c r="C177"/>
      <c r="D177"/>
      <c r="E177"/>
      <c r="F177"/>
      <c r="G177"/>
      <c r="I177"/>
      <c r="J177"/>
      <c r="K177"/>
      <c r="L177"/>
    </row>
    <row r="178" spans="1:12" x14ac:dyDescent="0.25">
      <c r="A178"/>
      <c r="B178"/>
      <c r="C178"/>
      <c r="D178"/>
      <c r="E178"/>
      <c r="F178"/>
      <c r="G178"/>
      <c r="I178"/>
      <c r="J178"/>
      <c r="K178"/>
      <c r="L178"/>
    </row>
    <row r="179" spans="1:12" x14ac:dyDescent="0.25">
      <c r="A179"/>
      <c r="B179"/>
      <c r="C179"/>
      <c r="D179"/>
      <c r="E179"/>
      <c r="F179"/>
      <c r="G179"/>
      <c r="I179"/>
      <c r="J179"/>
      <c r="K179"/>
      <c r="L179"/>
    </row>
    <row r="180" spans="1:12" x14ac:dyDescent="0.25">
      <c r="A180"/>
      <c r="B180"/>
      <c r="C180"/>
      <c r="D180"/>
      <c r="E180"/>
      <c r="F180"/>
      <c r="G180"/>
      <c r="I180"/>
      <c r="J180"/>
      <c r="K180"/>
      <c r="L180"/>
    </row>
    <row r="181" spans="1:12" x14ac:dyDescent="0.25">
      <c r="A181"/>
      <c r="B181"/>
      <c r="C181"/>
      <c r="D181"/>
      <c r="E181"/>
      <c r="F181"/>
      <c r="G181"/>
      <c r="I181"/>
      <c r="J181"/>
      <c r="K181"/>
      <c r="L181"/>
    </row>
    <row r="182" spans="1:12" x14ac:dyDescent="0.25">
      <c r="A182"/>
      <c r="B182"/>
      <c r="C182"/>
      <c r="D182"/>
      <c r="E182"/>
      <c r="F182"/>
      <c r="G182"/>
      <c r="I182"/>
      <c r="J182"/>
      <c r="K182"/>
      <c r="L182"/>
    </row>
    <row r="183" spans="1:12" x14ac:dyDescent="0.25">
      <c r="A183"/>
      <c r="B183"/>
      <c r="C183"/>
      <c r="D183"/>
      <c r="E183"/>
      <c r="F183"/>
      <c r="G183"/>
      <c r="I183"/>
      <c r="J183"/>
      <c r="K183"/>
      <c r="L183"/>
    </row>
    <row r="184" spans="1:12" x14ac:dyDescent="0.25">
      <c r="A184"/>
      <c r="B184"/>
      <c r="C184"/>
      <c r="D184"/>
      <c r="E184"/>
      <c r="F184"/>
      <c r="G184"/>
      <c r="I184"/>
      <c r="J184"/>
      <c r="K184"/>
      <c r="L184"/>
    </row>
    <row r="185" spans="1:12" x14ac:dyDescent="0.25">
      <c r="A185"/>
      <c r="B185"/>
      <c r="C185"/>
      <c r="D185"/>
      <c r="E185"/>
      <c r="F185"/>
      <c r="G185"/>
      <c r="I185"/>
      <c r="J185"/>
      <c r="K185"/>
      <c r="L185"/>
    </row>
    <row r="186" spans="1:12" x14ac:dyDescent="0.25">
      <c r="A186"/>
      <c r="B186"/>
      <c r="C186"/>
      <c r="D186"/>
      <c r="E186"/>
      <c r="F186"/>
      <c r="G186"/>
      <c r="I186"/>
      <c r="J186"/>
      <c r="K186"/>
      <c r="L186"/>
    </row>
    <row r="187" spans="1:12" x14ac:dyDescent="0.25">
      <c r="A187"/>
      <c r="B187"/>
      <c r="C187"/>
      <c r="D187"/>
      <c r="E187"/>
      <c r="F187"/>
      <c r="G187"/>
      <c r="I187"/>
      <c r="J187"/>
      <c r="K187"/>
      <c r="L187"/>
    </row>
    <row r="188" spans="1:12" x14ac:dyDescent="0.25">
      <c r="A188"/>
      <c r="B188"/>
      <c r="C188"/>
      <c r="D188"/>
      <c r="E188"/>
      <c r="F188"/>
      <c r="G188"/>
      <c r="I188"/>
      <c r="J188"/>
      <c r="K188"/>
      <c r="L188"/>
    </row>
    <row r="189" spans="1:12" x14ac:dyDescent="0.25">
      <c r="A189"/>
      <c r="B189"/>
      <c r="C189"/>
      <c r="D189"/>
      <c r="E189"/>
      <c r="F189"/>
      <c r="G189"/>
      <c r="I189"/>
      <c r="J189"/>
      <c r="K189"/>
      <c r="L189"/>
    </row>
    <row r="190" spans="1:12" x14ac:dyDescent="0.25">
      <c r="A190"/>
      <c r="B190"/>
      <c r="C190"/>
      <c r="D190"/>
      <c r="E190"/>
      <c r="F190"/>
      <c r="G190"/>
      <c r="I190"/>
      <c r="J190"/>
      <c r="K190"/>
      <c r="L190"/>
    </row>
    <row r="191" spans="1:12" x14ac:dyDescent="0.25">
      <c r="A191"/>
      <c r="B191"/>
      <c r="C191"/>
      <c r="D191"/>
      <c r="E191"/>
      <c r="F191"/>
      <c r="G191"/>
      <c r="I191"/>
      <c r="J191"/>
      <c r="K191"/>
      <c r="L191"/>
    </row>
    <row r="192" spans="1:12" x14ac:dyDescent="0.25">
      <c r="A192"/>
      <c r="B192"/>
      <c r="C192"/>
      <c r="D192"/>
      <c r="E192"/>
      <c r="F192"/>
      <c r="G192"/>
      <c r="I192"/>
      <c r="J192"/>
      <c r="K192"/>
      <c r="L192"/>
    </row>
    <row r="193" spans="1:12" x14ac:dyDescent="0.25">
      <c r="A193"/>
      <c r="B193"/>
      <c r="C193"/>
      <c r="D193"/>
      <c r="E193"/>
      <c r="F193"/>
      <c r="G193"/>
      <c r="I193"/>
      <c r="J193"/>
      <c r="K193"/>
      <c r="L193"/>
    </row>
    <row r="194" spans="1:12" x14ac:dyDescent="0.25">
      <c r="A194"/>
      <c r="B194"/>
      <c r="C194"/>
      <c r="D194"/>
      <c r="E194"/>
      <c r="F194"/>
      <c r="G194"/>
      <c r="I194"/>
      <c r="J194"/>
      <c r="K194"/>
      <c r="L194"/>
    </row>
    <row r="195" spans="1:12" x14ac:dyDescent="0.25">
      <c r="A195"/>
      <c r="B195"/>
      <c r="C195"/>
      <c r="D195"/>
      <c r="E195"/>
      <c r="F195"/>
      <c r="G195"/>
      <c r="I195"/>
      <c r="J195"/>
      <c r="K195"/>
      <c r="L195"/>
    </row>
    <row r="196" spans="1:12" x14ac:dyDescent="0.25">
      <c r="A196"/>
      <c r="B196"/>
      <c r="C196"/>
      <c r="D196"/>
      <c r="E196"/>
      <c r="F196"/>
      <c r="G196"/>
      <c r="I196"/>
      <c r="J196"/>
      <c r="K196"/>
      <c r="L196"/>
    </row>
    <row r="197" spans="1:12" x14ac:dyDescent="0.25">
      <c r="A197"/>
      <c r="B197"/>
      <c r="C197"/>
      <c r="D197"/>
      <c r="E197"/>
      <c r="F197"/>
      <c r="G197"/>
      <c r="I197"/>
      <c r="J197"/>
      <c r="K197"/>
      <c r="L197"/>
    </row>
    <row r="198" spans="1:12" x14ac:dyDescent="0.25">
      <c r="A198"/>
      <c r="B198"/>
      <c r="C198"/>
      <c r="D198"/>
      <c r="E198"/>
      <c r="F198"/>
      <c r="G198"/>
      <c r="I198"/>
      <c r="J198"/>
      <c r="K198"/>
      <c r="L198"/>
    </row>
    <row r="199" spans="1:12" x14ac:dyDescent="0.25">
      <c r="A199"/>
      <c r="B199"/>
      <c r="C199"/>
      <c r="D199"/>
      <c r="E199"/>
      <c r="F199"/>
      <c r="G199"/>
      <c r="I199"/>
      <c r="J199"/>
      <c r="K199"/>
      <c r="L199"/>
    </row>
    <row r="200" spans="1:12" x14ac:dyDescent="0.25">
      <c r="A200"/>
      <c r="B200"/>
      <c r="C200"/>
      <c r="D200"/>
      <c r="E200"/>
      <c r="F200"/>
      <c r="G200"/>
      <c r="I200"/>
      <c r="J200"/>
      <c r="K200"/>
      <c r="L200"/>
    </row>
    <row r="201" spans="1:12" x14ac:dyDescent="0.25">
      <c r="A201"/>
      <c r="B201"/>
      <c r="C201"/>
      <c r="D201"/>
      <c r="E201"/>
      <c r="F201"/>
      <c r="G201"/>
      <c r="I201"/>
      <c r="J201"/>
      <c r="K201"/>
      <c r="L201"/>
    </row>
    <row r="202" spans="1:12" x14ac:dyDescent="0.25">
      <c r="A202"/>
      <c r="B202"/>
      <c r="C202"/>
      <c r="D202"/>
      <c r="E202"/>
      <c r="F202"/>
      <c r="G202"/>
      <c r="I202"/>
      <c r="J202"/>
      <c r="K202"/>
      <c r="L202"/>
    </row>
    <row r="203" spans="1:12" x14ac:dyDescent="0.25">
      <c r="A203"/>
      <c r="B203"/>
      <c r="C203"/>
      <c r="D203"/>
      <c r="E203"/>
      <c r="F203"/>
      <c r="G203"/>
      <c r="I203"/>
      <c r="J203"/>
      <c r="K203"/>
      <c r="L203"/>
    </row>
    <row r="204" spans="1:12" x14ac:dyDescent="0.25">
      <c r="A204"/>
      <c r="B204"/>
      <c r="C204"/>
      <c r="D204"/>
      <c r="E204"/>
      <c r="F204"/>
      <c r="G204"/>
      <c r="I204"/>
      <c r="J204"/>
      <c r="K204"/>
      <c r="L204"/>
    </row>
    <row r="205" spans="1:12" x14ac:dyDescent="0.25">
      <c r="A205"/>
      <c r="B205"/>
      <c r="C205"/>
      <c r="D205"/>
      <c r="E205"/>
      <c r="F205"/>
      <c r="G205"/>
      <c r="I205"/>
      <c r="J205"/>
      <c r="K205"/>
      <c r="L205"/>
    </row>
    <row r="206" spans="1:12" x14ac:dyDescent="0.25">
      <c r="A206"/>
      <c r="B206"/>
      <c r="C206"/>
      <c r="D206"/>
      <c r="E206"/>
      <c r="F206"/>
      <c r="G206"/>
      <c r="I206"/>
      <c r="J206"/>
      <c r="K206"/>
      <c r="L206"/>
    </row>
    <row r="207" spans="1:12" x14ac:dyDescent="0.25">
      <c r="A207"/>
      <c r="B207"/>
      <c r="C207"/>
      <c r="D207"/>
      <c r="E207"/>
      <c r="F207"/>
      <c r="G207"/>
      <c r="I207"/>
      <c r="J207"/>
      <c r="K207"/>
      <c r="L207"/>
    </row>
    <row r="208" spans="1:12" x14ac:dyDescent="0.25">
      <c r="A208"/>
      <c r="B208"/>
      <c r="C208"/>
      <c r="D208"/>
      <c r="E208"/>
      <c r="F208"/>
      <c r="G208"/>
      <c r="I208"/>
      <c r="J208"/>
      <c r="K208"/>
      <c r="L208"/>
    </row>
    <row r="209" spans="1:12" x14ac:dyDescent="0.25">
      <c r="A209"/>
      <c r="B209"/>
      <c r="C209"/>
      <c r="D209"/>
      <c r="E209"/>
      <c r="F209"/>
      <c r="G209"/>
      <c r="I209"/>
      <c r="J209"/>
      <c r="K209"/>
      <c r="L209"/>
    </row>
    <row r="210" spans="1:12" x14ac:dyDescent="0.25">
      <c r="A210"/>
      <c r="B210"/>
      <c r="C210"/>
      <c r="D210"/>
      <c r="E210"/>
      <c r="F210"/>
      <c r="G210"/>
      <c r="I210"/>
      <c r="J210"/>
      <c r="K210"/>
      <c r="L210"/>
    </row>
    <row r="211" spans="1:12" x14ac:dyDescent="0.25">
      <c r="A211"/>
      <c r="B211"/>
      <c r="C211"/>
      <c r="D211"/>
      <c r="E211"/>
      <c r="F211"/>
      <c r="G211"/>
      <c r="I211"/>
      <c r="J211"/>
      <c r="K211"/>
      <c r="L211"/>
    </row>
    <row r="212" spans="1:12" x14ac:dyDescent="0.25">
      <c r="A212"/>
      <c r="B212"/>
      <c r="C212"/>
      <c r="D212"/>
      <c r="E212"/>
      <c r="F212"/>
      <c r="G212"/>
      <c r="I212"/>
      <c r="J212"/>
      <c r="K212"/>
      <c r="L212"/>
    </row>
    <row r="213" spans="1:12" x14ac:dyDescent="0.25">
      <c r="A213"/>
      <c r="B213"/>
      <c r="C213"/>
      <c r="D213"/>
      <c r="E213"/>
      <c r="F213"/>
      <c r="G213"/>
      <c r="I213"/>
      <c r="J213"/>
      <c r="K213"/>
      <c r="L213"/>
    </row>
    <row r="214" spans="1:12" x14ac:dyDescent="0.25">
      <c r="A214"/>
      <c r="B214"/>
      <c r="C214"/>
      <c r="D214"/>
      <c r="E214"/>
      <c r="F214"/>
      <c r="G214"/>
      <c r="I214"/>
      <c r="J214"/>
      <c r="K214"/>
      <c r="L214"/>
    </row>
    <row r="215" spans="1:12" x14ac:dyDescent="0.25">
      <c r="A215"/>
      <c r="B215"/>
      <c r="C215"/>
      <c r="D215"/>
      <c r="E215"/>
      <c r="F215"/>
      <c r="G215"/>
      <c r="I215"/>
      <c r="J215"/>
      <c r="K215"/>
      <c r="L215"/>
    </row>
    <row r="216" spans="1:12" x14ac:dyDescent="0.25">
      <c r="A216"/>
      <c r="B216"/>
      <c r="C216"/>
      <c r="D216"/>
      <c r="E216"/>
      <c r="F216"/>
      <c r="G216"/>
      <c r="I216"/>
      <c r="J216"/>
      <c r="K216"/>
      <c r="L216"/>
    </row>
    <row r="217" spans="1:12" x14ac:dyDescent="0.25">
      <c r="A217"/>
      <c r="B217"/>
      <c r="C217"/>
      <c r="D217"/>
      <c r="E217"/>
      <c r="F217"/>
      <c r="G217"/>
      <c r="I217"/>
      <c r="J217"/>
      <c r="K217"/>
      <c r="L217"/>
    </row>
    <row r="218" spans="1:12" x14ac:dyDescent="0.25">
      <c r="A218"/>
      <c r="B218"/>
      <c r="C218"/>
      <c r="D218"/>
      <c r="E218"/>
      <c r="F218"/>
      <c r="G218"/>
      <c r="I218"/>
      <c r="J218"/>
      <c r="K218"/>
      <c r="L218"/>
    </row>
    <row r="219" spans="1:12" x14ac:dyDescent="0.25">
      <c r="A219"/>
      <c r="B219"/>
      <c r="C219"/>
      <c r="D219"/>
      <c r="E219"/>
      <c r="F219"/>
      <c r="G219"/>
      <c r="I219"/>
      <c r="J219"/>
      <c r="K219"/>
      <c r="L219"/>
    </row>
    <row r="220" spans="1:12" x14ac:dyDescent="0.25">
      <c r="A220"/>
      <c r="B220"/>
      <c r="C220"/>
      <c r="D220"/>
      <c r="E220"/>
      <c r="F220"/>
      <c r="G220"/>
      <c r="I220"/>
      <c r="J220"/>
      <c r="K220"/>
      <c r="L220"/>
    </row>
    <row r="221" spans="1:12" x14ac:dyDescent="0.25">
      <c r="A221"/>
      <c r="B221"/>
      <c r="C221"/>
      <c r="D221"/>
      <c r="E221"/>
      <c r="F221"/>
      <c r="G221"/>
      <c r="I221"/>
      <c r="J221"/>
      <c r="K221"/>
      <c r="L221"/>
    </row>
    <row r="222" spans="1:12" x14ac:dyDescent="0.25">
      <c r="A222"/>
      <c r="B222"/>
      <c r="C222"/>
      <c r="D222"/>
      <c r="E222"/>
      <c r="F222"/>
      <c r="G222"/>
      <c r="I222"/>
      <c r="J222"/>
      <c r="K222"/>
      <c r="L222"/>
    </row>
    <row r="223" spans="1:12" x14ac:dyDescent="0.25">
      <c r="A223"/>
      <c r="B223"/>
      <c r="C223"/>
      <c r="D223"/>
      <c r="E223"/>
      <c r="F223"/>
      <c r="G223"/>
      <c r="I223"/>
      <c r="J223"/>
      <c r="K223"/>
      <c r="L223"/>
    </row>
    <row r="224" spans="1:12" x14ac:dyDescent="0.25">
      <c r="A224"/>
      <c r="B224"/>
      <c r="C224"/>
      <c r="D224"/>
      <c r="E224"/>
      <c r="F224"/>
      <c r="G224"/>
      <c r="I224"/>
      <c r="J224"/>
      <c r="K224"/>
      <c r="L224"/>
    </row>
    <row r="225" spans="1:12" x14ac:dyDescent="0.25">
      <c r="A225"/>
      <c r="B225"/>
      <c r="C225"/>
      <c r="D225"/>
      <c r="E225"/>
      <c r="F225"/>
      <c r="G225"/>
      <c r="I225"/>
      <c r="J225"/>
      <c r="K225"/>
      <c r="L225"/>
    </row>
    <row r="226" spans="1:12" x14ac:dyDescent="0.25">
      <c r="A226"/>
      <c r="B226"/>
      <c r="C226"/>
      <c r="D226"/>
      <c r="E226"/>
      <c r="F226"/>
      <c r="G226"/>
      <c r="I226"/>
      <c r="J226"/>
      <c r="K226"/>
      <c r="L226"/>
    </row>
    <row r="227" spans="1:12" x14ac:dyDescent="0.25">
      <c r="A227"/>
      <c r="B227"/>
      <c r="C227"/>
      <c r="D227"/>
      <c r="E227"/>
      <c r="F227"/>
      <c r="G227"/>
      <c r="I227"/>
      <c r="J227"/>
      <c r="K227"/>
      <c r="L227"/>
    </row>
    <row r="228" spans="1:12" x14ac:dyDescent="0.25">
      <c r="A228"/>
      <c r="B228"/>
      <c r="C228"/>
      <c r="D228"/>
      <c r="E228"/>
      <c r="F228"/>
      <c r="G228"/>
      <c r="I228"/>
      <c r="J228"/>
      <c r="K228"/>
      <c r="L228"/>
    </row>
    <row r="229" spans="1:12" x14ac:dyDescent="0.25">
      <c r="A229"/>
      <c r="B229"/>
      <c r="C229"/>
      <c r="D229"/>
      <c r="E229"/>
      <c r="F229"/>
      <c r="G229"/>
      <c r="I229"/>
      <c r="J229"/>
      <c r="K229"/>
      <c r="L229"/>
    </row>
    <row r="230" spans="1:12" x14ac:dyDescent="0.25">
      <c r="A230"/>
      <c r="B230"/>
      <c r="C230"/>
      <c r="D230"/>
      <c r="E230"/>
      <c r="F230"/>
      <c r="G230"/>
      <c r="I230"/>
      <c r="J230"/>
      <c r="K230"/>
      <c r="L230"/>
    </row>
    <row r="231" spans="1:12" x14ac:dyDescent="0.25">
      <c r="A231"/>
      <c r="B231"/>
      <c r="C231"/>
      <c r="D231"/>
      <c r="E231"/>
      <c r="F231"/>
      <c r="G231"/>
      <c r="I231"/>
      <c r="J231"/>
      <c r="K231"/>
      <c r="L231"/>
    </row>
    <row r="232" spans="1:12" x14ac:dyDescent="0.25">
      <c r="A232"/>
      <c r="B232"/>
      <c r="C232"/>
      <c r="D232"/>
      <c r="E232"/>
      <c r="F232"/>
      <c r="G232"/>
      <c r="I232"/>
      <c r="J232"/>
      <c r="K232"/>
      <c r="L232"/>
    </row>
    <row r="233" spans="1:12" x14ac:dyDescent="0.25">
      <c r="A233"/>
      <c r="B233"/>
      <c r="C233"/>
      <c r="D233"/>
      <c r="E233"/>
      <c r="F233"/>
      <c r="G233"/>
      <c r="I233"/>
      <c r="J233"/>
      <c r="K233"/>
      <c r="L233"/>
    </row>
    <row r="234" spans="1:12" x14ac:dyDescent="0.25">
      <c r="A234"/>
      <c r="B234"/>
      <c r="C234"/>
      <c r="D234"/>
      <c r="E234"/>
      <c r="F234"/>
      <c r="G234"/>
      <c r="I234"/>
      <c r="J234"/>
      <c r="K234"/>
      <c r="L234"/>
    </row>
    <row r="235" spans="1:12" x14ac:dyDescent="0.25">
      <c r="A235"/>
      <c r="B235"/>
      <c r="C235"/>
      <c r="D235"/>
      <c r="E235"/>
      <c r="F235"/>
      <c r="G235"/>
      <c r="I235"/>
      <c r="J235"/>
      <c r="K235"/>
      <c r="L235"/>
    </row>
    <row r="236" spans="1:12" x14ac:dyDescent="0.25">
      <c r="A236"/>
      <c r="B236"/>
      <c r="C236"/>
      <c r="D236"/>
      <c r="E236"/>
      <c r="F236"/>
      <c r="G236"/>
      <c r="I236"/>
      <c r="J236"/>
      <c r="K236"/>
      <c r="L236"/>
    </row>
    <row r="237" spans="1:12" x14ac:dyDescent="0.25">
      <c r="A237"/>
      <c r="B237"/>
      <c r="C237"/>
      <c r="D237"/>
      <c r="E237"/>
      <c r="F237"/>
      <c r="G237"/>
      <c r="I237"/>
      <c r="J237"/>
      <c r="K237"/>
      <c r="L237"/>
    </row>
    <row r="238" spans="1:12" x14ac:dyDescent="0.25">
      <c r="A238"/>
      <c r="B238"/>
      <c r="C238"/>
      <c r="D238"/>
      <c r="E238"/>
      <c r="F238"/>
      <c r="G238"/>
      <c r="I238"/>
      <c r="J238"/>
      <c r="K238"/>
      <c r="L238"/>
    </row>
    <row r="239" spans="1:12" x14ac:dyDescent="0.25">
      <c r="A239"/>
      <c r="B239"/>
      <c r="C239"/>
      <c r="D239"/>
      <c r="E239"/>
      <c r="F239"/>
      <c r="G239"/>
      <c r="I239"/>
      <c r="J239"/>
      <c r="K239"/>
      <c r="L239"/>
    </row>
    <row r="240" spans="1:12" x14ac:dyDescent="0.25">
      <c r="A240"/>
      <c r="B240"/>
      <c r="C240"/>
      <c r="D240"/>
      <c r="E240"/>
      <c r="F240"/>
      <c r="G240"/>
      <c r="I240"/>
      <c r="J240"/>
      <c r="K240"/>
      <c r="L240"/>
    </row>
    <row r="241" spans="1:12" x14ac:dyDescent="0.25">
      <c r="A241"/>
      <c r="B241"/>
      <c r="C241"/>
      <c r="D241"/>
      <c r="E241"/>
      <c r="F241"/>
      <c r="G241"/>
      <c r="I241"/>
      <c r="J241"/>
      <c r="K241"/>
      <c r="L241"/>
    </row>
    <row r="242" spans="1:12" x14ac:dyDescent="0.25">
      <c r="A242"/>
      <c r="B242"/>
      <c r="C242"/>
      <c r="D242"/>
      <c r="E242"/>
      <c r="F242"/>
      <c r="G242"/>
      <c r="I242"/>
      <c r="J242"/>
      <c r="K242"/>
      <c r="L242"/>
    </row>
    <row r="243" spans="1:12" x14ac:dyDescent="0.25">
      <c r="A243"/>
      <c r="B243"/>
      <c r="C243"/>
      <c r="D243"/>
      <c r="E243"/>
      <c r="F243"/>
      <c r="G243"/>
      <c r="I243"/>
      <c r="J243"/>
      <c r="K243"/>
      <c r="L243"/>
    </row>
    <row r="244" spans="1:12" x14ac:dyDescent="0.25">
      <c r="A244"/>
      <c r="B244"/>
      <c r="C244"/>
      <c r="D244"/>
      <c r="E244"/>
      <c r="F244"/>
      <c r="G244"/>
      <c r="I244"/>
      <c r="J244"/>
      <c r="K244"/>
      <c r="L244"/>
    </row>
    <row r="245" spans="1:12" x14ac:dyDescent="0.25">
      <c r="A245"/>
      <c r="B245"/>
      <c r="C245"/>
      <c r="D245"/>
      <c r="E245"/>
      <c r="F245"/>
      <c r="G245"/>
      <c r="I245"/>
      <c r="J245"/>
      <c r="K245"/>
      <c r="L245"/>
    </row>
    <row r="246" spans="1:12" x14ac:dyDescent="0.25">
      <c r="A246"/>
      <c r="B246"/>
      <c r="C246"/>
      <c r="D246"/>
      <c r="E246"/>
      <c r="F246"/>
      <c r="G246"/>
      <c r="I246"/>
      <c r="J246"/>
      <c r="K246"/>
      <c r="L246"/>
    </row>
    <row r="247" spans="1:12" x14ac:dyDescent="0.25">
      <c r="A247"/>
      <c r="B247"/>
      <c r="C247"/>
      <c r="D247"/>
      <c r="E247"/>
      <c r="F247"/>
      <c r="G247"/>
      <c r="I247"/>
      <c r="J247"/>
      <c r="K247"/>
      <c r="L247"/>
    </row>
    <row r="248" spans="1:12" x14ac:dyDescent="0.25">
      <c r="A248"/>
      <c r="B248"/>
      <c r="C248"/>
      <c r="D248"/>
      <c r="E248"/>
      <c r="F248"/>
      <c r="G248"/>
      <c r="I248"/>
      <c r="J248"/>
      <c r="K248"/>
      <c r="L248"/>
    </row>
    <row r="249" spans="1:12" x14ac:dyDescent="0.25">
      <c r="A249"/>
      <c r="B249"/>
      <c r="C249"/>
      <c r="D249"/>
      <c r="E249"/>
      <c r="F249"/>
      <c r="G249"/>
      <c r="I249"/>
      <c r="J249"/>
      <c r="K249"/>
      <c r="L249"/>
    </row>
    <row r="250" spans="1:12" x14ac:dyDescent="0.25">
      <c r="A250"/>
      <c r="B250"/>
      <c r="C250"/>
      <c r="D250"/>
      <c r="E250"/>
      <c r="F250"/>
      <c r="G250"/>
      <c r="I250"/>
      <c r="J250"/>
      <c r="K250"/>
      <c r="L250"/>
    </row>
    <row r="251" spans="1:12" x14ac:dyDescent="0.25">
      <c r="A251"/>
      <c r="B251"/>
      <c r="C251"/>
      <c r="D251"/>
      <c r="E251"/>
      <c r="F251"/>
      <c r="G251"/>
      <c r="I251"/>
      <c r="J251"/>
      <c r="K251"/>
      <c r="L251"/>
    </row>
    <row r="252" spans="1:12" x14ac:dyDescent="0.25">
      <c r="A252"/>
      <c r="B252"/>
      <c r="C252"/>
      <c r="D252"/>
      <c r="E252"/>
      <c r="F252"/>
      <c r="G252"/>
      <c r="I252"/>
      <c r="J252"/>
      <c r="K252"/>
      <c r="L252"/>
    </row>
    <row r="253" spans="1:12" x14ac:dyDescent="0.25">
      <c r="A253"/>
      <c r="B253"/>
      <c r="C253"/>
      <c r="D253"/>
      <c r="E253"/>
      <c r="F253"/>
      <c r="G253"/>
      <c r="I253"/>
      <c r="J253"/>
      <c r="K253"/>
      <c r="L253"/>
    </row>
    <row r="254" spans="1:12" x14ac:dyDescent="0.25">
      <c r="A254"/>
      <c r="B254"/>
      <c r="C254"/>
      <c r="D254"/>
      <c r="E254"/>
      <c r="F254"/>
      <c r="G254"/>
      <c r="I254"/>
      <c r="J254"/>
      <c r="K254"/>
      <c r="L254"/>
    </row>
    <row r="255" spans="1:12" x14ac:dyDescent="0.25">
      <c r="A255"/>
      <c r="B255"/>
      <c r="C255"/>
      <c r="D255"/>
      <c r="E255"/>
      <c r="F255"/>
      <c r="G255"/>
      <c r="I255"/>
      <c r="J255"/>
      <c r="K255"/>
      <c r="L255"/>
    </row>
    <row r="256" spans="1:12" x14ac:dyDescent="0.25">
      <c r="A256"/>
      <c r="B256"/>
      <c r="C256"/>
      <c r="D256"/>
      <c r="E256"/>
      <c r="F256"/>
      <c r="G256"/>
      <c r="I256"/>
      <c r="J256"/>
      <c r="K256"/>
      <c r="L256"/>
    </row>
    <row r="257" spans="1:12" x14ac:dyDescent="0.25">
      <c r="A257"/>
      <c r="B257"/>
      <c r="C257"/>
      <c r="D257"/>
      <c r="E257"/>
      <c r="F257"/>
      <c r="G257"/>
      <c r="I257"/>
      <c r="J257"/>
      <c r="K257"/>
      <c r="L257"/>
    </row>
    <row r="258" spans="1:12" x14ac:dyDescent="0.25">
      <c r="A258"/>
      <c r="B258"/>
      <c r="C258"/>
      <c r="D258"/>
      <c r="E258"/>
      <c r="F258"/>
      <c r="G258"/>
      <c r="I258"/>
      <c r="J258"/>
      <c r="K258"/>
      <c r="L258"/>
    </row>
    <row r="259" spans="1:12" x14ac:dyDescent="0.25">
      <c r="A259"/>
      <c r="B259"/>
      <c r="C259"/>
      <c r="D259"/>
      <c r="E259"/>
      <c r="F259"/>
      <c r="G259"/>
      <c r="I259"/>
      <c r="J259"/>
      <c r="K259"/>
      <c r="L259"/>
    </row>
    <row r="260" spans="1:12" x14ac:dyDescent="0.25">
      <c r="A260"/>
      <c r="B260"/>
      <c r="C260"/>
      <c r="D260"/>
      <c r="E260"/>
      <c r="F260"/>
      <c r="G260"/>
      <c r="I260"/>
      <c r="J260"/>
      <c r="K260"/>
      <c r="L260"/>
    </row>
    <row r="261" spans="1:12" x14ac:dyDescent="0.25">
      <c r="A261"/>
      <c r="B261"/>
      <c r="C261"/>
      <c r="D261"/>
      <c r="E261"/>
      <c r="F261"/>
      <c r="G261"/>
      <c r="I261"/>
      <c r="J261"/>
      <c r="K261"/>
      <c r="L261"/>
    </row>
    <row r="262" spans="1:12" x14ac:dyDescent="0.25">
      <c r="A262"/>
      <c r="B262"/>
      <c r="C262"/>
      <c r="D262"/>
      <c r="E262"/>
      <c r="F262"/>
      <c r="G262"/>
      <c r="I262"/>
      <c r="J262"/>
      <c r="K262"/>
      <c r="L262"/>
    </row>
    <row r="263" spans="1:12" x14ac:dyDescent="0.25">
      <c r="A263"/>
      <c r="B263"/>
      <c r="C263"/>
      <c r="D263"/>
      <c r="E263"/>
      <c r="F263"/>
      <c r="G263"/>
      <c r="I263"/>
      <c r="J263"/>
      <c r="K263"/>
      <c r="L263"/>
    </row>
    <row r="264" spans="1:12" x14ac:dyDescent="0.25">
      <c r="A264"/>
      <c r="B264"/>
      <c r="C264"/>
      <c r="D264"/>
      <c r="E264"/>
      <c r="F264"/>
      <c r="G264"/>
      <c r="I264"/>
      <c r="J264"/>
      <c r="K264"/>
      <c r="L264"/>
    </row>
    <row r="265" spans="1:12" x14ac:dyDescent="0.25">
      <c r="A265"/>
      <c r="B265"/>
      <c r="C265"/>
      <c r="D265"/>
      <c r="E265"/>
      <c r="F265"/>
      <c r="G265"/>
      <c r="I265"/>
      <c r="J265"/>
      <c r="K265"/>
      <c r="L265"/>
    </row>
    <row r="266" spans="1:12" x14ac:dyDescent="0.25">
      <c r="A266"/>
      <c r="B266"/>
      <c r="C266"/>
      <c r="D266"/>
      <c r="E266"/>
      <c r="F266"/>
      <c r="G266"/>
      <c r="I266"/>
      <c r="J266"/>
      <c r="K266"/>
      <c r="L266"/>
    </row>
    <row r="267" spans="1:12" x14ac:dyDescent="0.25">
      <c r="A267"/>
      <c r="B267"/>
      <c r="C267"/>
      <c r="D267"/>
      <c r="E267"/>
      <c r="F267"/>
      <c r="G267"/>
      <c r="I267"/>
      <c r="J267"/>
      <c r="K267"/>
      <c r="L267"/>
    </row>
    <row r="268" spans="1:12" x14ac:dyDescent="0.25">
      <c r="A268"/>
      <c r="B268"/>
      <c r="C268"/>
      <c r="D268"/>
      <c r="E268"/>
      <c r="F268"/>
      <c r="G268"/>
      <c r="I268"/>
      <c r="J268"/>
      <c r="K268"/>
      <c r="L268"/>
    </row>
    <row r="269" spans="1:12" x14ac:dyDescent="0.25">
      <c r="A269"/>
      <c r="B269"/>
      <c r="C269"/>
      <c r="D269"/>
      <c r="E269"/>
      <c r="F269"/>
      <c r="G269"/>
      <c r="I269"/>
      <c r="J269"/>
      <c r="K269"/>
      <c r="L269"/>
    </row>
    <row r="270" spans="1:12" x14ac:dyDescent="0.25">
      <c r="A270"/>
      <c r="B270"/>
      <c r="C270"/>
      <c r="D270"/>
      <c r="E270"/>
      <c r="F270"/>
      <c r="G270"/>
      <c r="I270"/>
      <c r="J270"/>
      <c r="K270"/>
      <c r="L270"/>
    </row>
    <row r="271" spans="1:12" x14ac:dyDescent="0.25">
      <c r="A271"/>
      <c r="B271"/>
      <c r="C271"/>
      <c r="D271"/>
      <c r="E271"/>
      <c r="F271"/>
      <c r="G271"/>
      <c r="I271"/>
      <c r="J271"/>
      <c r="K271"/>
      <c r="L271"/>
    </row>
    <row r="272" spans="1:12" x14ac:dyDescent="0.25">
      <c r="A272"/>
      <c r="B272"/>
      <c r="C272"/>
      <c r="D272"/>
      <c r="E272"/>
      <c r="F272"/>
      <c r="G272"/>
      <c r="I272"/>
      <c r="J272"/>
      <c r="K272"/>
      <c r="L272"/>
    </row>
    <row r="273" spans="1:12" x14ac:dyDescent="0.25">
      <c r="A273"/>
      <c r="B273"/>
      <c r="C273"/>
      <c r="D273"/>
      <c r="E273"/>
      <c r="F273"/>
      <c r="G273"/>
      <c r="I273"/>
      <c r="J273"/>
      <c r="K273"/>
      <c r="L273"/>
    </row>
    <row r="274" spans="1:12" x14ac:dyDescent="0.25">
      <c r="A274"/>
      <c r="B274"/>
      <c r="C274"/>
      <c r="D274"/>
      <c r="E274"/>
      <c r="F274"/>
      <c r="G274"/>
      <c r="I274"/>
      <c r="J274"/>
      <c r="K274"/>
      <c r="L274"/>
    </row>
    <row r="275" spans="1:12" x14ac:dyDescent="0.25">
      <c r="A275"/>
      <c r="B275"/>
      <c r="C275"/>
      <c r="D275"/>
      <c r="E275"/>
      <c r="F275"/>
      <c r="G275"/>
      <c r="I275"/>
      <c r="J275"/>
      <c r="K275"/>
      <c r="L275"/>
    </row>
    <row r="276" spans="1:12" x14ac:dyDescent="0.25">
      <c r="A276"/>
      <c r="B276"/>
      <c r="C276"/>
      <c r="D276"/>
      <c r="E276"/>
      <c r="F276"/>
      <c r="G276"/>
      <c r="I276"/>
      <c r="J276"/>
      <c r="K276"/>
      <c r="L276"/>
    </row>
    <row r="277" spans="1:12" x14ac:dyDescent="0.25">
      <c r="A277"/>
      <c r="B277"/>
      <c r="C277"/>
      <c r="D277"/>
      <c r="E277"/>
      <c r="F277"/>
      <c r="G277"/>
      <c r="I277"/>
      <c r="J277"/>
      <c r="K277"/>
      <c r="L277"/>
    </row>
    <row r="278" spans="1:12" x14ac:dyDescent="0.25">
      <c r="A278"/>
      <c r="B278"/>
      <c r="C278"/>
      <c r="D278"/>
      <c r="E278"/>
      <c r="F278"/>
      <c r="G278"/>
      <c r="I278"/>
      <c r="J278"/>
      <c r="K278"/>
      <c r="L278"/>
    </row>
    <row r="279" spans="1:12" x14ac:dyDescent="0.25">
      <c r="A279"/>
      <c r="B279"/>
      <c r="C279"/>
      <c r="D279"/>
      <c r="E279"/>
      <c r="F279"/>
      <c r="G279"/>
      <c r="I279"/>
      <c r="J279"/>
      <c r="K279"/>
      <c r="L279"/>
    </row>
    <row r="280" spans="1:12" x14ac:dyDescent="0.25">
      <c r="A280"/>
      <c r="B280"/>
      <c r="C280"/>
      <c r="D280"/>
      <c r="E280"/>
      <c r="F280"/>
      <c r="G280"/>
      <c r="I280"/>
      <c r="J280"/>
      <c r="K280"/>
      <c r="L280"/>
    </row>
    <row r="281" spans="1:12" x14ac:dyDescent="0.25">
      <c r="A281"/>
      <c r="B281"/>
      <c r="C281"/>
      <c r="D281"/>
      <c r="E281"/>
      <c r="F281"/>
      <c r="G281"/>
      <c r="I281"/>
      <c r="J281"/>
      <c r="K281"/>
      <c r="L281"/>
    </row>
    <row r="282" spans="1:12" x14ac:dyDescent="0.25">
      <c r="A282"/>
      <c r="B282"/>
      <c r="C282"/>
      <c r="D282"/>
      <c r="E282"/>
      <c r="F282"/>
      <c r="G282"/>
      <c r="I282"/>
      <c r="J282"/>
      <c r="K282"/>
      <c r="L282"/>
    </row>
    <row r="283" spans="1:12" x14ac:dyDescent="0.25">
      <c r="A283"/>
      <c r="B283"/>
      <c r="C283"/>
      <c r="D283"/>
      <c r="E283"/>
      <c r="F283"/>
      <c r="G283"/>
      <c r="I283"/>
      <c r="J283"/>
      <c r="K283"/>
      <c r="L283"/>
    </row>
    <row r="284" spans="1:12" x14ac:dyDescent="0.25">
      <c r="A284"/>
      <c r="B284"/>
      <c r="C284"/>
      <c r="D284"/>
      <c r="E284"/>
      <c r="F284"/>
      <c r="G284"/>
      <c r="I284"/>
      <c r="J284"/>
      <c r="K284"/>
      <c r="L284"/>
    </row>
    <row r="285" spans="1:12" x14ac:dyDescent="0.25">
      <c r="A285"/>
      <c r="B285"/>
      <c r="C285"/>
      <c r="D285"/>
      <c r="E285"/>
      <c r="F285"/>
      <c r="G285"/>
      <c r="I285"/>
      <c r="J285"/>
      <c r="K285"/>
      <c r="L285"/>
    </row>
    <row r="286" spans="1:12" x14ac:dyDescent="0.25">
      <c r="A286"/>
      <c r="B286"/>
      <c r="C286"/>
      <c r="D286"/>
      <c r="E286"/>
      <c r="F286"/>
      <c r="G286"/>
      <c r="I286"/>
      <c r="J286"/>
      <c r="K286"/>
      <c r="L286"/>
    </row>
    <row r="287" spans="1:12" x14ac:dyDescent="0.25">
      <c r="A287"/>
      <c r="B287"/>
      <c r="C287"/>
      <c r="D287"/>
      <c r="E287"/>
      <c r="F287"/>
      <c r="G287"/>
      <c r="I287"/>
      <c r="J287"/>
      <c r="K287"/>
      <c r="L287"/>
    </row>
    <row r="288" spans="1:12" x14ac:dyDescent="0.25">
      <c r="A288"/>
      <c r="B288"/>
      <c r="C288"/>
      <c r="D288"/>
      <c r="E288"/>
      <c r="F288"/>
      <c r="G288"/>
      <c r="I288"/>
      <c r="J288"/>
      <c r="K288"/>
      <c r="L288"/>
    </row>
    <row r="289" spans="1:12" x14ac:dyDescent="0.25">
      <c r="A289"/>
      <c r="B289"/>
      <c r="C289"/>
      <c r="D289"/>
      <c r="E289"/>
      <c r="F289"/>
      <c r="G289"/>
      <c r="I289"/>
      <c r="J289"/>
      <c r="K289"/>
      <c r="L289"/>
    </row>
    <row r="290" spans="1:12" x14ac:dyDescent="0.25">
      <c r="A290"/>
      <c r="B290"/>
      <c r="C290"/>
      <c r="D290"/>
      <c r="E290"/>
      <c r="F290"/>
      <c r="G290"/>
      <c r="I290"/>
      <c r="J290"/>
      <c r="K290"/>
      <c r="L290"/>
    </row>
    <row r="291" spans="1:12" x14ac:dyDescent="0.25">
      <c r="A291"/>
      <c r="B291"/>
      <c r="C291"/>
      <c r="D291"/>
      <c r="E291"/>
      <c r="F291"/>
      <c r="G291"/>
      <c r="I291"/>
      <c r="J291"/>
      <c r="K291"/>
      <c r="L291"/>
    </row>
    <row r="292" spans="1:12" x14ac:dyDescent="0.25">
      <c r="A292"/>
      <c r="B292"/>
      <c r="C292"/>
      <c r="D292"/>
      <c r="E292"/>
      <c r="F292"/>
      <c r="G292"/>
      <c r="I292"/>
      <c r="J292"/>
      <c r="K292"/>
      <c r="L292"/>
    </row>
    <row r="293" spans="1:12" x14ac:dyDescent="0.25">
      <c r="A293"/>
      <c r="B293"/>
      <c r="C293"/>
      <c r="D293"/>
      <c r="E293"/>
      <c r="F293"/>
      <c r="G293"/>
      <c r="I293"/>
      <c r="J293"/>
      <c r="K293"/>
      <c r="L293"/>
    </row>
    <row r="294" spans="1:12" x14ac:dyDescent="0.25">
      <c r="A294"/>
      <c r="B294"/>
      <c r="C294"/>
      <c r="D294"/>
      <c r="E294"/>
      <c r="F294"/>
      <c r="G294"/>
      <c r="I294"/>
      <c r="J294"/>
      <c r="K294"/>
      <c r="L294"/>
    </row>
    <row r="295" spans="1:12" x14ac:dyDescent="0.25">
      <c r="A295"/>
      <c r="B295"/>
      <c r="C295"/>
      <c r="D295"/>
      <c r="E295"/>
      <c r="F295"/>
      <c r="G295"/>
      <c r="I295"/>
      <c r="J295"/>
      <c r="K295"/>
      <c r="L295"/>
    </row>
    <row r="296" spans="1:12" x14ac:dyDescent="0.25">
      <c r="A296"/>
      <c r="B296"/>
      <c r="C296"/>
      <c r="D296"/>
      <c r="E296"/>
      <c r="F296"/>
      <c r="G296"/>
      <c r="I296"/>
      <c r="J296"/>
      <c r="K296"/>
      <c r="L296"/>
    </row>
    <row r="297" spans="1:12" x14ac:dyDescent="0.25">
      <c r="A297"/>
      <c r="B297"/>
      <c r="C297"/>
      <c r="D297"/>
      <c r="E297"/>
      <c r="F297"/>
      <c r="G297"/>
      <c r="I297"/>
      <c r="J297"/>
      <c r="K297"/>
      <c r="L297"/>
    </row>
    <row r="298" spans="1:12" x14ac:dyDescent="0.25">
      <c r="A298"/>
      <c r="B298"/>
      <c r="C298"/>
      <c r="D298"/>
      <c r="E298"/>
      <c r="F298"/>
      <c r="G298"/>
      <c r="I298"/>
      <c r="J298"/>
      <c r="K298"/>
      <c r="L298"/>
    </row>
    <row r="299" spans="1:12" x14ac:dyDescent="0.25">
      <c r="A299"/>
      <c r="B299"/>
      <c r="C299"/>
      <c r="D299"/>
      <c r="E299"/>
      <c r="F299"/>
      <c r="G299"/>
      <c r="I299"/>
      <c r="J299"/>
      <c r="K299"/>
      <c r="L299"/>
    </row>
    <row r="300" spans="1:12" x14ac:dyDescent="0.25">
      <c r="A300"/>
      <c r="B300"/>
      <c r="C300"/>
      <c r="D300"/>
      <c r="E300"/>
      <c r="F300"/>
      <c r="G300"/>
      <c r="I300"/>
      <c r="J300"/>
      <c r="K300"/>
      <c r="L300"/>
    </row>
    <row r="301" spans="1:12" x14ac:dyDescent="0.25">
      <c r="A301"/>
      <c r="B301"/>
      <c r="C301"/>
      <c r="D301"/>
      <c r="E301"/>
      <c r="F301"/>
      <c r="G301"/>
      <c r="I301"/>
      <c r="J301"/>
      <c r="K301"/>
      <c r="L301"/>
    </row>
    <row r="302" spans="1:12" x14ac:dyDescent="0.25">
      <c r="A302"/>
      <c r="B302"/>
      <c r="C302"/>
      <c r="D302"/>
      <c r="E302"/>
      <c r="F302"/>
      <c r="G302"/>
      <c r="I302"/>
      <c r="J302"/>
      <c r="K302"/>
      <c r="L302"/>
    </row>
    <row r="303" spans="1:12" x14ac:dyDescent="0.25">
      <c r="A303"/>
      <c r="B303"/>
      <c r="C303"/>
      <c r="D303"/>
      <c r="E303"/>
      <c r="F303"/>
      <c r="G303"/>
      <c r="I303"/>
      <c r="J303"/>
      <c r="K303"/>
      <c r="L303"/>
    </row>
    <row r="304" spans="1:12" x14ac:dyDescent="0.25">
      <c r="A304"/>
      <c r="B304"/>
      <c r="C304"/>
      <c r="D304"/>
      <c r="E304"/>
      <c r="F304"/>
      <c r="G304"/>
      <c r="I304"/>
      <c r="J304"/>
      <c r="K304"/>
      <c r="L304"/>
    </row>
    <row r="305" spans="1:12" x14ac:dyDescent="0.25">
      <c r="A305"/>
      <c r="B305"/>
      <c r="C305"/>
      <c r="D305"/>
      <c r="E305"/>
      <c r="F305"/>
      <c r="G305"/>
      <c r="I305"/>
      <c r="J305"/>
      <c r="K305"/>
      <c r="L305"/>
    </row>
    <row r="306" spans="1:12" x14ac:dyDescent="0.25">
      <c r="A306"/>
      <c r="B306"/>
      <c r="C306"/>
      <c r="D306"/>
      <c r="E306"/>
      <c r="F306"/>
      <c r="G306"/>
      <c r="I306"/>
      <c r="J306"/>
      <c r="K306"/>
      <c r="L306"/>
    </row>
    <row r="307" spans="1:12" x14ac:dyDescent="0.25">
      <c r="A307"/>
      <c r="B307"/>
      <c r="C307"/>
      <c r="D307"/>
      <c r="E307"/>
      <c r="F307"/>
      <c r="G307"/>
      <c r="I307"/>
      <c r="J307"/>
      <c r="K307"/>
      <c r="L307"/>
    </row>
    <row r="308" spans="1:12" x14ac:dyDescent="0.25">
      <c r="A308"/>
      <c r="B308"/>
      <c r="C308"/>
      <c r="D308"/>
      <c r="E308"/>
      <c r="F308"/>
      <c r="G308"/>
      <c r="I308"/>
      <c r="J308"/>
      <c r="K308"/>
      <c r="L308"/>
    </row>
    <row r="309" spans="1:12" x14ac:dyDescent="0.25">
      <c r="A309"/>
      <c r="B309"/>
      <c r="C309"/>
      <c r="D309"/>
      <c r="E309"/>
      <c r="F309"/>
      <c r="G309"/>
      <c r="I309"/>
      <c r="J309"/>
      <c r="K309"/>
      <c r="L309"/>
    </row>
    <row r="310" spans="1:12" x14ac:dyDescent="0.25">
      <c r="A310"/>
      <c r="B310"/>
      <c r="C310"/>
      <c r="D310"/>
      <c r="E310"/>
      <c r="F310"/>
      <c r="G310"/>
      <c r="I310"/>
      <c r="J310"/>
      <c r="K310"/>
      <c r="L310"/>
    </row>
    <row r="311" spans="1:12" x14ac:dyDescent="0.25">
      <c r="A311"/>
      <c r="B311"/>
      <c r="C311"/>
      <c r="D311"/>
      <c r="E311"/>
      <c r="F311"/>
      <c r="G311"/>
      <c r="I311"/>
      <c r="J311"/>
      <c r="K311"/>
      <c r="L311"/>
    </row>
    <row r="312" spans="1:12" x14ac:dyDescent="0.25">
      <c r="A312"/>
      <c r="B312"/>
      <c r="C312"/>
      <c r="D312"/>
      <c r="E312"/>
      <c r="F312"/>
      <c r="G312"/>
      <c r="I312"/>
      <c r="J312"/>
      <c r="K312"/>
      <c r="L312"/>
    </row>
    <row r="313" spans="1:12" x14ac:dyDescent="0.25">
      <c r="A313"/>
      <c r="B313"/>
      <c r="C313"/>
      <c r="D313"/>
      <c r="E313"/>
      <c r="F313"/>
      <c r="G313"/>
      <c r="I313"/>
      <c r="J313"/>
      <c r="K313"/>
      <c r="L313"/>
    </row>
    <row r="314" spans="1:12" x14ac:dyDescent="0.25">
      <c r="A314"/>
      <c r="B314"/>
      <c r="C314"/>
      <c r="D314"/>
      <c r="E314"/>
      <c r="F314"/>
      <c r="G314"/>
      <c r="I314"/>
      <c r="J314"/>
      <c r="K314"/>
      <c r="L314"/>
    </row>
    <row r="315" spans="1:12" x14ac:dyDescent="0.25">
      <c r="A315"/>
      <c r="B315"/>
      <c r="C315"/>
      <c r="D315"/>
      <c r="E315"/>
      <c r="F315"/>
      <c r="G315"/>
      <c r="I315"/>
      <c r="J315"/>
      <c r="K315"/>
      <c r="L315"/>
    </row>
    <row r="316" spans="1:12" x14ac:dyDescent="0.25">
      <c r="A316"/>
      <c r="B316"/>
      <c r="C316"/>
      <c r="D316"/>
      <c r="E316"/>
      <c r="F316"/>
      <c r="G316"/>
      <c r="I316"/>
      <c r="J316"/>
      <c r="K316"/>
      <c r="L316"/>
    </row>
    <row r="317" spans="1:12" x14ac:dyDescent="0.25">
      <c r="A317"/>
      <c r="B317"/>
      <c r="C317"/>
      <c r="D317"/>
      <c r="E317"/>
      <c r="F317"/>
      <c r="G317"/>
      <c r="I317"/>
      <c r="J317"/>
      <c r="K317"/>
      <c r="L317"/>
    </row>
    <row r="318" spans="1:12" x14ac:dyDescent="0.25">
      <c r="A318"/>
      <c r="B318"/>
      <c r="C318"/>
      <c r="D318"/>
      <c r="E318"/>
      <c r="F318"/>
      <c r="G318"/>
      <c r="I318"/>
      <c r="J318"/>
      <c r="K318"/>
      <c r="L318"/>
    </row>
    <row r="319" spans="1:12" x14ac:dyDescent="0.25">
      <c r="A319"/>
      <c r="B319"/>
      <c r="C319"/>
      <c r="D319"/>
      <c r="E319"/>
      <c r="F319"/>
      <c r="G319"/>
      <c r="I319"/>
      <c r="J319"/>
      <c r="K319"/>
      <c r="L319"/>
    </row>
    <row r="320" spans="1:12" x14ac:dyDescent="0.25">
      <c r="A320"/>
      <c r="B320"/>
      <c r="C320"/>
      <c r="D320"/>
      <c r="E320"/>
      <c r="F320"/>
      <c r="G320"/>
      <c r="I320"/>
      <c r="J320"/>
      <c r="K320"/>
      <c r="L320"/>
    </row>
    <row r="321" spans="1:12" x14ac:dyDescent="0.25">
      <c r="A321"/>
      <c r="B321"/>
      <c r="C321"/>
      <c r="D321"/>
      <c r="E321"/>
      <c r="F321"/>
      <c r="G321"/>
      <c r="I321"/>
      <c r="J321"/>
      <c r="K321"/>
      <c r="L321"/>
    </row>
    <row r="322" spans="1:12" x14ac:dyDescent="0.25">
      <c r="A322"/>
      <c r="B322"/>
      <c r="C322"/>
      <c r="D322"/>
      <c r="E322"/>
      <c r="F322"/>
      <c r="G322"/>
      <c r="I322"/>
      <c r="J322"/>
      <c r="K322"/>
      <c r="L322"/>
    </row>
    <row r="323" spans="1:12" x14ac:dyDescent="0.25">
      <c r="A323"/>
      <c r="B323"/>
      <c r="C323"/>
      <c r="D323"/>
      <c r="E323"/>
      <c r="F323"/>
      <c r="G323"/>
      <c r="I323"/>
      <c r="J323"/>
      <c r="K323"/>
      <c r="L323"/>
    </row>
    <row r="324" spans="1:12" x14ac:dyDescent="0.25">
      <c r="A324"/>
      <c r="B324"/>
      <c r="C324"/>
      <c r="D324"/>
      <c r="E324"/>
      <c r="F324"/>
      <c r="G324"/>
      <c r="I324"/>
      <c r="J324"/>
      <c r="K324"/>
      <c r="L324"/>
    </row>
    <row r="325" spans="1:12" x14ac:dyDescent="0.25">
      <c r="A325"/>
      <c r="B325"/>
      <c r="C325"/>
      <c r="D325"/>
      <c r="E325"/>
      <c r="F325"/>
      <c r="G325"/>
      <c r="I325"/>
      <c r="J325"/>
      <c r="K325"/>
      <c r="L325"/>
    </row>
    <row r="326" spans="1:12" x14ac:dyDescent="0.25">
      <c r="A326"/>
      <c r="B326"/>
      <c r="C326"/>
      <c r="D326"/>
      <c r="E326"/>
      <c r="F326"/>
      <c r="G326"/>
      <c r="I326"/>
      <c r="J326"/>
      <c r="K326"/>
      <c r="L326"/>
    </row>
    <row r="327" spans="1:12" x14ac:dyDescent="0.25">
      <c r="A327"/>
      <c r="B327"/>
      <c r="C327"/>
      <c r="D327"/>
      <c r="E327"/>
      <c r="F327"/>
      <c r="G327"/>
      <c r="I327"/>
      <c r="J327"/>
      <c r="K327"/>
      <c r="L327"/>
    </row>
    <row r="328" spans="1:12" x14ac:dyDescent="0.25">
      <c r="A328"/>
      <c r="B328"/>
      <c r="C328"/>
      <c r="D328"/>
      <c r="E328"/>
      <c r="F328"/>
      <c r="G328"/>
      <c r="I328"/>
      <c r="J328"/>
      <c r="K328"/>
      <c r="L328"/>
    </row>
    <row r="329" spans="1:12" x14ac:dyDescent="0.25">
      <c r="A329"/>
      <c r="B329"/>
      <c r="C329"/>
      <c r="D329"/>
      <c r="E329"/>
      <c r="F329"/>
      <c r="G329"/>
      <c r="I329"/>
      <c r="J329"/>
      <c r="K329"/>
      <c r="L329"/>
    </row>
    <row r="330" spans="1:12" x14ac:dyDescent="0.25">
      <c r="A330"/>
      <c r="B330"/>
      <c r="C330"/>
      <c r="D330"/>
      <c r="E330"/>
      <c r="F330"/>
      <c r="G330"/>
      <c r="I330"/>
      <c r="J330"/>
      <c r="K330"/>
      <c r="L330"/>
    </row>
    <row r="331" spans="1:12" x14ac:dyDescent="0.25">
      <c r="A331"/>
      <c r="B331"/>
      <c r="C331"/>
      <c r="D331"/>
      <c r="E331"/>
      <c r="F331"/>
      <c r="G331"/>
      <c r="I331"/>
      <c r="J331"/>
      <c r="K331"/>
      <c r="L331"/>
    </row>
    <row r="332" spans="1:12" x14ac:dyDescent="0.25">
      <c r="A332"/>
      <c r="B332"/>
      <c r="C332"/>
      <c r="D332"/>
      <c r="E332"/>
      <c r="F332"/>
      <c r="G332"/>
      <c r="I332"/>
      <c r="J332"/>
      <c r="K332"/>
      <c r="L332"/>
    </row>
    <row r="333" spans="1:12" x14ac:dyDescent="0.25">
      <c r="A333"/>
      <c r="B333"/>
      <c r="C333"/>
      <c r="D333"/>
      <c r="E333"/>
      <c r="F333"/>
      <c r="G333"/>
      <c r="I333"/>
      <c r="J333"/>
      <c r="K333"/>
      <c r="L333"/>
    </row>
    <row r="334" spans="1:12" x14ac:dyDescent="0.25">
      <c r="A334"/>
      <c r="B334"/>
      <c r="C334"/>
      <c r="D334"/>
      <c r="E334"/>
      <c r="F334"/>
      <c r="G334"/>
      <c r="I334"/>
      <c r="J334"/>
      <c r="K334"/>
      <c r="L334"/>
    </row>
    <row r="335" spans="1:12" x14ac:dyDescent="0.25">
      <c r="A335"/>
      <c r="B335"/>
      <c r="C335"/>
      <c r="D335"/>
      <c r="E335"/>
      <c r="F335"/>
      <c r="G335"/>
      <c r="I335"/>
      <c r="J335"/>
      <c r="K335"/>
      <c r="L335"/>
    </row>
    <row r="336" spans="1:12" x14ac:dyDescent="0.25">
      <c r="A336"/>
      <c r="B336"/>
      <c r="C336"/>
      <c r="D336"/>
      <c r="E336"/>
      <c r="F336"/>
      <c r="G336"/>
      <c r="I336"/>
      <c r="J336"/>
      <c r="K336"/>
      <c r="L336"/>
    </row>
    <row r="337" spans="1:12" x14ac:dyDescent="0.25">
      <c r="A337"/>
      <c r="B337"/>
      <c r="C337"/>
      <c r="D337"/>
      <c r="E337"/>
      <c r="F337"/>
      <c r="G337"/>
      <c r="I337"/>
      <c r="J337"/>
      <c r="K337"/>
      <c r="L337"/>
    </row>
    <row r="338" spans="1:12" x14ac:dyDescent="0.25">
      <c r="A338"/>
      <c r="B338"/>
      <c r="C338"/>
      <c r="D338"/>
      <c r="E338"/>
      <c r="F338"/>
      <c r="G338"/>
      <c r="I338"/>
      <c r="J338"/>
      <c r="K338"/>
      <c r="L338"/>
    </row>
    <row r="339" spans="1:12" x14ac:dyDescent="0.25">
      <c r="A339"/>
      <c r="B339"/>
      <c r="C339"/>
      <c r="D339"/>
      <c r="E339"/>
      <c r="F339"/>
      <c r="G339"/>
      <c r="I339"/>
      <c r="J339"/>
      <c r="K339"/>
      <c r="L339"/>
    </row>
    <row r="340" spans="1:12" x14ac:dyDescent="0.25">
      <c r="A340"/>
      <c r="B340"/>
      <c r="C340"/>
      <c r="D340"/>
      <c r="E340"/>
      <c r="F340"/>
      <c r="G340"/>
      <c r="I340"/>
      <c r="J340"/>
      <c r="K340"/>
      <c r="L340"/>
    </row>
    <row r="341" spans="1:12" x14ac:dyDescent="0.25">
      <c r="A341"/>
      <c r="B341"/>
      <c r="C341"/>
      <c r="D341"/>
      <c r="E341"/>
      <c r="F341"/>
      <c r="G341"/>
      <c r="I341"/>
      <c r="J341"/>
      <c r="K341"/>
      <c r="L341"/>
    </row>
    <row r="342" spans="1:12" x14ac:dyDescent="0.25">
      <c r="A342"/>
      <c r="B342"/>
      <c r="C342"/>
      <c r="D342"/>
      <c r="E342"/>
      <c r="F342"/>
      <c r="G342"/>
      <c r="I342"/>
      <c r="J342"/>
      <c r="K342"/>
      <c r="L342"/>
    </row>
    <row r="343" spans="1:12" x14ac:dyDescent="0.25">
      <c r="A343"/>
      <c r="B343"/>
      <c r="C343"/>
      <c r="D343"/>
      <c r="E343"/>
      <c r="F343"/>
      <c r="G343"/>
      <c r="I343"/>
      <c r="J343"/>
      <c r="K343"/>
      <c r="L343"/>
    </row>
    <row r="344" spans="1:12" x14ac:dyDescent="0.25">
      <c r="A344"/>
      <c r="B344"/>
      <c r="C344"/>
      <c r="D344"/>
      <c r="E344"/>
      <c r="F344"/>
      <c r="G344"/>
      <c r="I344"/>
      <c r="J344"/>
      <c r="K344"/>
      <c r="L344"/>
    </row>
    <row r="345" spans="1:12" x14ac:dyDescent="0.25">
      <c r="A345"/>
      <c r="B345"/>
      <c r="C345"/>
      <c r="D345"/>
      <c r="E345"/>
      <c r="F345"/>
      <c r="G345"/>
      <c r="I345"/>
      <c r="J345"/>
      <c r="K345"/>
      <c r="L345"/>
    </row>
    <row r="346" spans="1:12" x14ac:dyDescent="0.25">
      <c r="A346"/>
      <c r="B346"/>
      <c r="C346"/>
      <c r="D346"/>
      <c r="E346"/>
      <c r="F346"/>
      <c r="G346"/>
      <c r="I346"/>
      <c r="J346"/>
      <c r="K346"/>
      <c r="L346"/>
    </row>
    <row r="347" spans="1:12" x14ac:dyDescent="0.25">
      <c r="A347"/>
      <c r="B347"/>
      <c r="C347"/>
      <c r="D347"/>
      <c r="E347"/>
      <c r="F347"/>
      <c r="G347"/>
      <c r="I347"/>
      <c r="J347"/>
      <c r="K347"/>
      <c r="L347"/>
    </row>
    <row r="348" spans="1:12" x14ac:dyDescent="0.25">
      <c r="A348"/>
      <c r="B348"/>
      <c r="C348"/>
      <c r="D348"/>
      <c r="E348"/>
      <c r="F348"/>
      <c r="G348"/>
      <c r="I348"/>
      <c r="J348"/>
      <c r="K348"/>
      <c r="L348"/>
    </row>
    <row r="349" spans="1:12" x14ac:dyDescent="0.25">
      <c r="A349"/>
      <c r="B349"/>
      <c r="C349"/>
      <c r="D349"/>
      <c r="E349"/>
      <c r="F349"/>
      <c r="G349"/>
      <c r="I349"/>
      <c r="J349"/>
      <c r="K349"/>
      <c r="L349"/>
    </row>
    <row r="350" spans="1:12" x14ac:dyDescent="0.25">
      <c r="A350"/>
      <c r="B350"/>
      <c r="C350"/>
      <c r="D350"/>
      <c r="E350"/>
      <c r="F350"/>
      <c r="G350"/>
      <c r="I350"/>
      <c r="J350"/>
      <c r="K350"/>
      <c r="L350"/>
    </row>
    <row r="351" spans="1:12" x14ac:dyDescent="0.25">
      <c r="A351"/>
      <c r="B351"/>
      <c r="C351"/>
      <c r="D351"/>
      <c r="E351"/>
      <c r="F351"/>
      <c r="G351"/>
      <c r="I351"/>
      <c r="J351"/>
      <c r="K351"/>
      <c r="L351"/>
    </row>
    <row r="352" spans="1:12" x14ac:dyDescent="0.25">
      <c r="A352"/>
      <c r="B352"/>
      <c r="C352"/>
      <c r="D352"/>
      <c r="E352"/>
      <c r="F352"/>
      <c r="G352"/>
      <c r="I352"/>
      <c r="J352"/>
      <c r="K352"/>
      <c r="L352"/>
    </row>
    <row r="353" spans="1:12" x14ac:dyDescent="0.25">
      <c r="A353"/>
      <c r="B353"/>
      <c r="C353"/>
      <c r="D353"/>
      <c r="E353"/>
      <c r="F353"/>
      <c r="G353"/>
      <c r="I353"/>
      <c r="J353"/>
      <c r="K353"/>
      <c r="L353"/>
    </row>
    <row r="354" spans="1:12" x14ac:dyDescent="0.25">
      <c r="A354"/>
      <c r="B354"/>
      <c r="C354"/>
      <c r="D354"/>
      <c r="E354"/>
      <c r="F354"/>
      <c r="G354"/>
      <c r="I354"/>
      <c r="J354"/>
      <c r="K354"/>
      <c r="L354"/>
    </row>
    <row r="355" spans="1:12" x14ac:dyDescent="0.25">
      <c r="A355"/>
      <c r="B355"/>
      <c r="C355"/>
      <c r="D355"/>
      <c r="E355"/>
      <c r="F355"/>
      <c r="G355"/>
      <c r="I355"/>
      <c r="J355"/>
      <c r="K355"/>
      <c r="L355"/>
    </row>
    <row r="356" spans="1:12" x14ac:dyDescent="0.25">
      <c r="A356"/>
      <c r="B356"/>
      <c r="C356"/>
      <c r="D356"/>
      <c r="E356"/>
      <c r="F356"/>
      <c r="G356"/>
      <c r="I356"/>
      <c r="J356"/>
      <c r="K356"/>
      <c r="L356"/>
    </row>
    <row r="357" spans="1:12" x14ac:dyDescent="0.25">
      <c r="A357"/>
      <c r="B357"/>
      <c r="C357"/>
      <c r="D357"/>
      <c r="E357"/>
      <c r="F357"/>
      <c r="G357"/>
      <c r="I357"/>
      <c r="J357"/>
      <c r="K357"/>
      <c r="L357"/>
    </row>
    <row r="358" spans="1:12" x14ac:dyDescent="0.25">
      <c r="A358"/>
      <c r="B358"/>
      <c r="C358"/>
      <c r="D358"/>
      <c r="E358"/>
      <c r="F358"/>
      <c r="G358"/>
      <c r="I358"/>
      <c r="J358"/>
      <c r="K358"/>
      <c r="L358"/>
    </row>
    <row r="359" spans="1:12" x14ac:dyDescent="0.25">
      <c r="A359"/>
      <c r="B359"/>
      <c r="C359"/>
      <c r="D359"/>
      <c r="E359"/>
      <c r="F359"/>
      <c r="G359"/>
      <c r="I359"/>
      <c r="J359"/>
      <c r="K359"/>
      <c r="L359"/>
    </row>
    <row r="360" spans="1:12" x14ac:dyDescent="0.25">
      <c r="A360"/>
      <c r="B360"/>
      <c r="C360"/>
      <c r="D360"/>
      <c r="E360"/>
      <c r="F360"/>
      <c r="G360"/>
      <c r="I360"/>
      <c r="J360"/>
      <c r="K360"/>
      <c r="L360"/>
    </row>
    <row r="361" spans="1:12" x14ac:dyDescent="0.25">
      <c r="A361"/>
      <c r="B361"/>
      <c r="C361"/>
      <c r="D361"/>
      <c r="E361"/>
      <c r="F361"/>
      <c r="G361"/>
      <c r="I361"/>
      <c r="J361"/>
      <c r="K361"/>
      <c r="L361"/>
    </row>
    <row r="362" spans="1:12" x14ac:dyDescent="0.25">
      <c r="A362"/>
      <c r="B362"/>
      <c r="C362"/>
      <c r="D362"/>
      <c r="E362"/>
      <c r="F362"/>
      <c r="G362"/>
      <c r="I362"/>
      <c r="J362"/>
      <c r="K362"/>
      <c r="L362"/>
    </row>
    <row r="363" spans="1:12" x14ac:dyDescent="0.25">
      <c r="A363"/>
      <c r="B363"/>
      <c r="C363"/>
      <c r="D363"/>
      <c r="E363"/>
      <c r="F363"/>
      <c r="G363"/>
      <c r="I363"/>
      <c r="J363"/>
      <c r="K363"/>
      <c r="L363"/>
    </row>
    <row r="364" spans="1:12" x14ac:dyDescent="0.25">
      <c r="A364"/>
      <c r="B364"/>
      <c r="C364"/>
      <c r="D364"/>
      <c r="E364"/>
      <c r="F364"/>
      <c r="G364"/>
      <c r="I364"/>
      <c r="J364"/>
      <c r="K364"/>
      <c r="L364"/>
    </row>
    <row r="365" spans="1:12" x14ac:dyDescent="0.25">
      <c r="A365"/>
      <c r="B365"/>
      <c r="C365"/>
      <c r="D365"/>
      <c r="E365"/>
      <c r="F365"/>
      <c r="G365"/>
      <c r="I365"/>
      <c r="J365"/>
      <c r="K365"/>
      <c r="L365"/>
    </row>
    <row r="366" spans="1:12" x14ac:dyDescent="0.25">
      <c r="A366"/>
      <c r="B366"/>
      <c r="C366"/>
      <c r="D366"/>
      <c r="E366"/>
      <c r="F366"/>
      <c r="G366"/>
      <c r="I366"/>
      <c r="J366"/>
      <c r="K366"/>
      <c r="L366"/>
    </row>
    <row r="367" spans="1:12" x14ac:dyDescent="0.25">
      <c r="A367"/>
      <c r="B367"/>
      <c r="C367"/>
      <c r="D367"/>
      <c r="E367"/>
      <c r="F367"/>
      <c r="G367"/>
      <c r="I367"/>
      <c r="J367"/>
      <c r="K367"/>
      <c r="L367"/>
    </row>
    <row r="368" spans="1:12" x14ac:dyDescent="0.25">
      <c r="A368"/>
      <c r="B368"/>
      <c r="C368"/>
      <c r="D368"/>
      <c r="E368"/>
      <c r="F368"/>
      <c r="G368"/>
      <c r="I368"/>
      <c r="J368"/>
      <c r="K368"/>
      <c r="L368"/>
    </row>
    <row r="369" spans="1:12" x14ac:dyDescent="0.25">
      <c r="A369"/>
      <c r="B369"/>
      <c r="C369"/>
      <c r="D369"/>
      <c r="E369"/>
      <c r="F369"/>
      <c r="G369"/>
      <c r="I369"/>
      <c r="J369"/>
      <c r="K369"/>
      <c r="L369"/>
    </row>
    <row r="370" spans="1:12" x14ac:dyDescent="0.25">
      <c r="A370"/>
      <c r="B370"/>
      <c r="C370"/>
      <c r="D370"/>
      <c r="E370"/>
      <c r="F370"/>
      <c r="G370"/>
      <c r="I370"/>
      <c r="J370"/>
      <c r="K370"/>
      <c r="L370"/>
    </row>
    <row r="371" spans="1:12" x14ac:dyDescent="0.25">
      <c r="A371"/>
      <c r="B371"/>
      <c r="C371"/>
      <c r="D371"/>
      <c r="E371"/>
      <c r="F371"/>
      <c r="G371"/>
      <c r="I371"/>
      <c r="J371"/>
      <c r="K371"/>
      <c r="L371"/>
    </row>
    <row r="372" spans="1:12" x14ac:dyDescent="0.25">
      <c r="A372"/>
      <c r="B372"/>
      <c r="C372"/>
      <c r="D372"/>
      <c r="E372"/>
      <c r="F372"/>
      <c r="G372"/>
      <c r="I372"/>
      <c r="J372"/>
      <c r="K372"/>
      <c r="L372"/>
    </row>
    <row r="373" spans="1:12" x14ac:dyDescent="0.25">
      <c r="A373"/>
      <c r="B373"/>
      <c r="C373"/>
      <c r="D373"/>
      <c r="E373"/>
      <c r="F373"/>
      <c r="G373"/>
      <c r="I373"/>
      <c r="J373"/>
      <c r="K373"/>
      <c r="L373"/>
    </row>
    <row r="374" spans="1:12" x14ac:dyDescent="0.25">
      <c r="A374"/>
      <c r="B374"/>
      <c r="C374"/>
      <c r="D374"/>
      <c r="E374"/>
      <c r="F374"/>
      <c r="G374"/>
      <c r="I374"/>
      <c r="J374"/>
      <c r="K374"/>
      <c r="L374"/>
    </row>
    <row r="375" spans="1:12" x14ac:dyDescent="0.25">
      <c r="A375"/>
      <c r="B375"/>
      <c r="C375"/>
      <c r="D375"/>
      <c r="E375"/>
      <c r="F375"/>
      <c r="G375"/>
      <c r="I375"/>
      <c r="J375"/>
      <c r="K375"/>
      <c r="L375"/>
    </row>
    <row r="376" spans="1:12" x14ac:dyDescent="0.25">
      <c r="A376"/>
      <c r="B376"/>
      <c r="C376"/>
      <c r="D376"/>
      <c r="E376"/>
      <c r="F376"/>
      <c r="G376"/>
      <c r="I376"/>
      <c r="J376"/>
      <c r="K376"/>
      <c r="L376"/>
    </row>
    <row r="377" spans="1:12" x14ac:dyDescent="0.25">
      <c r="A377"/>
      <c r="B377"/>
      <c r="C377"/>
      <c r="D377"/>
      <c r="E377"/>
      <c r="F377"/>
      <c r="G377"/>
      <c r="I377"/>
      <c r="J377"/>
      <c r="K377"/>
      <c r="L377"/>
    </row>
    <row r="378" spans="1:12" x14ac:dyDescent="0.25">
      <c r="A378"/>
      <c r="B378"/>
      <c r="C378"/>
      <c r="D378"/>
      <c r="E378"/>
      <c r="F378"/>
      <c r="G378"/>
      <c r="I378"/>
      <c r="J378"/>
      <c r="K378"/>
      <c r="L378"/>
    </row>
    <row r="379" spans="1:12" x14ac:dyDescent="0.25">
      <c r="A379"/>
      <c r="B379"/>
      <c r="C379"/>
      <c r="D379"/>
      <c r="E379"/>
      <c r="F379"/>
      <c r="G379"/>
      <c r="I379"/>
      <c r="J379"/>
      <c r="K379"/>
      <c r="L379"/>
    </row>
    <row r="380" spans="1:12" x14ac:dyDescent="0.25">
      <c r="A380"/>
      <c r="B380"/>
      <c r="C380"/>
      <c r="D380"/>
      <c r="E380"/>
      <c r="F380"/>
      <c r="G380"/>
      <c r="I380"/>
      <c r="J380"/>
      <c r="K380"/>
      <c r="L380"/>
    </row>
    <row r="381" spans="1:12" x14ac:dyDescent="0.25">
      <c r="A381"/>
      <c r="B381"/>
      <c r="C381"/>
      <c r="D381"/>
      <c r="E381"/>
      <c r="F381"/>
      <c r="G381"/>
      <c r="I381"/>
      <c r="J381"/>
      <c r="K381"/>
      <c r="L381"/>
    </row>
    <row r="382" spans="1:12" x14ac:dyDescent="0.25">
      <c r="A382"/>
      <c r="B382"/>
      <c r="C382"/>
      <c r="D382"/>
      <c r="E382"/>
      <c r="F382"/>
      <c r="G382"/>
      <c r="I382"/>
      <c r="J382"/>
      <c r="K382"/>
      <c r="L382"/>
    </row>
    <row r="383" spans="1:12" x14ac:dyDescent="0.25">
      <c r="A383"/>
      <c r="B383"/>
      <c r="C383"/>
      <c r="D383"/>
      <c r="E383"/>
      <c r="F383"/>
      <c r="G383"/>
      <c r="I383"/>
      <c r="J383"/>
      <c r="K383"/>
      <c r="L383"/>
    </row>
    <row r="384" spans="1:12" x14ac:dyDescent="0.25">
      <c r="A384"/>
      <c r="B384"/>
      <c r="C384"/>
      <c r="D384"/>
      <c r="E384"/>
      <c r="F384"/>
      <c r="G384"/>
      <c r="I384"/>
      <c r="J384"/>
      <c r="K384"/>
      <c r="L384"/>
    </row>
    <row r="385" spans="1:12" x14ac:dyDescent="0.25">
      <c r="A385"/>
      <c r="B385"/>
      <c r="C385"/>
      <c r="D385"/>
      <c r="E385"/>
      <c r="F385"/>
      <c r="G385"/>
      <c r="I385"/>
      <c r="J385"/>
      <c r="K385"/>
      <c r="L385"/>
    </row>
    <row r="386" spans="1:12" x14ac:dyDescent="0.25">
      <c r="A386"/>
      <c r="B386"/>
      <c r="C386"/>
      <c r="D386"/>
      <c r="E386"/>
      <c r="F386"/>
      <c r="G386"/>
      <c r="I386"/>
      <c r="J386"/>
      <c r="K386"/>
      <c r="L386"/>
    </row>
    <row r="387" spans="1:12" x14ac:dyDescent="0.25">
      <c r="A387"/>
      <c r="B387"/>
      <c r="C387"/>
      <c r="D387"/>
      <c r="E387"/>
      <c r="F387"/>
      <c r="G387"/>
      <c r="I387"/>
      <c r="J387"/>
      <c r="K387"/>
      <c r="L387"/>
    </row>
    <row r="388" spans="1:12" x14ac:dyDescent="0.25">
      <c r="A388"/>
      <c r="B388"/>
      <c r="C388"/>
      <c r="D388"/>
      <c r="E388"/>
      <c r="F388"/>
      <c r="G388"/>
      <c r="I388"/>
      <c r="J388"/>
      <c r="K388"/>
      <c r="L388"/>
    </row>
    <row r="389" spans="1:12" x14ac:dyDescent="0.25">
      <c r="A389"/>
      <c r="B389"/>
      <c r="C389"/>
      <c r="D389"/>
      <c r="E389"/>
      <c r="F389"/>
      <c r="G389"/>
      <c r="I389"/>
      <c r="J389"/>
      <c r="K389"/>
      <c r="L389"/>
    </row>
    <row r="390" spans="1:12" x14ac:dyDescent="0.25">
      <c r="A390"/>
      <c r="B390"/>
      <c r="C390"/>
      <c r="D390"/>
      <c r="E390"/>
      <c r="F390"/>
      <c r="G390"/>
      <c r="I390"/>
      <c r="J390"/>
      <c r="K390"/>
      <c r="L390"/>
    </row>
    <row r="391" spans="1:12" x14ac:dyDescent="0.25">
      <c r="A391"/>
      <c r="B391"/>
      <c r="C391"/>
      <c r="D391"/>
      <c r="E391"/>
      <c r="F391"/>
      <c r="G391"/>
      <c r="I391"/>
      <c r="J391"/>
      <c r="K391"/>
      <c r="L391"/>
    </row>
    <row r="392" spans="1:12" x14ac:dyDescent="0.25">
      <c r="A392"/>
      <c r="B392"/>
      <c r="C392"/>
      <c r="D392"/>
      <c r="E392"/>
      <c r="F392"/>
      <c r="G392"/>
      <c r="I392"/>
      <c r="J392"/>
      <c r="K392"/>
      <c r="L392"/>
    </row>
    <row r="393" spans="1:12" x14ac:dyDescent="0.25">
      <c r="A393"/>
      <c r="B393"/>
      <c r="C393"/>
      <c r="D393"/>
      <c r="E393"/>
      <c r="F393"/>
      <c r="G393"/>
      <c r="I393"/>
      <c r="J393"/>
      <c r="K393"/>
      <c r="L393"/>
    </row>
    <row r="394" spans="1:12" x14ac:dyDescent="0.25">
      <c r="A394"/>
      <c r="B394"/>
      <c r="C394"/>
      <c r="D394"/>
      <c r="E394"/>
      <c r="F394"/>
      <c r="G394"/>
      <c r="I394"/>
      <c r="J394"/>
      <c r="K394"/>
      <c r="L394"/>
    </row>
    <row r="395" spans="1:12" x14ac:dyDescent="0.25">
      <c r="A395"/>
      <c r="B395"/>
      <c r="C395"/>
      <c r="D395"/>
      <c r="E395"/>
      <c r="F395"/>
      <c r="G395"/>
      <c r="I395"/>
      <c r="J395"/>
      <c r="K395"/>
      <c r="L395"/>
    </row>
    <row r="396" spans="1:12" x14ac:dyDescent="0.25">
      <c r="A396"/>
      <c r="B396"/>
      <c r="C396"/>
      <c r="D396"/>
      <c r="E396"/>
      <c r="F396"/>
      <c r="G396"/>
      <c r="I396"/>
      <c r="J396"/>
      <c r="K396"/>
      <c r="L396"/>
    </row>
    <row r="397" spans="1:12" x14ac:dyDescent="0.25">
      <c r="A397"/>
      <c r="B397"/>
      <c r="C397"/>
      <c r="D397"/>
      <c r="E397"/>
      <c r="F397"/>
      <c r="G397"/>
      <c r="I397"/>
      <c r="J397"/>
      <c r="K397"/>
      <c r="L397"/>
    </row>
    <row r="398" spans="1:12" x14ac:dyDescent="0.25">
      <c r="A398"/>
      <c r="B398"/>
      <c r="C398"/>
      <c r="D398"/>
      <c r="E398"/>
      <c r="F398"/>
      <c r="G398"/>
      <c r="I398"/>
      <c r="J398"/>
      <c r="K398"/>
      <c r="L398"/>
    </row>
    <row r="399" spans="1:12" x14ac:dyDescent="0.25">
      <c r="A399"/>
      <c r="B399"/>
      <c r="C399"/>
      <c r="D399"/>
      <c r="E399"/>
      <c r="F399"/>
      <c r="G399"/>
      <c r="I399"/>
      <c r="J399"/>
      <c r="K399"/>
      <c r="L399"/>
    </row>
    <row r="400" spans="1:12" x14ac:dyDescent="0.25">
      <c r="A400"/>
      <c r="B400"/>
      <c r="C400"/>
      <c r="D400"/>
      <c r="E400"/>
      <c r="F400"/>
      <c r="G400"/>
      <c r="I400"/>
      <c r="J400"/>
      <c r="K400"/>
      <c r="L400"/>
    </row>
    <row r="401" spans="1:12" x14ac:dyDescent="0.25">
      <c r="A401"/>
      <c r="B401"/>
      <c r="C401"/>
      <c r="D401"/>
      <c r="E401"/>
      <c r="F401"/>
      <c r="G401"/>
      <c r="I401"/>
      <c r="J401"/>
      <c r="K401"/>
      <c r="L401"/>
    </row>
    <row r="402" spans="1:12" x14ac:dyDescent="0.25">
      <c r="A402"/>
      <c r="B402"/>
      <c r="C402"/>
      <c r="D402"/>
      <c r="E402"/>
      <c r="F402"/>
      <c r="G402"/>
      <c r="I402"/>
      <c r="J402"/>
      <c r="K402"/>
      <c r="L402"/>
    </row>
    <row r="403" spans="1:12" x14ac:dyDescent="0.25">
      <c r="A403"/>
      <c r="B403"/>
      <c r="C403"/>
      <c r="D403"/>
      <c r="E403"/>
      <c r="F403"/>
      <c r="G403"/>
      <c r="I403"/>
      <c r="J403"/>
      <c r="K403"/>
      <c r="L403"/>
    </row>
    <row r="404" spans="1:12" x14ac:dyDescent="0.25">
      <c r="A404"/>
      <c r="B404"/>
      <c r="C404"/>
      <c r="D404"/>
      <c r="E404"/>
      <c r="F404"/>
      <c r="G404"/>
      <c r="I404"/>
      <c r="J404"/>
      <c r="K404"/>
      <c r="L404"/>
    </row>
    <row r="405" spans="1:12" x14ac:dyDescent="0.25">
      <c r="A405"/>
      <c r="B405"/>
      <c r="C405"/>
      <c r="D405"/>
      <c r="E405"/>
      <c r="F405"/>
      <c r="G405"/>
      <c r="I405"/>
      <c r="J405"/>
      <c r="K405"/>
      <c r="L405"/>
    </row>
    <row r="406" spans="1:12" x14ac:dyDescent="0.25">
      <c r="A406"/>
      <c r="B406"/>
      <c r="C406"/>
      <c r="D406"/>
      <c r="E406"/>
      <c r="F406"/>
      <c r="G406"/>
      <c r="I406"/>
      <c r="J406"/>
      <c r="K406"/>
      <c r="L406"/>
    </row>
    <row r="407" spans="1:12" x14ac:dyDescent="0.25">
      <c r="A407"/>
      <c r="B407"/>
      <c r="C407"/>
      <c r="D407"/>
      <c r="E407"/>
      <c r="F407"/>
      <c r="G407"/>
      <c r="I407"/>
      <c r="J407"/>
      <c r="K407"/>
      <c r="L407"/>
    </row>
    <row r="408" spans="1:12" x14ac:dyDescent="0.25">
      <c r="A408"/>
      <c r="B408"/>
      <c r="C408"/>
      <c r="D408"/>
      <c r="E408"/>
      <c r="F408"/>
      <c r="G408"/>
      <c r="I408"/>
      <c r="J408"/>
      <c r="K408"/>
      <c r="L408"/>
    </row>
    <row r="409" spans="1:12" x14ac:dyDescent="0.25">
      <c r="A409"/>
      <c r="B409"/>
      <c r="C409"/>
      <c r="D409"/>
      <c r="E409"/>
      <c r="F409"/>
      <c r="G409"/>
      <c r="I409"/>
      <c r="J409"/>
      <c r="K409"/>
      <c r="L409"/>
    </row>
    <row r="410" spans="1:12" x14ac:dyDescent="0.25">
      <c r="A410"/>
      <c r="B410"/>
      <c r="C410"/>
      <c r="D410"/>
      <c r="E410"/>
      <c r="F410"/>
      <c r="G410"/>
      <c r="I410"/>
      <c r="J410"/>
      <c r="K410"/>
      <c r="L410"/>
    </row>
    <row r="411" spans="1:12" x14ac:dyDescent="0.25">
      <c r="A411"/>
      <c r="B411"/>
      <c r="C411"/>
      <c r="D411"/>
      <c r="E411"/>
      <c r="F411"/>
      <c r="G411"/>
      <c r="I411"/>
      <c r="J411"/>
      <c r="K411"/>
      <c r="L411"/>
    </row>
    <row r="412" spans="1:12" x14ac:dyDescent="0.25">
      <c r="A412"/>
      <c r="B412"/>
      <c r="C412"/>
      <c r="D412"/>
      <c r="E412"/>
      <c r="F412"/>
      <c r="G412"/>
      <c r="I412"/>
      <c r="J412"/>
      <c r="K412"/>
      <c r="L412"/>
    </row>
    <row r="413" spans="1:12" x14ac:dyDescent="0.25">
      <c r="A413"/>
      <c r="B413"/>
      <c r="C413"/>
      <c r="D413"/>
      <c r="E413"/>
      <c r="F413"/>
      <c r="G413"/>
      <c r="I413"/>
      <c r="J413"/>
      <c r="K413"/>
      <c r="L413"/>
    </row>
    <row r="414" spans="1:12" x14ac:dyDescent="0.25">
      <c r="A414"/>
      <c r="B414"/>
      <c r="C414"/>
      <c r="D414"/>
      <c r="E414"/>
      <c r="F414"/>
      <c r="G414"/>
      <c r="I414"/>
      <c r="J414"/>
      <c r="K414"/>
      <c r="L414"/>
    </row>
    <row r="415" spans="1:12" x14ac:dyDescent="0.25">
      <c r="A415"/>
      <c r="B415"/>
      <c r="C415"/>
      <c r="D415"/>
      <c r="E415"/>
      <c r="F415"/>
      <c r="G415"/>
      <c r="I415"/>
      <c r="J415"/>
      <c r="K415"/>
      <c r="L415"/>
    </row>
    <row r="416" spans="1:12" x14ac:dyDescent="0.25">
      <c r="A416"/>
      <c r="B416"/>
      <c r="C416"/>
      <c r="D416"/>
      <c r="E416"/>
      <c r="F416"/>
      <c r="G416"/>
      <c r="I416"/>
      <c r="J416"/>
      <c r="K416"/>
      <c r="L416"/>
    </row>
    <row r="417" spans="1:12" x14ac:dyDescent="0.25">
      <c r="A417"/>
      <c r="B417"/>
      <c r="C417"/>
      <c r="D417"/>
      <c r="E417"/>
      <c r="F417"/>
      <c r="G417"/>
      <c r="I417"/>
      <c r="J417"/>
      <c r="K417"/>
      <c r="L417"/>
    </row>
    <row r="418" spans="1:12" x14ac:dyDescent="0.25">
      <c r="A418"/>
      <c r="B418"/>
      <c r="C418"/>
      <c r="D418"/>
      <c r="E418"/>
      <c r="F418"/>
      <c r="G418"/>
      <c r="I418"/>
      <c r="J418"/>
      <c r="K418"/>
      <c r="L418"/>
    </row>
    <row r="419" spans="1:12" x14ac:dyDescent="0.25">
      <c r="A419"/>
      <c r="B419"/>
      <c r="C419"/>
      <c r="D419"/>
      <c r="E419"/>
      <c r="F419"/>
      <c r="G419"/>
      <c r="I419"/>
      <c r="J419"/>
      <c r="K419"/>
      <c r="L419"/>
    </row>
    <row r="420" spans="1:12" x14ac:dyDescent="0.25">
      <c r="A420"/>
      <c r="B420"/>
      <c r="C420"/>
      <c r="D420"/>
      <c r="E420"/>
      <c r="F420"/>
      <c r="G420"/>
      <c r="I420"/>
      <c r="J420"/>
      <c r="K420"/>
      <c r="L420"/>
    </row>
    <row r="421" spans="1:12" x14ac:dyDescent="0.25">
      <c r="A421"/>
      <c r="B421"/>
      <c r="C421"/>
      <c r="D421"/>
      <c r="E421"/>
      <c r="F421"/>
      <c r="G421"/>
      <c r="I421"/>
      <c r="J421"/>
      <c r="K421"/>
      <c r="L421"/>
    </row>
    <row r="422" spans="1:12" x14ac:dyDescent="0.25">
      <c r="A422"/>
      <c r="B422"/>
      <c r="C422"/>
      <c r="D422"/>
      <c r="E422"/>
      <c r="F422"/>
      <c r="G422"/>
      <c r="I422"/>
      <c r="J422"/>
      <c r="K422"/>
      <c r="L422"/>
    </row>
    <row r="423" spans="1:12" x14ac:dyDescent="0.25">
      <c r="A423"/>
      <c r="B423"/>
      <c r="C423"/>
      <c r="D423"/>
      <c r="E423"/>
      <c r="F423"/>
      <c r="G423"/>
      <c r="I423"/>
      <c r="J423"/>
      <c r="K423"/>
      <c r="L423"/>
    </row>
    <row r="424" spans="1:12" x14ac:dyDescent="0.25">
      <c r="A424"/>
      <c r="B424"/>
      <c r="C424"/>
      <c r="D424"/>
      <c r="E424"/>
      <c r="F424"/>
      <c r="G424"/>
      <c r="I424"/>
      <c r="J424"/>
      <c r="K424"/>
      <c r="L424"/>
    </row>
    <row r="425" spans="1:12" x14ac:dyDescent="0.25">
      <c r="A425"/>
      <c r="B425"/>
      <c r="C425"/>
      <c r="D425"/>
      <c r="E425"/>
      <c r="F425"/>
      <c r="G425"/>
      <c r="I425"/>
      <c r="J425"/>
      <c r="K425"/>
      <c r="L425"/>
    </row>
    <row r="426" spans="1:12" x14ac:dyDescent="0.25">
      <c r="A426"/>
      <c r="B426"/>
      <c r="C426"/>
      <c r="D426"/>
      <c r="E426"/>
      <c r="F426"/>
      <c r="G426"/>
      <c r="I426"/>
      <c r="J426"/>
      <c r="K426"/>
      <c r="L426"/>
    </row>
    <row r="427" spans="1:12" x14ac:dyDescent="0.25">
      <c r="A427"/>
      <c r="B427"/>
      <c r="C427"/>
      <c r="D427"/>
      <c r="E427"/>
      <c r="F427"/>
      <c r="G427"/>
      <c r="I427"/>
      <c r="J427"/>
      <c r="K427"/>
      <c r="L427"/>
    </row>
    <row r="428" spans="1:12" x14ac:dyDescent="0.25">
      <c r="A428"/>
      <c r="B428"/>
      <c r="C428"/>
      <c r="D428"/>
      <c r="E428"/>
      <c r="F428"/>
      <c r="G428"/>
      <c r="I428"/>
      <c r="J428"/>
      <c r="K428"/>
      <c r="L428"/>
    </row>
    <row r="429" spans="1:12" x14ac:dyDescent="0.25">
      <c r="A429"/>
      <c r="B429"/>
      <c r="C429"/>
      <c r="D429"/>
      <c r="E429"/>
      <c r="F429"/>
      <c r="G429"/>
      <c r="I429"/>
      <c r="J429"/>
      <c r="K429"/>
      <c r="L429"/>
    </row>
    <row r="430" spans="1:12" x14ac:dyDescent="0.25">
      <c r="A430"/>
      <c r="B430"/>
      <c r="C430"/>
      <c r="D430"/>
      <c r="E430"/>
      <c r="F430"/>
      <c r="G430"/>
      <c r="I430"/>
      <c r="J430"/>
      <c r="K430"/>
      <c r="L430"/>
    </row>
    <row r="431" spans="1:12" x14ac:dyDescent="0.25">
      <c r="A431"/>
      <c r="B431"/>
      <c r="C431"/>
      <c r="D431"/>
      <c r="E431"/>
      <c r="F431"/>
      <c r="G431"/>
      <c r="I431"/>
      <c r="J431"/>
      <c r="K431"/>
      <c r="L431"/>
    </row>
    <row r="432" spans="1:12" x14ac:dyDescent="0.25">
      <c r="A432"/>
      <c r="B432"/>
      <c r="C432"/>
      <c r="D432"/>
      <c r="E432"/>
      <c r="F432"/>
      <c r="G432"/>
      <c r="I432"/>
      <c r="J432"/>
      <c r="K432"/>
      <c r="L432"/>
    </row>
    <row r="433" spans="1:12" x14ac:dyDescent="0.25">
      <c r="A433"/>
      <c r="B433"/>
      <c r="C433"/>
      <c r="D433"/>
      <c r="E433"/>
      <c r="F433"/>
      <c r="G433"/>
      <c r="I433"/>
      <c r="J433"/>
      <c r="K433"/>
      <c r="L433"/>
    </row>
    <row r="434" spans="1:12" x14ac:dyDescent="0.25">
      <c r="A434"/>
      <c r="B434"/>
      <c r="C434"/>
      <c r="D434"/>
      <c r="E434"/>
      <c r="F434"/>
      <c r="G434"/>
      <c r="I434"/>
      <c r="J434"/>
      <c r="K434"/>
      <c r="L434"/>
    </row>
    <row r="435" spans="1:12" x14ac:dyDescent="0.25">
      <c r="A435"/>
      <c r="B435"/>
      <c r="C435"/>
      <c r="D435"/>
      <c r="E435"/>
      <c r="F435"/>
      <c r="G435"/>
      <c r="I435"/>
      <c r="J435"/>
      <c r="K435"/>
      <c r="L435"/>
    </row>
    <row r="436" spans="1:12" x14ac:dyDescent="0.25">
      <c r="A436"/>
      <c r="B436"/>
      <c r="C436"/>
      <c r="D436"/>
      <c r="E436"/>
      <c r="F436"/>
      <c r="G436"/>
      <c r="I436"/>
      <c r="J436"/>
      <c r="K436"/>
      <c r="L436"/>
    </row>
    <row r="437" spans="1:12" x14ac:dyDescent="0.25">
      <c r="A437"/>
      <c r="B437"/>
      <c r="C437"/>
      <c r="D437"/>
      <c r="E437"/>
      <c r="F437"/>
      <c r="G437"/>
      <c r="I437"/>
      <c r="J437"/>
      <c r="K437"/>
      <c r="L437"/>
    </row>
    <row r="438" spans="1:12" x14ac:dyDescent="0.25">
      <c r="A438"/>
      <c r="B438"/>
      <c r="C438"/>
      <c r="D438"/>
      <c r="E438"/>
      <c r="F438"/>
      <c r="G438"/>
      <c r="I438"/>
      <c r="J438"/>
      <c r="K438"/>
      <c r="L438"/>
    </row>
    <row r="439" spans="1:12" x14ac:dyDescent="0.25">
      <c r="A439"/>
      <c r="B439"/>
      <c r="C439"/>
      <c r="D439"/>
      <c r="E439"/>
      <c r="F439"/>
      <c r="G439"/>
      <c r="I439"/>
      <c r="J439"/>
      <c r="K439"/>
      <c r="L439"/>
    </row>
    <row r="440" spans="1:12" x14ac:dyDescent="0.25">
      <c r="A440"/>
      <c r="B440"/>
      <c r="C440"/>
      <c r="D440"/>
      <c r="E440"/>
      <c r="F440"/>
      <c r="G440"/>
      <c r="I440"/>
      <c r="J440"/>
      <c r="K440"/>
      <c r="L440"/>
    </row>
    <row r="441" spans="1:12" x14ac:dyDescent="0.25">
      <c r="A441"/>
      <c r="B441"/>
      <c r="C441"/>
      <c r="D441"/>
      <c r="E441"/>
      <c r="F441"/>
      <c r="G441"/>
      <c r="I441"/>
      <c r="J441"/>
      <c r="K441"/>
      <c r="L441"/>
    </row>
    <row r="442" spans="1:12" x14ac:dyDescent="0.25">
      <c r="A442"/>
      <c r="B442"/>
      <c r="C442"/>
      <c r="D442"/>
      <c r="E442"/>
      <c r="F442"/>
      <c r="G442"/>
      <c r="I442"/>
      <c r="J442"/>
      <c r="K442"/>
      <c r="L442"/>
    </row>
    <row r="443" spans="1:12" x14ac:dyDescent="0.25">
      <c r="A443"/>
      <c r="B443"/>
      <c r="C443"/>
      <c r="D443"/>
      <c r="E443"/>
      <c r="F443"/>
      <c r="G443"/>
      <c r="I443"/>
      <c r="J443"/>
      <c r="K443"/>
      <c r="L443"/>
    </row>
    <row r="444" spans="1:12" x14ac:dyDescent="0.25">
      <c r="A444"/>
      <c r="B444"/>
      <c r="C444"/>
      <c r="D444"/>
      <c r="E444"/>
      <c r="F444"/>
      <c r="G444"/>
      <c r="I444"/>
      <c r="J444"/>
      <c r="K444"/>
      <c r="L444"/>
    </row>
    <row r="445" spans="1:12" x14ac:dyDescent="0.25">
      <c r="A445"/>
      <c r="B445"/>
      <c r="C445"/>
      <c r="D445"/>
      <c r="E445"/>
      <c r="F445"/>
      <c r="G445"/>
      <c r="I445"/>
      <c r="J445"/>
      <c r="K445"/>
      <c r="L445"/>
    </row>
    <row r="446" spans="1:12" x14ac:dyDescent="0.25">
      <c r="A446"/>
      <c r="B446"/>
      <c r="C446"/>
      <c r="D446"/>
      <c r="E446"/>
      <c r="F446"/>
      <c r="G446"/>
      <c r="I446"/>
      <c r="J446"/>
      <c r="K446"/>
      <c r="L446"/>
    </row>
    <row r="447" spans="1:12" x14ac:dyDescent="0.25">
      <c r="A447"/>
      <c r="B447"/>
      <c r="C447"/>
      <c r="D447"/>
      <c r="E447"/>
      <c r="F447"/>
      <c r="G447"/>
      <c r="I447"/>
      <c r="J447"/>
      <c r="K447"/>
      <c r="L447"/>
    </row>
    <row r="448" spans="1:12" x14ac:dyDescent="0.25">
      <c r="A448"/>
      <c r="B448"/>
      <c r="C448"/>
      <c r="D448"/>
      <c r="E448"/>
      <c r="F448"/>
      <c r="G448"/>
      <c r="I448"/>
      <c r="J448"/>
      <c r="K448"/>
      <c r="L448"/>
    </row>
    <row r="449" spans="1:12" x14ac:dyDescent="0.25">
      <c r="A449"/>
      <c r="B449"/>
      <c r="C449"/>
      <c r="D449"/>
      <c r="E449"/>
      <c r="F449"/>
      <c r="G449"/>
      <c r="I449"/>
      <c r="J449"/>
      <c r="K449"/>
      <c r="L449"/>
    </row>
    <row r="450" spans="1:12" x14ac:dyDescent="0.25">
      <c r="A450"/>
      <c r="B450"/>
      <c r="C450"/>
      <c r="D450"/>
      <c r="E450"/>
      <c r="F450"/>
      <c r="G450"/>
      <c r="I450"/>
      <c r="J450"/>
      <c r="K450"/>
      <c r="L450"/>
    </row>
    <row r="451" spans="1:12" x14ac:dyDescent="0.25">
      <c r="A451"/>
      <c r="B451"/>
      <c r="C451"/>
      <c r="D451"/>
      <c r="E451"/>
      <c r="F451"/>
      <c r="G451"/>
      <c r="I451"/>
      <c r="J451"/>
      <c r="K451"/>
      <c r="L451"/>
    </row>
    <row r="452" spans="1:12" x14ac:dyDescent="0.25">
      <c r="A452"/>
      <c r="B452"/>
      <c r="C452"/>
      <c r="D452"/>
      <c r="E452"/>
      <c r="F452"/>
      <c r="G452"/>
      <c r="I452"/>
      <c r="J452"/>
      <c r="K452"/>
      <c r="L452"/>
    </row>
    <row r="453" spans="1:12" x14ac:dyDescent="0.25">
      <c r="A453"/>
      <c r="B453"/>
      <c r="C453"/>
      <c r="D453"/>
      <c r="E453"/>
      <c r="F453"/>
      <c r="G453"/>
      <c r="I453"/>
      <c r="J453"/>
      <c r="K453"/>
      <c r="L453"/>
    </row>
    <row r="454" spans="1:12" x14ac:dyDescent="0.25">
      <c r="A454"/>
      <c r="B454"/>
      <c r="C454"/>
      <c r="D454"/>
      <c r="E454"/>
      <c r="F454"/>
      <c r="G454"/>
      <c r="I454"/>
      <c r="J454"/>
      <c r="K454"/>
      <c r="L454"/>
    </row>
    <row r="455" spans="1:12" x14ac:dyDescent="0.25">
      <c r="A455"/>
      <c r="B455"/>
      <c r="C455"/>
      <c r="D455"/>
      <c r="E455"/>
      <c r="F455"/>
      <c r="G455"/>
      <c r="I455"/>
      <c r="J455"/>
      <c r="K455"/>
      <c r="L455"/>
    </row>
    <row r="456" spans="1:12" x14ac:dyDescent="0.25">
      <c r="A456"/>
      <c r="B456"/>
      <c r="C456"/>
      <c r="D456"/>
      <c r="E456"/>
      <c r="F456"/>
      <c r="G456"/>
      <c r="I456"/>
      <c r="J456"/>
      <c r="K456"/>
      <c r="L456"/>
    </row>
    <row r="457" spans="1:12" x14ac:dyDescent="0.25">
      <c r="A457"/>
      <c r="B457"/>
      <c r="C457"/>
      <c r="D457"/>
      <c r="E457"/>
      <c r="F457"/>
      <c r="G457"/>
      <c r="I457"/>
      <c r="J457"/>
      <c r="K457"/>
      <c r="L457"/>
    </row>
    <row r="458" spans="1:12" x14ac:dyDescent="0.25">
      <c r="A458"/>
      <c r="B458"/>
      <c r="C458"/>
      <c r="D458"/>
      <c r="E458"/>
      <c r="F458"/>
      <c r="G458"/>
      <c r="I458"/>
      <c r="J458"/>
      <c r="K458"/>
      <c r="L458"/>
    </row>
    <row r="459" spans="1:12" x14ac:dyDescent="0.25">
      <c r="A459"/>
      <c r="B459"/>
      <c r="C459"/>
      <c r="D459"/>
      <c r="E459"/>
      <c r="F459"/>
      <c r="G459"/>
      <c r="I459"/>
      <c r="J459"/>
      <c r="K459"/>
      <c r="L459"/>
    </row>
    <row r="460" spans="1:12" x14ac:dyDescent="0.25">
      <c r="A460"/>
      <c r="B460"/>
      <c r="C460"/>
      <c r="D460"/>
      <c r="E460"/>
      <c r="F460"/>
      <c r="G460"/>
      <c r="I460"/>
      <c r="J460"/>
      <c r="K460"/>
      <c r="L460"/>
    </row>
    <row r="461" spans="1:12" x14ac:dyDescent="0.25">
      <c r="A461"/>
      <c r="B461"/>
      <c r="C461"/>
      <c r="D461"/>
      <c r="E461"/>
      <c r="F461"/>
      <c r="G461"/>
      <c r="I461"/>
      <c r="J461"/>
      <c r="K461"/>
      <c r="L461"/>
    </row>
    <row r="462" spans="1:12" x14ac:dyDescent="0.25">
      <c r="A462"/>
      <c r="B462"/>
      <c r="C462"/>
      <c r="D462"/>
      <c r="E462"/>
      <c r="F462"/>
      <c r="G462"/>
      <c r="I462"/>
      <c r="J462"/>
      <c r="K462"/>
      <c r="L462"/>
    </row>
    <row r="463" spans="1:12" x14ac:dyDescent="0.25">
      <c r="A463"/>
      <c r="B463"/>
      <c r="C463"/>
      <c r="D463"/>
      <c r="E463"/>
      <c r="F463"/>
      <c r="G463"/>
      <c r="I463"/>
      <c r="J463"/>
      <c r="K463"/>
      <c r="L463"/>
    </row>
    <row r="464" spans="1:12" x14ac:dyDescent="0.25">
      <c r="A464"/>
      <c r="B464"/>
      <c r="C464"/>
      <c r="D464"/>
      <c r="E464"/>
      <c r="F464"/>
      <c r="G464"/>
      <c r="I464"/>
      <c r="J464"/>
      <c r="K464"/>
      <c r="L464"/>
    </row>
    <row r="465" spans="1:12" x14ac:dyDescent="0.25">
      <c r="A465"/>
      <c r="B465"/>
      <c r="C465"/>
      <c r="D465"/>
      <c r="E465"/>
      <c r="F465"/>
      <c r="G465"/>
      <c r="I465"/>
      <c r="J465"/>
      <c r="K465"/>
      <c r="L465"/>
    </row>
    <row r="466" spans="1:12" x14ac:dyDescent="0.25">
      <c r="A466"/>
      <c r="B466"/>
      <c r="C466"/>
      <c r="D466"/>
      <c r="E466"/>
      <c r="F466"/>
      <c r="G466"/>
      <c r="I466"/>
      <c r="J466"/>
      <c r="K466"/>
      <c r="L466"/>
    </row>
    <row r="467" spans="1:12" x14ac:dyDescent="0.25">
      <c r="A467"/>
      <c r="B467"/>
      <c r="C467"/>
      <c r="D467"/>
      <c r="E467"/>
      <c r="F467"/>
      <c r="G467"/>
      <c r="I467"/>
      <c r="J467"/>
      <c r="K467"/>
      <c r="L467"/>
    </row>
    <row r="468" spans="1:12" x14ac:dyDescent="0.25">
      <c r="A468"/>
      <c r="B468"/>
      <c r="C468"/>
      <c r="D468"/>
      <c r="E468"/>
      <c r="F468"/>
      <c r="G468"/>
      <c r="I468"/>
      <c r="J468"/>
      <c r="K468"/>
      <c r="L468"/>
    </row>
    <row r="469" spans="1:12" x14ac:dyDescent="0.25">
      <c r="A469"/>
      <c r="B469"/>
      <c r="C469"/>
      <c r="D469"/>
      <c r="E469"/>
      <c r="F469"/>
      <c r="G469"/>
      <c r="I469"/>
      <c r="J469"/>
      <c r="K469"/>
      <c r="L469"/>
    </row>
    <row r="470" spans="1:12" x14ac:dyDescent="0.25">
      <c r="A470"/>
      <c r="B470"/>
      <c r="C470"/>
      <c r="D470"/>
      <c r="E470"/>
      <c r="F470"/>
      <c r="G470"/>
      <c r="I470"/>
      <c r="J470"/>
      <c r="K470"/>
      <c r="L470"/>
    </row>
    <row r="471" spans="1:12" x14ac:dyDescent="0.25">
      <c r="A471"/>
      <c r="B471"/>
      <c r="C471"/>
      <c r="D471"/>
      <c r="E471"/>
      <c r="F471"/>
      <c r="G471"/>
      <c r="I471"/>
      <c r="J471"/>
      <c r="K471"/>
      <c r="L471"/>
    </row>
    <row r="472" spans="1:12" x14ac:dyDescent="0.25">
      <c r="A472"/>
      <c r="B472"/>
      <c r="C472"/>
      <c r="D472"/>
      <c r="E472"/>
      <c r="F472"/>
      <c r="G472"/>
      <c r="I472"/>
      <c r="J472"/>
      <c r="K472"/>
      <c r="L472"/>
    </row>
    <row r="473" spans="1:12" x14ac:dyDescent="0.25">
      <c r="A473"/>
      <c r="B473"/>
      <c r="C473"/>
      <c r="D473"/>
      <c r="E473"/>
      <c r="F473"/>
      <c r="G473"/>
      <c r="I473"/>
      <c r="J473"/>
      <c r="K473"/>
      <c r="L473"/>
    </row>
    <row r="474" spans="1:12" x14ac:dyDescent="0.25">
      <c r="A474"/>
      <c r="B474"/>
      <c r="C474"/>
      <c r="D474"/>
      <c r="E474"/>
      <c r="F474"/>
      <c r="G474"/>
      <c r="I474"/>
      <c r="J474"/>
      <c r="K474"/>
      <c r="L474"/>
    </row>
    <row r="475" spans="1:12" x14ac:dyDescent="0.25">
      <c r="A475"/>
      <c r="B475"/>
      <c r="C475"/>
      <c r="D475"/>
      <c r="E475"/>
      <c r="F475"/>
      <c r="G475"/>
      <c r="I475"/>
      <c r="J475"/>
      <c r="K475"/>
      <c r="L475"/>
    </row>
    <row r="476" spans="1:12" x14ac:dyDescent="0.25">
      <c r="A476"/>
      <c r="B476"/>
      <c r="C476"/>
      <c r="D476"/>
      <c r="E476"/>
      <c r="F476"/>
      <c r="G476"/>
      <c r="I476"/>
      <c r="J476"/>
      <c r="K476"/>
      <c r="L476"/>
    </row>
    <row r="477" spans="1:12" x14ac:dyDescent="0.25">
      <c r="A477"/>
      <c r="B477"/>
      <c r="C477"/>
      <c r="D477"/>
      <c r="E477"/>
      <c r="F477"/>
      <c r="G477"/>
      <c r="I477"/>
      <c r="J477"/>
      <c r="K477"/>
      <c r="L477"/>
    </row>
    <row r="478" spans="1:12" x14ac:dyDescent="0.25">
      <c r="A478"/>
      <c r="B478"/>
      <c r="C478"/>
      <c r="D478"/>
      <c r="E478"/>
      <c r="F478"/>
      <c r="G478"/>
      <c r="I478"/>
      <c r="J478"/>
      <c r="K478"/>
      <c r="L478"/>
    </row>
    <row r="479" spans="1:12" x14ac:dyDescent="0.25">
      <c r="A479"/>
      <c r="B479"/>
      <c r="C479"/>
      <c r="D479"/>
      <c r="E479"/>
      <c r="F479"/>
      <c r="G479"/>
      <c r="I479"/>
      <c r="J479"/>
      <c r="K479"/>
      <c r="L479"/>
    </row>
    <row r="480" spans="1:12" x14ac:dyDescent="0.25">
      <c r="A480"/>
      <c r="B480"/>
      <c r="C480"/>
      <c r="D480"/>
      <c r="E480"/>
      <c r="F480"/>
      <c r="G480"/>
      <c r="I480"/>
      <c r="J480"/>
      <c r="K480"/>
      <c r="L480"/>
    </row>
    <row r="481" spans="1:12" x14ac:dyDescent="0.25">
      <c r="A481"/>
      <c r="B481"/>
      <c r="C481"/>
      <c r="D481"/>
      <c r="E481"/>
      <c r="F481"/>
      <c r="G481"/>
      <c r="I481"/>
      <c r="J481"/>
      <c r="K481"/>
      <c r="L481"/>
    </row>
    <row r="482" spans="1:12" x14ac:dyDescent="0.25">
      <c r="A482"/>
      <c r="B482"/>
      <c r="C482"/>
      <c r="D482"/>
      <c r="E482"/>
      <c r="F482"/>
      <c r="G482"/>
      <c r="I482"/>
      <c r="J482"/>
      <c r="K482"/>
      <c r="L482"/>
    </row>
    <row r="483" spans="1:12" x14ac:dyDescent="0.25">
      <c r="A483"/>
      <c r="B483"/>
      <c r="C483"/>
      <c r="D483"/>
      <c r="E483"/>
      <c r="F483"/>
      <c r="G483"/>
      <c r="I483"/>
      <c r="J483"/>
      <c r="K483"/>
      <c r="L483"/>
    </row>
    <row r="484" spans="1:12" x14ac:dyDescent="0.25">
      <c r="A484"/>
      <c r="B484"/>
      <c r="C484"/>
      <c r="D484"/>
      <c r="E484"/>
      <c r="F484"/>
      <c r="G484"/>
      <c r="I484"/>
      <c r="J484"/>
      <c r="K484"/>
      <c r="L484"/>
    </row>
    <row r="485" spans="1:12" x14ac:dyDescent="0.25">
      <c r="A485"/>
      <c r="B485"/>
      <c r="C485"/>
      <c r="D485"/>
      <c r="E485"/>
      <c r="F485"/>
      <c r="G485"/>
      <c r="I485"/>
      <c r="J485"/>
      <c r="K485"/>
      <c r="L485"/>
    </row>
    <row r="486" spans="1:12" x14ac:dyDescent="0.25">
      <c r="A486"/>
      <c r="B486"/>
      <c r="C486"/>
      <c r="D486"/>
      <c r="E486"/>
      <c r="F486"/>
      <c r="G486"/>
      <c r="I486"/>
      <c r="J486"/>
      <c r="K486"/>
      <c r="L486"/>
    </row>
    <row r="487" spans="1:12" x14ac:dyDescent="0.25">
      <c r="A487"/>
      <c r="B487"/>
      <c r="C487"/>
      <c r="D487"/>
      <c r="E487"/>
      <c r="F487"/>
      <c r="G487"/>
      <c r="I487"/>
      <c r="J487"/>
      <c r="K487"/>
      <c r="L487"/>
    </row>
    <row r="488" spans="1:12" x14ac:dyDescent="0.25">
      <c r="A488"/>
      <c r="B488"/>
      <c r="C488"/>
      <c r="D488"/>
      <c r="E488"/>
      <c r="F488"/>
      <c r="G488"/>
      <c r="I488"/>
      <c r="J488"/>
      <c r="K488"/>
      <c r="L488"/>
    </row>
    <row r="489" spans="1:12" x14ac:dyDescent="0.25">
      <c r="A489"/>
      <c r="B489"/>
      <c r="C489"/>
      <c r="D489"/>
      <c r="E489"/>
      <c r="F489"/>
      <c r="G489"/>
      <c r="I489"/>
      <c r="J489"/>
      <c r="K489"/>
      <c r="L489"/>
    </row>
    <row r="490" spans="1:12" x14ac:dyDescent="0.25">
      <c r="A490"/>
      <c r="B490"/>
      <c r="C490"/>
      <c r="D490"/>
      <c r="E490"/>
      <c r="F490"/>
      <c r="G490"/>
      <c r="I490"/>
      <c r="J490"/>
      <c r="K490"/>
      <c r="L490"/>
    </row>
    <row r="491" spans="1:12" x14ac:dyDescent="0.25">
      <c r="A491"/>
      <c r="B491"/>
      <c r="C491"/>
      <c r="D491"/>
      <c r="E491"/>
      <c r="F491"/>
      <c r="G491"/>
      <c r="I491"/>
      <c r="J491"/>
      <c r="K491"/>
      <c r="L491"/>
    </row>
    <row r="492" spans="1:12" x14ac:dyDescent="0.25">
      <c r="A492"/>
      <c r="B492"/>
      <c r="C492"/>
      <c r="D492"/>
      <c r="E492"/>
      <c r="F492"/>
      <c r="G492"/>
      <c r="I492"/>
      <c r="J492"/>
      <c r="K492"/>
      <c r="L492"/>
    </row>
    <row r="493" spans="1:12" x14ac:dyDescent="0.25">
      <c r="A493"/>
      <c r="B493"/>
      <c r="C493"/>
      <c r="D493"/>
      <c r="E493"/>
      <c r="F493"/>
      <c r="G493"/>
      <c r="I493"/>
      <c r="J493"/>
      <c r="K493"/>
      <c r="L493"/>
    </row>
    <row r="494" spans="1:12" x14ac:dyDescent="0.25">
      <c r="A494"/>
      <c r="B494"/>
      <c r="C494"/>
      <c r="D494"/>
      <c r="E494"/>
      <c r="F494"/>
      <c r="G494"/>
      <c r="I494"/>
      <c r="J494"/>
      <c r="K494"/>
      <c r="L494"/>
    </row>
    <row r="495" spans="1:12" x14ac:dyDescent="0.25">
      <c r="A495"/>
      <c r="B495"/>
      <c r="C495"/>
      <c r="D495"/>
      <c r="E495"/>
      <c r="F495"/>
      <c r="G495"/>
      <c r="I495"/>
      <c r="J495"/>
      <c r="K495"/>
      <c r="L495"/>
    </row>
    <row r="496" spans="1:12" x14ac:dyDescent="0.25">
      <c r="A496"/>
      <c r="B496"/>
      <c r="C496"/>
      <c r="D496"/>
      <c r="E496"/>
      <c r="F496"/>
      <c r="G496"/>
      <c r="I496"/>
      <c r="J496"/>
      <c r="K496"/>
      <c r="L496"/>
    </row>
    <row r="497" spans="1:12" x14ac:dyDescent="0.25">
      <c r="A497"/>
      <c r="B497"/>
      <c r="C497"/>
      <c r="D497"/>
      <c r="E497"/>
      <c r="F497"/>
      <c r="G497"/>
      <c r="I497"/>
      <c r="J497"/>
      <c r="K497"/>
      <c r="L497"/>
    </row>
    <row r="498" spans="1:12" x14ac:dyDescent="0.25">
      <c r="A498"/>
      <c r="B498"/>
      <c r="C498"/>
      <c r="D498"/>
      <c r="E498"/>
      <c r="F498"/>
      <c r="G498"/>
      <c r="I498"/>
      <c r="J498"/>
      <c r="K498"/>
      <c r="L498"/>
    </row>
    <row r="499" spans="1:12" x14ac:dyDescent="0.25">
      <c r="A499"/>
      <c r="B499"/>
      <c r="C499"/>
      <c r="D499"/>
      <c r="E499"/>
      <c r="F499"/>
      <c r="G499"/>
      <c r="I499"/>
      <c r="J499"/>
      <c r="K499"/>
      <c r="L499"/>
    </row>
    <row r="500" spans="1:12" x14ac:dyDescent="0.25">
      <c r="A500"/>
      <c r="B500"/>
      <c r="C500"/>
      <c r="D500"/>
      <c r="E500"/>
      <c r="F500"/>
      <c r="G500"/>
      <c r="I500"/>
      <c r="J500"/>
      <c r="K500"/>
      <c r="L500"/>
    </row>
    <row r="501" spans="1:12" x14ac:dyDescent="0.25">
      <c r="A501"/>
      <c r="B501"/>
      <c r="C501"/>
      <c r="D501"/>
      <c r="E501"/>
      <c r="F501"/>
      <c r="G501"/>
      <c r="I501"/>
      <c r="J501"/>
      <c r="K501"/>
      <c r="L501"/>
    </row>
    <row r="502" spans="1:12" x14ac:dyDescent="0.25">
      <c r="A502"/>
      <c r="B502"/>
      <c r="C502"/>
      <c r="D502"/>
      <c r="E502"/>
      <c r="F502"/>
      <c r="G502"/>
      <c r="I502"/>
      <c r="J502"/>
      <c r="K502"/>
      <c r="L502"/>
    </row>
    <row r="503" spans="1:12" x14ac:dyDescent="0.25">
      <c r="A503"/>
      <c r="B503"/>
      <c r="C503"/>
      <c r="D503"/>
      <c r="E503"/>
      <c r="F503"/>
      <c r="G503"/>
      <c r="I503"/>
      <c r="J503"/>
      <c r="K503"/>
      <c r="L503"/>
    </row>
    <row r="504" spans="1:12" x14ac:dyDescent="0.25">
      <c r="A504"/>
      <c r="B504"/>
      <c r="C504"/>
      <c r="D504"/>
      <c r="E504"/>
      <c r="F504"/>
      <c r="G504"/>
      <c r="I504"/>
      <c r="J504"/>
      <c r="K504"/>
      <c r="L504"/>
    </row>
    <row r="505" spans="1:12" x14ac:dyDescent="0.25">
      <c r="A505"/>
      <c r="B505"/>
      <c r="C505"/>
      <c r="D505"/>
      <c r="E505"/>
      <c r="F505"/>
      <c r="G505"/>
      <c r="I505"/>
      <c r="J505"/>
      <c r="K505"/>
      <c r="L505"/>
    </row>
    <row r="506" spans="1:12" x14ac:dyDescent="0.25">
      <c r="A506"/>
      <c r="B506"/>
      <c r="C506"/>
      <c r="D506"/>
      <c r="E506"/>
      <c r="F506"/>
      <c r="G506"/>
      <c r="I506"/>
      <c r="J506"/>
      <c r="K506"/>
      <c r="L506"/>
    </row>
    <row r="507" spans="1:12" x14ac:dyDescent="0.25">
      <c r="A507"/>
      <c r="B507"/>
      <c r="C507"/>
      <c r="D507"/>
      <c r="E507"/>
      <c r="F507"/>
      <c r="G507"/>
      <c r="I507"/>
      <c r="J507"/>
      <c r="K507"/>
      <c r="L507"/>
    </row>
    <row r="508" spans="1:12" x14ac:dyDescent="0.25">
      <c r="A508"/>
      <c r="B508"/>
      <c r="C508"/>
      <c r="D508"/>
      <c r="E508"/>
      <c r="F508"/>
      <c r="G508"/>
      <c r="I508"/>
      <c r="J508"/>
      <c r="K508"/>
      <c r="L508"/>
    </row>
    <row r="509" spans="1:12" x14ac:dyDescent="0.25">
      <c r="A509"/>
      <c r="B509"/>
      <c r="C509"/>
      <c r="D509"/>
      <c r="E509"/>
      <c r="F509"/>
      <c r="G509"/>
      <c r="I509"/>
      <c r="J509"/>
      <c r="K509"/>
      <c r="L509"/>
    </row>
    <row r="510" spans="1:12" x14ac:dyDescent="0.25">
      <c r="A510"/>
      <c r="B510"/>
      <c r="C510"/>
      <c r="D510"/>
      <c r="E510"/>
      <c r="F510"/>
      <c r="G510"/>
      <c r="I510"/>
      <c r="J510"/>
      <c r="K510"/>
      <c r="L510"/>
    </row>
    <row r="511" spans="1:12" x14ac:dyDescent="0.25">
      <c r="A511"/>
      <c r="B511"/>
      <c r="C511"/>
      <c r="D511"/>
      <c r="E511"/>
      <c r="F511"/>
      <c r="G511"/>
      <c r="I511"/>
      <c r="J511"/>
      <c r="K511"/>
      <c r="L511"/>
    </row>
    <row r="512" spans="1:12" x14ac:dyDescent="0.25">
      <c r="A512"/>
      <c r="B512"/>
      <c r="C512"/>
      <c r="D512"/>
      <c r="E512"/>
      <c r="F512"/>
      <c r="G512"/>
      <c r="I512"/>
      <c r="J512"/>
      <c r="K512"/>
      <c r="L512"/>
    </row>
    <row r="513" spans="1:12" x14ac:dyDescent="0.25">
      <c r="A513"/>
      <c r="B513"/>
      <c r="C513"/>
      <c r="D513"/>
      <c r="E513"/>
      <c r="F513"/>
      <c r="G513"/>
      <c r="I513"/>
      <c r="J513"/>
      <c r="K513"/>
      <c r="L513"/>
    </row>
    <row r="514" spans="1:12" x14ac:dyDescent="0.25">
      <c r="A514"/>
      <c r="B514"/>
      <c r="C514"/>
      <c r="D514"/>
      <c r="E514"/>
      <c r="F514"/>
      <c r="G514"/>
      <c r="I514"/>
      <c r="J514"/>
      <c r="K514"/>
      <c r="L514"/>
    </row>
    <row r="515" spans="1:12" x14ac:dyDescent="0.25">
      <c r="A515"/>
      <c r="B515"/>
      <c r="C515"/>
      <c r="D515"/>
      <c r="E515"/>
      <c r="F515"/>
      <c r="G515"/>
      <c r="I515"/>
      <c r="J515"/>
      <c r="K515"/>
      <c r="L515"/>
    </row>
    <row r="516" spans="1:12" x14ac:dyDescent="0.25">
      <c r="A516"/>
      <c r="B516"/>
      <c r="C516"/>
      <c r="D516"/>
      <c r="E516"/>
      <c r="F516"/>
      <c r="G516"/>
      <c r="I516"/>
      <c r="J516"/>
      <c r="K516"/>
      <c r="L516"/>
    </row>
    <row r="517" spans="1:12" x14ac:dyDescent="0.25">
      <c r="A517"/>
      <c r="B517"/>
      <c r="C517"/>
      <c r="D517"/>
      <c r="E517"/>
      <c r="F517"/>
      <c r="G517"/>
      <c r="I517"/>
      <c r="J517"/>
      <c r="K517"/>
      <c r="L517"/>
    </row>
    <row r="518" spans="1:12" x14ac:dyDescent="0.25">
      <c r="A518"/>
      <c r="B518"/>
      <c r="C518"/>
      <c r="D518"/>
      <c r="E518"/>
      <c r="F518"/>
      <c r="G518"/>
      <c r="I518"/>
      <c r="J518"/>
      <c r="K518"/>
      <c r="L518"/>
    </row>
    <row r="519" spans="1:12" x14ac:dyDescent="0.25">
      <c r="A519"/>
      <c r="B519"/>
      <c r="C519"/>
      <c r="D519"/>
      <c r="E519"/>
      <c r="F519"/>
      <c r="G519"/>
      <c r="I519"/>
      <c r="J519"/>
      <c r="K519"/>
      <c r="L519"/>
    </row>
    <row r="520" spans="1:12" x14ac:dyDescent="0.25">
      <c r="A520"/>
      <c r="B520"/>
      <c r="C520"/>
      <c r="D520"/>
      <c r="E520"/>
      <c r="F520"/>
      <c r="G520"/>
      <c r="I520"/>
      <c r="J520"/>
      <c r="K520"/>
      <c r="L520"/>
    </row>
    <row r="521" spans="1:12" x14ac:dyDescent="0.25">
      <c r="A521"/>
      <c r="B521"/>
      <c r="C521"/>
      <c r="D521"/>
      <c r="E521"/>
      <c r="F521"/>
      <c r="G521"/>
      <c r="I521"/>
      <c r="J521"/>
      <c r="K521"/>
      <c r="L521"/>
    </row>
    <row r="522" spans="1:12" x14ac:dyDescent="0.25">
      <c r="A522"/>
      <c r="B522"/>
      <c r="C522"/>
      <c r="D522"/>
      <c r="E522"/>
      <c r="F522"/>
      <c r="G522"/>
      <c r="I522"/>
      <c r="J522"/>
      <c r="K522"/>
      <c r="L522"/>
    </row>
    <row r="523" spans="1:12" x14ac:dyDescent="0.25">
      <c r="A523"/>
      <c r="B523"/>
      <c r="C523"/>
      <c r="D523"/>
      <c r="E523"/>
      <c r="F523"/>
      <c r="G523"/>
      <c r="I523"/>
      <c r="J523"/>
      <c r="K523"/>
      <c r="L523"/>
    </row>
    <row r="524" spans="1:12" x14ac:dyDescent="0.25">
      <c r="A524"/>
      <c r="B524"/>
      <c r="C524"/>
      <c r="D524"/>
      <c r="E524"/>
      <c r="F524"/>
      <c r="G524"/>
      <c r="I524"/>
      <c r="J524"/>
      <c r="K524"/>
      <c r="L524"/>
    </row>
    <row r="525" spans="1:12" x14ac:dyDescent="0.25">
      <c r="A525"/>
      <c r="B525"/>
      <c r="C525"/>
      <c r="D525"/>
      <c r="E525"/>
      <c r="F525"/>
      <c r="G525"/>
      <c r="I525"/>
      <c r="J525"/>
      <c r="K525"/>
      <c r="L525"/>
    </row>
    <row r="526" spans="1:12" x14ac:dyDescent="0.25">
      <c r="A526"/>
      <c r="B526"/>
      <c r="C526"/>
      <c r="D526"/>
      <c r="E526"/>
      <c r="F526"/>
      <c r="G526"/>
      <c r="I526"/>
      <c r="J526"/>
      <c r="K526"/>
      <c r="L526"/>
    </row>
    <row r="527" spans="1:12" x14ac:dyDescent="0.25">
      <c r="A527"/>
      <c r="B527"/>
      <c r="C527"/>
      <c r="D527"/>
      <c r="E527"/>
      <c r="F527"/>
      <c r="G527"/>
      <c r="I527"/>
      <c r="J527"/>
      <c r="K527"/>
      <c r="L527"/>
    </row>
    <row r="528" spans="1:12" x14ac:dyDescent="0.25">
      <c r="A528"/>
      <c r="B528"/>
      <c r="C528"/>
      <c r="D528"/>
      <c r="E528"/>
      <c r="F528"/>
      <c r="G528"/>
      <c r="I528"/>
      <c r="J528"/>
      <c r="K528"/>
      <c r="L528"/>
    </row>
    <row r="529" spans="1:12" x14ac:dyDescent="0.25">
      <c r="A529"/>
      <c r="B529"/>
      <c r="C529"/>
      <c r="D529"/>
      <c r="E529"/>
      <c r="F529"/>
      <c r="G529"/>
      <c r="I529"/>
      <c r="J529"/>
      <c r="K529"/>
      <c r="L529"/>
    </row>
    <row r="530" spans="1:12" x14ac:dyDescent="0.25">
      <c r="A530"/>
      <c r="B530"/>
      <c r="C530"/>
      <c r="D530"/>
      <c r="E530"/>
      <c r="F530"/>
      <c r="G530"/>
      <c r="I530"/>
      <c r="J530"/>
      <c r="K530"/>
      <c r="L530"/>
    </row>
    <row r="531" spans="1:12" x14ac:dyDescent="0.25">
      <c r="A531"/>
      <c r="B531"/>
      <c r="C531"/>
      <c r="D531"/>
      <c r="E531"/>
      <c r="F531"/>
      <c r="G531"/>
      <c r="I531"/>
      <c r="J531"/>
      <c r="K531"/>
      <c r="L531"/>
    </row>
    <row r="532" spans="1:12" x14ac:dyDescent="0.25">
      <c r="A532"/>
      <c r="B532"/>
      <c r="C532"/>
      <c r="D532"/>
      <c r="E532"/>
      <c r="F532"/>
      <c r="G532"/>
      <c r="I532"/>
      <c r="J532"/>
      <c r="K532"/>
      <c r="L532"/>
    </row>
    <row r="533" spans="1:12" x14ac:dyDescent="0.25">
      <c r="A533"/>
      <c r="B533"/>
      <c r="C533"/>
      <c r="D533"/>
      <c r="E533"/>
      <c r="F533"/>
      <c r="G533"/>
      <c r="I533"/>
      <c r="J533"/>
      <c r="K533"/>
      <c r="L533"/>
    </row>
    <row r="534" spans="1:12" x14ac:dyDescent="0.25">
      <c r="A534"/>
      <c r="B534"/>
      <c r="C534"/>
      <c r="D534"/>
      <c r="E534"/>
      <c r="F534"/>
      <c r="G534"/>
      <c r="I534"/>
      <c r="J534"/>
      <c r="K534"/>
      <c r="L534"/>
    </row>
    <row r="535" spans="1:12" x14ac:dyDescent="0.25">
      <c r="A535"/>
      <c r="B535"/>
      <c r="C535"/>
      <c r="D535"/>
      <c r="E535"/>
      <c r="F535"/>
      <c r="G535"/>
      <c r="I535"/>
      <c r="J535"/>
      <c r="K535"/>
      <c r="L535"/>
    </row>
    <row r="536" spans="1:12" x14ac:dyDescent="0.25">
      <c r="A536"/>
      <c r="B536"/>
      <c r="C536"/>
      <c r="D536"/>
      <c r="E536"/>
      <c r="F536"/>
      <c r="G536"/>
      <c r="I536"/>
      <c r="J536"/>
      <c r="K536"/>
      <c r="L536"/>
    </row>
    <row r="537" spans="1:12" x14ac:dyDescent="0.25">
      <c r="A537"/>
      <c r="B537"/>
      <c r="C537"/>
      <c r="D537"/>
      <c r="E537"/>
      <c r="F537"/>
      <c r="G537"/>
      <c r="I537"/>
      <c r="J537"/>
      <c r="K537"/>
      <c r="L537"/>
    </row>
    <row r="538" spans="1:12" x14ac:dyDescent="0.25">
      <c r="A538"/>
      <c r="B538"/>
      <c r="C538"/>
      <c r="D538"/>
      <c r="E538"/>
      <c r="F538"/>
      <c r="G538"/>
      <c r="I538"/>
      <c r="J538"/>
      <c r="K538"/>
      <c r="L538"/>
    </row>
    <row r="539" spans="1:12" x14ac:dyDescent="0.25">
      <c r="A539"/>
      <c r="B539"/>
      <c r="C539"/>
      <c r="D539"/>
      <c r="E539"/>
      <c r="F539"/>
      <c r="G539"/>
      <c r="I539"/>
      <c r="J539"/>
      <c r="K539"/>
      <c r="L539"/>
    </row>
    <row r="540" spans="1:12" x14ac:dyDescent="0.25">
      <c r="A540"/>
      <c r="B540"/>
      <c r="C540"/>
      <c r="D540"/>
      <c r="E540"/>
      <c r="F540"/>
      <c r="G540"/>
      <c r="I540"/>
      <c r="J540"/>
      <c r="K540"/>
      <c r="L540"/>
    </row>
    <row r="541" spans="1:12" x14ac:dyDescent="0.25">
      <c r="A541"/>
      <c r="B541"/>
      <c r="C541"/>
      <c r="D541"/>
      <c r="E541"/>
      <c r="F541"/>
      <c r="G541"/>
      <c r="I541"/>
      <c r="J541"/>
      <c r="K541"/>
      <c r="L541"/>
    </row>
    <row r="542" spans="1:12" x14ac:dyDescent="0.25">
      <c r="A542"/>
      <c r="B542"/>
      <c r="C542"/>
      <c r="D542"/>
      <c r="E542"/>
      <c r="F542"/>
      <c r="G542"/>
      <c r="I542"/>
      <c r="J542"/>
      <c r="K542"/>
      <c r="L542"/>
    </row>
    <row r="543" spans="1:12" x14ac:dyDescent="0.25">
      <c r="A543"/>
      <c r="B543"/>
      <c r="C543"/>
      <c r="D543"/>
      <c r="E543"/>
      <c r="F543"/>
      <c r="G543"/>
      <c r="I543"/>
      <c r="J543"/>
      <c r="K543"/>
      <c r="L543"/>
    </row>
    <row r="544" spans="1:12" x14ac:dyDescent="0.25">
      <c r="A544"/>
      <c r="B544"/>
      <c r="C544"/>
      <c r="D544"/>
      <c r="E544"/>
      <c r="F544"/>
      <c r="G544"/>
      <c r="I544"/>
      <c r="J544"/>
      <c r="K544"/>
      <c r="L544"/>
    </row>
    <row r="545" spans="1:12" x14ac:dyDescent="0.25">
      <c r="A545"/>
      <c r="B545"/>
      <c r="C545"/>
      <c r="D545"/>
      <c r="E545"/>
      <c r="F545"/>
      <c r="G545"/>
      <c r="I545"/>
      <c r="J545"/>
      <c r="K545"/>
      <c r="L545"/>
    </row>
    <row r="546" spans="1:12" x14ac:dyDescent="0.25">
      <c r="A546"/>
      <c r="B546"/>
      <c r="C546"/>
      <c r="D546"/>
      <c r="E546"/>
      <c r="F546"/>
      <c r="G546"/>
      <c r="I546"/>
      <c r="J546"/>
      <c r="K546"/>
      <c r="L546"/>
    </row>
    <row r="547" spans="1:12" x14ac:dyDescent="0.25">
      <c r="A547"/>
      <c r="B547"/>
      <c r="C547"/>
      <c r="D547"/>
      <c r="E547"/>
      <c r="F547"/>
      <c r="G547"/>
      <c r="I547"/>
      <c r="J547"/>
      <c r="K547"/>
      <c r="L547"/>
    </row>
    <row r="548" spans="1:12" x14ac:dyDescent="0.25">
      <c r="A548"/>
      <c r="B548"/>
      <c r="C548"/>
      <c r="D548"/>
      <c r="E548"/>
      <c r="F548"/>
      <c r="G548"/>
      <c r="I548"/>
      <c r="J548"/>
      <c r="K548"/>
      <c r="L548"/>
    </row>
    <row r="549" spans="1:12" x14ac:dyDescent="0.25">
      <c r="A549"/>
      <c r="B549"/>
      <c r="C549"/>
      <c r="D549"/>
      <c r="E549"/>
      <c r="F549"/>
      <c r="G549"/>
      <c r="I549"/>
      <c r="J549"/>
      <c r="K549"/>
      <c r="L549"/>
    </row>
    <row r="550" spans="1:12" x14ac:dyDescent="0.25">
      <c r="A550"/>
      <c r="B550"/>
      <c r="C550"/>
      <c r="D550"/>
      <c r="E550"/>
      <c r="F550"/>
      <c r="G550"/>
      <c r="I550"/>
      <c r="J550"/>
      <c r="K550"/>
      <c r="L550"/>
    </row>
    <row r="551" spans="1:12" x14ac:dyDescent="0.25">
      <c r="A551"/>
      <c r="B551"/>
      <c r="C551"/>
      <c r="D551"/>
      <c r="E551"/>
      <c r="F551"/>
      <c r="G551"/>
      <c r="I551"/>
      <c r="J551"/>
      <c r="K551"/>
      <c r="L551"/>
    </row>
    <row r="552" spans="1:12" x14ac:dyDescent="0.25">
      <c r="A552"/>
      <c r="B552"/>
      <c r="C552"/>
      <c r="D552"/>
      <c r="E552"/>
      <c r="F552"/>
      <c r="G552"/>
      <c r="I552"/>
      <c r="J552"/>
      <c r="K552"/>
      <c r="L552"/>
    </row>
    <row r="553" spans="1:12" x14ac:dyDescent="0.25">
      <c r="A553"/>
      <c r="B553"/>
      <c r="C553"/>
      <c r="D553"/>
      <c r="E553"/>
      <c r="F553"/>
      <c r="G553"/>
      <c r="I553"/>
      <c r="J553"/>
      <c r="K553"/>
      <c r="L553"/>
    </row>
    <row r="554" spans="1:12" x14ac:dyDescent="0.25">
      <c r="A554"/>
      <c r="B554"/>
      <c r="C554"/>
      <c r="D554"/>
      <c r="E554"/>
      <c r="F554"/>
      <c r="G554"/>
      <c r="I554"/>
      <c r="J554"/>
      <c r="K554"/>
      <c r="L554"/>
    </row>
    <row r="555" spans="1:12" x14ac:dyDescent="0.25">
      <c r="A555"/>
      <c r="B555"/>
      <c r="C555"/>
      <c r="D555"/>
      <c r="E555"/>
      <c r="F555"/>
      <c r="G555"/>
      <c r="I555"/>
      <c r="J555"/>
      <c r="K555"/>
      <c r="L555"/>
    </row>
    <row r="556" spans="1:12" x14ac:dyDescent="0.25">
      <c r="A556"/>
      <c r="B556"/>
      <c r="C556"/>
      <c r="D556"/>
      <c r="E556"/>
      <c r="F556"/>
      <c r="G556"/>
      <c r="I556"/>
      <c r="J556"/>
      <c r="K556"/>
      <c r="L556"/>
    </row>
    <row r="557" spans="1:12" x14ac:dyDescent="0.25">
      <c r="A557"/>
      <c r="B557"/>
      <c r="C557"/>
      <c r="D557"/>
      <c r="E557"/>
      <c r="F557"/>
      <c r="G557"/>
      <c r="I557"/>
      <c r="J557"/>
      <c r="K557"/>
      <c r="L557"/>
    </row>
    <row r="558" spans="1:12" x14ac:dyDescent="0.25">
      <c r="A558"/>
      <c r="B558"/>
      <c r="C558"/>
      <c r="D558"/>
      <c r="E558"/>
      <c r="F558"/>
      <c r="G558"/>
      <c r="I558"/>
      <c r="J558"/>
      <c r="K558"/>
      <c r="L558"/>
    </row>
    <row r="559" spans="1:12" x14ac:dyDescent="0.25">
      <c r="A559"/>
      <c r="B559"/>
      <c r="C559"/>
      <c r="D559"/>
      <c r="E559"/>
      <c r="F559"/>
      <c r="G559"/>
      <c r="I559"/>
      <c r="J559"/>
      <c r="K559"/>
      <c r="L559"/>
    </row>
    <row r="560" spans="1:12" x14ac:dyDescent="0.25">
      <c r="A560"/>
      <c r="B560"/>
      <c r="C560"/>
      <c r="D560"/>
      <c r="E560"/>
      <c r="F560"/>
      <c r="G560"/>
      <c r="I560"/>
      <c r="J560"/>
      <c r="K560"/>
      <c r="L560"/>
    </row>
    <row r="561" spans="1:12" x14ac:dyDescent="0.25">
      <c r="A561"/>
      <c r="B561"/>
      <c r="C561"/>
      <c r="D561"/>
      <c r="E561"/>
      <c r="F561"/>
      <c r="G561"/>
      <c r="I561"/>
      <c r="J561"/>
      <c r="K561"/>
      <c r="L561"/>
    </row>
    <row r="562" spans="1:12" x14ac:dyDescent="0.25">
      <c r="A562"/>
      <c r="B562"/>
      <c r="C562"/>
      <c r="D562"/>
      <c r="E562"/>
      <c r="F562"/>
      <c r="G562"/>
      <c r="I562"/>
      <c r="J562"/>
      <c r="K562"/>
      <c r="L562"/>
    </row>
    <row r="563" spans="1:12" x14ac:dyDescent="0.25">
      <c r="A563"/>
      <c r="B563"/>
      <c r="C563"/>
      <c r="D563"/>
      <c r="E563"/>
      <c r="F563"/>
      <c r="G563"/>
      <c r="I563"/>
      <c r="J563"/>
      <c r="K563"/>
      <c r="L563"/>
    </row>
    <row r="564" spans="1:12" x14ac:dyDescent="0.25">
      <c r="A564"/>
      <c r="B564"/>
      <c r="C564"/>
      <c r="D564"/>
      <c r="E564"/>
      <c r="F564"/>
      <c r="G564"/>
      <c r="I564"/>
      <c r="J564"/>
      <c r="K564"/>
      <c r="L564"/>
    </row>
    <row r="565" spans="1:12" x14ac:dyDescent="0.25">
      <c r="A565"/>
      <c r="B565"/>
      <c r="C565"/>
      <c r="D565"/>
      <c r="E565"/>
      <c r="F565"/>
      <c r="G565"/>
      <c r="I565"/>
      <c r="J565"/>
      <c r="K565"/>
      <c r="L565"/>
    </row>
    <row r="566" spans="1:12" x14ac:dyDescent="0.25">
      <c r="A566"/>
      <c r="B566"/>
      <c r="C566"/>
      <c r="D566"/>
      <c r="E566"/>
      <c r="F566"/>
      <c r="G566"/>
      <c r="I566"/>
      <c r="J566"/>
      <c r="K566"/>
      <c r="L566"/>
    </row>
    <row r="567" spans="1:12" x14ac:dyDescent="0.25">
      <c r="A567"/>
      <c r="B567"/>
      <c r="C567"/>
      <c r="D567"/>
      <c r="E567"/>
      <c r="F567"/>
      <c r="G567"/>
      <c r="I567"/>
      <c r="J567"/>
      <c r="K567"/>
      <c r="L567"/>
    </row>
    <row r="568" spans="1:12" x14ac:dyDescent="0.25">
      <c r="A568"/>
      <c r="B568"/>
      <c r="C568"/>
      <c r="D568"/>
      <c r="E568"/>
      <c r="F568"/>
      <c r="G568"/>
      <c r="I568"/>
      <c r="J568"/>
      <c r="K568"/>
      <c r="L568"/>
    </row>
    <row r="569" spans="1:12" x14ac:dyDescent="0.25">
      <c r="A569"/>
      <c r="B569"/>
      <c r="C569"/>
      <c r="D569"/>
      <c r="E569"/>
      <c r="F569"/>
      <c r="G569"/>
      <c r="I569"/>
      <c r="J569"/>
      <c r="K569"/>
      <c r="L569"/>
    </row>
    <row r="570" spans="1:12" x14ac:dyDescent="0.25">
      <c r="A570"/>
      <c r="B570"/>
      <c r="C570"/>
      <c r="D570"/>
      <c r="E570"/>
      <c r="F570"/>
      <c r="G570"/>
      <c r="I570"/>
      <c r="J570"/>
      <c r="K570"/>
      <c r="L570"/>
    </row>
    <row r="571" spans="1:12" x14ac:dyDescent="0.25">
      <c r="A571"/>
      <c r="B571"/>
      <c r="C571"/>
      <c r="D571"/>
      <c r="E571"/>
      <c r="F571"/>
      <c r="G571"/>
      <c r="I571"/>
      <c r="J571"/>
      <c r="K571"/>
      <c r="L571"/>
    </row>
    <row r="572" spans="1:12" x14ac:dyDescent="0.25">
      <c r="A572"/>
      <c r="B572"/>
      <c r="C572"/>
      <c r="D572"/>
      <c r="E572"/>
      <c r="F572"/>
      <c r="G572"/>
      <c r="I572"/>
      <c r="J572"/>
      <c r="K572"/>
      <c r="L572"/>
    </row>
    <row r="573" spans="1:12" x14ac:dyDescent="0.25">
      <c r="A573"/>
      <c r="B573"/>
      <c r="C573"/>
      <c r="D573"/>
      <c r="E573"/>
      <c r="F573"/>
      <c r="G573"/>
      <c r="I573"/>
      <c r="J573"/>
      <c r="K573"/>
      <c r="L573"/>
    </row>
    <row r="574" spans="1:12" x14ac:dyDescent="0.25">
      <c r="A574"/>
      <c r="B574"/>
      <c r="C574"/>
      <c r="D574"/>
      <c r="E574"/>
      <c r="F574"/>
      <c r="G574"/>
      <c r="I574"/>
      <c r="J574"/>
      <c r="K574"/>
      <c r="L574"/>
    </row>
    <row r="575" spans="1:12" x14ac:dyDescent="0.25">
      <c r="A575"/>
      <c r="B575"/>
      <c r="C575"/>
      <c r="D575"/>
      <c r="E575"/>
      <c r="F575"/>
      <c r="G575"/>
      <c r="I575"/>
      <c r="J575"/>
      <c r="K575"/>
      <c r="L575"/>
    </row>
    <row r="576" spans="1:12" x14ac:dyDescent="0.25">
      <c r="A576"/>
      <c r="B576"/>
      <c r="C576"/>
      <c r="D576"/>
      <c r="E576"/>
      <c r="F576"/>
      <c r="G576"/>
      <c r="I576"/>
      <c r="J576"/>
      <c r="K576"/>
      <c r="L576"/>
    </row>
    <row r="577" spans="1:12" x14ac:dyDescent="0.25">
      <c r="A577"/>
      <c r="B577"/>
      <c r="C577"/>
      <c r="D577"/>
      <c r="E577"/>
      <c r="F577"/>
      <c r="G577"/>
      <c r="I577"/>
      <c r="J577"/>
      <c r="K577"/>
      <c r="L577"/>
    </row>
    <row r="578" spans="1:12" x14ac:dyDescent="0.25">
      <c r="A578"/>
      <c r="B578"/>
      <c r="C578"/>
      <c r="D578"/>
      <c r="E578"/>
      <c r="F578"/>
      <c r="G578"/>
      <c r="I578"/>
      <c r="J578"/>
      <c r="K578"/>
      <c r="L578"/>
    </row>
    <row r="579" spans="1:12" x14ac:dyDescent="0.25">
      <c r="A579"/>
      <c r="B579"/>
      <c r="C579"/>
      <c r="D579"/>
      <c r="E579"/>
      <c r="F579"/>
      <c r="G579"/>
      <c r="I579"/>
      <c r="J579"/>
      <c r="K579"/>
      <c r="L579"/>
    </row>
    <row r="580" spans="1:12" x14ac:dyDescent="0.25">
      <c r="A580"/>
      <c r="B580"/>
      <c r="C580"/>
      <c r="D580"/>
      <c r="E580"/>
      <c r="F580"/>
      <c r="G580"/>
      <c r="I580"/>
      <c r="J580"/>
      <c r="K580"/>
      <c r="L580"/>
    </row>
    <row r="581" spans="1:12" x14ac:dyDescent="0.25">
      <c r="A581"/>
      <c r="B581"/>
      <c r="C581"/>
      <c r="D581"/>
      <c r="E581"/>
      <c r="F581"/>
      <c r="G581"/>
      <c r="I581"/>
      <c r="J581"/>
      <c r="K581"/>
      <c r="L581"/>
    </row>
    <row r="582" spans="1:12" x14ac:dyDescent="0.25">
      <c r="A582"/>
      <c r="B582"/>
      <c r="C582"/>
      <c r="D582"/>
      <c r="E582"/>
      <c r="F582"/>
      <c r="G582"/>
      <c r="I582"/>
      <c r="J582"/>
      <c r="K582"/>
      <c r="L582"/>
    </row>
    <row r="583" spans="1:12" x14ac:dyDescent="0.25">
      <c r="A583"/>
      <c r="B583"/>
      <c r="C583"/>
      <c r="D583"/>
      <c r="E583"/>
      <c r="F583"/>
      <c r="G583"/>
      <c r="I583"/>
      <c r="J583"/>
      <c r="K583"/>
      <c r="L583"/>
    </row>
    <row r="584" spans="1:12" x14ac:dyDescent="0.25">
      <c r="A584"/>
      <c r="B584"/>
      <c r="C584"/>
      <c r="D584"/>
      <c r="E584"/>
      <c r="F584"/>
      <c r="G584"/>
      <c r="I584"/>
      <c r="J584"/>
      <c r="K584"/>
      <c r="L584"/>
    </row>
    <row r="585" spans="1:12" x14ac:dyDescent="0.25">
      <c r="A585"/>
      <c r="B585"/>
      <c r="C585"/>
      <c r="D585"/>
      <c r="E585"/>
      <c r="F585"/>
      <c r="G585"/>
      <c r="I585"/>
      <c r="J585"/>
      <c r="K585"/>
      <c r="L585"/>
    </row>
    <row r="586" spans="1:12" x14ac:dyDescent="0.25">
      <c r="A586"/>
      <c r="B586"/>
      <c r="C586"/>
      <c r="D586"/>
      <c r="E586"/>
      <c r="F586"/>
      <c r="G586"/>
      <c r="I586"/>
      <c r="J586"/>
      <c r="K586"/>
      <c r="L586"/>
    </row>
    <row r="587" spans="1:12" x14ac:dyDescent="0.25">
      <c r="A587"/>
      <c r="B587"/>
      <c r="C587"/>
      <c r="D587"/>
      <c r="E587"/>
      <c r="F587"/>
      <c r="G587"/>
      <c r="I587"/>
      <c r="J587"/>
      <c r="K587"/>
      <c r="L587"/>
    </row>
    <row r="588" spans="1:12" x14ac:dyDescent="0.25">
      <c r="A588"/>
      <c r="B588"/>
      <c r="C588"/>
      <c r="D588"/>
      <c r="E588"/>
      <c r="F588"/>
      <c r="G588"/>
      <c r="I588"/>
      <c r="J588"/>
      <c r="K588"/>
      <c r="L588"/>
    </row>
    <row r="589" spans="1:12" x14ac:dyDescent="0.25">
      <c r="A589"/>
      <c r="B589"/>
      <c r="C589"/>
      <c r="D589"/>
      <c r="E589"/>
      <c r="F589"/>
      <c r="G589"/>
      <c r="I589"/>
      <c r="J589"/>
      <c r="K589"/>
      <c r="L589"/>
    </row>
    <row r="590" spans="1:12" x14ac:dyDescent="0.25">
      <c r="A590"/>
      <c r="B590"/>
      <c r="C590"/>
      <c r="D590"/>
      <c r="E590"/>
      <c r="F590"/>
      <c r="G590"/>
      <c r="I590"/>
      <c r="J590"/>
      <c r="K590"/>
      <c r="L590"/>
    </row>
    <row r="591" spans="1:12" x14ac:dyDescent="0.25">
      <c r="A591"/>
      <c r="B591"/>
      <c r="C591"/>
      <c r="D591"/>
      <c r="E591"/>
      <c r="F591"/>
      <c r="G591"/>
      <c r="I591"/>
      <c r="J591"/>
      <c r="K591"/>
      <c r="L591"/>
    </row>
    <row r="592" spans="1:12" x14ac:dyDescent="0.25">
      <c r="A592"/>
      <c r="B592"/>
      <c r="C592"/>
      <c r="D592"/>
      <c r="E592"/>
      <c r="F592"/>
      <c r="G592"/>
      <c r="I592"/>
      <c r="J592"/>
      <c r="K592"/>
      <c r="L592"/>
    </row>
    <row r="593" spans="1:12" x14ac:dyDescent="0.25">
      <c r="A593"/>
      <c r="B593"/>
      <c r="C593"/>
      <c r="D593"/>
      <c r="E593"/>
      <c r="F593"/>
      <c r="G593"/>
      <c r="I593"/>
      <c r="J593"/>
      <c r="K593"/>
      <c r="L593"/>
    </row>
    <row r="594" spans="1:12" x14ac:dyDescent="0.25">
      <c r="A594"/>
      <c r="B594"/>
      <c r="C594"/>
      <c r="D594"/>
      <c r="E594"/>
      <c r="F594"/>
      <c r="G594"/>
      <c r="I594"/>
      <c r="J594"/>
      <c r="K594"/>
      <c r="L594"/>
    </row>
    <row r="595" spans="1:12" x14ac:dyDescent="0.25">
      <c r="A595"/>
      <c r="B595"/>
      <c r="C595"/>
      <c r="D595"/>
      <c r="E595"/>
      <c r="F595"/>
      <c r="G595"/>
      <c r="I595"/>
      <c r="J595"/>
      <c r="K595"/>
      <c r="L595"/>
    </row>
    <row r="596" spans="1:12" x14ac:dyDescent="0.25">
      <c r="A596"/>
      <c r="B596"/>
      <c r="C596"/>
      <c r="D596"/>
      <c r="E596"/>
      <c r="F596"/>
      <c r="G596"/>
      <c r="I596"/>
      <c r="J596"/>
      <c r="K596"/>
      <c r="L596"/>
    </row>
    <row r="597" spans="1:12" x14ac:dyDescent="0.25">
      <c r="A597"/>
      <c r="B597"/>
      <c r="C597"/>
      <c r="D597"/>
      <c r="E597"/>
      <c r="F597"/>
      <c r="G597"/>
      <c r="I597"/>
      <c r="J597"/>
      <c r="K597"/>
      <c r="L597"/>
    </row>
    <row r="598" spans="1:12" x14ac:dyDescent="0.25">
      <c r="A598"/>
      <c r="B598"/>
      <c r="C598"/>
      <c r="D598"/>
      <c r="E598"/>
      <c r="F598"/>
      <c r="G598"/>
      <c r="I598"/>
      <c r="J598"/>
      <c r="K598"/>
      <c r="L598"/>
    </row>
    <row r="599" spans="1:12" x14ac:dyDescent="0.25">
      <c r="A599"/>
      <c r="B599"/>
      <c r="C599"/>
      <c r="D599"/>
      <c r="E599"/>
      <c r="F599"/>
      <c r="G599"/>
      <c r="I599"/>
      <c r="J599"/>
      <c r="K599"/>
      <c r="L599"/>
    </row>
    <row r="600" spans="1:12" x14ac:dyDescent="0.25">
      <c r="A600"/>
      <c r="B600"/>
      <c r="C600"/>
      <c r="D600"/>
      <c r="E600"/>
      <c r="F600"/>
      <c r="G600"/>
      <c r="I600"/>
      <c r="J600"/>
      <c r="K600"/>
      <c r="L600"/>
    </row>
    <row r="601" spans="1:12" x14ac:dyDescent="0.25">
      <c r="A601"/>
      <c r="B601"/>
      <c r="C601"/>
      <c r="D601"/>
      <c r="E601"/>
      <c r="F601"/>
      <c r="G601"/>
      <c r="I601"/>
      <c r="J601"/>
      <c r="K601"/>
      <c r="L601"/>
    </row>
    <row r="602" spans="1:12" x14ac:dyDescent="0.25">
      <c r="A602"/>
      <c r="B602"/>
      <c r="C602"/>
      <c r="D602"/>
      <c r="E602"/>
      <c r="F602"/>
      <c r="G602"/>
      <c r="I602"/>
      <c r="J602"/>
      <c r="K602"/>
      <c r="L602"/>
    </row>
    <row r="603" spans="1:12" x14ac:dyDescent="0.25">
      <c r="A603"/>
      <c r="B603"/>
      <c r="C603"/>
      <c r="D603"/>
      <c r="E603"/>
      <c r="F603"/>
      <c r="G603"/>
      <c r="I603"/>
      <c r="J603"/>
      <c r="K603"/>
      <c r="L603"/>
    </row>
    <row r="604" spans="1:12" x14ac:dyDescent="0.25">
      <c r="A604"/>
      <c r="B604"/>
      <c r="C604"/>
      <c r="D604"/>
      <c r="E604"/>
      <c r="F604"/>
      <c r="G604"/>
      <c r="I604"/>
      <c r="J604"/>
      <c r="K604"/>
      <c r="L604"/>
    </row>
    <row r="605" spans="1:12" x14ac:dyDescent="0.25">
      <c r="A605"/>
      <c r="B605"/>
      <c r="C605"/>
      <c r="D605"/>
      <c r="E605"/>
      <c r="F605"/>
      <c r="G605"/>
      <c r="I605"/>
      <c r="J605"/>
      <c r="K605"/>
      <c r="L605"/>
    </row>
    <row r="606" spans="1:12" x14ac:dyDescent="0.25">
      <c r="A606"/>
      <c r="B606"/>
      <c r="C606"/>
      <c r="D606"/>
      <c r="E606"/>
      <c r="F606"/>
      <c r="G606"/>
      <c r="I606"/>
      <c r="J606"/>
      <c r="K606"/>
      <c r="L606"/>
    </row>
    <row r="607" spans="1:12" x14ac:dyDescent="0.25">
      <c r="A607"/>
      <c r="B607"/>
      <c r="C607"/>
      <c r="D607"/>
      <c r="E607"/>
      <c r="F607"/>
      <c r="G607"/>
      <c r="I607"/>
      <c r="J607"/>
      <c r="K607"/>
      <c r="L607"/>
    </row>
    <row r="608" spans="1:12" x14ac:dyDescent="0.25">
      <c r="A608"/>
      <c r="B608"/>
      <c r="C608"/>
      <c r="D608"/>
      <c r="E608"/>
      <c r="F608"/>
      <c r="G608"/>
      <c r="I608"/>
      <c r="J608"/>
      <c r="K608"/>
      <c r="L608"/>
    </row>
    <row r="609" spans="1:12" x14ac:dyDescent="0.25">
      <c r="A609"/>
      <c r="B609"/>
      <c r="C609"/>
      <c r="D609"/>
      <c r="E609"/>
      <c r="F609"/>
      <c r="G609"/>
      <c r="I609"/>
      <c r="J609"/>
      <c r="K609"/>
      <c r="L609"/>
    </row>
    <row r="610" spans="1:12" x14ac:dyDescent="0.25">
      <c r="A610"/>
      <c r="B610"/>
      <c r="C610"/>
      <c r="D610"/>
      <c r="E610"/>
      <c r="F610"/>
      <c r="G610"/>
      <c r="I610"/>
      <c r="J610"/>
      <c r="K610"/>
      <c r="L610"/>
    </row>
    <row r="611" spans="1:12" x14ac:dyDescent="0.25">
      <c r="A611"/>
      <c r="B611"/>
      <c r="C611"/>
      <c r="D611"/>
      <c r="E611"/>
      <c r="F611"/>
      <c r="G611"/>
      <c r="I611"/>
      <c r="J611"/>
      <c r="K611"/>
      <c r="L611"/>
    </row>
    <row r="612" spans="1:12" x14ac:dyDescent="0.25">
      <c r="A612"/>
      <c r="B612"/>
      <c r="C612"/>
      <c r="D612"/>
      <c r="E612"/>
      <c r="F612"/>
      <c r="G612"/>
      <c r="I612"/>
      <c r="J612"/>
      <c r="K612"/>
      <c r="L612"/>
    </row>
    <row r="613" spans="1:12" x14ac:dyDescent="0.25">
      <c r="A613"/>
      <c r="B613"/>
      <c r="C613"/>
      <c r="D613"/>
      <c r="E613"/>
      <c r="F613"/>
      <c r="G613"/>
      <c r="I613"/>
      <c r="J613"/>
      <c r="K613"/>
      <c r="L613"/>
    </row>
    <row r="614" spans="1:12" x14ac:dyDescent="0.25">
      <c r="A614"/>
      <c r="B614"/>
      <c r="C614"/>
      <c r="D614"/>
      <c r="E614"/>
      <c r="F614"/>
      <c r="G614"/>
      <c r="I614"/>
      <c r="J614"/>
      <c r="K614"/>
      <c r="L614"/>
    </row>
    <row r="615" spans="1:12" x14ac:dyDescent="0.25">
      <c r="A615"/>
      <c r="B615"/>
      <c r="C615"/>
      <c r="D615"/>
      <c r="E615"/>
      <c r="F615"/>
      <c r="G615"/>
      <c r="I615"/>
      <c r="J615"/>
      <c r="K615"/>
      <c r="L615"/>
    </row>
    <row r="616" spans="1:12" x14ac:dyDescent="0.25">
      <c r="A616"/>
      <c r="B616"/>
      <c r="C616"/>
      <c r="D616"/>
      <c r="E616"/>
      <c r="F616"/>
      <c r="G616"/>
      <c r="I616"/>
      <c r="J616"/>
      <c r="K616"/>
      <c r="L616"/>
    </row>
    <row r="617" spans="1:12" x14ac:dyDescent="0.25">
      <c r="A617"/>
      <c r="B617"/>
      <c r="C617"/>
      <c r="D617"/>
      <c r="E617"/>
      <c r="F617"/>
      <c r="G617"/>
      <c r="I617"/>
      <c r="J617"/>
      <c r="K617"/>
      <c r="L617"/>
    </row>
    <row r="618" spans="1:12" x14ac:dyDescent="0.25">
      <c r="A618"/>
      <c r="B618"/>
      <c r="C618"/>
      <c r="D618"/>
      <c r="E618"/>
      <c r="F618"/>
      <c r="G618"/>
      <c r="I618"/>
      <c r="J618"/>
      <c r="K618"/>
      <c r="L618"/>
    </row>
    <row r="619" spans="1:12" x14ac:dyDescent="0.25">
      <c r="A619"/>
      <c r="B619"/>
      <c r="C619"/>
      <c r="D619"/>
      <c r="E619"/>
      <c r="F619"/>
      <c r="G619"/>
      <c r="I619"/>
      <c r="J619"/>
      <c r="K619"/>
      <c r="L619"/>
    </row>
    <row r="620" spans="1:12" x14ac:dyDescent="0.25">
      <c r="A620"/>
      <c r="B620"/>
      <c r="C620"/>
      <c r="D620"/>
      <c r="E620"/>
      <c r="F620"/>
      <c r="G620"/>
      <c r="I620"/>
      <c r="J620"/>
      <c r="K620"/>
      <c r="L620"/>
    </row>
    <row r="621" spans="1:12" x14ac:dyDescent="0.25">
      <c r="A621"/>
      <c r="B621"/>
      <c r="C621"/>
      <c r="D621"/>
      <c r="E621"/>
      <c r="F621"/>
      <c r="G621"/>
      <c r="I621"/>
      <c r="J621"/>
      <c r="K621"/>
      <c r="L621"/>
    </row>
    <row r="622" spans="1:12" x14ac:dyDescent="0.25">
      <c r="A622"/>
      <c r="B622"/>
      <c r="C622"/>
      <c r="D622"/>
      <c r="E622"/>
      <c r="F622"/>
      <c r="G622"/>
      <c r="I622"/>
      <c r="J622"/>
      <c r="K622"/>
      <c r="L622"/>
    </row>
    <row r="623" spans="1:12" x14ac:dyDescent="0.25">
      <c r="A623"/>
      <c r="B623"/>
      <c r="C623"/>
      <c r="D623"/>
      <c r="E623"/>
      <c r="F623"/>
      <c r="G623"/>
      <c r="I623"/>
      <c r="J623"/>
      <c r="K623"/>
      <c r="L623"/>
    </row>
    <row r="624" spans="1:12" x14ac:dyDescent="0.25">
      <c r="A624"/>
      <c r="B624"/>
      <c r="C624"/>
      <c r="D624"/>
      <c r="E624"/>
      <c r="F624"/>
      <c r="G624"/>
      <c r="I624"/>
      <c r="J624"/>
      <c r="K624"/>
      <c r="L624"/>
    </row>
    <row r="625" spans="1:12" x14ac:dyDescent="0.25">
      <c r="A625"/>
      <c r="B625"/>
      <c r="C625"/>
      <c r="D625"/>
      <c r="E625"/>
      <c r="F625"/>
      <c r="G625"/>
      <c r="I625"/>
      <c r="J625"/>
      <c r="K625"/>
      <c r="L625"/>
    </row>
    <row r="626" spans="1:12" x14ac:dyDescent="0.25">
      <c r="A626"/>
      <c r="B626"/>
      <c r="C626"/>
      <c r="D626"/>
      <c r="E626"/>
      <c r="F626"/>
      <c r="G626"/>
      <c r="I626"/>
      <c r="J626"/>
      <c r="K626"/>
      <c r="L626"/>
    </row>
    <row r="627" spans="1:12" x14ac:dyDescent="0.25">
      <c r="A627"/>
      <c r="B627"/>
      <c r="C627"/>
      <c r="D627"/>
      <c r="E627"/>
      <c r="F627"/>
      <c r="G627"/>
      <c r="I627"/>
      <c r="J627"/>
      <c r="K627"/>
      <c r="L627"/>
    </row>
    <row r="628" spans="1:12" x14ac:dyDescent="0.25">
      <c r="A628"/>
      <c r="B628"/>
      <c r="C628"/>
      <c r="D628"/>
      <c r="E628"/>
      <c r="F628"/>
      <c r="G628"/>
      <c r="I628"/>
      <c r="J628"/>
      <c r="K628"/>
      <c r="L628"/>
    </row>
    <row r="629" spans="1:12" x14ac:dyDescent="0.25">
      <c r="A629"/>
      <c r="B629"/>
      <c r="C629"/>
      <c r="D629"/>
      <c r="E629"/>
      <c r="F629"/>
      <c r="G629"/>
      <c r="I629"/>
      <c r="J629"/>
      <c r="K629"/>
      <c r="L629"/>
    </row>
    <row r="630" spans="1:12" x14ac:dyDescent="0.25">
      <c r="A630"/>
      <c r="B630"/>
      <c r="C630"/>
      <c r="D630"/>
      <c r="E630"/>
      <c r="F630"/>
      <c r="G630"/>
      <c r="I630"/>
      <c r="J630"/>
      <c r="K630"/>
      <c r="L630"/>
    </row>
    <row r="631" spans="1:12" x14ac:dyDescent="0.25">
      <c r="A631"/>
      <c r="B631"/>
      <c r="C631"/>
      <c r="D631"/>
      <c r="E631"/>
      <c r="F631"/>
      <c r="G631"/>
      <c r="I631"/>
      <c r="J631"/>
      <c r="K631"/>
      <c r="L631"/>
    </row>
    <row r="632" spans="1:12" x14ac:dyDescent="0.25">
      <c r="A632"/>
      <c r="B632"/>
      <c r="C632"/>
      <c r="D632"/>
      <c r="E632"/>
      <c r="F632"/>
      <c r="G632"/>
      <c r="I632"/>
      <c r="J632"/>
      <c r="K632"/>
      <c r="L632"/>
    </row>
    <row r="633" spans="1:12" x14ac:dyDescent="0.25">
      <c r="A633"/>
      <c r="B633"/>
      <c r="C633"/>
      <c r="D633"/>
      <c r="E633"/>
      <c r="F633"/>
      <c r="G633"/>
      <c r="I633"/>
      <c r="J633"/>
      <c r="K633"/>
      <c r="L633"/>
    </row>
    <row r="634" spans="1:12" x14ac:dyDescent="0.25">
      <c r="A634"/>
      <c r="B634"/>
      <c r="C634"/>
      <c r="D634"/>
      <c r="E634"/>
      <c r="F634"/>
      <c r="G634"/>
      <c r="I634"/>
      <c r="J634"/>
      <c r="K634"/>
      <c r="L634"/>
    </row>
    <row r="635" spans="1:12" x14ac:dyDescent="0.25">
      <c r="A635"/>
      <c r="B635"/>
      <c r="C635"/>
      <c r="D635"/>
      <c r="E635"/>
      <c r="F635"/>
      <c r="G635"/>
      <c r="I635"/>
      <c r="J635"/>
      <c r="K635"/>
      <c r="L635"/>
    </row>
    <row r="636" spans="1:12" x14ac:dyDescent="0.25">
      <c r="A636"/>
      <c r="B636"/>
      <c r="C636"/>
      <c r="D636"/>
      <c r="E636"/>
      <c r="F636"/>
      <c r="G636"/>
      <c r="I636"/>
      <c r="J636"/>
      <c r="K636"/>
      <c r="L636"/>
    </row>
    <row r="637" spans="1:12" x14ac:dyDescent="0.25">
      <c r="A637"/>
      <c r="B637"/>
      <c r="C637"/>
      <c r="D637"/>
      <c r="E637"/>
      <c r="F637"/>
      <c r="G637"/>
      <c r="I637"/>
      <c r="J637"/>
      <c r="K637"/>
      <c r="L637"/>
    </row>
    <row r="638" spans="1:12" x14ac:dyDescent="0.25">
      <c r="A638"/>
      <c r="B638"/>
      <c r="C638"/>
      <c r="D638"/>
      <c r="E638"/>
      <c r="F638"/>
      <c r="G638"/>
      <c r="I638"/>
      <c r="J638"/>
      <c r="K638"/>
      <c r="L638"/>
    </row>
    <row r="639" spans="1:12" x14ac:dyDescent="0.25">
      <c r="A639"/>
      <c r="B639"/>
      <c r="C639"/>
      <c r="D639"/>
      <c r="E639"/>
      <c r="F639"/>
      <c r="G639"/>
      <c r="I639"/>
      <c r="J639"/>
      <c r="K639"/>
      <c r="L639"/>
    </row>
    <row r="640" spans="1:12" x14ac:dyDescent="0.25">
      <c r="A640"/>
      <c r="B640"/>
      <c r="C640"/>
      <c r="D640"/>
      <c r="E640"/>
      <c r="F640"/>
      <c r="G640"/>
      <c r="I640"/>
      <c r="J640"/>
      <c r="K640"/>
      <c r="L640"/>
    </row>
    <row r="641" spans="1:12" x14ac:dyDescent="0.25">
      <c r="A641"/>
      <c r="B641"/>
      <c r="C641"/>
      <c r="D641"/>
      <c r="E641"/>
      <c r="F641"/>
      <c r="G641"/>
      <c r="I641"/>
      <c r="J641"/>
      <c r="K641"/>
      <c r="L641"/>
    </row>
    <row r="642" spans="1:12" x14ac:dyDescent="0.25">
      <c r="A642"/>
      <c r="B642"/>
      <c r="C642"/>
      <c r="D642"/>
      <c r="E642"/>
      <c r="F642"/>
      <c r="G642"/>
      <c r="I642"/>
      <c r="J642"/>
      <c r="K642"/>
      <c r="L642"/>
    </row>
    <row r="643" spans="1:12" x14ac:dyDescent="0.25">
      <c r="A643"/>
      <c r="B643"/>
      <c r="C643"/>
      <c r="D643"/>
      <c r="E643"/>
      <c r="F643"/>
      <c r="G643"/>
      <c r="I643"/>
      <c r="J643"/>
      <c r="K643"/>
      <c r="L643"/>
    </row>
    <row r="644" spans="1:12" x14ac:dyDescent="0.25">
      <c r="A644"/>
      <c r="B644"/>
      <c r="C644"/>
      <c r="D644"/>
      <c r="E644"/>
      <c r="F644"/>
      <c r="G644"/>
      <c r="I644"/>
      <c r="J644"/>
      <c r="K644"/>
      <c r="L644"/>
    </row>
    <row r="645" spans="1:12" x14ac:dyDescent="0.25">
      <c r="A645"/>
      <c r="B645"/>
      <c r="C645"/>
      <c r="D645"/>
      <c r="E645"/>
      <c r="F645"/>
      <c r="G645"/>
      <c r="I645"/>
      <c r="J645"/>
      <c r="K645"/>
      <c r="L645"/>
    </row>
    <row r="646" spans="1:12" x14ac:dyDescent="0.25">
      <c r="A646"/>
      <c r="B646"/>
      <c r="C646"/>
      <c r="D646"/>
      <c r="E646"/>
      <c r="F646"/>
      <c r="G646"/>
      <c r="I646"/>
      <c r="J646"/>
      <c r="K646"/>
      <c r="L646"/>
    </row>
    <row r="647" spans="1:12" x14ac:dyDescent="0.25">
      <c r="A647"/>
      <c r="B647"/>
      <c r="C647"/>
      <c r="D647"/>
      <c r="E647"/>
      <c r="F647"/>
      <c r="G647"/>
      <c r="I647"/>
      <c r="J647"/>
      <c r="K647"/>
      <c r="L647"/>
    </row>
    <row r="648" spans="1:12" x14ac:dyDescent="0.25">
      <c r="A648"/>
      <c r="B648"/>
      <c r="C648"/>
      <c r="D648"/>
      <c r="E648"/>
      <c r="F648"/>
      <c r="G648"/>
      <c r="I648"/>
      <c r="J648"/>
      <c r="K648"/>
      <c r="L648"/>
    </row>
    <row r="649" spans="1:12" x14ac:dyDescent="0.25">
      <c r="A649"/>
      <c r="B649"/>
      <c r="C649"/>
      <c r="D649"/>
      <c r="E649"/>
      <c r="F649"/>
      <c r="G649"/>
      <c r="I649"/>
      <c r="J649"/>
      <c r="K649"/>
      <c r="L649"/>
    </row>
    <row r="650" spans="1:12" x14ac:dyDescent="0.25">
      <c r="A650"/>
      <c r="B650"/>
      <c r="C650"/>
      <c r="D650"/>
      <c r="E650"/>
      <c r="F650"/>
      <c r="G650"/>
      <c r="I650"/>
      <c r="J650"/>
      <c r="K650"/>
      <c r="L650"/>
    </row>
    <row r="651" spans="1:12" x14ac:dyDescent="0.25">
      <c r="A651"/>
      <c r="B651"/>
      <c r="C651"/>
      <c r="D651"/>
      <c r="E651"/>
      <c r="F651"/>
      <c r="G651"/>
      <c r="I651"/>
      <c r="J651"/>
      <c r="K651"/>
      <c r="L651"/>
    </row>
    <row r="652" spans="1:12" x14ac:dyDescent="0.25">
      <c r="A652"/>
      <c r="B652"/>
      <c r="C652"/>
      <c r="D652"/>
      <c r="E652"/>
      <c r="F652"/>
      <c r="G652"/>
      <c r="I652"/>
      <c r="J652"/>
      <c r="K652"/>
      <c r="L652"/>
    </row>
    <row r="653" spans="1:12" x14ac:dyDescent="0.25">
      <c r="A653"/>
      <c r="B653"/>
      <c r="C653"/>
      <c r="D653"/>
      <c r="E653"/>
      <c r="F653"/>
      <c r="G653"/>
      <c r="I653"/>
      <c r="J653"/>
      <c r="K653"/>
      <c r="L653"/>
    </row>
    <row r="654" spans="1:12" x14ac:dyDescent="0.25">
      <c r="A654"/>
      <c r="B654"/>
      <c r="C654"/>
      <c r="D654"/>
      <c r="E654"/>
      <c r="F654"/>
      <c r="G654"/>
      <c r="I654"/>
      <c r="J654"/>
      <c r="K654"/>
      <c r="L654"/>
    </row>
    <row r="655" spans="1:12" x14ac:dyDescent="0.25">
      <c r="A655"/>
      <c r="B655"/>
      <c r="C655"/>
      <c r="D655"/>
      <c r="E655"/>
      <c r="F655"/>
      <c r="G655"/>
      <c r="I655"/>
      <c r="J655"/>
      <c r="K655"/>
      <c r="L655"/>
    </row>
    <row r="656" spans="1:12" x14ac:dyDescent="0.25">
      <c r="A656"/>
      <c r="B656"/>
      <c r="C656"/>
      <c r="D656"/>
      <c r="E656"/>
      <c r="F656"/>
      <c r="G656"/>
      <c r="I656"/>
      <c r="J656"/>
      <c r="K656"/>
      <c r="L656"/>
    </row>
    <row r="657" spans="1:12" x14ac:dyDescent="0.25">
      <c r="A657"/>
      <c r="B657"/>
      <c r="C657"/>
      <c r="D657"/>
      <c r="E657"/>
      <c r="F657"/>
      <c r="G657"/>
      <c r="I657"/>
      <c r="J657"/>
      <c r="K657"/>
      <c r="L657"/>
    </row>
    <row r="658" spans="1:12" x14ac:dyDescent="0.25">
      <c r="A658"/>
      <c r="B658"/>
      <c r="C658"/>
      <c r="D658"/>
      <c r="E658"/>
      <c r="F658"/>
      <c r="G658"/>
      <c r="I658"/>
      <c r="J658"/>
      <c r="K658"/>
      <c r="L658"/>
    </row>
    <row r="659" spans="1:12" x14ac:dyDescent="0.25">
      <c r="A659"/>
      <c r="B659"/>
      <c r="C659"/>
      <c r="D659"/>
      <c r="E659"/>
      <c r="F659"/>
      <c r="G659"/>
      <c r="I659"/>
      <c r="J659"/>
      <c r="K659"/>
      <c r="L659"/>
    </row>
    <row r="660" spans="1:12" x14ac:dyDescent="0.25">
      <c r="A660"/>
      <c r="B660"/>
      <c r="C660"/>
      <c r="D660"/>
      <c r="E660"/>
      <c r="F660"/>
      <c r="G660"/>
      <c r="I660"/>
      <c r="J660"/>
      <c r="K660"/>
      <c r="L660"/>
    </row>
    <row r="661" spans="1:12" x14ac:dyDescent="0.25">
      <c r="A661"/>
      <c r="B661"/>
      <c r="C661"/>
      <c r="D661"/>
      <c r="E661"/>
      <c r="F661"/>
      <c r="G661"/>
      <c r="I661"/>
      <c r="J661"/>
      <c r="K661"/>
      <c r="L661"/>
    </row>
    <row r="662" spans="1:12" x14ac:dyDescent="0.25">
      <c r="A662"/>
      <c r="B662"/>
      <c r="C662"/>
      <c r="D662"/>
      <c r="E662"/>
      <c r="F662"/>
      <c r="G662"/>
      <c r="I662"/>
      <c r="J662"/>
      <c r="K662"/>
      <c r="L662"/>
    </row>
    <row r="663" spans="1:12" x14ac:dyDescent="0.25">
      <c r="A663"/>
      <c r="B663"/>
      <c r="C663"/>
      <c r="D663"/>
      <c r="E663"/>
      <c r="F663"/>
      <c r="G663"/>
      <c r="I663"/>
      <c r="J663"/>
      <c r="K663"/>
      <c r="L663"/>
    </row>
    <row r="664" spans="1:12" x14ac:dyDescent="0.25">
      <c r="A664"/>
      <c r="B664"/>
      <c r="C664"/>
      <c r="D664"/>
      <c r="E664"/>
      <c r="F664"/>
      <c r="G664"/>
      <c r="I664"/>
      <c r="J664"/>
      <c r="K664"/>
      <c r="L664"/>
    </row>
    <row r="665" spans="1:12" x14ac:dyDescent="0.25">
      <c r="A665"/>
      <c r="B665"/>
      <c r="C665"/>
      <c r="D665"/>
      <c r="E665"/>
      <c r="F665"/>
      <c r="G665"/>
      <c r="I665"/>
      <c r="J665"/>
      <c r="K665"/>
      <c r="L665"/>
    </row>
    <row r="666" spans="1:12" x14ac:dyDescent="0.25">
      <c r="A666"/>
      <c r="B666"/>
      <c r="C666"/>
      <c r="D666"/>
      <c r="E666"/>
      <c r="F666"/>
      <c r="G666"/>
      <c r="I666"/>
      <c r="J666"/>
      <c r="K666"/>
      <c r="L666"/>
    </row>
    <row r="667" spans="1:12" x14ac:dyDescent="0.25">
      <c r="A667"/>
      <c r="B667"/>
      <c r="C667"/>
      <c r="D667"/>
      <c r="E667"/>
      <c r="F667"/>
      <c r="G667"/>
      <c r="I667"/>
      <c r="J667"/>
      <c r="K667"/>
      <c r="L667"/>
    </row>
    <row r="668" spans="1:12" x14ac:dyDescent="0.25">
      <c r="A668"/>
      <c r="B668"/>
      <c r="C668"/>
      <c r="D668"/>
      <c r="E668"/>
      <c r="F668"/>
      <c r="G668"/>
      <c r="I668"/>
      <c r="J668"/>
      <c r="K668"/>
      <c r="L668"/>
    </row>
    <row r="669" spans="1:12" x14ac:dyDescent="0.25">
      <c r="A669"/>
      <c r="B669"/>
      <c r="C669"/>
      <c r="D669"/>
      <c r="E669"/>
      <c r="F669"/>
      <c r="G669"/>
      <c r="I669"/>
      <c r="J669"/>
      <c r="K669"/>
      <c r="L669"/>
    </row>
    <row r="670" spans="1:12" x14ac:dyDescent="0.25">
      <c r="A670"/>
      <c r="B670"/>
      <c r="C670"/>
      <c r="D670"/>
      <c r="E670"/>
      <c r="F670"/>
      <c r="G670"/>
      <c r="I670"/>
      <c r="J670"/>
      <c r="K670"/>
      <c r="L670"/>
    </row>
    <row r="671" spans="1:12" x14ac:dyDescent="0.25">
      <c r="A671"/>
      <c r="B671"/>
      <c r="C671"/>
      <c r="D671"/>
      <c r="E671"/>
      <c r="F671"/>
      <c r="G671"/>
      <c r="I671"/>
      <c r="J671"/>
      <c r="K671"/>
      <c r="L671"/>
    </row>
    <row r="672" spans="1:12" x14ac:dyDescent="0.25">
      <c r="A672"/>
      <c r="B672"/>
      <c r="C672"/>
      <c r="D672"/>
      <c r="E672"/>
      <c r="F672"/>
      <c r="G672"/>
      <c r="I672"/>
      <c r="J672"/>
      <c r="K672"/>
      <c r="L672"/>
    </row>
    <row r="673" spans="1:12" x14ac:dyDescent="0.25">
      <c r="A673"/>
      <c r="B673"/>
      <c r="C673"/>
      <c r="D673"/>
      <c r="E673"/>
      <c r="F673"/>
      <c r="G673"/>
      <c r="I673"/>
      <c r="J673"/>
      <c r="K673"/>
      <c r="L673"/>
    </row>
    <row r="674" spans="1:12" x14ac:dyDescent="0.25">
      <c r="A674"/>
      <c r="B674"/>
      <c r="C674"/>
      <c r="D674"/>
      <c r="E674"/>
      <c r="F674"/>
      <c r="G674"/>
      <c r="I674"/>
      <c r="J674"/>
      <c r="K674"/>
      <c r="L674"/>
    </row>
    <row r="675" spans="1:12" x14ac:dyDescent="0.25">
      <c r="A675"/>
      <c r="B675"/>
      <c r="C675"/>
      <c r="D675"/>
      <c r="E675"/>
      <c r="F675"/>
      <c r="G675"/>
      <c r="I675"/>
      <c r="J675"/>
      <c r="K675"/>
      <c r="L675"/>
    </row>
    <row r="676" spans="1:12" x14ac:dyDescent="0.25">
      <c r="A676"/>
      <c r="B676"/>
      <c r="C676"/>
      <c r="D676"/>
      <c r="E676"/>
      <c r="F676"/>
      <c r="G676"/>
      <c r="I676"/>
      <c r="J676"/>
      <c r="K676"/>
      <c r="L676"/>
    </row>
    <row r="677" spans="1:12" x14ac:dyDescent="0.25">
      <c r="A677"/>
      <c r="B677"/>
      <c r="C677"/>
      <c r="D677"/>
      <c r="E677"/>
      <c r="F677"/>
      <c r="G677"/>
      <c r="I677"/>
      <c r="J677"/>
      <c r="K677"/>
      <c r="L677"/>
    </row>
    <row r="678" spans="1:12" x14ac:dyDescent="0.25">
      <c r="A678"/>
      <c r="B678"/>
      <c r="C678"/>
      <c r="D678"/>
      <c r="E678"/>
      <c r="F678"/>
      <c r="G678"/>
      <c r="I678"/>
      <c r="J678"/>
      <c r="K678"/>
      <c r="L678"/>
    </row>
    <row r="679" spans="1:12" x14ac:dyDescent="0.25">
      <c r="A679"/>
      <c r="B679"/>
      <c r="C679"/>
      <c r="D679"/>
      <c r="E679"/>
      <c r="F679"/>
      <c r="G679"/>
      <c r="I679"/>
      <c r="J679"/>
      <c r="K679"/>
      <c r="L679"/>
    </row>
    <row r="680" spans="1:12" x14ac:dyDescent="0.25">
      <c r="A680"/>
      <c r="B680"/>
      <c r="C680"/>
      <c r="D680"/>
      <c r="E680"/>
      <c r="F680"/>
      <c r="G680"/>
      <c r="I680"/>
      <c r="J680"/>
      <c r="K680"/>
      <c r="L680"/>
    </row>
    <row r="681" spans="1:12" x14ac:dyDescent="0.25">
      <c r="A681"/>
      <c r="B681"/>
      <c r="C681"/>
      <c r="D681"/>
      <c r="E681"/>
      <c r="F681"/>
      <c r="G681"/>
      <c r="I681"/>
      <c r="J681"/>
      <c r="K681"/>
      <c r="L681"/>
    </row>
    <row r="682" spans="1:12" x14ac:dyDescent="0.25">
      <c r="A682"/>
      <c r="B682"/>
      <c r="C682"/>
      <c r="D682"/>
      <c r="E682"/>
      <c r="F682"/>
      <c r="G682"/>
      <c r="I682"/>
      <c r="J682"/>
      <c r="K682"/>
      <c r="L682"/>
    </row>
    <row r="683" spans="1:12" x14ac:dyDescent="0.25">
      <c r="A683"/>
      <c r="B683"/>
      <c r="C683"/>
      <c r="D683"/>
      <c r="E683"/>
      <c r="F683"/>
      <c r="G683"/>
      <c r="I683"/>
      <c r="J683"/>
      <c r="K683"/>
      <c r="L683"/>
    </row>
    <row r="684" spans="1:12" x14ac:dyDescent="0.25">
      <c r="A684"/>
      <c r="B684"/>
      <c r="C684"/>
      <c r="D684"/>
      <c r="E684"/>
      <c r="F684"/>
      <c r="G684"/>
      <c r="I684"/>
      <c r="J684"/>
      <c r="K684"/>
      <c r="L684"/>
    </row>
    <row r="685" spans="1:12" x14ac:dyDescent="0.25">
      <c r="A685"/>
      <c r="B685"/>
      <c r="C685"/>
      <c r="D685"/>
      <c r="E685"/>
      <c r="F685"/>
      <c r="G685"/>
      <c r="I685"/>
      <c r="J685"/>
      <c r="K685"/>
      <c r="L685"/>
    </row>
    <row r="686" spans="1:12" x14ac:dyDescent="0.25">
      <c r="A686"/>
      <c r="B686"/>
      <c r="C686"/>
      <c r="D686"/>
      <c r="E686"/>
      <c r="F686"/>
      <c r="G686"/>
      <c r="I686"/>
      <c r="J686"/>
      <c r="K686"/>
      <c r="L686"/>
    </row>
    <row r="687" spans="1:12" x14ac:dyDescent="0.25">
      <c r="A687"/>
      <c r="B687"/>
      <c r="C687"/>
      <c r="D687"/>
      <c r="E687"/>
      <c r="F687"/>
      <c r="G687"/>
      <c r="I687"/>
      <c r="J687"/>
      <c r="K687"/>
      <c r="L687"/>
    </row>
    <row r="688" spans="1:12" x14ac:dyDescent="0.25">
      <c r="A688"/>
      <c r="B688"/>
      <c r="C688"/>
      <c r="D688"/>
      <c r="E688"/>
      <c r="F688"/>
      <c r="G688"/>
      <c r="I688"/>
      <c r="J688"/>
      <c r="K688"/>
      <c r="L688"/>
    </row>
    <row r="689" spans="1:12" x14ac:dyDescent="0.25">
      <c r="A689"/>
      <c r="B689"/>
      <c r="C689"/>
      <c r="D689"/>
      <c r="E689"/>
      <c r="F689"/>
      <c r="G689"/>
      <c r="I689"/>
      <c r="J689"/>
      <c r="K689"/>
      <c r="L689"/>
    </row>
    <row r="690" spans="1:12" x14ac:dyDescent="0.25">
      <c r="A690"/>
      <c r="B690"/>
      <c r="C690"/>
      <c r="D690"/>
      <c r="E690"/>
      <c r="F690"/>
      <c r="G690"/>
      <c r="I690"/>
      <c r="J690"/>
      <c r="K690"/>
      <c r="L690"/>
    </row>
    <row r="691" spans="1:12" x14ac:dyDescent="0.25">
      <c r="A691"/>
      <c r="B691"/>
      <c r="C691"/>
      <c r="D691"/>
      <c r="E691"/>
      <c r="F691"/>
      <c r="G691"/>
      <c r="I691"/>
      <c r="J691"/>
      <c r="K691"/>
      <c r="L691"/>
    </row>
    <row r="692" spans="1:12" x14ac:dyDescent="0.25">
      <c r="A692"/>
      <c r="B692"/>
      <c r="C692"/>
      <c r="D692"/>
      <c r="E692"/>
      <c r="F692"/>
      <c r="G692"/>
      <c r="I692"/>
      <c r="J692"/>
      <c r="K692"/>
      <c r="L692"/>
    </row>
    <row r="693" spans="1:12" x14ac:dyDescent="0.25">
      <c r="A693"/>
      <c r="B693"/>
      <c r="C693"/>
      <c r="D693"/>
      <c r="E693"/>
      <c r="F693"/>
      <c r="G693"/>
      <c r="I693"/>
      <c r="J693"/>
      <c r="K693"/>
      <c r="L693"/>
    </row>
    <row r="694" spans="1:12" x14ac:dyDescent="0.25">
      <c r="A694"/>
      <c r="B694"/>
      <c r="C694"/>
      <c r="D694"/>
      <c r="E694"/>
      <c r="F694"/>
      <c r="G694"/>
      <c r="I694"/>
      <c r="J694"/>
      <c r="K694"/>
      <c r="L694"/>
    </row>
    <row r="695" spans="1:12" x14ac:dyDescent="0.25">
      <c r="A695"/>
      <c r="B695"/>
      <c r="C695"/>
      <c r="D695"/>
      <c r="E695"/>
      <c r="F695"/>
      <c r="G695"/>
      <c r="I695"/>
      <c r="J695"/>
      <c r="K695"/>
      <c r="L695"/>
    </row>
    <row r="696" spans="1:12" x14ac:dyDescent="0.25">
      <c r="A696"/>
      <c r="B696"/>
      <c r="C696"/>
      <c r="D696"/>
      <c r="E696"/>
      <c r="F696"/>
      <c r="G696"/>
      <c r="I696"/>
      <c r="J696"/>
      <c r="K696"/>
      <c r="L696"/>
    </row>
    <row r="697" spans="1:12" x14ac:dyDescent="0.25">
      <c r="A697"/>
      <c r="B697"/>
      <c r="C697"/>
      <c r="D697"/>
      <c r="E697"/>
      <c r="F697"/>
      <c r="G697"/>
      <c r="I697"/>
      <c r="J697"/>
      <c r="K697"/>
      <c r="L697"/>
    </row>
    <row r="698" spans="1:12" x14ac:dyDescent="0.25">
      <c r="A698"/>
      <c r="B698"/>
      <c r="C698"/>
      <c r="D698"/>
      <c r="E698"/>
      <c r="F698"/>
      <c r="G698"/>
      <c r="I698"/>
      <c r="J698"/>
      <c r="K698"/>
      <c r="L698"/>
    </row>
    <row r="699" spans="1:12" x14ac:dyDescent="0.25">
      <c r="A699"/>
      <c r="B699"/>
      <c r="C699"/>
      <c r="D699"/>
      <c r="E699"/>
      <c r="F699"/>
      <c r="G699"/>
      <c r="I699"/>
      <c r="J699"/>
      <c r="K699"/>
      <c r="L699"/>
    </row>
    <row r="700" spans="1:12" x14ac:dyDescent="0.25">
      <c r="A700"/>
      <c r="B700"/>
      <c r="C700"/>
      <c r="D700"/>
      <c r="E700"/>
      <c r="F700"/>
      <c r="G700"/>
      <c r="I700"/>
      <c r="J700"/>
      <c r="K700"/>
      <c r="L700"/>
    </row>
    <row r="701" spans="1:12" x14ac:dyDescent="0.25">
      <c r="A701"/>
      <c r="B701"/>
      <c r="C701"/>
      <c r="D701"/>
      <c r="E701"/>
      <c r="F701"/>
      <c r="G701"/>
      <c r="I701"/>
      <c r="J701"/>
      <c r="K701"/>
      <c r="L701"/>
    </row>
    <row r="702" spans="1:12" x14ac:dyDescent="0.25">
      <c r="A702"/>
      <c r="B702"/>
      <c r="C702"/>
      <c r="D702"/>
      <c r="E702"/>
      <c r="F702"/>
      <c r="G702"/>
      <c r="I702"/>
      <c r="J702"/>
      <c r="K702"/>
      <c r="L702"/>
    </row>
    <row r="703" spans="1:12" x14ac:dyDescent="0.25">
      <c r="A703"/>
      <c r="B703"/>
      <c r="C703"/>
      <c r="D703"/>
      <c r="E703"/>
      <c r="F703"/>
      <c r="G703"/>
      <c r="I703"/>
      <c r="J703"/>
      <c r="K703"/>
      <c r="L703"/>
    </row>
    <row r="704" spans="1:12" x14ac:dyDescent="0.25">
      <c r="A704"/>
      <c r="B704"/>
      <c r="C704"/>
      <c r="D704"/>
      <c r="E704"/>
      <c r="F704"/>
      <c r="G704"/>
      <c r="I704"/>
      <c r="J704"/>
      <c r="K704"/>
      <c r="L704"/>
    </row>
    <row r="705" spans="1:12" x14ac:dyDescent="0.25">
      <c r="A705"/>
      <c r="B705"/>
      <c r="C705"/>
      <c r="D705"/>
      <c r="E705"/>
      <c r="F705"/>
      <c r="G705"/>
      <c r="I705"/>
      <c r="J705"/>
      <c r="K705"/>
      <c r="L705"/>
    </row>
    <row r="706" spans="1:12" x14ac:dyDescent="0.25">
      <c r="A706"/>
      <c r="B706"/>
      <c r="C706"/>
      <c r="D706"/>
      <c r="E706"/>
      <c r="F706"/>
      <c r="G706"/>
      <c r="I706"/>
      <c r="J706"/>
      <c r="K706"/>
      <c r="L706"/>
    </row>
    <row r="707" spans="1:12" x14ac:dyDescent="0.25">
      <c r="A707"/>
      <c r="B707"/>
      <c r="C707"/>
      <c r="D707"/>
      <c r="E707"/>
      <c r="F707"/>
      <c r="G707"/>
      <c r="I707"/>
      <c r="J707"/>
      <c r="K707"/>
      <c r="L707"/>
    </row>
    <row r="708" spans="1:12" x14ac:dyDescent="0.25">
      <c r="A708"/>
      <c r="B708"/>
      <c r="C708"/>
      <c r="D708"/>
      <c r="E708"/>
      <c r="F708"/>
      <c r="G708"/>
      <c r="I708"/>
      <c r="J708"/>
      <c r="K708"/>
      <c r="L708"/>
    </row>
    <row r="709" spans="1:12" x14ac:dyDescent="0.25">
      <c r="A709"/>
      <c r="B709"/>
      <c r="C709"/>
      <c r="D709"/>
      <c r="E709"/>
      <c r="F709"/>
      <c r="G709"/>
      <c r="I709"/>
      <c r="J709"/>
      <c r="K709"/>
      <c r="L709"/>
    </row>
    <row r="710" spans="1:12" x14ac:dyDescent="0.25">
      <c r="A710"/>
      <c r="B710"/>
      <c r="C710"/>
      <c r="D710"/>
      <c r="E710"/>
      <c r="F710"/>
      <c r="G710"/>
      <c r="I710"/>
      <c r="J710"/>
      <c r="K710"/>
      <c r="L710"/>
    </row>
    <row r="711" spans="1:12" x14ac:dyDescent="0.25">
      <c r="A711"/>
      <c r="B711"/>
      <c r="C711"/>
      <c r="D711"/>
      <c r="E711"/>
      <c r="F711"/>
      <c r="G711"/>
      <c r="I711"/>
      <c r="J711"/>
      <c r="K711"/>
      <c r="L711"/>
    </row>
    <row r="712" spans="1:12" x14ac:dyDescent="0.25">
      <c r="A712"/>
      <c r="B712"/>
      <c r="C712"/>
      <c r="D712"/>
      <c r="E712"/>
      <c r="F712"/>
      <c r="G712"/>
      <c r="I712"/>
      <c r="J712"/>
      <c r="K712"/>
      <c r="L712"/>
    </row>
    <row r="713" spans="1:12" x14ac:dyDescent="0.25">
      <c r="A713"/>
      <c r="B713"/>
      <c r="C713"/>
      <c r="D713"/>
      <c r="E713"/>
      <c r="F713"/>
      <c r="G713"/>
      <c r="I713"/>
      <c r="J713"/>
      <c r="K713"/>
      <c r="L713"/>
    </row>
    <row r="714" spans="1:12" x14ac:dyDescent="0.25">
      <c r="A714"/>
      <c r="B714"/>
      <c r="C714"/>
      <c r="D714"/>
      <c r="E714"/>
      <c r="F714"/>
      <c r="G714"/>
      <c r="I714"/>
      <c r="J714"/>
      <c r="K714"/>
      <c r="L714"/>
    </row>
    <row r="715" spans="1:12" x14ac:dyDescent="0.25">
      <c r="A715"/>
      <c r="B715"/>
      <c r="C715"/>
      <c r="D715"/>
      <c r="E715"/>
      <c r="F715"/>
      <c r="G715"/>
      <c r="I715"/>
      <c r="J715"/>
      <c r="K715"/>
      <c r="L715"/>
    </row>
    <row r="716" spans="1:12" x14ac:dyDescent="0.25">
      <c r="A716"/>
      <c r="B716"/>
      <c r="C716"/>
      <c r="D716"/>
      <c r="E716"/>
      <c r="F716"/>
      <c r="G716"/>
      <c r="I716"/>
      <c r="J716"/>
      <c r="K716"/>
      <c r="L716"/>
    </row>
    <row r="717" spans="1:12" x14ac:dyDescent="0.25">
      <c r="A717"/>
      <c r="B717"/>
      <c r="C717"/>
      <c r="D717"/>
      <c r="E717"/>
      <c r="F717"/>
      <c r="G717"/>
      <c r="I717"/>
      <c r="J717"/>
      <c r="K717"/>
      <c r="L717"/>
    </row>
    <row r="718" spans="1:12" x14ac:dyDescent="0.25">
      <c r="A718"/>
      <c r="B718"/>
      <c r="C718"/>
      <c r="D718"/>
      <c r="E718"/>
      <c r="F718"/>
      <c r="G718"/>
      <c r="I718"/>
      <c r="J718"/>
      <c r="K718"/>
      <c r="L718"/>
    </row>
    <row r="719" spans="1:12" x14ac:dyDescent="0.25">
      <c r="A719"/>
      <c r="B719"/>
      <c r="C719"/>
      <c r="D719"/>
      <c r="E719"/>
      <c r="F719"/>
      <c r="G719"/>
      <c r="I719"/>
      <c r="J719"/>
      <c r="K719"/>
      <c r="L719"/>
    </row>
    <row r="720" spans="1:12" x14ac:dyDescent="0.25">
      <c r="A720"/>
      <c r="B720"/>
      <c r="C720"/>
      <c r="D720"/>
      <c r="E720"/>
      <c r="F720"/>
      <c r="G720"/>
      <c r="I720"/>
      <c r="J720"/>
      <c r="K720"/>
      <c r="L720"/>
    </row>
    <row r="721" spans="1:12" x14ac:dyDescent="0.25">
      <c r="A721"/>
      <c r="B721"/>
      <c r="C721"/>
      <c r="D721"/>
      <c r="E721"/>
      <c r="F721"/>
      <c r="G721"/>
      <c r="I721"/>
      <c r="J721"/>
      <c r="K721"/>
      <c r="L721"/>
    </row>
    <row r="722" spans="1:12" x14ac:dyDescent="0.25">
      <c r="A722"/>
      <c r="B722"/>
      <c r="C722"/>
      <c r="D722"/>
      <c r="E722"/>
      <c r="F722"/>
      <c r="G722"/>
      <c r="I722"/>
      <c r="J722"/>
      <c r="K722"/>
      <c r="L722"/>
    </row>
    <row r="723" spans="1:12" x14ac:dyDescent="0.25">
      <c r="A723"/>
      <c r="B723"/>
      <c r="C723"/>
      <c r="D723"/>
      <c r="E723"/>
      <c r="F723"/>
      <c r="G723"/>
      <c r="I723"/>
      <c r="J723"/>
      <c r="K723"/>
      <c r="L723"/>
    </row>
    <row r="724" spans="1:12" x14ac:dyDescent="0.25">
      <c r="A724"/>
      <c r="B724"/>
      <c r="C724"/>
      <c r="D724"/>
      <c r="E724"/>
      <c r="F724"/>
      <c r="G724"/>
      <c r="I724"/>
      <c r="J724"/>
      <c r="K724"/>
      <c r="L724"/>
    </row>
    <row r="725" spans="1:12" x14ac:dyDescent="0.25">
      <c r="A725"/>
      <c r="B725"/>
      <c r="C725"/>
      <c r="D725"/>
      <c r="E725"/>
      <c r="F725"/>
      <c r="G725"/>
      <c r="I725"/>
      <c r="J725"/>
      <c r="K725"/>
      <c r="L725"/>
    </row>
    <row r="726" spans="1:12" x14ac:dyDescent="0.25">
      <c r="A726"/>
      <c r="B726"/>
      <c r="C726"/>
      <c r="D726"/>
      <c r="E726"/>
      <c r="F726"/>
      <c r="G726"/>
      <c r="I726"/>
      <c r="J726"/>
      <c r="K726"/>
      <c r="L726"/>
    </row>
    <row r="727" spans="1:12" x14ac:dyDescent="0.25">
      <c r="A727"/>
      <c r="B727"/>
      <c r="C727"/>
      <c r="D727"/>
      <c r="E727"/>
      <c r="F727"/>
      <c r="G727"/>
      <c r="I727"/>
      <c r="J727"/>
      <c r="K727"/>
      <c r="L727"/>
    </row>
    <row r="728" spans="1:12" x14ac:dyDescent="0.25">
      <c r="A728"/>
      <c r="B728"/>
      <c r="C728"/>
      <c r="D728"/>
      <c r="E728"/>
      <c r="F728"/>
      <c r="G728"/>
      <c r="I728"/>
      <c r="J728"/>
      <c r="K728"/>
      <c r="L728"/>
    </row>
    <row r="729" spans="1:12" x14ac:dyDescent="0.25">
      <c r="A729"/>
      <c r="B729"/>
      <c r="C729"/>
      <c r="D729"/>
      <c r="E729"/>
      <c r="F729"/>
      <c r="G729"/>
      <c r="I729"/>
      <c r="J729"/>
      <c r="K729"/>
      <c r="L729"/>
    </row>
    <row r="730" spans="1:12" x14ac:dyDescent="0.25">
      <c r="A730"/>
      <c r="B730"/>
      <c r="C730"/>
      <c r="D730"/>
      <c r="E730"/>
      <c r="F730"/>
      <c r="G730"/>
      <c r="I730"/>
      <c r="J730"/>
      <c r="K730"/>
      <c r="L730"/>
    </row>
    <row r="731" spans="1:12" x14ac:dyDescent="0.25">
      <c r="A731"/>
      <c r="B731"/>
      <c r="C731"/>
      <c r="D731"/>
      <c r="E731"/>
      <c r="F731"/>
      <c r="G731"/>
      <c r="I731"/>
      <c r="J731"/>
      <c r="K731"/>
      <c r="L731"/>
    </row>
    <row r="732" spans="1:12" x14ac:dyDescent="0.25">
      <c r="A732"/>
      <c r="B732"/>
      <c r="C732"/>
      <c r="D732"/>
      <c r="E732"/>
      <c r="F732"/>
      <c r="G732"/>
      <c r="I732"/>
      <c r="J732"/>
      <c r="K732"/>
      <c r="L732"/>
    </row>
    <row r="733" spans="1:12" x14ac:dyDescent="0.25">
      <c r="A733"/>
      <c r="B733"/>
      <c r="C733"/>
      <c r="D733"/>
      <c r="E733"/>
      <c r="F733"/>
      <c r="G733"/>
      <c r="I733"/>
      <c r="J733"/>
      <c r="K733"/>
      <c r="L733"/>
    </row>
    <row r="734" spans="1:12" x14ac:dyDescent="0.25">
      <c r="A734"/>
      <c r="B734"/>
      <c r="C734"/>
      <c r="D734"/>
      <c r="E734"/>
      <c r="F734"/>
      <c r="G734"/>
      <c r="I734"/>
      <c r="J734"/>
      <c r="K734"/>
      <c r="L734"/>
    </row>
    <row r="735" spans="1:12" x14ac:dyDescent="0.25">
      <c r="A735"/>
      <c r="B735"/>
      <c r="C735"/>
      <c r="D735"/>
      <c r="E735"/>
      <c r="F735"/>
      <c r="G735"/>
      <c r="I735"/>
      <c r="J735"/>
      <c r="K735"/>
      <c r="L735"/>
    </row>
    <row r="736" spans="1:12" x14ac:dyDescent="0.25">
      <c r="A736"/>
      <c r="B736"/>
      <c r="C736"/>
      <c r="D736"/>
      <c r="E736"/>
      <c r="F736"/>
      <c r="G736"/>
      <c r="I736"/>
      <c r="J736"/>
      <c r="K736"/>
      <c r="L736"/>
    </row>
    <row r="737" spans="1:12" x14ac:dyDescent="0.25">
      <c r="A737"/>
      <c r="B737"/>
      <c r="C737"/>
      <c r="D737"/>
      <c r="E737"/>
      <c r="F737"/>
      <c r="G737"/>
      <c r="I737"/>
      <c r="J737"/>
      <c r="K737"/>
      <c r="L737"/>
    </row>
    <row r="738" spans="1:12" x14ac:dyDescent="0.25">
      <c r="A738"/>
      <c r="B738"/>
      <c r="C738"/>
      <c r="D738"/>
      <c r="E738"/>
      <c r="F738"/>
      <c r="G738"/>
      <c r="I738"/>
      <c r="J738"/>
      <c r="K738"/>
      <c r="L738"/>
    </row>
    <row r="739" spans="1:12" x14ac:dyDescent="0.25">
      <c r="A739"/>
      <c r="B739"/>
      <c r="C739"/>
      <c r="D739"/>
      <c r="E739"/>
      <c r="F739"/>
      <c r="G739"/>
      <c r="I739"/>
      <c r="J739"/>
      <c r="K739"/>
      <c r="L739"/>
    </row>
    <row r="740" spans="1:12" x14ac:dyDescent="0.25">
      <c r="A740"/>
      <c r="B740"/>
      <c r="C740"/>
      <c r="D740"/>
      <c r="E740"/>
      <c r="F740"/>
      <c r="G740"/>
      <c r="I740"/>
      <c r="J740"/>
      <c r="K740"/>
      <c r="L740"/>
    </row>
    <row r="741" spans="1:12" x14ac:dyDescent="0.25">
      <c r="A741"/>
      <c r="B741"/>
      <c r="C741"/>
      <c r="D741"/>
      <c r="E741"/>
      <c r="F741"/>
      <c r="G741"/>
      <c r="I741"/>
      <c r="J741"/>
      <c r="K741"/>
      <c r="L741"/>
    </row>
    <row r="742" spans="1:12" x14ac:dyDescent="0.25">
      <c r="A742"/>
      <c r="B742"/>
      <c r="C742"/>
      <c r="D742"/>
      <c r="E742"/>
      <c r="F742"/>
      <c r="G742"/>
      <c r="I742"/>
      <c r="J742"/>
      <c r="K742"/>
      <c r="L742"/>
    </row>
    <row r="743" spans="1:12" x14ac:dyDescent="0.25">
      <c r="A743"/>
      <c r="B743"/>
      <c r="C743"/>
      <c r="D743"/>
      <c r="E743"/>
      <c r="F743"/>
      <c r="G743"/>
      <c r="I743"/>
      <c r="J743"/>
      <c r="K743"/>
      <c r="L743"/>
    </row>
    <row r="744" spans="1:12" x14ac:dyDescent="0.25">
      <c r="A744"/>
      <c r="B744"/>
      <c r="C744"/>
      <c r="D744"/>
      <c r="E744"/>
      <c r="F744"/>
      <c r="G744"/>
      <c r="I744"/>
      <c r="J744"/>
      <c r="K744"/>
      <c r="L744"/>
    </row>
    <row r="745" spans="1:12" x14ac:dyDescent="0.25">
      <c r="A745"/>
      <c r="B745"/>
      <c r="C745"/>
      <c r="D745"/>
      <c r="E745"/>
      <c r="F745"/>
      <c r="G745"/>
      <c r="I745"/>
      <c r="J745"/>
      <c r="K745"/>
      <c r="L745"/>
    </row>
    <row r="746" spans="1:12" x14ac:dyDescent="0.25">
      <c r="A746"/>
      <c r="B746"/>
      <c r="C746"/>
      <c r="D746"/>
      <c r="E746"/>
      <c r="F746"/>
      <c r="G746"/>
      <c r="I746"/>
      <c r="J746"/>
      <c r="K746"/>
      <c r="L746"/>
    </row>
    <row r="747" spans="1:12" x14ac:dyDescent="0.25">
      <c r="A747"/>
      <c r="B747"/>
      <c r="C747"/>
      <c r="D747"/>
      <c r="E747"/>
      <c r="F747"/>
      <c r="G747"/>
      <c r="I747"/>
      <c r="J747"/>
      <c r="K747"/>
      <c r="L747"/>
    </row>
    <row r="748" spans="1:12" x14ac:dyDescent="0.25">
      <c r="A748"/>
      <c r="B748"/>
      <c r="C748"/>
      <c r="D748"/>
      <c r="E748"/>
      <c r="F748"/>
      <c r="G748"/>
      <c r="I748"/>
      <c r="J748"/>
      <c r="K748"/>
      <c r="L748"/>
    </row>
    <row r="749" spans="1:12" x14ac:dyDescent="0.25">
      <c r="A749"/>
      <c r="B749"/>
      <c r="C749"/>
      <c r="D749"/>
      <c r="E749"/>
      <c r="F749"/>
      <c r="G749"/>
      <c r="I749"/>
      <c r="J749"/>
      <c r="K749"/>
      <c r="L749"/>
    </row>
    <row r="750" spans="1:12" x14ac:dyDescent="0.25">
      <c r="A750"/>
      <c r="B750"/>
      <c r="C750"/>
      <c r="D750"/>
      <c r="E750"/>
      <c r="F750"/>
      <c r="G750"/>
      <c r="I750"/>
      <c r="J750"/>
      <c r="K750"/>
      <c r="L750"/>
    </row>
    <row r="751" spans="1:12" x14ac:dyDescent="0.25">
      <c r="A751"/>
      <c r="B751"/>
      <c r="C751"/>
      <c r="D751"/>
      <c r="E751"/>
      <c r="F751"/>
      <c r="G751"/>
      <c r="I751"/>
      <c r="J751"/>
      <c r="K751"/>
      <c r="L751"/>
    </row>
    <row r="752" spans="1:12" x14ac:dyDescent="0.25">
      <c r="A752"/>
      <c r="B752"/>
      <c r="C752"/>
      <c r="D752"/>
      <c r="E752"/>
      <c r="F752"/>
      <c r="G752"/>
      <c r="I752"/>
      <c r="J752"/>
      <c r="K752"/>
      <c r="L752"/>
    </row>
    <row r="753" spans="1:12" x14ac:dyDescent="0.25">
      <c r="A753"/>
      <c r="B753"/>
      <c r="C753"/>
      <c r="D753"/>
      <c r="E753"/>
      <c r="F753"/>
      <c r="G753"/>
      <c r="I753"/>
      <c r="J753"/>
      <c r="K753"/>
      <c r="L753"/>
    </row>
    <row r="754" spans="1:12" x14ac:dyDescent="0.25">
      <c r="A754"/>
      <c r="B754"/>
      <c r="C754"/>
      <c r="D754"/>
      <c r="E754"/>
      <c r="F754"/>
      <c r="G754"/>
      <c r="I754"/>
      <c r="J754"/>
      <c r="K754"/>
      <c r="L754"/>
    </row>
    <row r="755" spans="1:12" x14ac:dyDescent="0.25">
      <c r="A755"/>
      <c r="B755"/>
      <c r="C755"/>
      <c r="D755"/>
      <c r="E755"/>
      <c r="F755"/>
      <c r="G755"/>
      <c r="I755"/>
      <c r="J755"/>
      <c r="K755"/>
      <c r="L755"/>
    </row>
    <row r="756" spans="1:12" x14ac:dyDescent="0.25">
      <c r="A756"/>
      <c r="B756"/>
      <c r="C756"/>
      <c r="D756"/>
      <c r="E756"/>
      <c r="F756"/>
      <c r="G756"/>
      <c r="I756"/>
      <c r="J756"/>
      <c r="K756"/>
      <c r="L756"/>
    </row>
    <row r="757" spans="1:12" x14ac:dyDescent="0.25">
      <c r="A757"/>
      <c r="B757"/>
      <c r="C757"/>
      <c r="D757"/>
      <c r="E757"/>
      <c r="F757"/>
      <c r="G757"/>
      <c r="I757"/>
      <c r="J757"/>
      <c r="K757"/>
      <c r="L757"/>
    </row>
    <row r="758" spans="1:12" x14ac:dyDescent="0.25">
      <c r="A758"/>
      <c r="B758"/>
      <c r="C758"/>
      <c r="D758"/>
      <c r="E758"/>
      <c r="F758"/>
      <c r="G758"/>
      <c r="I758"/>
      <c r="J758"/>
      <c r="K758"/>
      <c r="L758"/>
    </row>
    <row r="759" spans="1:12" x14ac:dyDescent="0.25">
      <c r="A759"/>
      <c r="B759"/>
      <c r="C759"/>
      <c r="D759"/>
      <c r="E759"/>
      <c r="F759"/>
      <c r="G759"/>
      <c r="I759"/>
      <c r="J759"/>
      <c r="K759"/>
      <c r="L759"/>
    </row>
    <row r="760" spans="1:12" x14ac:dyDescent="0.25">
      <c r="A760"/>
      <c r="B760"/>
      <c r="C760"/>
      <c r="D760"/>
      <c r="E760"/>
      <c r="F760"/>
      <c r="G760"/>
      <c r="I760"/>
      <c r="J760"/>
      <c r="K760"/>
      <c r="L760"/>
    </row>
    <row r="761" spans="1:12" x14ac:dyDescent="0.25">
      <c r="A761"/>
      <c r="B761"/>
      <c r="C761"/>
      <c r="D761"/>
      <c r="E761"/>
      <c r="F761"/>
      <c r="G761"/>
      <c r="I761"/>
      <c r="J761"/>
      <c r="K761"/>
      <c r="L761"/>
    </row>
    <row r="762" spans="1:12" x14ac:dyDescent="0.25">
      <c r="A762"/>
      <c r="B762"/>
      <c r="C762"/>
      <c r="D762"/>
      <c r="E762"/>
      <c r="F762"/>
      <c r="G762"/>
      <c r="I762"/>
      <c r="J762"/>
      <c r="K762"/>
      <c r="L762"/>
    </row>
    <row r="763" spans="1:12" x14ac:dyDescent="0.25">
      <c r="A763"/>
      <c r="B763"/>
      <c r="C763"/>
      <c r="D763"/>
      <c r="E763"/>
      <c r="F763"/>
      <c r="G763"/>
      <c r="I763"/>
      <c r="J763"/>
      <c r="K763"/>
      <c r="L763"/>
    </row>
    <row r="764" spans="1:12" x14ac:dyDescent="0.25">
      <c r="A764"/>
      <c r="B764"/>
      <c r="C764"/>
      <c r="D764"/>
      <c r="E764"/>
      <c r="F764"/>
      <c r="G764"/>
      <c r="I764"/>
      <c r="J764"/>
      <c r="K764"/>
      <c r="L764"/>
    </row>
    <row r="765" spans="1:12" x14ac:dyDescent="0.25">
      <c r="A765"/>
      <c r="B765"/>
      <c r="C765"/>
      <c r="D765"/>
      <c r="E765"/>
      <c r="F765"/>
      <c r="G765"/>
      <c r="I765"/>
      <c r="J765"/>
      <c r="K765"/>
      <c r="L765"/>
    </row>
    <row r="766" spans="1:12" x14ac:dyDescent="0.25">
      <c r="A766"/>
      <c r="B766"/>
      <c r="C766"/>
      <c r="D766"/>
      <c r="E766"/>
      <c r="F766"/>
      <c r="G766"/>
      <c r="I766"/>
      <c r="J766"/>
      <c r="K766"/>
      <c r="L766"/>
    </row>
    <row r="767" spans="1:12" x14ac:dyDescent="0.25">
      <c r="A767"/>
      <c r="B767"/>
      <c r="C767"/>
      <c r="D767"/>
      <c r="E767"/>
      <c r="F767"/>
      <c r="G767"/>
      <c r="I767"/>
      <c r="J767"/>
      <c r="K767"/>
      <c r="L767"/>
    </row>
    <row r="768" spans="1:12" x14ac:dyDescent="0.25">
      <c r="A768"/>
      <c r="B768"/>
      <c r="C768"/>
      <c r="D768"/>
      <c r="E768"/>
      <c r="F768"/>
      <c r="G768"/>
      <c r="I768"/>
      <c r="J768"/>
      <c r="K768"/>
      <c r="L768"/>
    </row>
    <row r="769" spans="1:12" x14ac:dyDescent="0.25">
      <c r="A769"/>
      <c r="B769"/>
      <c r="C769"/>
      <c r="D769"/>
      <c r="E769"/>
      <c r="F769"/>
      <c r="G769"/>
      <c r="I769"/>
      <c r="J769"/>
      <c r="K769"/>
      <c r="L769"/>
    </row>
    <row r="770" spans="1:12" x14ac:dyDescent="0.25">
      <c r="A770"/>
      <c r="B770"/>
      <c r="C770"/>
      <c r="D770"/>
      <c r="E770"/>
      <c r="F770"/>
      <c r="G770"/>
      <c r="I770"/>
      <c r="J770"/>
      <c r="K770"/>
      <c r="L770"/>
    </row>
    <row r="771" spans="1:12" x14ac:dyDescent="0.25">
      <c r="A771"/>
      <c r="B771"/>
      <c r="C771"/>
      <c r="D771"/>
      <c r="E771"/>
      <c r="F771"/>
      <c r="G771"/>
      <c r="I771"/>
      <c r="J771"/>
      <c r="K771"/>
      <c r="L771"/>
    </row>
    <row r="772" spans="1:12" x14ac:dyDescent="0.25">
      <c r="A772"/>
      <c r="B772"/>
      <c r="C772"/>
      <c r="D772"/>
      <c r="E772"/>
      <c r="F772"/>
      <c r="G772"/>
      <c r="I772"/>
      <c r="J772"/>
      <c r="K772"/>
      <c r="L772"/>
    </row>
    <row r="773" spans="1:12" x14ac:dyDescent="0.25">
      <c r="A773"/>
      <c r="B773"/>
      <c r="C773"/>
      <c r="D773"/>
      <c r="E773"/>
      <c r="F773"/>
      <c r="G773"/>
      <c r="I773"/>
      <c r="J773"/>
      <c r="K773"/>
      <c r="L773"/>
    </row>
    <row r="774" spans="1:12" x14ac:dyDescent="0.25">
      <c r="A774"/>
      <c r="B774"/>
      <c r="C774"/>
      <c r="D774"/>
      <c r="E774"/>
      <c r="F774"/>
      <c r="G774"/>
      <c r="I774"/>
      <c r="J774"/>
      <c r="K774"/>
      <c r="L774"/>
    </row>
    <row r="775" spans="1:12" x14ac:dyDescent="0.25">
      <c r="A775"/>
      <c r="B775"/>
      <c r="C775"/>
      <c r="D775"/>
      <c r="E775"/>
      <c r="F775"/>
      <c r="G775"/>
      <c r="I775"/>
      <c r="J775"/>
      <c r="K775"/>
      <c r="L775"/>
    </row>
    <row r="776" spans="1:12" x14ac:dyDescent="0.25">
      <c r="A776"/>
      <c r="B776"/>
      <c r="C776"/>
      <c r="D776"/>
      <c r="E776"/>
      <c r="F776"/>
      <c r="G776"/>
      <c r="I776"/>
      <c r="J776"/>
      <c r="K776"/>
      <c r="L776"/>
    </row>
    <row r="777" spans="1:12" x14ac:dyDescent="0.25">
      <c r="A777"/>
      <c r="B777"/>
      <c r="C777"/>
      <c r="D777"/>
      <c r="E777"/>
      <c r="F777"/>
      <c r="G777"/>
      <c r="I777"/>
      <c r="J777"/>
      <c r="K777"/>
      <c r="L777"/>
    </row>
    <row r="778" spans="1:12" x14ac:dyDescent="0.25">
      <c r="A778"/>
      <c r="B778"/>
      <c r="C778"/>
      <c r="D778"/>
      <c r="E778"/>
      <c r="F778"/>
      <c r="G778"/>
      <c r="I778"/>
      <c r="J778"/>
      <c r="K778"/>
      <c r="L778"/>
    </row>
    <row r="779" spans="1:12" x14ac:dyDescent="0.25">
      <c r="A779"/>
      <c r="B779"/>
      <c r="C779"/>
      <c r="D779"/>
      <c r="E779"/>
      <c r="F779"/>
      <c r="G779"/>
      <c r="I779"/>
      <c r="J779"/>
      <c r="K779"/>
      <c r="L779"/>
    </row>
    <row r="780" spans="1:12" x14ac:dyDescent="0.25">
      <c r="A780"/>
      <c r="B780"/>
      <c r="C780"/>
      <c r="D780"/>
      <c r="E780"/>
      <c r="F780"/>
      <c r="G780"/>
      <c r="I780"/>
      <c r="J780"/>
      <c r="K780"/>
      <c r="L780"/>
    </row>
    <row r="781" spans="1:12" x14ac:dyDescent="0.25">
      <c r="A781"/>
      <c r="B781"/>
      <c r="C781"/>
      <c r="D781"/>
      <c r="E781"/>
      <c r="F781"/>
      <c r="G781"/>
      <c r="I781"/>
      <c r="J781"/>
      <c r="K781"/>
      <c r="L781"/>
    </row>
    <row r="782" spans="1:12" x14ac:dyDescent="0.25">
      <c r="A782"/>
      <c r="B782"/>
      <c r="C782"/>
      <c r="D782"/>
      <c r="E782"/>
      <c r="F782"/>
      <c r="G782"/>
      <c r="I782"/>
      <c r="J782"/>
      <c r="K782"/>
      <c r="L782"/>
    </row>
    <row r="783" spans="1:12" x14ac:dyDescent="0.25">
      <c r="A783"/>
      <c r="B783"/>
      <c r="C783"/>
      <c r="D783"/>
      <c r="E783"/>
      <c r="F783"/>
      <c r="G783"/>
      <c r="I783"/>
      <c r="J783"/>
      <c r="K783"/>
      <c r="L783"/>
    </row>
    <row r="784" spans="1:12" x14ac:dyDescent="0.25">
      <c r="A784"/>
      <c r="B784"/>
      <c r="C784"/>
      <c r="D784"/>
      <c r="E784"/>
      <c r="F784"/>
      <c r="G784"/>
      <c r="I784"/>
      <c r="J784"/>
      <c r="K784"/>
      <c r="L784"/>
    </row>
    <row r="785" spans="1:12" x14ac:dyDescent="0.25">
      <c r="A785"/>
      <c r="B785"/>
      <c r="C785"/>
      <c r="D785"/>
      <c r="E785"/>
      <c r="F785"/>
      <c r="G785"/>
      <c r="I785"/>
      <c r="J785"/>
      <c r="K785"/>
      <c r="L785"/>
    </row>
    <row r="786" spans="1:12" x14ac:dyDescent="0.25">
      <c r="A786"/>
      <c r="B786"/>
      <c r="C786"/>
      <c r="D786"/>
      <c r="E786"/>
      <c r="F786"/>
      <c r="G786"/>
      <c r="I786"/>
      <c r="J786"/>
      <c r="K786"/>
      <c r="L786"/>
    </row>
    <row r="787" spans="1:12" x14ac:dyDescent="0.25">
      <c r="A787"/>
      <c r="B787"/>
      <c r="C787"/>
      <c r="D787"/>
      <c r="E787"/>
      <c r="F787"/>
      <c r="G787"/>
      <c r="I787"/>
      <c r="J787"/>
      <c r="K787"/>
      <c r="L787"/>
    </row>
    <row r="788" spans="1:12" x14ac:dyDescent="0.25">
      <c r="A788"/>
      <c r="B788"/>
      <c r="C788"/>
      <c r="D788"/>
      <c r="E788"/>
      <c r="F788"/>
      <c r="G788"/>
      <c r="I788"/>
      <c r="J788"/>
      <c r="K788"/>
      <c r="L788"/>
    </row>
    <row r="789" spans="1:12" x14ac:dyDescent="0.25">
      <c r="A789"/>
      <c r="B789"/>
      <c r="C789"/>
      <c r="D789"/>
      <c r="E789"/>
      <c r="F789"/>
      <c r="G789"/>
      <c r="I789"/>
      <c r="J789"/>
      <c r="K789"/>
      <c r="L789"/>
    </row>
    <row r="790" spans="1:12" x14ac:dyDescent="0.25">
      <c r="A790"/>
      <c r="B790"/>
      <c r="C790"/>
      <c r="D790"/>
      <c r="E790"/>
      <c r="F790"/>
      <c r="G790"/>
      <c r="I790"/>
      <c r="J790"/>
      <c r="K790"/>
      <c r="L790"/>
    </row>
    <row r="791" spans="1:12" x14ac:dyDescent="0.25">
      <c r="A791"/>
      <c r="B791"/>
      <c r="C791"/>
      <c r="D791"/>
      <c r="E791"/>
      <c r="F791"/>
      <c r="G791"/>
      <c r="I791"/>
      <c r="J791"/>
      <c r="K791"/>
      <c r="L791"/>
    </row>
    <row r="792" spans="1:12" x14ac:dyDescent="0.25">
      <c r="A792"/>
      <c r="B792"/>
      <c r="C792"/>
      <c r="D792"/>
      <c r="E792"/>
      <c r="F792"/>
      <c r="G792"/>
      <c r="I792"/>
      <c r="J792"/>
      <c r="K792"/>
      <c r="L792"/>
    </row>
    <row r="793" spans="1:12" x14ac:dyDescent="0.25">
      <c r="A793"/>
      <c r="B793"/>
      <c r="C793"/>
      <c r="D793"/>
      <c r="E793"/>
      <c r="F793"/>
      <c r="G793"/>
      <c r="I793"/>
      <c r="J793"/>
      <c r="K793"/>
      <c r="L793"/>
    </row>
    <row r="794" spans="1:12" x14ac:dyDescent="0.25">
      <c r="A794"/>
      <c r="B794"/>
      <c r="C794"/>
      <c r="D794"/>
      <c r="E794"/>
      <c r="F794"/>
      <c r="G794"/>
      <c r="I794"/>
      <c r="J794"/>
      <c r="K794"/>
      <c r="L794"/>
    </row>
    <row r="795" spans="1:12" x14ac:dyDescent="0.25">
      <c r="A795"/>
      <c r="B795"/>
      <c r="C795"/>
      <c r="D795"/>
      <c r="E795"/>
      <c r="F795"/>
      <c r="G795"/>
      <c r="I795"/>
      <c r="J795"/>
      <c r="K795"/>
      <c r="L795"/>
    </row>
    <row r="796" spans="1:12" x14ac:dyDescent="0.25">
      <c r="A796"/>
      <c r="B796"/>
      <c r="C796"/>
      <c r="D796"/>
      <c r="E796"/>
      <c r="F796"/>
      <c r="G796"/>
      <c r="I796"/>
      <c r="J796"/>
      <c r="K796"/>
      <c r="L796"/>
    </row>
    <row r="797" spans="1:12" x14ac:dyDescent="0.25">
      <c r="A797"/>
      <c r="B797"/>
      <c r="C797"/>
      <c r="D797"/>
      <c r="E797"/>
      <c r="F797"/>
      <c r="G797"/>
      <c r="I797"/>
      <c r="J797"/>
      <c r="K797"/>
      <c r="L797"/>
    </row>
    <row r="798" spans="1:12" x14ac:dyDescent="0.25">
      <c r="A798"/>
      <c r="B798"/>
      <c r="C798"/>
      <c r="D798"/>
      <c r="E798"/>
      <c r="F798"/>
      <c r="G798"/>
      <c r="I798"/>
      <c r="J798"/>
      <c r="K798"/>
      <c r="L798"/>
    </row>
    <row r="799" spans="1:12" x14ac:dyDescent="0.25">
      <c r="A799"/>
      <c r="B799"/>
      <c r="C799"/>
      <c r="D799"/>
      <c r="E799"/>
      <c r="F799"/>
      <c r="G799"/>
      <c r="I799"/>
      <c r="J799"/>
      <c r="K799"/>
      <c r="L799"/>
    </row>
    <row r="800" spans="1:12" x14ac:dyDescent="0.25">
      <c r="A800"/>
      <c r="B800"/>
      <c r="C800"/>
      <c r="D800"/>
      <c r="E800"/>
      <c r="F800"/>
      <c r="G800"/>
      <c r="I800"/>
      <c r="J800"/>
      <c r="K800"/>
      <c r="L800"/>
    </row>
    <row r="801" spans="1:12" x14ac:dyDescent="0.25">
      <c r="A801"/>
      <c r="B801"/>
      <c r="C801"/>
      <c r="D801"/>
      <c r="E801"/>
      <c r="F801"/>
      <c r="G801"/>
      <c r="I801"/>
      <c r="J801"/>
      <c r="K801"/>
      <c r="L801"/>
    </row>
    <row r="802" spans="1:12" x14ac:dyDescent="0.25">
      <c r="A802"/>
      <c r="B802"/>
      <c r="C802"/>
      <c r="D802"/>
      <c r="E802"/>
      <c r="F802"/>
      <c r="G802"/>
      <c r="I802"/>
      <c r="J802"/>
      <c r="K802"/>
      <c r="L802"/>
    </row>
    <row r="803" spans="1:12" x14ac:dyDescent="0.25">
      <c r="A803"/>
      <c r="B803"/>
      <c r="C803"/>
      <c r="D803"/>
      <c r="E803"/>
      <c r="F803"/>
      <c r="G803"/>
      <c r="I803"/>
      <c r="J803"/>
      <c r="K803"/>
      <c r="L803"/>
    </row>
    <row r="804" spans="1:12" x14ac:dyDescent="0.25">
      <c r="A804"/>
      <c r="B804"/>
      <c r="C804"/>
      <c r="D804"/>
      <c r="E804"/>
      <c r="F804"/>
      <c r="G804"/>
      <c r="I804"/>
      <c r="J804"/>
      <c r="K804"/>
      <c r="L804"/>
    </row>
    <row r="805" spans="1:12" x14ac:dyDescent="0.25">
      <c r="A805"/>
      <c r="B805"/>
      <c r="C805"/>
      <c r="D805"/>
      <c r="E805"/>
      <c r="F805"/>
      <c r="G805"/>
      <c r="I805"/>
      <c r="J805"/>
      <c r="K805"/>
      <c r="L805"/>
    </row>
    <row r="806" spans="1:12" x14ac:dyDescent="0.25">
      <c r="A806"/>
      <c r="B806"/>
      <c r="C806"/>
      <c r="D806"/>
      <c r="E806"/>
      <c r="F806"/>
      <c r="G806"/>
      <c r="I806"/>
      <c r="J806"/>
      <c r="K806"/>
      <c r="L806"/>
    </row>
    <row r="807" spans="1:12" x14ac:dyDescent="0.25">
      <c r="A807"/>
      <c r="B807"/>
      <c r="C807"/>
      <c r="D807"/>
      <c r="E807"/>
      <c r="F807"/>
      <c r="G807"/>
      <c r="I807"/>
      <c r="J807"/>
      <c r="K807"/>
      <c r="L807"/>
    </row>
    <row r="808" spans="1:12" x14ac:dyDescent="0.25">
      <c r="A808"/>
      <c r="B808"/>
      <c r="C808"/>
      <c r="D808"/>
      <c r="E808"/>
      <c r="F808"/>
      <c r="G808"/>
      <c r="I808"/>
      <c r="J808"/>
      <c r="K808"/>
      <c r="L808"/>
    </row>
    <row r="809" spans="1:12" x14ac:dyDescent="0.25">
      <c r="A809"/>
      <c r="B809"/>
      <c r="C809"/>
      <c r="D809"/>
      <c r="E809"/>
      <c r="F809"/>
      <c r="G809"/>
      <c r="I809"/>
      <c r="J809"/>
      <c r="K809"/>
      <c r="L809"/>
    </row>
    <row r="810" spans="1:12" x14ac:dyDescent="0.25">
      <c r="A810"/>
      <c r="B810"/>
      <c r="C810"/>
      <c r="D810"/>
      <c r="E810"/>
      <c r="F810"/>
      <c r="G810"/>
      <c r="I810"/>
      <c r="J810"/>
      <c r="K810"/>
      <c r="L810"/>
    </row>
    <row r="811" spans="1:12" x14ac:dyDescent="0.25">
      <c r="A811"/>
      <c r="B811"/>
      <c r="C811"/>
      <c r="D811"/>
      <c r="E811"/>
      <c r="F811"/>
      <c r="G811"/>
      <c r="I811"/>
      <c r="J811"/>
      <c r="K811"/>
      <c r="L811"/>
    </row>
    <row r="812" spans="1:12" x14ac:dyDescent="0.25">
      <c r="A812"/>
      <c r="B812"/>
      <c r="C812"/>
      <c r="D812"/>
      <c r="E812"/>
      <c r="F812"/>
      <c r="G812"/>
      <c r="I812"/>
      <c r="J812"/>
      <c r="K812"/>
      <c r="L812"/>
    </row>
    <row r="813" spans="1:12" x14ac:dyDescent="0.25">
      <c r="A813"/>
      <c r="B813"/>
      <c r="C813"/>
      <c r="D813"/>
      <c r="E813"/>
      <c r="F813"/>
      <c r="G813"/>
      <c r="I813"/>
      <c r="J813"/>
      <c r="K813"/>
      <c r="L813"/>
    </row>
    <row r="814" spans="1:12" x14ac:dyDescent="0.25">
      <c r="A814"/>
      <c r="B814"/>
      <c r="C814"/>
      <c r="D814"/>
      <c r="E814"/>
      <c r="F814"/>
      <c r="G814"/>
      <c r="I814"/>
      <c r="J814"/>
      <c r="K814"/>
      <c r="L814"/>
    </row>
    <row r="815" spans="1:12" x14ac:dyDescent="0.25">
      <c r="A815"/>
      <c r="B815"/>
      <c r="C815"/>
      <c r="D815"/>
      <c r="E815"/>
      <c r="F815"/>
      <c r="G815"/>
      <c r="I815"/>
      <c r="J815"/>
      <c r="K815"/>
      <c r="L815"/>
    </row>
    <row r="816" spans="1:12" x14ac:dyDescent="0.25">
      <c r="A816"/>
      <c r="B816"/>
      <c r="C816"/>
      <c r="D816"/>
      <c r="E816"/>
      <c r="F816"/>
      <c r="G816"/>
      <c r="I816"/>
      <c r="J816"/>
      <c r="K816"/>
      <c r="L816"/>
    </row>
    <row r="817" spans="1:12" x14ac:dyDescent="0.25">
      <c r="A817"/>
      <c r="B817"/>
      <c r="C817"/>
      <c r="D817"/>
      <c r="E817"/>
      <c r="F817"/>
      <c r="G817"/>
      <c r="I817"/>
      <c r="J817"/>
      <c r="K817"/>
      <c r="L817"/>
    </row>
    <row r="818" spans="1:12" x14ac:dyDescent="0.25">
      <c r="A818"/>
      <c r="B818"/>
      <c r="C818"/>
      <c r="D818"/>
      <c r="E818"/>
      <c r="F818"/>
      <c r="G818"/>
      <c r="I818"/>
      <c r="J818"/>
      <c r="K818"/>
      <c r="L818"/>
    </row>
    <row r="819" spans="1:12" x14ac:dyDescent="0.25">
      <c r="A819"/>
      <c r="B819"/>
      <c r="C819"/>
      <c r="D819"/>
      <c r="E819"/>
      <c r="F819"/>
      <c r="G819"/>
      <c r="I819"/>
      <c r="J819"/>
      <c r="K819"/>
      <c r="L819"/>
    </row>
    <row r="820" spans="1:12" x14ac:dyDescent="0.25">
      <c r="A820"/>
      <c r="B820"/>
      <c r="C820"/>
      <c r="D820"/>
      <c r="E820"/>
      <c r="F820"/>
      <c r="G820"/>
      <c r="I820"/>
      <c r="J820"/>
      <c r="K820"/>
      <c r="L820"/>
    </row>
    <row r="821" spans="1:12" x14ac:dyDescent="0.25">
      <c r="A821"/>
      <c r="B821"/>
      <c r="C821"/>
      <c r="D821"/>
      <c r="E821"/>
      <c r="F821"/>
      <c r="G821"/>
      <c r="I821"/>
      <c r="J821"/>
      <c r="K821"/>
      <c r="L821"/>
    </row>
    <row r="822" spans="1:12" x14ac:dyDescent="0.25">
      <c r="A822"/>
      <c r="B822"/>
      <c r="C822"/>
      <c r="D822"/>
      <c r="E822"/>
      <c r="F822"/>
      <c r="G822"/>
      <c r="I822"/>
      <c r="J822"/>
      <c r="K822"/>
      <c r="L822"/>
    </row>
    <row r="823" spans="1:12" x14ac:dyDescent="0.25">
      <c r="A823"/>
      <c r="B823"/>
      <c r="C823"/>
      <c r="D823"/>
      <c r="E823"/>
      <c r="F823"/>
      <c r="G823"/>
      <c r="I823"/>
      <c r="J823"/>
      <c r="K823"/>
      <c r="L823"/>
    </row>
    <row r="824" spans="1:12" x14ac:dyDescent="0.25">
      <c r="A824"/>
      <c r="B824"/>
      <c r="C824"/>
      <c r="D824"/>
      <c r="E824"/>
      <c r="F824"/>
      <c r="G824"/>
      <c r="I824"/>
      <c r="J824"/>
      <c r="K824"/>
      <c r="L824"/>
    </row>
    <row r="825" spans="1:12" x14ac:dyDescent="0.25">
      <c r="A825"/>
      <c r="B825"/>
      <c r="C825"/>
      <c r="D825"/>
      <c r="E825"/>
      <c r="F825"/>
      <c r="G825"/>
      <c r="I825"/>
      <c r="J825"/>
      <c r="K825"/>
      <c r="L825"/>
    </row>
    <row r="826" spans="1:12" x14ac:dyDescent="0.25">
      <c r="A826"/>
      <c r="B826"/>
      <c r="C826"/>
      <c r="D826"/>
      <c r="E826"/>
      <c r="F826"/>
      <c r="G826"/>
      <c r="I826"/>
      <c r="J826"/>
      <c r="K826"/>
      <c r="L826"/>
    </row>
    <row r="827" spans="1:12" x14ac:dyDescent="0.25">
      <c r="A827"/>
      <c r="B827"/>
      <c r="C827"/>
      <c r="D827"/>
      <c r="E827"/>
      <c r="F827"/>
      <c r="G827"/>
      <c r="I827"/>
      <c r="J827"/>
      <c r="K827"/>
      <c r="L827"/>
    </row>
    <row r="828" spans="1:12" x14ac:dyDescent="0.25">
      <c r="A828"/>
      <c r="B828"/>
      <c r="C828"/>
      <c r="D828"/>
      <c r="E828"/>
      <c r="F828"/>
      <c r="G828"/>
      <c r="I828"/>
      <c r="J828"/>
      <c r="K828"/>
      <c r="L828"/>
    </row>
    <row r="829" spans="1:12" x14ac:dyDescent="0.25">
      <c r="A829"/>
      <c r="B829"/>
      <c r="C829"/>
      <c r="D829"/>
      <c r="E829"/>
      <c r="F829"/>
      <c r="G829"/>
      <c r="I829"/>
      <c r="J829"/>
      <c r="K829"/>
      <c r="L829"/>
    </row>
    <row r="830" spans="1:12" x14ac:dyDescent="0.25">
      <c r="A830"/>
      <c r="B830"/>
      <c r="C830"/>
      <c r="D830"/>
      <c r="E830"/>
      <c r="F830"/>
      <c r="G830"/>
      <c r="I830"/>
      <c r="J830"/>
      <c r="K830"/>
      <c r="L830"/>
    </row>
    <row r="831" spans="1:12" x14ac:dyDescent="0.25">
      <c r="A831"/>
      <c r="B831"/>
      <c r="C831"/>
      <c r="D831"/>
      <c r="E831"/>
      <c r="F831"/>
      <c r="G831"/>
      <c r="I831"/>
      <c r="J831"/>
      <c r="K831"/>
      <c r="L831"/>
    </row>
    <row r="832" spans="1:12" x14ac:dyDescent="0.25">
      <c r="A832"/>
      <c r="B832"/>
      <c r="C832"/>
      <c r="D832"/>
      <c r="E832"/>
      <c r="F832"/>
      <c r="G832"/>
      <c r="I832"/>
      <c r="J832"/>
      <c r="K832"/>
      <c r="L832"/>
    </row>
    <row r="833" spans="1:12" x14ac:dyDescent="0.25">
      <c r="A833"/>
      <c r="B833"/>
      <c r="C833"/>
      <c r="D833"/>
      <c r="E833"/>
      <c r="F833"/>
      <c r="G833"/>
      <c r="I833"/>
      <c r="J833"/>
      <c r="K833"/>
      <c r="L833"/>
    </row>
    <row r="834" spans="1:12" x14ac:dyDescent="0.25">
      <c r="A834"/>
      <c r="B834"/>
      <c r="C834"/>
      <c r="D834"/>
      <c r="E834"/>
      <c r="F834"/>
      <c r="G834"/>
      <c r="I834"/>
      <c r="J834"/>
      <c r="K834"/>
      <c r="L834"/>
    </row>
    <row r="835" spans="1:12" x14ac:dyDescent="0.25">
      <c r="A835"/>
      <c r="B835"/>
      <c r="C835"/>
      <c r="D835"/>
      <c r="E835"/>
      <c r="F835"/>
      <c r="G835"/>
      <c r="I835"/>
      <c r="J835"/>
      <c r="K835"/>
      <c r="L835"/>
    </row>
    <row r="836" spans="1:12" x14ac:dyDescent="0.25">
      <c r="A836"/>
      <c r="B836"/>
      <c r="C836"/>
      <c r="D836"/>
      <c r="E836"/>
      <c r="F836"/>
      <c r="G836"/>
      <c r="I836"/>
      <c r="J836"/>
      <c r="K836"/>
      <c r="L836"/>
    </row>
    <row r="837" spans="1:12" x14ac:dyDescent="0.25">
      <c r="A837"/>
      <c r="B837"/>
      <c r="C837"/>
      <c r="D837"/>
      <c r="E837"/>
      <c r="F837"/>
      <c r="G837"/>
      <c r="I837"/>
      <c r="J837"/>
      <c r="K837"/>
      <c r="L837"/>
    </row>
    <row r="838" spans="1:12" x14ac:dyDescent="0.25">
      <c r="A838"/>
      <c r="B838"/>
      <c r="C838"/>
      <c r="D838"/>
      <c r="E838"/>
      <c r="F838"/>
      <c r="G838"/>
      <c r="I838"/>
      <c r="J838"/>
      <c r="K838"/>
      <c r="L838"/>
    </row>
    <row r="839" spans="1:12" x14ac:dyDescent="0.25">
      <c r="A839"/>
      <c r="B839"/>
      <c r="C839"/>
      <c r="D839"/>
      <c r="E839"/>
      <c r="F839"/>
      <c r="G839"/>
      <c r="I839"/>
      <c r="J839"/>
      <c r="K839"/>
      <c r="L839"/>
    </row>
    <row r="840" spans="1:12" x14ac:dyDescent="0.25">
      <c r="A840"/>
      <c r="B840"/>
      <c r="C840"/>
      <c r="D840"/>
      <c r="E840"/>
      <c r="F840"/>
      <c r="G840"/>
      <c r="I840"/>
      <c r="J840"/>
      <c r="K840"/>
      <c r="L840"/>
    </row>
    <row r="841" spans="1:12" x14ac:dyDescent="0.25">
      <c r="A841"/>
      <c r="B841"/>
      <c r="C841"/>
      <c r="D841"/>
      <c r="E841"/>
      <c r="F841"/>
      <c r="G841"/>
      <c r="I841"/>
      <c r="J841"/>
      <c r="K841"/>
      <c r="L841"/>
    </row>
    <row r="842" spans="1:12" x14ac:dyDescent="0.25">
      <c r="A842"/>
      <c r="B842"/>
      <c r="C842"/>
      <c r="D842"/>
      <c r="E842"/>
      <c r="F842"/>
      <c r="G842"/>
      <c r="I842"/>
      <c r="J842"/>
      <c r="K842"/>
      <c r="L842"/>
    </row>
    <row r="843" spans="1:12" x14ac:dyDescent="0.25">
      <c r="A843"/>
      <c r="B843"/>
      <c r="C843"/>
      <c r="D843"/>
      <c r="E843"/>
      <c r="F843"/>
      <c r="G843"/>
      <c r="I843"/>
      <c r="J843"/>
      <c r="K843"/>
      <c r="L843"/>
    </row>
    <row r="844" spans="1:12" x14ac:dyDescent="0.25">
      <c r="A844"/>
      <c r="B844"/>
      <c r="C844"/>
      <c r="D844"/>
      <c r="E844"/>
      <c r="F844"/>
      <c r="G844"/>
      <c r="I844"/>
      <c r="J844"/>
      <c r="K844"/>
      <c r="L844"/>
    </row>
    <row r="845" spans="1:12" x14ac:dyDescent="0.25">
      <c r="A845"/>
      <c r="B845"/>
      <c r="C845"/>
      <c r="D845"/>
      <c r="E845"/>
      <c r="F845"/>
      <c r="G845"/>
      <c r="I845"/>
      <c r="J845"/>
      <c r="K845"/>
      <c r="L845"/>
    </row>
    <row r="846" spans="1:12" x14ac:dyDescent="0.25">
      <c r="A846"/>
      <c r="B846"/>
      <c r="C846"/>
      <c r="D846"/>
      <c r="E846"/>
      <c r="F846"/>
      <c r="G846"/>
      <c r="I846"/>
      <c r="J846"/>
      <c r="K846"/>
      <c r="L846"/>
    </row>
    <row r="847" spans="1:12" x14ac:dyDescent="0.25">
      <c r="A847"/>
      <c r="B847"/>
      <c r="C847"/>
      <c r="D847"/>
      <c r="E847"/>
      <c r="F847"/>
      <c r="G847"/>
      <c r="I847"/>
      <c r="J847"/>
      <c r="K847"/>
      <c r="L847"/>
    </row>
    <row r="848" spans="1:12" x14ac:dyDescent="0.25">
      <c r="A848"/>
      <c r="B848"/>
      <c r="C848"/>
      <c r="D848"/>
      <c r="E848"/>
      <c r="F848"/>
      <c r="G848"/>
      <c r="I848"/>
      <c r="J848"/>
      <c r="K848"/>
      <c r="L848"/>
    </row>
    <row r="849" spans="1:12" x14ac:dyDescent="0.25">
      <c r="A849"/>
      <c r="B849"/>
      <c r="C849"/>
      <c r="D849"/>
      <c r="E849"/>
      <c r="F849"/>
      <c r="G849"/>
      <c r="I849"/>
      <c r="J849"/>
      <c r="K849"/>
      <c r="L849"/>
    </row>
    <row r="850" spans="1:12" x14ac:dyDescent="0.25">
      <c r="A850"/>
      <c r="B850"/>
      <c r="C850"/>
      <c r="D850"/>
      <c r="E850"/>
      <c r="F850"/>
      <c r="G850"/>
      <c r="I850"/>
      <c r="J850"/>
      <c r="K850"/>
      <c r="L850"/>
    </row>
    <row r="851" spans="1:12" x14ac:dyDescent="0.25">
      <c r="A851"/>
      <c r="B851"/>
      <c r="C851"/>
      <c r="D851"/>
      <c r="E851"/>
      <c r="F851"/>
      <c r="G851"/>
      <c r="I851"/>
      <c r="J851"/>
      <c r="K851"/>
      <c r="L851"/>
    </row>
    <row r="852" spans="1:12" x14ac:dyDescent="0.25">
      <c r="A852"/>
      <c r="B852"/>
      <c r="C852"/>
      <c r="D852"/>
      <c r="E852"/>
      <c r="F852"/>
      <c r="G852"/>
      <c r="I852"/>
      <c r="J852"/>
      <c r="K852"/>
      <c r="L852"/>
    </row>
    <row r="853" spans="1:12" x14ac:dyDescent="0.25">
      <c r="A853"/>
      <c r="B853"/>
      <c r="C853"/>
      <c r="D853"/>
      <c r="E853"/>
      <c r="F853"/>
      <c r="G853"/>
      <c r="I853"/>
      <c r="J853"/>
      <c r="K853"/>
      <c r="L853"/>
    </row>
    <row r="854" spans="1:12" x14ac:dyDescent="0.25">
      <c r="A854"/>
      <c r="B854"/>
      <c r="C854"/>
      <c r="D854"/>
      <c r="E854"/>
      <c r="F854"/>
      <c r="G854"/>
      <c r="I854"/>
      <c r="J854"/>
      <c r="K854"/>
      <c r="L854"/>
    </row>
    <row r="855" spans="1:12" x14ac:dyDescent="0.25">
      <c r="A855"/>
      <c r="B855"/>
      <c r="C855"/>
      <c r="D855"/>
      <c r="E855"/>
      <c r="F855"/>
      <c r="G855"/>
      <c r="I855"/>
      <c r="J855"/>
      <c r="K855"/>
      <c r="L855"/>
    </row>
    <row r="856" spans="1:12" x14ac:dyDescent="0.25">
      <c r="A856"/>
      <c r="B856"/>
      <c r="C856"/>
      <c r="D856"/>
      <c r="E856"/>
      <c r="F856"/>
      <c r="G856"/>
      <c r="I856"/>
      <c r="J856"/>
      <c r="K856"/>
      <c r="L856"/>
    </row>
    <row r="857" spans="1:12" x14ac:dyDescent="0.25">
      <c r="A857"/>
      <c r="B857"/>
      <c r="C857"/>
      <c r="D857"/>
      <c r="E857"/>
      <c r="F857"/>
      <c r="G857"/>
      <c r="I857"/>
      <c r="J857"/>
      <c r="K857"/>
      <c r="L857"/>
    </row>
    <row r="858" spans="1:12" x14ac:dyDescent="0.25">
      <c r="A858"/>
      <c r="B858"/>
      <c r="C858"/>
      <c r="D858"/>
      <c r="E858"/>
      <c r="F858"/>
      <c r="G858"/>
      <c r="I858"/>
      <c r="J858"/>
      <c r="K858"/>
      <c r="L858"/>
    </row>
    <row r="859" spans="1:12" x14ac:dyDescent="0.25">
      <c r="A859"/>
      <c r="B859"/>
      <c r="C859"/>
      <c r="D859"/>
      <c r="E859"/>
      <c r="F859"/>
      <c r="G859"/>
      <c r="I859"/>
      <c r="J859"/>
      <c r="K859"/>
      <c r="L859"/>
    </row>
    <row r="860" spans="1:12" x14ac:dyDescent="0.25">
      <c r="A860"/>
      <c r="B860"/>
      <c r="C860"/>
      <c r="D860"/>
      <c r="E860"/>
      <c r="F860"/>
      <c r="G860"/>
      <c r="I860"/>
      <c r="J860"/>
      <c r="K860"/>
      <c r="L860"/>
    </row>
    <row r="861" spans="1:12" x14ac:dyDescent="0.25">
      <c r="A861"/>
      <c r="B861"/>
      <c r="C861"/>
      <c r="D861"/>
      <c r="E861"/>
      <c r="F861"/>
      <c r="G861"/>
      <c r="I861"/>
      <c r="J861"/>
      <c r="K861"/>
      <c r="L861"/>
    </row>
    <row r="862" spans="1:12" x14ac:dyDescent="0.25">
      <c r="A862"/>
      <c r="B862"/>
      <c r="C862"/>
      <c r="D862"/>
      <c r="E862"/>
      <c r="F862"/>
      <c r="G862"/>
      <c r="I862"/>
      <c r="J862"/>
      <c r="K862"/>
      <c r="L862"/>
    </row>
    <row r="863" spans="1:12" x14ac:dyDescent="0.25">
      <c r="A863"/>
      <c r="B863"/>
      <c r="C863"/>
      <c r="D863"/>
      <c r="E863"/>
      <c r="F863"/>
      <c r="G863"/>
      <c r="I863"/>
      <c r="J863"/>
      <c r="K863"/>
      <c r="L863"/>
    </row>
    <row r="864" spans="1:12" x14ac:dyDescent="0.25">
      <c r="A864"/>
      <c r="B864"/>
      <c r="C864"/>
      <c r="D864"/>
      <c r="E864"/>
      <c r="F864"/>
      <c r="G864"/>
      <c r="I864"/>
      <c r="J864"/>
      <c r="K864"/>
      <c r="L864"/>
    </row>
    <row r="865" spans="1:12" x14ac:dyDescent="0.25">
      <c r="A865"/>
      <c r="B865"/>
      <c r="C865"/>
      <c r="D865"/>
      <c r="E865"/>
      <c r="F865"/>
      <c r="G865"/>
      <c r="I865"/>
      <c r="J865"/>
      <c r="K865"/>
      <c r="L865"/>
    </row>
    <row r="866" spans="1:12" x14ac:dyDescent="0.25">
      <c r="A866"/>
      <c r="B866"/>
      <c r="C866"/>
      <c r="D866"/>
      <c r="E866"/>
      <c r="F866"/>
      <c r="G866"/>
      <c r="I866"/>
      <c r="J866"/>
      <c r="K866"/>
      <c r="L866"/>
    </row>
    <row r="867" spans="1:12" x14ac:dyDescent="0.25">
      <c r="A867"/>
      <c r="B867"/>
      <c r="C867"/>
      <c r="D867"/>
      <c r="E867"/>
      <c r="F867"/>
      <c r="G867"/>
      <c r="I867"/>
      <c r="J867"/>
      <c r="K867"/>
      <c r="L867"/>
    </row>
    <row r="868" spans="1:12" x14ac:dyDescent="0.25">
      <c r="A868"/>
      <c r="B868"/>
      <c r="C868"/>
      <c r="D868"/>
      <c r="E868"/>
      <c r="F868"/>
      <c r="G868"/>
      <c r="I868"/>
      <c r="J868"/>
      <c r="K868"/>
      <c r="L868"/>
    </row>
    <row r="869" spans="1:12" x14ac:dyDescent="0.25">
      <c r="A869"/>
      <c r="B869"/>
      <c r="C869"/>
      <c r="D869"/>
      <c r="E869"/>
      <c r="F869"/>
      <c r="G869"/>
      <c r="I869"/>
      <c r="J869"/>
      <c r="K869"/>
      <c r="L869"/>
    </row>
    <row r="870" spans="1:12" x14ac:dyDescent="0.25">
      <c r="A870"/>
      <c r="B870"/>
      <c r="C870"/>
      <c r="D870"/>
      <c r="E870"/>
      <c r="F870"/>
      <c r="G870"/>
      <c r="I870"/>
      <c r="J870"/>
      <c r="K870"/>
      <c r="L870"/>
    </row>
    <row r="871" spans="1:12" x14ac:dyDescent="0.25">
      <c r="A871"/>
      <c r="B871"/>
      <c r="C871"/>
      <c r="D871"/>
      <c r="E871"/>
      <c r="F871"/>
      <c r="G871"/>
      <c r="I871"/>
      <c r="J871"/>
      <c r="K871"/>
      <c r="L871"/>
    </row>
    <row r="872" spans="1:12" x14ac:dyDescent="0.25">
      <c r="A872"/>
      <c r="B872"/>
      <c r="C872"/>
      <c r="D872"/>
      <c r="E872"/>
      <c r="F872"/>
      <c r="G872"/>
      <c r="I872"/>
      <c r="J872"/>
      <c r="K872"/>
      <c r="L872"/>
    </row>
    <row r="873" spans="1:12" x14ac:dyDescent="0.25">
      <c r="A873"/>
      <c r="B873"/>
      <c r="C873"/>
      <c r="D873"/>
      <c r="E873"/>
      <c r="F873"/>
      <c r="G873"/>
      <c r="I873"/>
      <c r="J873"/>
      <c r="K873"/>
      <c r="L873"/>
    </row>
    <row r="874" spans="1:12" x14ac:dyDescent="0.25">
      <c r="A874"/>
      <c r="B874"/>
      <c r="C874"/>
      <c r="D874"/>
      <c r="E874"/>
      <c r="F874"/>
      <c r="G874"/>
      <c r="I874"/>
      <c r="J874"/>
      <c r="K874"/>
      <c r="L874"/>
    </row>
    <row r="875" spans="1:12" x14ac:dyDescent="0.25">
      <c r="A875"/>
      <c r="B875"/>
      <c r="C875"/>
      <c r="D875"/>
      <c r="E875"/>
      <c r="F875"/>
      <c r="G875"/>
      <c r="I875"/>
      <c r="J875"/>
      <c r="K875"/>
      <c r="L875"/>
    </row>
    <row r="876" spans="1:12" x14ac:dyDescent="0.25">
      <c r="A876"/>
      <c r="B876"/>
      <c r="C876"/>
      <c r="D876"/>
      <c r="E876"/>
      <c r="F876"/>
      <c r="G876"/>
      <c r="I876"/>
      <c r="J876"/>
      <c r="K876"/>
      <c r="L876"/>
    </row>
    <row r="877" spans="1:12" x14ac:dyDescent="0.25">
      <c r="A877"/>
      <c r="B877"/>
      <c r="C877"/>
      <c r="D877"/>
      <c r="E877"/>
      <c r="F877"/>
      <c r="G877"/>
      <c r="I877"/>
      <c r="J877"/>
      <c r="K877"/>
      <c r="L877"/>
    </row>
    <row r="878" spans="1:12" x14ac:dyDescent="0.25">
      <c r="A878"/>
      <c r="B878"/>
      <c r="C878"/>
      <c r="D878"/>
      <c r="E878"/>
      <c r="F878"/>
      <c r="G878"/>
      <c r="I878"/>
      <c r="J878"/>
      <c r="K878"/>
      <c r="L878"/>
    </row>
    <row r="879" spans="1:12" x14ac:dyDescent="0.25">
      <c r="A879"/>
      <c r="B879"/>
      <c r="C879"/>
      <c r="D879"/>
      <c r="E879"/>
      <c r="F879"/>
      <c r="G879"/>
      <c r="I879"/>
      <c r="J879"/>
      <c r="K879"/>
      <c r="L879"/>
    </row>
    <row r="880" spans="1:12" x14ac:dyDescent="0.25">
      <c r="A880"/>
      <c r="B880"/>
      <c r="C880"/>
      <c r="D880"/>
      <c r="E880"/>
      <c r="F880"/>
      <c r="G880"/>
      <c r="I880"/>
      <c r="J880"/>
      <c r="K880"/>
      <c r="L880"/>
    </row>
    <row r="881" spans="1:12" x14ac:dyDescent="0.25">
      <c r="A881"/>
      <c r="B881"/>
      <c r="C881"/>
      <c r="D881"/>
      <c r="E881"/>
      <c r="F881"/>
      <c r="G881"/>
      <c r="I881"/>
      <c r="J881"/>
      <c r="K881"/>
      <c r="L881"/>
    </row>
    <row r="882" spans="1:12" x14ac:dyDescent="0.25">
      <c r="A882"/>
      <c r="B882"/>
      <c r="C882"/>
      <c r="D882"/>
      <c r="E882"/>
      <c r="F882"/>
      <c r="G882"/>
      <c r="I882"/>
      <c r="J882"/>
      <c r="K882"/>
      <c r="L882"/>
    </row>
    <row r="883" spans="1:12" x14ac:dyDescent="0.25">
      <c r="A883"/>
      <c r="B883"/>
      <c r="C883"/>
      <c r="D883"/>
      <c r="E883"/>
      <c r="F883"/>
      <c r="G883"/>
      <c r="I883"/>
      <c r="J883"/>
      <c r="K883"/>
      <c r="L883"/>
    </row>
    <row r="884" spans="1:12" x14ac:dyDescent="0.25">
      <c r="A884"/>
      <c r="B884"/>
      <c r="C884"/>
      <c r="D884"/>
      <c r="E884"/>
      <c r="F884"/>
      <c r="G884"/>
      <c r="I884"/>
      <c r="J884"/>
      <c r="K884"/>
      <c r="L884"/>
    </row>
    <row r="885" spans="1:12" x14ac:dyDescent="0.25">
      <c r="A885"/>
      <c r="B885"/>
      <c r="C885"/>
      <c r="D885"/>
      <c r="E885"/>
      <c r="F885"/>
      <c r="G885"/>
      <c r="I885"/>
      <c r="J885"/>
      <c r="K885"/>
      <c r="L885"/>
    </row>
    <row r="886" spans="1:12" x14ac:dyDescent="0.25">
      <c r="A886"/>
      <c r="B886"/>
      <c r="C886"/>
      <c r="D886"/>
      <c r="E886"/>
      <c r="F886"/>
      <c r="G886"/>
      <c r="I886"/>
      <c r="J886"/>
      <c r="K886"/>
      <c r="L886"/>
    </row>
    <row r="887" spans="1:12" x14ac:dyDescent="0.25">
      <c r="A887"/>
      <c r="B887"/>
      <c r="C887"/>
      <c r="D887"/>
      <c r="E887"/>
      <c r="F887"/>
      <c r="G887"/>
      <c r="I887"/>
      <c r="J887"/>
      <c r="K887"/>
      <c r="L887"/>
    </row>
    <row r="888" spans="1:12" x14ac:dyDescent="0.25">
      <c r="A888"/>
      <c r="B888"/>
      <c r="C888"/>
      <c r="D888"/>
      <c r="E888"/>
      <c r="F888"/>
      <c r="G888"/>
      <c r="I888"/>
      <c r="J888"/>
      <c r="K888"/>
      <c r="L888"/>
    </row>
    <row r="889" spans="1:12" x14ac:dyDescent="0.25">
      <c r="A889"/>
      <c r="B889"/>
      <c r="C889"/>
      <c r="D889"/>
      <c r="E889"/>
      <c r="F889"/>
      <c r="G889"/>
      <c r="I889"/>
      <c r="J889"/>
      <c r="K889"/>
      <c r="L889"/>
    </row>
    <row r="890" spans="1:12" x14ac:dyDescent="0.25">
      <c r="A890"/>
      <c r="B890"/>
      <c r="C890"/>
      <c r="D890"/>
      <c r="E890"/>
      <c r="F890"/>
      <c r="G890"/>
      <c r="I890"/>
      <c r="J890"/>
      <c r="K890"/>
      <c r="L890"/>
    </row>
    <row r="891" spans="1:12" x14ac:dyDescent="0.25">
      <c r="A891"/>
      <c r="B891"/>
      <c r="C891"/>
      <c r="D891"/>
      <c r="E891"/>
      <c r="F891"/>
      <c r="G891"/>
      <c r="I891"/>
      <c r="J891"/>
      <c r="K891"/>
      <c r="L891"/>
    </row>
    <row r="892" spans="1:12" x14ac:dyDescent="0.25">
      <c r="A892"/>
      <c r="B892"/>
      <c r="C892"/>
      <c r="D892"/>
      <c r="E892"/>
      <c r="F892"/>
      <c r="G892"/>
      <c r="I892"/>
      <c r="J892"/>
      <c r="K892"/>
      <c r="L892"/>
    </row>
    <row r="893" spans="1:12" x14ac:dyDescent="0.25">
      <c r="A893"/>
      <c r="B893"/>
      <c r="C893"/>
      <c r="D893"/>
      <c r="E893"/>
      <c r="F893"/>
      <c r="G893"/>
      <c r="I893"/>
      <c r="J893"/>
      <c r="K893"/>
      <c r="L893"/>
    </row>
    <row r="894" spans="1:12" x14ac:dyDescent="0.25">
      <c r="A894"/>
      <c r="B894"/>
      <c r="C894"/>
      <c r="D894"/>
      <c r="E894"/>
      <c r="F894"/>
      <c r="G894"/>
      <c r="I894"/>
      <c r="J894"/>
      <c r="K894"/>
      <c r="L894"/>
    </row>
    <row r="895" spans="1:12" x14ac:dyDescent="0.25">
      <c r="A895"/>
      <c r="B895"/>
      <c r="C895"/>
      <c r="D895"/>
      <c r="E895"/>
      <c r="F895"/>
      <c r="G895"/>
      <c r="I895"/>
      <c r="J895"/>
      <c r="K895"/>
      <c r="L895"/>
    </row>
    <row r="896" spans="1:12" x14ac:dyDescent="0.25">
      <c r="A896"/>
      <c r="B896"/>
      <c r="C896"/>
      <c r="D896"/>
      <c r="E896"/>
      <c r="F896"/>
      <c r="G896"/>
      <c r="I896"/>
      <c r="J896"/>
      <c r="K896"/>
      <c r="L896"/>
    </row>
    <row r="897" spans="1:12" x14ac:dyDescent="0.25">
      <c r="A897"/>
      <c r="B897"/>
      <c r="C897"/>
      <c r="D897"/>
      <c r="E897"/>
      <c r="F897"/>
      <c r="G897"/>
      <c r="I897"/>
      <c r="J897"/>
      <c r="K897"/>
      <c r="L897"/>
    </row>
    <row r="898" spans="1:12" x14ac:dyDescent="0.25">
      <c r="A898"/>
      <c r="B898"/>
      <c r="C898"/>
      <c r="D898"/>
      <c r="E898"/>
      <c r="F898"/>
      <c r="G898"/>
      <c r="I898"/>
      <c r="J898"/>
      <c r="K898"/>
      <c r="L898"/>
    </row>
    <row r="899" spans="1:12" x14ac:dyDescent="0.25">
      <c r="A899"/>
      <c r="B899"/>
      <c r="C899"/>
      <c r="D899"/>
      <c r="E899"/>
      <c r="F899"/>
      <c r="G899"/>
      <c r="I899"/>
      <c r="J899"/>
      <c r="K899"/>
      <c r="L899"/>
    </row>
    <row r="900" spans="1:12" x14ac:dyDescent="0.25">
      <c r="A900"/>
      <c r="B900"/>
      <c r="C900"/>
      <c r="D900"/>
      <c r="E900"/>
      <c r="F900"/>
      <c r="G900"/>
      <c r="I900"/>
      <c r="J900"/>
      <c r="K900"/>
      <c r="L900"/>
    </row>
    <row r="901" spans="1:12" x14ac:dyDescent="0.25">
      <c r="A901"/>
      <c r="B901"/>
      <c r="C901"/>
      <c r="D901"/>
      <c r="E901"/>
      <c r="F901"/>
      <c r="G901"/>
      <c r="I901"/>
      <c r="J901"/>
      <c r="K901"/>
      <c r="L901"/>
    </row>
    <row r="902" spans="1:12" x14ac:dyDescent="0.25">
      <c r="A902"/>
      <c r="B902"/>
      <c r="C902"/>
      <c r="D902"/>
      <c r="E902"/>
      <c r="F902"/>
      <c r="G902"/>
      <c r="I902"/>
      <c r="J902"/>
      <c r="K902"/>
      <c r="L902"/>
    </row>
    <row r="903" spans="1:12" x14ac:dyDescent="0.25">
      <c r="A903"/>
      <c r="B903"/>
      <c r="C903"/>
      <c r="D903"/>
      <c r="E903"/>
      <c r="F903"/>
      <c r="G903"/>
      <c r="I903"/>
      <c r="J903"/>
      <c r="K903"/>
      <c r="L903"/>
    </row>
    <row r="904" spans="1:12" x14ac:dyDescent="0.25">
      <c r="A904"/>
      <c r="B904"/>
      <c r="C904"/>
      <c r="D904"/>
      <c r="E904"/>
      <c r="F904"/>
      <c r="G904"/>
      <c r="I904"/>
      <c r="J904"/>
      <c r="K904"/>
      <c r="L904"/>
    </row>
    <row r="905" spans="1:12" x14ac:dyDescent="0.25">
      <c r="A905"/>
      <c r="B905"/>
      <c r="C905"/>
      <c r="D905"/>
      <c r="E905"/>
      <c r="F905"/>
      <c r="G905"/>
      <c r="I905"/>
      <c r="J905"/>
      <c r="K905"/>
      <c r="L905"/>
    </row>
    <row r="906" spans="1:12" x14ac:dyDescent="0.25">
      <c r="A906"/>
      <c r="B906"/>
      <c r="C906"/>
      <c r="D906"/>
      <c r="E906"/>
      <c r="F906"/>
      <c r="G906"/>
      <c r="I906"/>
      <c r="J906"/>
      <c r="K906"/>
      <c r="L906"/>
    </row>
    <row r="907" spans="1:12" x14ac:dyDescent="0.25">
      <c r="A907"/>
      <c r="B907"/>
      <c r="C907"/>
      <c r="D907"/>
      <c r="E907"/>
      <c r="F907"/>
      <c r="G907"/>
      <c r="I907"/>
      <c r="J907"/>
      <c r="K907"/>
      <c r="L907"/>
    </row>
    <row r="908" spans="1:12" x14ac:dyDescent="0.25">
      <c r="A908"/>
      <c r="B908"/>
      <c r="C908"/>
      <c r="D908"/>
      <c r="E908"/>
      <c r="F908"/>
      <c r="G908"/>
      <c r="I908"/>
      <c r="J908"/>
      <c r="K908"/>
      <c r="L908"/>
    </row>
    <row r="909" spans="1:12" x14ac:dyDescent="0.25">
      <c r="A909"/>
      <c r="B909"/>
      <c r="C909"/>
      <c r="D909"/>
      <c r="E909"/>
      <c r="F909"/>
      <c r="G909"/>
      <c r="I909"/>
      <c r="J909"/>
      <c r="K909"/>
      <c r="L909"/>
    </row>
    <row r="910" spans="1:12" x14ac:dyDescent="0.25">
      <c r="A910"/>
      <c r="B910"/>
      <c r="C910"/>
      <c r="D910"/>
      <c r="E910"/>
      <c r="F910"/>
      <c r="G910"/>
      <c r="I910"/>
      <c r="J910"/>
      <c r="K910"/>
      <c r="L910"/>
    </row>
    <row r="911" spans="1:12" x14ac:dyDescent="0.25">
      <c r="A911"/>
      <c r="B911"/>
      <c r="C911"/>
      <c r="D911"/>
      <c r="E911"/>
      <c r="F911"/>
      <c r="G911"/>
      <c r="I911"/>
      <c r="J911"/>
      <c r="K911"/>
      <c r="L911"/>
    </row>
    <row r="912" spans="1:12" x14ac:dyDescent="0.25">
      <c r="A912"/>
      <c r="B912"/>
      <c r="C912"/>
      <c r="D912"/>
      <c r="E912"/>
      <c r="F912"/>
      <c r="G912"/>
      <c r="I912"/>
      <c r="J912"/>
      <c r="K912"/>
      <c r="L912"/>
    </row>
    <row r="913" spans="1:12" x14ac:dyDescent="0.25">
      <c r="A913"/>
      <c r="B913"/>
      <c r="C913"/>
      <c r="D913"/>
      <c r="E913"/>
      <c r="F913"/>
      <c r="G913"/>
      <c r="I913"/>
      <c r="J913"/>
      <c r="K913"/>
      <c r="L913"/>
    </row>
    <row r="914" spans="1:12" x14ac:dyDescent="0.25">
      <c r="A914"/>
      <c r="B914"/>
      <c r="C914"/>
      <c r="D914"/>
      <c r="E914"/>
      <c r="F914"/>
      <c r="G914"/>
      <c r="I914"/>
      <c r="J914"/>
      <c r="K914"/>
      <c r="L914"/>
    </row>
    <row r="915" spans="1:12" x14ac:dyDescent="0.25">
      <c r="A915"/>
      <c r="B915"/>
      <c r="C915"/>
      <c r="D915"/>
      <c r="E915"/>
      <c r="F915"/>
      <c r="G915"/>
      <c r="I915"/>
      <c r="J915"/>
      <c r="K915"/>
      <c r="L915"/>
    </row>
    <row r="916" spans="1:12" x14ac:dyDescent="0.25">
      <c r="A916"/>
      <c r="B916"/>
      <c r="C916"/>
      <c r="D916"/>
      <c r="E916"/>
      <c r="F916"/>
      <c r="G916"/>
      <c r="I916"/>
      <c r="J916"/>
      <c r="K916"/>
      <c r="L916"/>
    </row>
    <row r="917" spans="1:12" x14ac:dyDescent="0.25">
      <c r="A917"/>
      <c r="B917"/>
      <c r="C917"/>
      <c r="D917"/>
      <c r="E917"/>
      <c r="F917"/>
      <c r="G917"/>
      <c r="I917"/>
      <c r="J917"/>
      <c r="K917"/>
      <c r="L917"/>
    </row>
    <row r="918" spans="1:12" x14ac:dyDescent="0.25">
      <c r="A918"/>
      <c r="B918"/>
      <c r="C918"/>
      <c r="D918"/>
      <c r="E918"/>
      <c r="F918"/>
      <c r="G918"/>
      <c r="I918"/>
      <c r="J918"/>
      <c r="K918"/>
      <c r="L918"/>
    </row>
    <row r="919" spans="1:12" x14ac:dyDescent="0.25">
      <c r="A919"/>
      <c r="B919"/>
      <c r="C919"/>
      <c r="D919"/>
      <c r="E919"/>
      <c r="F919"/>
      <c r="G919"/>
      <c r="I919"/>
      <c r="J919"/>
      <c r="K919"/>
      <c r="L919"/>
    </row>
    <row r="920" spans="1:12" x14ac:dyDescent="0.25">
      <c r="A920"/>
      <c r="B920"/>
      <c r="C920"/>
      <c r="D920"/>
      <c r="E920"/>
      <c r="F920"/>
      <c r="G920"/>
      <c r="I920"/>
      <c r="J920"/>
      <c r="K920"/>
      <c r="L920"/>
    </row>
    <row r="921" spans="1:12" x14ac:dyDescent="0.25">
      <c r="A921"/>
      <c r="B921"/>
      <c r="C921"/>
      <c r="D921"/>
      <c r="E921"/>
      <c r="F921"/>
      <c r="G921"/>
      <c r="I921"/>
      <c r="J921"/>
      <c r="K921"/>
      <c r="L921"/>
    </row>
    <row r="922" spans="1:12" x14ac:dyDescent="0.25">
      <c r="A922"/>
      <c r="B922"/>
      <c r="C922"/>
      <c r="D922"/>
      <c r="E922"/>
      <c r="F922"/>
      <c r="G922"/>
      <c r="I922"/>
      <c r="J922"/>
      <c r="K922"/>
      <c r="L922"/>
    </row>
    <row r="923" spans="1:12" x14ac:dyDescent="0.25">
      <c r="A923"/>
      <c r="B923"/>
      <c r="C923"/>
      <c r="D923"/>
      <c r="E923"/>
      <c r="F923"/>
      <c r="G923"/>
      <c r="I923"/>
      <c r="J923"/>
      <c r="K923"/>
      <c r="L923"/>
    </row>
    <row r="924" spans="1:12" x14ac:dyDescent="0.25">
      <c r="A924"/>
      <c r="B924"/>
      <c r="C924"/>
      <c r="D924"/>
      <c r="E924"/>
      <c r="F924"/>
      <c r="G924"/>
      <c r="I924"/>
      <c r="J924"/>
      <c r="K924"/>
      <c r="L924"/>
    </row>
    <row r="925" spans="1:12" x14ac:dyDescent="0.25">
      <c r="A925"/>
      <c r="B925"/>
      <c r="C925"/>
      <c r="D925"/>
      <c r="E925"/>
      <c r="F925"/>
      <c r="G925"/>
      <c r="I925"/>
      <c r="J925"/>
      <c r="K925"/>
      <c r="L925"/>
    </row>
    <row r="926" spans="1:12" x14ac:dyDescent="0.25">
      <c r="A926"/>
      <c r="B926"/>
      <c r="C926"/>
      <c r="D926"/>
      <c r="E926"/>
      <c r="F926"/>
      <c r="G926"/>
      <c r="I926"/>
      <c r="J926"/>
      <c r="K926"/>
      <c r="L926"/>
    </row>
    <row r="927" spans="1:12" x14ac:dyDescent="0.25">
      <c r="A927"/>
      <c r="B927"/>
      <c r="C927"/>
      <c r="D927"/>
      <c r="E927"/>
      <c r="F927"/>
      <c r="G927"/>
      <c r="I927"/>
      <c r="J927"/>
      <c r="K927"/>
      <c r="L927"/>
    </row>
    <row r="928" spans="1:12" x14ac:dyDescent="0.25">
      <c r="A928"/>
      <c r="B928"/>
      <c r="C928"/>
      <c r="D928"/>
      <c r="E928"/>
      <c r="F928"/>
      <c r="G928"/>
      <c r="I928"/>
      <c r="J928"/>
      <c r="K928"/>
      <c r="L928"/>
    </row>
    <row r="929" spans="1:12" x14ac:dyDescent="0.25">
      <c r="A929"/>
      <c r="B929"/>
      <c r="C929"/>
      <c r="D929"/>
      <c r="E929"/>
      <c r="F929"/>
      <c r="G929"/>
      <c r="I929"/>
      <c r="J929"/>
      <c r="K929"/>
      <c r="L929"/>
    </row>
    <row r="930" spans="1:12" x14ac:dyDescent="0.25">
      <c r="A930"/>
      <c r="B930"/>
      <c r="C930"/>
      <c r="D930"/>
      <c r="E930"/>
      <c r="F930"/>
      <c r="G930"/>
      <c r="I930"/>
      <c r="J930"/>
      <c r="K930"/>
      <c r="L930"/>
    </row>
    <row r="931" spans="1:12" x14ac:dyDescent="0.25">
      <c r="A931"/>
      <c r="B931"/>
      <c r="C931"/>
      <c r="D931"/>
      <c r="E931"/>
      <c r="F931"/>
      <c r="G931"/>
      <c r="I931"/>
      <c r="J931"/>
      <c r="K931"/>
      <c r="L931"/>
    </row>
    <row r="932" spans="1:12" x14ac:dyDescent="0.25">
      <c r="A932"/>
      <c r="B932"/>
      <c r="C932"/>
      <c r="D932"/>
      <c r="E932"/>
      <c r="F932"/>
      <c r="G932"/>
      <c r="I932"/>
      <c r="J932"/>
      <c r="K932"/>
      <c r="L932"/>
    </row>
    <row r="933" spans="1:12" x14ac:dyDescent="0.25">
      <c r="A933"/>
      <c r="B933"/>
      <c r="C933"/>
      <c r="D933"/>
      <c r="E933"/>
      <c r="F933"/>
      <c r="G933"/>
      <c r="I933"/>
      <c r="J933"/>
      <c r="K933"/>
      <c r="L933"/>
    </row>
    <row r="934" spans="1:12" x14ac:dyDescent="0.25">
      <c r="A934"/>
      <c r="B934"/>
      <c r="C934"/>
      <c r="D934"/>
      <c r="E934"/>
      <c r="F934"/>
      <c r="G934"/>
      <c r="I934"/>
      <c r="J934"/>
      <c r="K934"/>
      <c r="L934"/>
    </row>
    <row r="935" spans="1:12" x14ac:dyDescent="0.25">
      <c r="A935"/>
      <c r="B935"/>
      <c r="C935"/>
      <c r="D935"/>
      <c r="E935"/>
      <c r="F935"/>
      <c r="G935"/>
      <c r="I935"/>
      <c r="J935"/>
      <c r="K935"/>
      <c r="L935"/>
    </row>
    <row r="936" spans="1:12" x14ac:dyDescent="0.25">
      <c r="A936"/>
      <c r="B936"/>
      <c r="C936"/>
      <c r="D936"/>
      <c r="E936"/>
      <c r="F936"/>
      <c r="G936"/>
      <c r="I936"/>
      <c r="J936"/>
      <c r="K936"/>
      <c r="L936"/>
    </row>
    <row r="937" spans="1:12" x14ac:dyDescent="0.25">
      <c r="A937"/>
      <c r="B937"/>
      <c r="C937"/>
      <c r="D937"/>
      <c r="E937"/>
      <c r="F937"/>
      <c r="G937"/>
      <c r="I937"/>
      <c r="J937"/>
      <c r="K937"/>
      <c r="L937"/>
    </row>
    <row r="938" spans="1:12" x14ac:dyDescent="0.25">
      <c r="A938"/>
      <c r="B938"/>
      <c r="C938"/>
      <c r="D938"/>
      <c r="E938"/>
      <c r="F938"/>
      <c r="G938"/>
      <c r="I938"/>
      <c r="J938"/>
      <c r="K938"/>
      <c r="L938"/>
    </row>
    <row r="939" spans="1:12" x14ac:dyDescent="0.25">
      <c r="A939"/>
      <c r="B939"/>
      <c r="C939"/>
      <c r="D939"/>
      <c r="E939"/>
      <c r="F939"/>
      <c r="G939"/>
      <c r="I939"/>
      <c r="J939"/>
      <c r="K939"/>
      <c r="L939"/>
    </row>
    <row r="940" spans="1:12" x14ac:dyDescent="0.25">
      <c r="A940"/>
      <c r="B940"/>
      <c r="C940"/>
      <c r="D940"/>
      <c r="E940"/>
      <c r="F940"/>
      <c r="G940"/>
      <c r="I940"/>
      <c r="J940"/>
      <c r="K940"/>
      <c r="L940"/>
    </row>
    <row r="941" spans="1:12" x14ac:dyDescent="0.25">
      <c r="A941"/>
      <c r="B941"/>
      <c r="C941"/>
      <c r="D941"/>
      <c r="E941"/>
      <c r="F941"/>
      <c r="G941"/>
      <c r="I941"/>
      <c r="J941"/>
      <c r="K941"/>
      <c r="L941"/>
    </row>
    <row r="942" spans="1:12" x14ac:dyDescent="0.25">
      <c r="A942"/>
      <c r="B942"/>
      <c r="C942"/>
      <c r="D942"/>
      <c r="E942"/>
      <c r="F942"/>
      <c r="G942"/>
      <c r="I942"/>
      <c r="J942"/>
      <c r="K942"/>
      <c r="L942"/>
    </row>
    <row r="943" spans="1:12" x14ac:dyDescent="0.25">
      <c r="A943"/>
      <c r="B943"/>
      <c r="C943"/>
      <c r="D943"/>
      <c r="E943"/>
      <c r="F943"/>
      <c r="G943"/>
      <c r="I943"/>
      <c r="J943"/>
      <c r="K943"/>
      <c r="L943"/>
    </row>
    <row r="944" spans="1:12" x14ac:dyDescent="0.25">
      <c r="A944"/>
      <c r="B944"/>
      <c r="C944"/>
      <c r="D944"/>
      <c r="E944"/>
      <c r="F944"/>
      <c r="G944"/>
      <c r="I944"/>
      <c r="J944"/>
      <c r="K944"/>
      <c r="L944"/>
    </row>
    <row r="945" spans="1:12" x14ac:dyDescent="0.25">
      <c r="A945"/>
      <c r="B945"/>
      <c r="C945"/>
      <c r="D945"/>
      <c r="E945"/>
      <c r="F945"/>
      <c r="G945"/>
      <c r="I945"/>
      <c r="J945"/>
      <c r="K945"/>
      <c r="L945"/>
    </row>
    <row r="946" spans="1:12" x14ac:dyDescent="0.25">
      <c r="A946"/>
      <c r="B946"/>
      <c r="C946"/>
      <c r="D946"/>
      <c r="E946"/>
      <c r="F946"/>
      <c r="G946"/>
      <c r="I946"/>
      <c r="J946"/>
      <c r="K946"/>
      <c r="L946"/>
    </row>
    <row r="947" spans="1:12" x14ac:dyDescent="0.25">
      <c r="A947"/>
      <c r="B947"/>
      <c r="C947"/>
      <c r="D947"/>
      <c r="E947"/>
      <c r="F947"/>
      <c r="G947"/>
      <c r="I947"/>
      <c r="J947"/>
      <c r="K947"/>
      <c r="L947"/>
    </row>
    <row r="948" spans="1:12" x14ac:dyDescent="0.25">
      <c r="A948"/>
      <c r="B948"/>
      <c r="C948"/>
      <c r="D948"/>
      <c r="E948"/>
      <c r="F948"/>
      <c r="G948"/>
      <c r="I948"/>
      <c r="J948"/>
      <c r="K948"/>
      <c r="L948"/>
    </row>
    <row r="949" spans="1:12" x14ac:dyDescent="0.25">
      <c r="A949"/>
      <c r="B949"/>
      <c r="C949"/>
      <c r="D949"/>
      <c r="E949"/>
      <c r="F949"/>
      <c r="G949"/>
      <c r="I949"/>
      <c r="J949"/>
      <c r="K949"/>
      <c r="L949"/>
    </row>
    <row r="950" spans="1:12" x14ac:dyDescent="0.25">
      <c r="A950"/>
      <c r="B950"/>
      <c r="C950"/>
      <c r="D950"/>
      <c r="E950"/>
      <c r="F950"/>
      <c r="G950"/>
      <c r="I950"/>
      <c r="J950"/>
      <c r="K950"/>
      <c r="L950"/>
    </row>
    <row r="951" spans="1:12" x14ac:dyDescent="0.25">
      <c r="A951"/>
      <c r="B951"/>
      <c r="C951"/>
      <c r="D951"/>
      <c r="E951"/>
      <c r="F951"/>
      <c r="G951"/>
      <c r="I951"/>
      <c r="J951"/>
      <c r="K951"/>
      <c r="L951"/>
    </row>
    <row r="952" spans="1:12" x14ac:dyDescent="0.25">
      <c r="A952"/>
      <c r="B952"/>
      <c r="C952"/>
      <c r="D952"/>
      <c r="E952"/>
      <c r="F952"/>
      <c r="G952"/>
      <c r="I952"/>
      <c r="J952"/>
      <c r="K952"/>
      <c r="L952"/>
    </row>
    <row r="953" spans="1:12" x14ac:dyDescent="0.25">
      <c r="A953"/>
      <c r="B953"/>
      <c r="C953"/>
      <c r="D953"/>
      <c r="E953"/>
      <c r="F953"/>
      <c r="G953"/>
      <c r="I953"/>
      <c r="J953"/>
      <c r="K953"/>
      <c r="L953"/>
    </row>
    <row r="954" spans="1:12" x14ac:dyDescent="0.25">
      <c r="A954"/>
      <c r="B954"/>
      <c r="C954"/>
      <c r="D954"/>
      <c r="E954"/>
      <c r="F954"/>
      <c r="G954"/>
      <c r="I954"/>
      <c r="J954"/>
      <c r="K954"/>
      <c r="L954"/>
    </row>
    <row r="955" spans="1:12" x14ac:dyDescent="0.25">
      <c r="A955"/>
      <c r="B955"/>
      <c r="C955"/>
      <c r="D955"/>
      <c r="E955"/>
      <c r="F955"/>
      <c r="G955"/>
      <c r="I955"/>
      <c r="J955"/>
      <c r="K955"/>
      <c r="L955"/>
    </row>
    <row r="956" spans="1:12" x14ac:dyDescent="0.25">
      <c r="A956"/>
      <c r="B956"/>
      <c r="C956"/>
      <c r="D956"/>
      <c r="E956"/>
      <c r="F956"/>
      <c r="G956"/>
      <c r="I956"/>
      <c r="J956"/>
      <c r="K956"/>
      <c r="L956"/>
    </row>
    <row r="957" spans="1:12" x14ac:dyDescent="0.25">
      <c r="A957"/>
      <c r="B957"/>
      <c r="C957"/>
      <c r="D957"/>
      <c r="E957"/>
      <c r="F957"/>
      <c r="G957"/>
      <c r="I957"/>
      <c r="J957"/>
      <c r="K957"/>
      <c r="L957"/>
    </row>
    <row r="958" spans="1:12" x14ac:dyDescent="0.25">
      <c r="A958"/>
      <c r="B958"/>
      <c r="C958"/>
      <c r="D958"/>
      <c r="E958"/>
      <c r="F958"/>
      <c r="G958"/>
      <c r="I958"/>
      <c r="J958"/>
      <c r="K958"/>
      <c r="L958"/>
    </row>
    <row r="959" spans="1:12" x14ac:dyDescent="0.25">
      <c r="A959"/>
      <c r="B959"/>
      <c r="C959"/>
      <c r="D959"/>
      <c r="E959"/>
      <c r="F959"/>
      <c r="G959"/>
      <c r="I959"/>
      <c r="J959"/>
      <c r="K959"/>
      <c r="L959"/>
    </row>
    <row r="960" spans="1:12" x14ac:dyDescent="0.25">
      <c r="A960"/>
      <c r="B960"/>
      <c r="C960"/>
      <c r="D960"/>
      <c r="E960"/>
      <c r="F960"/>
      <c r="G960"/>
      <c r="I960"/>
      <c r="J960"/>
      <c r="K960"/>
      <c r="L960"/>
    </row>
    <row r="961" spans="1:12" x14ac:dyDescent="0.25">
      <c r="A961"/>
      <c r="B961"/>
      <c r="C961"/>
      <c r="D961"/>
      <c r="E961"/>
      <c r="F961"/>
      <c r="G961"/>
      <c r="I961"/>
      <c r="J961"/>
      <c r="K961"/>
      <c r="L961"/>
    </row>
    <row r="962" spans="1:12" x14ac:dyDescent="0.25">
      <c r="A962"/>
      <c r="B962"/>
      <c r="C962"/>
      <c r="D962"/>
      <c r="E962"/>
      <c r="F962"/>
      <c r="G962"/>
      <c r="I962"/>
      <c r="J962"/>
      <c r="K962"/>
      <c r="L962"/>
    </row>
    <row r="963" spans="1:12" x14ac:dyDescent="0.25">
      <c r="A963"/>
      <c r="B963"/>
      <c r="C963"/>
      <c r="D963"/>
      <c r="E963"/>
      <c r="F963"/>
      <c r="G963"/>
      <c r="I963"/>
      <c r="J963"/>
      <c r="K963"/>
      <c r="L963"/>
    </row>
    <row r="964" spans="1:12" x14ac:dyDescent="0.25">
      <c r="A964"/>
      <c r="B964"/>
      <c r="C964"/>
      <c r="D964"/>
      <c r="E964"/>
      <c r="F964"/>
      <c r="G964"/>
      <c r="I964"/>
      <c r="J964"/>
      <c r="K964"/>
      <c r="L964"/>
    </row>
    <row r="965" spans="1:12" x14ac:dyDescent="0.25">
      <c r="A965"/>
      <c r="B965"/>
      <c r="C965"/>
      <c r="D965"/>
      <c r="E965"/>
      <c r="F965"/>
      <c r="G965"/>
      <c r="I965"/>
      <c r="J965"/>
      <c r="K965"/>
      <c r="L965"/>
    </row>
    <row r="966" spans="1:12" x14ac:dyDescent="0.25">
      <c r="A966"/>
      <c r="B966"/>
      <c r="C966"/>
      <c r="D966"/>
      <c r="E966"/>
      <c r="F966"/>
      <c r="G966"/>
      <c r="I966"/>
      <c r="J966"/>
      <c r="K966"/>
      <c r="L966"/>
    </row>
    <row r="967" spans="1:12" x14ac:dyDescent="0.25">
      <c r="A967"/>
      <c r="B967"/>
      <c r="C967"/>
      <c r="D967"/>
      <c r="E967"/>
      <c r="F967"/>
      <c r="G967"/>
      <c r="I967"/>
      <c r="J967"/>
      <c r="K967"/>
      <c r="L967"/>
    </row>
    <row r="968" spans="1:12" x14ac:dyDescent="0.25">
      <c r="A968"/>
      <c r="B968"/>
      <c r="C968"/>
      <c r="D968"/>
      <c r="E968"/>
      <c r="F968"/>
      <c r="G968"/>
      <c r="I968"/>
      <c r="J968"/>
      <c r="K968"/>
      <c r="L968"/>
    </row>
    <row r="969" spans="1:12" x14ac:dyDescent="0.25">
      <c r="A969"/>
      <c r="B969"/>
      <c r="C969"/>
      <c r="D969"/>
      <c r="E969"/>
      <c r="F969"/>
      <c r="G969"/>
      <c r="I969"/>
      <c r="J969"/>
      <c r="K969"/>
      <c r="L969"/>
    </row>
    <row r="970" spans="1:12" x14ac:dyDescent="0.25">
      <c r="A970"/>
      <c r="B970"/>
      <c r="C970"/>
      <c r="D970"/>
      <c r="E970"/>
      <c r="F970"/>
      <c r="G970"/>
      <c r="I970"/>
      <c r="J970"/>
      <c r="K970"/>
      <c r="L970"/>
    </row>
    <row r="971" spans="1:12" x14ac:dyDescent="0.25">
      <c r="A971"/>
      <c r="B971"/>
      <c r="C971"/>
      <c r="D971"/>
      <c r="E971"/>
      <c r="F971"/>
      <c r="G971"/>
      <c r="I971"/>
      <c r="J971"/>
      <c r="K971"/>
      <c r="L971"/>
    </row>
    <row r="972" spans="1:12" x14ac:dyDescent="0.25">
      <c r="A972"/>
      <c r="B972"/>
      <c r="C972"/>
      <c r="D972"/>
      <c r="E972"/>
      <c r="F972"/>
      <c r="G972"/>
      <c r="I972"/>
      <c r="J972"/>
      <c r="K972"/>
      <c r="L972"/>
    </row>
    <row r="973" spans="1:12" x14ac:dyDescent="0.25">
      <c r="A973"/>
      <c r="B973"/>
      <c r="C973"/>
      <c r="D973"/>
      <c r="E973"/>
      <c r="F973"/>
      <c r="G973"/>
      <c r="I973"/>
      <c r="J973"/>
      <c r="K973"/>
      <c r="L973"/>
    </row>
    <row r="974" spans="1:12" x14ac:dyDescent="0.25">
      <c r="A974"/>
      <c r="B974"/>
      <c r="C974"/>
      <c r="D974"/>
      <c r="E974"/>
      <c r="F974"/>
      <c r="G974"/>
      <c r="I974"/>
      <c r="J974"/>
      <c r="K974"/>
      <c r="L974"/>
    </row>
    <row r="975" spans="1:12" x14ac:dyDescent="0.25">
      <c r="A975"/>
      <c r="B975"/>
      <c r="C975"/>
      <c r="D975"/>
      <c r="E975"/>
      <c r="F975"/>
      <c r="G975"/>
      <c r="I975"/>
      <c r="J975"/>
      <c r="K975"/>
      <c r="L975"/>
    </row>
    <row r="976" spans="1:12" x14ac:dyDescent="0.25">
      <c r="A976"/>
      <c r="B976"/>
      <c r="C976"/>
      <c r="D976"/>
      <c r="E976"/>
      <c r="F976"/>
      <c r="G976"/>
      <c r="I976"/>
      <c r="J976"/>
      <c r="K976"/>
      <c r="L976"/>
    </row>
    <row r="977" spans="1:12" x14ac:dyDescent="0.25">
      <c r="A977"/>
      <c r="B977"/>
      <c r="C977"/>
      <c r="D977"/>
      <c r="E977"/>
      <c r="F977"/>
      <c r="G977"/>
      <c r="I977"/>
      <c r="J977"/>
      <c r="K977"/>
      <c r="L977"/>
    </row>
    <row r="978" spans="1:12" x14ac:dyDescent="0.25">
      <c r="A978"/>
      <c r="B978"/>
      <c r="C978"/>
      <c r="D978"/>
      <c r="E978"/>
      <c r="F978"/>
      <c r="G978"/>
      <c r="I978"/>
      <c r="J978"/>
      <c r="K978"/>
      <c r="L978"/>
    </row>
    <row r="979" spans="1:12" x14ac:dyDescent="0.25">
      <c r="A979"/>
      <c r="B979"/>
      <c r="C979"/>
      <c r="D979"/>
      <c r="E979"/>
      <c r="F979"/>
      <c r="G979"/>
      <c r="I979"/>
      <c r="J979"/>
      <c r="K979"/>
      <c r="L979"/>
    </row>
    <row r="980" spans="1:12" x14ac:dyDescent="0.25">
      <c r="A980"/>
      <c r="B980"/>
      <c r="C980"/>
      <c r="D980"/>
      <c r="E980"/>
      <c r="F980"/>
      <c r="G980"/>
      <c r="I980"/>
      <c r="J980"/>
      <c r="K980"/>
      <c r="L980"/>
    </row>
    <row r="981" spans="1:12" x14ac:dyDescent="0.25">
      <c r="A981"/>
      <c r="B981"/>
      <c r="C981"/>
      <c r="D981"/>
      <c r="E981"/>
      <c r="F981"/>
      <c r="G981"/>
      <c r="I981"/>
      <c r="J981"/>
      <c r="K981"/>
      <c r="L981"/>
    </row>
    <row r="982" spans="1:12" x14ac:dyDescent="0.25">
      <c r="A982"/>
      <c r="B982"/>
      <c r="C982"/>
      <c r="D982"/>
      <c r="E982"/>
      <c r="F982"/>
      <c r="G982"/>
      <c r="I982"/>
      <c r="J982"/>
      <c r="K982"/>
      <c r="L982"/>
    </row>
    <row r="983" spans="1:12" x14ac:dyDescent="0.25">
      <c r="A983"/>
      <c r="B983"/>
      <c r="C983"/>
      <c r="D983"/>
      <c r="E983"/>
      <c r="F983"/>
      <c r="G983"/>
      <c r="I983"/>
      <c r="J983"/>
      <c r="K983"/>
      <c r="L983"/>
    </row>
    <row r="984" spans="1:12" x14ac:dyDescent="0.25">
      <c r="A984"/>
      <c r="B984"/>
      <c r="C984"/>
      <c r="D984"/>
      <c r="E984"/>
      <c r="F984"/>
      <c r="G984"/>
      <c r="I984"/>
      <c r="J984"/>
      <c r="K984"/>
      <c r="L984"/>
    </row>
    <row r="985" spans="1:12" x14ac:dyDescent="0.25">
      <c r="A985"/>
      <c r="B985"/>
      <c r="C985"/>
      <c r="D985"/>
      <c r="E985"/>
      <c r="F985"/>
      <c r="G985"/>
      <c r="I985"/>
      <c r="J985"/>
      <c r="K985"/>
      <c r="L985"/>
    </row>
    <row r="986" spans="1:12" x14ac:dyDescent="0.25">
      <c r="A986"/>
      <c r="B986"/>
      <c r="C986"/>
      <c r="D986"/>
      <c r="E986"/>
      <c r="F986"/>
      <c r="G986"/>
      <c r="I986"/>
      <c r="J986"/>
      <c r="K986"/>
      <c r="L986"/>
    </row>
    <row r="987" spans="1:12" x14ac:dyDescent="0.25">
      <c r="A987"/>
      <c r="B987"/>
      <c r="C987"/>
      <c r="D987"/>
      <c r="E987"/>
      <c r="F987"/>
      <c r="G987"/>
      <c r="I987"/>
      <c r="J987"/>
      <c r="K987"/>
      <c r="L987"/>
    </row>
    <row r="988" spans="1:12" x14ac:dyDescent="0.25">
      <c r="A988"/>
      <c r="B988"/>
      <c r="C988"/>
      <c r="D988"/>
      <c r="E988"/>
      <c r="F988"/>
      <c r="G988"/>
      <c r="I988"/>
      <c r="J988"/>
      <c r="K988"/>
      <c r="L988"/>
    </row>
    <row r="989" spans="1:12" x14ac:dyDescent="0.25">
      <c r="A989"/>
      <c r="B989"/>
      <c r="C989"/>
      <c r="D989"/>
      <c r="E989"/>
      <c r="F989"/>
      <c r="G989"/>
      <c r="I989"/>
      <c r="J989"/>
      <c r="K989"/>
      <c r="L989"/>
    </row>
    <row r="990" spans="1:12" x14ac:dyDescent="0.25">
      <c r="A990"/>
      <c r="B990"/>
      <c r="C990"/>
      <c r="D990"/>
      <c r="E990"/>
      <c r="F990"/>
      <c r="G990"/>
      <c r="I990"/>
      <c r="J990"/>
      <c r="K990"/>
      <c r="L990"/>
    </row>
    <row r="991" spans="1:12" x14ac:dyDescent="0.25">
      <c r="A991"/>
      <c r="B991"/>
      <c r="C991"/>
      <c r="D991"/>
      <c r="E991"/>
      <c r="F991"/>
      <c r="G991"/>
      <c r="I991"/>
      <c r="J991"/>
      <c r="K991"/>
      <c r="L991"/>
    </row>
    <row r="992" spans="1:12" x14ac:dyDescent="0.25">
      <c r="A992"/>
      <c r="B992"/>
      <c r="C992"/>
      <c r="D992"/>
      <c r="E992"/>
      <c r="F992"/>
      <c r="G992"/>
      <c r="I992"/>
      <c r="J992"/>
      <c r="K992"/>
      <c r="L992"/>
    </row>
    <row r="993" spans="1:12" x14ac:dyDescent="0.25">
      <c r="A993"/>
      <c r="B993"/>
      <c r="C993"/>
      <c r="D993"/>
      <c r="E993"/>
      <c r="F993"/>
      <c r="G993"/>
      <c r="I993"/>
      <c r="J993"/>
      <c r="K993"/>
      <c r="L993"/>
    </row>
    <row r="994" spans="1:12" x14ac:dyDescent="0.25">
      <c r="A994"/>
      <c r="B994"/>
      <c r="C994"/>
      <c r="D994"/>
      <c r="E994"/>
      <c r="F994"/>
      <c r="G994"/>
      <c r="I994"/>
      <c r="J994"/>
      <c r="K994"/>
      <c r="L994"/>
    </row>
    <row r="995" spans="1:12" x14ac:dyDescent="0.25">
      <c r="A995"/>
      <c r="B995"/>
      <c r="C995"/>
      <c r="D995"/>
      <c r="E995"/>
      <c r="F995"/>
      <c r="G995"/>
      <c r="I995"/>
      <c r="J995"/>
      <c r="K995"/>
      <c r="L995"/>
    </row>
    <row r="996" spans="1:12" x14ac:dyDescent="0.25">
      <c r="A996"/>
      <c r="B996"/>
      <c r="C996"/>
      <c r="D996"/>
      <c r="E996"/>
      <c r="F996"/>
      <c r="G996"/>
      <c r="I996"/>
      <c r="J996"/>
      <c r="K996"/>
      <c r="L996"/>
    </row>
    <row r="997" spans="1:12" x14ac:dyDescent="0.25">
      <c r="A997"/>
      <c r="B997"/>
      <c r="C997"/>
      <c r="D997"/>
      <c r="E997"/>
      <c r="F997"/>
      <c r="G997"/>
      <c r="I997"/>
      <c r="J997"/>
      <c r="K997"/>
      <c r="L997"/>
    </row>
    <row r="998" spans="1:12" x14ac:dyDescent="0.25">
      <c r="A998"/>
      <c r="B998"/>
      <c r="C998"/>
      <c r="D998"/>
      <c r="E998"/>
      <c r="F998"/>
      <c r="G998"/>
      <c r="I998"/>
      <c r="J998"/>
      <c r="K998"/>
      <c r="L998"/>
    </row>
    <row r="999" spans="1:12" x14ac:dyDescent="0.25">
      <c r="A999"/>
      <c r="B999"/>
      <c r="C999"/>
      <c r="D999"/>
      <c r="E999"/>
      <c r="F999"/>
      <c r="G999"/>
      <c r="I999"/>
      <c r="J999"/>
      <c r="K999"/>
      <c r="L999"/>
    </row>
    <row r="1000" spans="1:12" x14ac:dyDescent="0.25">
      <c r="A1000"/>
      <c r="B1000"/>
      <c r="C1000"/>
      <c r="D1000"/>
      <c r="E1000"/>
      <c r="F1000"/>
      <c r="G1000"/>
      <c r="I1000"/>
      <c r="J1000"/>
      <c r="K1000"/>
      <c r="L1000"/>
    </row>
    <row r="1001" spans="1:12" x14ac:dyDescent="0.25">
      <c r="A1001"/>
      <c r="B1001"/>
      <c r="C1001"/>
      <c r="D1001"/>
      <c r="E1001"/>
      <c r="F1001"/>
      <c r="G1001"/>
      <c r="I1001"/>
      <c r="J1001"/>
      <c r="K1001"/>
      <c r="L1001"/>
    </row>
    <row r="1002" spans="1:12" x14ac:dyDescent="0.25">
      <c r="A1002"/>
      <c r="B1002"/>
      <c r="C1002"/>
      <c r="D1002"/>
      <c r="E1002"/>
      <c r="F1002"/>
      <c r="G1002"/>
      <c r="I1002"/>
      <c r="J1002"/>
      <c r="K1002"/>
      <c r="L1002"/>
    </row>
    <row r="1003" spans="1:12" x14ac:dyDescent="0.25">
      <c r="A1003"/>
      <c r="B1003"/>
      <c r="C1003"/>
      <c r="D1003"/>
      <c r="E1003"/>
      <c r="F1003"/>
      <c r="G1003"/>
      <c r="I1003"/>
      <c r="J1003"/>
      <c r="K1003"/>
      <c r="L1003"/>
    </row>
    <row r="1004" spans="1:12" x14ac:dyDescent="0.25">
      <c r="A1004"/>
      <c r="B1004"/>
      <c r="C1004"/>
      <c r="D1004"/>
      <c r="E1004"/>
      <c r="F1004"/>
      <c r="G1004"/>
      <c r="I1004"/>
      <c r="J1004"/>
      <c r="K1004"/>
      <c r="L1004"/>
    </row>
    <row r="1005" spans="1:12" x14ac:dyDescent="0.25">
      <c r="A1005"/>
      <c r="B1005"/>
      <c r="C1005"/>
      <c r="D1005"/>
      <c r="E1005"/>
      <c r="F1005"/>
      <c r="G1005"/>
      <c r="I1005"/>
      <c r="J1005"/>
      <c r="K1005"/>
      <c r="L1005"/>
    </row>
    <row r="1006" spans="1:12" x14ac:dyDescent="0.25">
      <c r="A1006"/>
      <c r="B1006"/>
      <c r="C1006"/>
      <c r="D1006"/>
      <c r="E1006"/>
      <c r="F1006"/>
      <c r="G1006"/>
      <c r="I1006"/>
      <c r="J1006"/>
      <c r="K1006"/>
      <c r="L1006"/>
    </row>
    <row r="1007" spans="1:12" x14ac:dyDescent="0.25">
      <c r="A1007"/>
      <c r="B1007"/>
      <c r="C1007"/>
      <c r="D1007"/>
      <c r="E1007"/>
      <c r="F1007"/>
      <c r="G1007"/>
      <c r="I1007"/>
      <c r="J1007"/>
      <c r="K1007"/>
      <c r="L1007"/>
    </row>
    <row r="1008" spans="1:12" x14ac:dyDescent="0.25">
      <c r="A1008"/>
      <c r="B1008"/>
      <c r="C1008"/>
      <c r="D1008"/>
      <c r="E1008"/>
      <c r="F1008"/>
      <c r="G1008"/>
      <c r="I1008"/>
      <c r="J1008"/>
      <c r="K1008"/>
      <c r="L1008"/>
    </row>
    <row r="1009" spans="1:12" x14ac:dyDescent="0.25">
      <c r="A1009"/>
      <c r="B1009"/>
      <c r="C1009"/>
      <c r="D1009"/>
      <c r="E1009"/>
      <c r="F1009"/>
      <c r="G1009"/>
      <c r="I1009"/>
      <c r="J1009"/>
      <c r="K1009"/>
      <c r="L1009"/>
    </row>
    <row r="1010" spans="1:12" x14ac:dyDescent="0.25">
      <c r="A1010"/>
      <c r="B1010"/>
      <c r="C1010"/>
      <c r="D1010"/>
      <c r="E1010"/>
      <c r="F1010"/>
      <c r="G1010"/>
      <c r="I1010"/>
      <c r="J1010"/>
      <c r="K1010"/>
      <c r="L1010"/>
    </row>
    <row r="1011" spans="1:12" x14ac:dyDescent="0.25">
      <c r="A1011"/>
      <c r="B1011"/>
      <c r="C1011"/>
      <c r="D1011"/>
      <c r="E1011"/>
      <c r="F1011"/>
      <c r="G1011"/>
      <c r="I1011"/>
      <c r="J1011"/>
      <c r="K1011"/>
      <c r="L1011"/>
    </row>
    <row r="1012" spans="1:12" x14ac:dyDescent="0.25">
      <c r="A1012"/>
      <c r="B1012"/>
      <c r="C1012"/>
      <c r="D1012"/>
      <c r="E1012"/>
      <c r="F1012"/>
      <c r="G1012"/>
      <c r="I1012"/>
      <c r="J1012"/>
      <c r="K1012"/>
      <c r="L1012"/>
    </row>
    <row r="1013" spans="1:12" x14ac:dyDescent="0.25">
      <c r="A1013"/>
      <c r="B1013"/>
      <c r="C1013"/>
      <c r="D1013"/>
      <c r="E1013"/>
      <c r="F1013"/>
      <c r="G1013"/>
      <c r="I1013"/>
      <c r="J1013"/>
      <c r="K1013"/>
      <c r="L1013"/>
    </row>
    <row r="1014" spans="1:12" x14ac:dyDescent="0.25">
      <c r="A1014"/>
      <c r="B1014"/>
      <c r="C1014"/>
      <c r="D1014"/>
      <c r="E1014"/>
      <c r="F1014"/>
      <c r="G1014"/>
      <c r="I1014"/>
      <c r="J1014"/>
      <c r="K1014"/>
      <c r="L1014"/>
    </row>
    <row r="1015" spans="1:12" x14ac:dyDescent="0.25">
      <c r="A1015"/>
      <c r="B1015"/>
      <c r="C1015"/>
      <c r="D1015"/>
      <c r="E1015"/>
      <c r="F1015"/>
      <c r="G1015"/>
      <c r="I1015"/>
      <c r="J1015"/>
      <c r="K1015"/>
      <c r="L1015"/>
    </row>
    <row r="1016" spans="1:12" x14ac:dyDescent="0.25">
      <c r="A1016"/>
      <c r="B1016"/>
      <c r="C1016"/>
      <c r="D1016"/>
      <c r="E1016"/>
      <c r="F1016"/>
      <c r="G1016"/>
      <c r="I1016"/>
      <c r="J1016"/>
      <c r="K1016"/>
      <c r="L1016"/>
    </row>
    <row r="1017" spans="1:12" x14ac:dyDescent="0.25">
      <c r="A1017"/>
      <c r="B1017"/>
      <c r="C1017"/>
      <c r="D1017"/>
      <c r="E1017"/>
      <c r="F1017"/>
      <c r="G1017"/>
      <c r="I1017"/>
      <c r="J1017"/>
      <c r="K1017"/>
      <c r="L1017"/>
    </row>
    <row r="1018" spans="1:12" x14ac:dyDescent="0.25">
      <c r="A1018"/>
      <c r="B1018"/>
      <c r="C1018"/>
      <c r="D1018"/>
      <c r="E1018"/>
      <c r="F1018"/>
      <c r="G1018"/>
      <c r="I1018"/>
      <c r="J1018"/>
      <c r="K1018"/>
      <c r="L1018"/>
    </row>
    <row r="1019" spans="1:12" x14ac:dyDescent="0.25">
      <c r="A1019"/>
      <c r="B1019"/>
      <c r="C1019"/>
      <c r="D1019"/>
      <c r="E1019"/>
      <c r="F1019"/>
      <c r="G1019"/>
      <c r="I1019"/>
      <c r="J1019"/>
      <c r="K1019"/>
      <c r="L1019"/>
    </row>
    <row r="1020" spans="1:12" x14ac:dyDescent="0.25">
      <c r="A1020"/>
      <c r="B1020"/>
      <c r="C1020"/>
      <c r="D1020"/>
      <c r="E1020"/>
      <c r="F1020"/>
      <c r="G1020"/>
      <c r="I1020"/>
      <c r="J1020"/>
      <c r="K1020"/>
      <c r="L1020"/>
    </row>
    <row r="1021" spans="1:12" x14ac:dyDescent="0.25">
      <c r="A1021"/>
      <c r="B1021"/>
      <c r="C1021"/>
      <c r="D1021"/>
      <c r="E1021"/>
      <c r="F1021"/>
      <c r="G1021"/>
      <c r="I1021"/>
      <c r="J1021"/>
      <c r="K1021"/>
      <c r="L1021"/>
    </row>
    <row r="1022" spans="1:12" x14ac:dyDescent="0.25">
      <c r="A1022"/>
      <c r="B1022"/>
      <c r="C1022"/>
      <c r="D1022"/>
      <c r="E1022"/>
      <c r="F1022"/>
      <c r="G1022"/>
      <c r="I1022"/>
      <c r="J1022"/>
      <c r="K1022"/>
      <c r="L1022"/>
    </row>
    <row r="1023" spans="1:12" x14ac:dyDescent="0.25">
      <c r="A1023"/>
      <c r="B1023"/>
      <c r="C1023"/>
      <c r="D1023"/>
      <c r="E1023"/>
      <c r="F1023"/>
      <c r="G1023"/>
      <c r="I1023"/>
      <c r="J1023"/>
      <c r="K1023"/>
      <c r="L1023"/>
    </row>
    <row r="1024" spans="1:12" x14ac:dyDescent="0.25">
      <c r="A1024"/>
      <c r="B1024"/>
      <c r="C1024"/>
      <c r="D1024"/>
      <c r="E1024"/>
      <c r="F1024"/>
      <c r="G1024"/>
      <c r="I1024"/>
      <c r="J1024"/>
      <c r="K1024"/>
      <c r="L1024"/>
    </row>
    <row r="1025" spans="1:12" x14ac:dyDescent="0.25">
      <c r="A1025"/>
      <c r="B1025"/>
      <c r="C1025"/>
      <c r="D1025"/>
      <c r="E1025"/>
      <c r="F1025"/>
      <c r="G1025"/>
      <c r="I1025"/>
      <c r="J1025"/>
      <c r="K1025"/>
      <c r="L1025"/>
    </row>
    <row r="1026" spans="1:12" x14ac:dyDescent="0.25">
      <c r="A1026"/>
      <c r="B1026"/>
      <c r="C1026"/>
      <c r="D1026"/>
      <c r="E1026"/>
      <c r="F1026"/>
      <c r="G1026"/>
      <c r="I1026"/>
      <c r="J1026"/>
      <c r="K1026"/>
      <c r="L1026"/>
    </row>
    <row r="1027" spans="1:12" x14ac:dyDescent="0.25">
      <c r="A1027"/>
      <c r="B1027"/>
      <c r="C1027"/>
      <c r="D1027"/>
      <c r="E1027"/>
      <c r="F1027"/>
      <c r="G1027"/>
      <c r="I1027"/>
      <c r="J1027"/>
      <c r="K1027"/>
      <c r="L1027"/>
    </row>
    <row r="1028" spans="1:12" x14ac:dyDescent="0.25">
      <c r="A1028"/>
      <c r="B1028"/>
      <c r="C1028"/>
      <c r="D1028"/>
      <c r="E1028"/>
      <c r="F1028"/>
      <c r="G1028"/>
      <c r="I1028"/>
      <c r="J1028"/>
      <c r="K1028"/>
      <c r="L1028"/>
    </row>
    <row r="1029" spans="1:12" x14ac:dyDescent="0.25">
      <c r="A1029"/>
      <c r="B1029"/>
      <c r="C1029"/>
      <c r="D1029"/>
      <c r="E1029"/>
      <c r="F1029"/>
      <c r="G1029"/>
      <c r="I1029"/>
      <c r="J1029"/>
      <c r="K1029"/>
      <c r="L1029"/>
    </row>
    <row r="1030" spans="1:12" x14ac:dyDescent="0.25">
      <c r="A1030"/>
      <c r="B1030"/>
      <c r="C1030"/>
      <c r="D1030"/>
      <c r="E1030"/>
      <c r="F1030"/>
      <c r="G1030"/>
      <c r="I1030"/>
      <c r="J1030"/>
      <c r="K1030"/>
      <c r="L1030"/>
    </row>
    <row r="1031" spans="1:12" x14ac:dyDescent="0.25">
      <c r="A1031"/>
      <c r="B1031"/>
      <c r="C1031"/>
      <c r="D1031"/>
      <c r="E1031"/>
      <c r="F1031"/>
      <c r="G1031"/>
      <c r="I1031"/>
      <c r="J1031"/>
      <c r="K1031"/>
      <c r="L1031"/>
    </row>
    <row r="1032" spans="1:12" x14ac:dyDescent="0.25">
      <c r="A1032"/>
      <c r="B1032"/>
      <c r="C1032"/>
      <c r="D1032"/>
      <c r="E1032"/>
      <c r="F1032"/>
      <c r="G1032"/>
      <c r="I1032"/>
      <c r="J1032"/>
      <c r="K1032"/>
      <c r="L1032"/>
    </row>
    <row r="1033" spans="1:12" x14ac:dyDescent="0.25">
      <c r="A1033"/>
      <c r="B1033"/>
      <c r="C1033"/>
      <c r="D1033"/>
      <c r="E1033"/>
      <c r="F1033"/>
      <c r="G1033"/>
      <c r="I1033"/>
      <c r="J1033"/>
      <c r="K1033"/>
      <c r="L1033"/>
    </row>
    <row r="1034" spans="1:12" x14ac:dyDescent="0.25">
      <c r="A1034"/>
      <c r="B1034"/>
      <c r="C1034"/>
      <c r="D1034"/>
      <c r="E1034"/>
      <c r="F1034"/>
      <c r="G1034"/>
      <c r="I1034"/>
      <c r="J1034"/>
      <c r="K1034"/>
      <c r="L1034"/>
    </row>
    <row r="1035" spans="1:12" x14ac:dyDescent="0.25">
      <c r="A1035"/>
      <c r="B1035"/>
      <c r="C1035"/>
      <c r="D1035"/>
      <c r="E1035"/>
      <c r="F1035"/>
      <c r="G1035"/>
      <c r="I1035"/>
      <c r="J1035"/>
      <c r="K1035"/>
      <c r="L1035"/>
    </row>
    <row r="1036" spans="1:12" x14ac:dyDescent="0.25">
      <c r="A1036"/>
      <c r="B1036"/>
      <c r="C1036"/>
      <c r="D1036"/>
      <c r="E1036"/>
      <c r="F1036"/>
      <c r="G1036"/>
      <c r="I1036"/>
      <c r="J1036"/>
      <c r="K1036"/>
      <c r="L1036"/>
    </row>
    <row r="1037" spans="1:12" x14ac:dyDescent="0.25">
      <c r="A1037"/>
      <c r="B1037"/>
      <c r="C1037"/>
      <c r="D1037"/>
      <c r="E1037"/>
      <c r="F1037"/>
      <c r="G1037"/>
      <c r="I1037"/>
      <c r="J1037"/>
      <c r="K1037"/>
      <c r="L1037"/>
    </row>
    <row r="1038" spans="1:12" x14ac:dyDescent="0.25">
      <c r="A1038"/>
      <c r="B1038"/>
      <c r="C1038"/>
      <c r="D1038"/>
      <c r="E1038"/>
      <c r="F1038"/>
      <c r="G1038"/>
      <c r="I1038"/>
      <c r="J1038"/>
      <c r="K1038"/>
      <c r="L1038"/>
    </row>
    <row r="1039" spans="1:12" x14ac:dyDescent="0.25">
      <c r="A1039"/>
      <c r="B1039"/>
      <c r="C1039"/>
      <c r="D1039"/>
      <c r="E1039"/>
      <c r="F1039"/>
      <c r="G1039"/>
      <c r="I1039"/>
      <c r="J1039"/>
      <c r="K1039"/>
      <c r="L1039"/>
    </row>
    <row r="1040" spans="1:12" x14ac:dyDescent="0.25">
      <c r="A1040"/>
      <c r="B1040"/>
      <c r="C1040"/>
      <c r="D1040"/>
      <c r="E1040"/>
      <c r="F1040"/>
      <c r="G1040"/>
      <c r="I1040"/>
      <c r="J1040"/>
      <c r="K1040"/>
      <c r="L1040"/>
    </row>
    <row r="1041" spans="1:12" x14ac:dyDescent="0.25">
      <c r="A1041"/>
      <c r="B1041"/>
      <c r="C1041"/>
      <c r="D1041"/>
      <c r="E1041"/>
      <c r="F1041"/>
      <c r="G1041"/>
      <c r="I1041"/>
      <c r="J1041"/>
      <c r="K1041"/>
      <c r="L1041"/>
    </row>
    <row r="1042" spans="1:12" x14ac:dyDescent="0.25">
      <c r="A1042"/>
      <c r="B1042"/>
      <c r="C1042"/>
      <c r="D1042"/>
      <c r="E1042"/>
      <c r="F1042"/>
      <c r="G1042"/>
      <c r="I1042"/>
      <c r="J1042"/>
      <c r="K1042"/>
      <c r="L1042"/>
    </row>
    <row r="1043" spans="1:12" x14ac:dyDescent="0.25">
      <c r="A1043"/>
      <c r="B1043"/>
      <c r="C1043"/>
      <c r="D1043"/>
      <c r="E1043"/>
      <c r="F1043"/>
      <c r="G1043"/>
      <c r="I1043"/>
      <c r="J1043"/>
      <c r="K1043"/>
      <c r="L1043"/>
    </row>
    <row r="1044" spans="1:12" x14ac:dyDescent="0.25">
      <c r="A1044"/>
      <c r="B1044"/>
      <c r="C1044"/>
      <c r="D1044"/>
      <c r="E1044"/>
      <c r="F1044"/>
      <c r="G1044"/>
      <c r="I1044"/>
      <c r="J1044"/>
      <c r="K1044"/>
      <c r="L1044"/>
    </row>
    <row r="1045" spans="1:12" x14ac:dyDescent="0.25">
      <c r="A1045"/>
      <c r="B1045"/>
      <c r="C1045"/>
      <c r="D1045"/>
      <c r="E1045"/>
      <c r="F1045"/>
      <c r="G1045"/>
      <c r="I1045"/>
      <c r="J1045"/>
      <c r="K1045"/>
      <c r="L1045"/>
    </row>
    <row r="1046" spans="1:12" x14ac:dyDescent="0.25">
      <c r="A1046"/>
      <c r="B1046"/>
      <c r="C1046"/>
      <c r="D1046"/>
      <c r="E1046"/>
      <c r="F1046"/>
      <c r="G1046"/>
      <c r="I1046"/>
      <c r="J1046"/>
      <c r="K1046"/>
      <c r="L1046"/>
    </row>
    <row r="1047" spans="1:12" x14ac:dyDescent="0.25">
      <c r="A1047"/>
      <c r="B1047"/>
      <c r="C1047"/>
      <c r="D1047"/>
      <c r="E1047"/>
      <c r="F1047"/>
      <c r="G1047"/>
      <c r="I1047"/>
      <c r="J1047"/>
      <c r="K1047"/>
      <c r="L1047"/>
    </row>
    <row r="1048" spans="1:12" x14ac:dyDescent="0.25">
      <c r="A1048"/>
      <c r="B1048"/>
      <c r="C1048"/>
      <c r="D1048"/>
      <c r="E1048"/>
      <c r="F1048"/>
      <c r="G1048"/>
      <c r="I1048"/>
      <c r="J1048"/>
      <c r="K1048"/>
      <c r="L1048"/>
    </row>
    <row r="1049" spans="1:12" x14ac:dyDescent="0.25">
      <c r="A1049"/>
      <c r="B1049"/>
      <c r="C1049"/>
      <c r="D1049"/>
      <c r="E1049"/>
      <c r="F1049"/>
      <c r="G1049"/>
      <c r="I1049"/>
      <c r="J1049"/>
      <c r="K1049"/>
      <c r="L1049"/>
    </row>
    <row r="1050" spans="1:12" x14ac:dyDescent="0.25">
      <c r="A1050"/>
      <c r="B1050"/>
      <c r="C1050"/>
      <c r="D1050"/>
      <c r="E1050"/>
      <c r="F1050"/>
      <c r="G1050"/>
      <c r="I1050"/>
      <c r="J1050"/>
      <c r="K1050"/>
      <c r="L1050"/>
    </row>
    <row r="1051" spans="1:12" x14ac:dyDescent="0.25">
      <c r="A1051"/>
      <c r="B1051"/>
      <c r="C1051"/>
      <c r="D1051"/>
      <c r="E1051"/>
      <c r="F1051"/>
      <c r="G1051"/>
      <c r="I1051"/>
      <c r="J1051"/>
      <c r="K1051"/>
      <c r="L1051"/>
    </row>
    <row r="1052" spans="1:12" x14ac:dyDescent="0.25">
      <c r="A1052"/>
      <c r="B1052"/>
      <c r="C1052"/>
      <c r="D1052"/>
      <c r="E1052"/>
      <c r="F1052"/>
      <c r="G1052"/>
      <c r="I1052"/>
      <c r="J1052"/>
      <c r="K1052"/>
      <c r="L1052"/>
    </row>
    <row r="1053" spans="1:12" x14ac:dyDescent="0.25">
      <c r="A1053"/>
      <c r="B1053"/>
      <c r="C1053"/>
      <c r="D1053"/>
      <c r="E1053"/>
      <c r="F1053"/>
      <c r="G1053"/>
      <c r="I1053"/>
      <c r="J1053"/>
      <c r="K1053"/>
      <c r="L1053"/>
    </row>
    <row r="1054" spans="1:12" x14ac:dyDescent="0.25">
      <c r="A1054"/>
      <c r="B1054"/>
      <c r="C1054"/>
      <c r="D1054"/>
      <c r="E1054"/>
      <c r="F1054"/>
      <c r="G1054"/>
      <c r="I1054"/>
      <c r="J1054"/>
      <c r="K1054"/>
      <c r="L1054"/>
    </row>
    <row r="1055" spans="1:12" x14ac:dyDescent="0.25">
      <c r="A1055"/>
      <c r="B1055"/>
      <c r="C1055"/>
      <c r="D1055"/>
      <c r="E1055"/>
      <c r="F1055"/>
      <c r="G1055"/>
      <c r="I1055"/>
      <c r="J1055"/>
      <c r="K1055"/>
      <c r="L1055"/>
    </row>
    <row r="1056" spans="1:12" x14ac:dyDescent="0.25">
      <c r="A1056"/>
      <c r="B1056"/>
      <c r="C1056"/>
      <c r="D1056"/>
      <c r="E1056"/>
      <c r="F1056"/>
      <c r="G1056"/>
      <c r="I1056"/>
      <c r="J1056"/>
      <c r="K1056"/>
      <c r="L1056"/>
    </row>
    <row r="1057" spans="1:12" x14ac:dyDescent="0.25">
      <c r="A1057"/>
      <c r="B1057"/>
      <c r="C1057"/>
      <c r="D1057"/>
      <c r="E1057"/>
      <c r="F1057"/>
      <c r="G1057"/>
      <c r="I1057"/>
      <c r="J1057"/>
      <c r="K1057"/>
      <c r="L1057"/>
    </row>
    <row r="1058" spans="1:12" x14ac:dyDescent="0.25">
      <c r="A1058"/>
      <c r="B1058"/>
      <c r="C1058"/>
      <c r="D1058"/>
      <c r="E1058"/>
      <c r="F1058"/>
      <c r="G1058"/>
      <c r="I1058"/>
      <c r="J1058"/>
      <c r="K1058"/>
      <c r="L1058"/>
    </row>
    <row r="1059" spans="1:12" x14ac:dyDescent="0.25">
      <c r="A1059"/>
      <c r="B1059"/>
      <c r="C1059"/>
      <c r="D1059"/>
      <c r="E1059"/>
      <c r="F1059"/>
      <c r="G1059"/>
      <c r="I1059"/>
      <c r="J1059"/>
      <c r="K1059"/>
      <c r="L1059"/>
    </row>
    <row r="1060" spans="1:12" x14ac:dyDescent="0.25">
      <c r="A1060"/>
      <c r="B1060"/>
      <c r="C1060"/>
      <c r="D1060"/>
      <c r="E1060"/>
      <c r="F1060"/>
      <c r="G1060"/>
      <c r="I1060"/>
      <c r="J1060"/>
      <c r="K1060"/>
      <c r="L1060"/>
    </row>
    <row r="1061" spans="1:12" x14ac:dyDescent="0.25">
      <c r="A1061"/>
      <c r="B1061"/>
      <c r="C1061"/>
      <c r="D1061"/>
      <c r="E1061"/>
      <c r="F1061"/>
      <c r="G1061"/>
      <c r="I1061"/>
      <c r="J1061"/>
      <c r="K1061"/>
      <c r="L1061"/>
    </row>
    <row r="1062" spans="1:12" x14ac:dyDescent="0.25">
      <c r="A1062"/>
      <c r="B1062"/>
      <c r="C1062"/>
      <c r="D1062"/>
      <c r="E1062"/>
      <c r="F1062"/>
      <c r="G1062"/>
      <c r="I1062"/>
      <c r="J1062"/>
      <c r="K1062"/>
      <c r="L1062"/>
    </row>
    <row r="1063" spans="1:12" x14ac:dyDescent="0.25">
      <c r="A1063"/>
      <c r="B1063"/>
      <c r="C1063"/>
      <c r="D1063"/>
      <c r="E1063"/>
      <c r="F1063"/>
      <c r="G1063"/>
      <c r="I1063"/>
      <c r="J1063"/>
      <c r="K1063"/>
      <c r="L1063"/>
    </row>
    <row r="1064" spans="1:12" x14ac:dyDescent="0.25">
      <c r="A1064"/>
      <c r="B1064"/>
      <c r="C1064"/>
      <c r="D1064"/>
      <c r="E1064"/>
      <c r="F1064"/>
      <c r="G1064"/>
      <c r="I1064"/>
      <c r="J1064"/>
      <c r="K1064"/>
      <c r="L1064"/>
    </row>
    <row r="1065" spans="1:12" x14ac:dyDescent="0.25">
      <c r="A1065"/>
      <c r="B1065"/>
      <c r="C1065"/>
      <c r="D1065"/>
      <c r="E1065"/>
      <c r="F1065"/>
      <c r="G1065"/>
      <c r="I1065"/>
      <c r="J1065"/>
      <c r="K1065"/>
      <c r="L1065"/>
    </row>
    <row r="1066" spans="1:12" x14ac:dyDescent="0.25">
      <c r="A1066"/>
      <c r="B1066"/>
      <c r="C1066"/>
      <c r="D1066"/>
      <c r="E1066"/>
      <c r="F1066"/>
      <c r="G1066"/>
      <c r="I1066"/>
      <c r="J1066"/>
      <c r="K1066"/>
      <c r="L1066"/>
    </row>
    <row r="1067" spans="1:12" x14ac:dyDescent="0.25">
      <c r="A1067"/>
      <c r="B1067"/>
      <c r="C1067"/>
      <c r="D1067"/>
      <c r="E1067"/>
      <c r="F1067"/>
      <c r="G1067"/>
      <c r="I1067"/>
      <c r="J1067"/>
      <c r="K1067"/>
      <c r="L1067"/>
    </row>
    <row r="1068" spans="1:12" x14ac:dyDescent="0.25">
      <c r="A1068"/>
      <c r="B1068"/>
      <c r="C1068"/>
      <c r="D1068"/>
      <c r="E1068"/>
      <c r="F1068"/>
      <c r="G1068"/>
      <c r="I1068"/>
      <c r="J1068"/>
      <c r="K1068"/>
      <c r="L1068"/>
    </row>
    <row r="1069" spans="1:12" x14ac:dyDescent="0.25">
      <c r="A1069"/>
      <c r="B1069"/>
      <c r="C1069"/>
      <c r="D1069"/>
      <c r="E1069"/>
      <c r="F1069"/>
      <c r="G1069"/>
      <c r="I1069"/>
      <c r="J1069"/>
      <c r="K1069"/>
      <c r="L1069"/>
    </row>
    <row r="1070" spans="1:12" x14ac:dyDescent="0.25">
      <c r="A1070"/>
      <c r="B1070"/>
      <c r="C1070"/>
      <c r="D1070"/>
      <c r="E1070"/>
      <c r="F1070"/>
      <c r="G1070"/>
      <c r="I1070"/>
      <c r="J1070"/>
      <c r="K1070"/>
      <c r="L1070"/>
    </row>
    <row r="1071" spans="1:12" x14ac:dyDescent="0.25">
      <c r="A1071"/>
      <c r="B1071"/>
      <c r="C1071"/>
      <c r="D1071"/>
      <c r="E1071"/>
      <c r="F1071"/>
      <c r="G1071"/>
      <c r="I1071"/>
      <c r="J1071"/>
      <c r="K1071"/>
      <c r="L1071"/>
    </row>
    <row r="1072" spans="1:12" x14ac:dyDescent="0.25">
      <c r="A1072"/>
      <c r="B1072"/>
      <c r="C1072"/>
      <c r="D1072"/>
      <c r="E1072"/>
      <c r="F1072"/>
      <c r="G1072"/>
      <c r="I1072"/>
      <c r="J1072"/>
      <c r="K1072"/>
      <c r="L1072"/>
    </row>
    <row r="1073" spans="1:12" x14ac:dyDescent="0.25">
      <c r="A1073"/>
      <c r="B1073"/>
      <c r="C1073"/>
      <c r="D1073"/>
      <c r="E1073"/>
      <c r="F1073"/>
      <c r="G1073"/>
      <c r="I1073"/>
      <c r="J1073"/>
      <c r="K1073"/>
      <c r="L1073"/>
    </row>
    <row r="1074" spans="1:12" x14ac:dyDescent="0.25">
      <c r="A1074"/>
      <c r="B1074"/>
      <c r="C1074"/>
      <c r="D1074"/>
      <c r="E1074"/>
      <c r="F1074"/>
      <c r="G1074"/>
      <c r="I1074"/>
      <c r="J1074"/>
      <c r="K1074"/>
      <c r="L1074"/>
    </row>
    <row r="1075" spans="1:12" x14ac:dyDescent="0.25">
      <c r="A1075"/>
      <c r="B1075"/>
      <c r="C1075"/>
      <c r="D1075"/>
      <c r="E1075"/>
      <c r="F1075"/>
      <c r="G1075"/>
      <c r="I1075"/>
      <c r="J1075"/>
      <c r="K1075"/>
      <c r="L1075"/>
    </row>
    <row r="1076" spans="1:12" x14ac:dyDescent="0.25">
      <c r="A1076"/>
      <c r="B1076"/>
      <c r="C1076"/>
      <c r="D1076"/>
      <c r="E1076"/>
      <c r="F1076"/>
      <c r="G1076"/>
      <c r="I1076"/>
      <c r="J1076"/>
      <c r="K1076"/>
      <c r="L1076"/>
    </row>
    <row r="1077" spans="1:12" x14ac:dyDescent="0.25">
      <c r="A1077"/>
      <c r="B1077"/>
      <c r="C1077"/>
      <c r="D1077"/>
      <c r="E1077"/>
      <c r="F1077"/>
      <c r="G1077"/>
      <c r="I1077"/>
      <c r="J1077"/>
      <c r="K1077"/>
      <c r="L1077"/>
    </row>
    <row r="1078" spans="1:12" x14ac:dyDescent="0.25">
      <c r="A1078"/>
      <c r="B1078"/>
      <c r="C1078"/>
      <c r="D1078"/>
      <c r="E1078"/>
      <c r="F1078"/>
      <c r="G1078"/>
      <c r="I1078"/>
      <c r="J1078"/>
      <c r="K1078"/>
      <c r="L1078"/>
    </row>
    <row r="1079" spans="1:12" x14ac:dyDescent="0.25">
      <c r="A1079"/>
      <c r="B1079"/>
      <c r="C1079"/>
      <c r="D1079"/>
      <c r="E1079"/>
      <c r="F1079"/>
      <c r="G1079"/>
      <c r="I1079"/>
      <c r="J1079"/>
      <c r="K1079"/>
      <c r="L1079"/>
    </row>
    <row r="1080" spans="1:12" x14ac:dyDescent="0.25">
      <c r="A1080"/>
      <c r="B1080"/>
      <c r="C1080"/>
      <c r="D1080"/>
      <c r="E1080"/>
      <c r="F1080"/>
      <c r="G1080"/>
      <c r="I1080"/>
      <c r="J1080"/>
      <c r="K1080"/>
      <c r="L1080"/>
    </row>
    <row r="1081" spans="1:12" x14ac:dyDescent="0.25">
      <c r="A1081"/>
      <c r="B1081"/>
      <c r="C1081"/>
      <c r="D1081"/>
      <c r="E1081"/>
      <c r="F1081"/>
      <c r="G1081"/>
      <c r="I1081"/>
      <c r="J1081"/>
      <c r="K1081"/>
      <c r="L1081"/>
    </row>
    <row r="1082" spans="1:12" x14ac:dyDescent="0.25">
      <c r="A1082"/>
      <c r="B1082"/>
      <c r="C1082"/>
      <c r="D1082"/>
      <c r="E1082"/>
      <c r="F1082"/>
      <c r="G1082"/>
      <c r="I1082"/>
      <c r="J1082"/>
      <c r="K1082"/>
      <c r="L1082"/>
    </row>
    <row r="1083" spans="1:12" x14ac:dyDescent="0.25">
      <c r="A1083"/>
      <c r="B1083"/>
      <c r="C1083"/>
      <c r="D1083"/>
      <c r="E1083"/>
      <c r="F1083"/>
      <c r="G1083"/>
      <c r="I1083"/>
      <c r="J1083"/>
      <c r="K1083"/>
      <c r="L1083"/>
    </row>
    <row r="1084" spans="1:12" x14ac:dyDescent="0.25">
      <c r="A1084"/>
      <c r="B1084"/>
      <c r="C1084"/>
      <c r="D1084"/>
      <c r="E1084"/>
      <c r="F1084"/>
      <c r="G1084"/>
      <c r="I1084"/>
      <c r="J1084"/>
      <c r="K1084"/>
      <c r="L1084"/>
    </row>
    <row r="1085" spans="1:12" x14ac:dyDescent="0.25">
      <c r="A1085"/>
      <c r="B1085"/>
      <c r="C1085"/>
      <c r="D1085"/>
      <c r="E1085"/>
      <c r="F1085"/>
      <c r="G1085"/>
      <c r="I1085"/>
      <c r="J1085"/>
      <c r="K1085"/>
      <c r="L1085"/>
    </row>
    <row r="1086" spans="1:12" x14ac:dyDescent="0.25">
      <c r="A1086"/>
      <c r="B1086"/>
      <c r="C1086"/>
      <c r="D1086"/>
      <c r="E1086"/>
      <c r="F1086"/>
      <c r="G1086"/>
      <c r="I1086"/>
      <c r="J1086"/>
      <c r="K1086"/>
      <c r="L1086"/>
    </row>
    <row r="1087" spans="1:12" x14ac:dyDescent="0.25">
      <c r="A1087"/>
      <c r="B1087"/>
      <c r="C1087"/>
      <c r="D1087"/>
      <c r="E1087"/>
      <c r="F1087"/>
      <c r="G1087"/>
      <c r="I1087"/>
      <c r="J1087"/>
      <c r="K1087"/>
      <c r="L1087"/>
    </row>
    <row r="1088" spans="1:12" x14ac:dyDescent="0.25">
      <c r="A1088"/>
      <c r="B1088"/>
      <c r="C1088"/>
      <c r="D1088"/>
      <c r="E1088"/>
      <c r="F1088"/>
      <c r="G1088"/>
      <c r="I1088"/>
      <c r="J1088"/>
      <c r="K1088"/>
      <c r="L1088"/>
    </row>
    <row r="1089" spans="1:12" x14ac:dyDescent="0.25">
      <c r="A1089"/>
      <c r="B1089"/>
      <c r="C1089"/>
      <c r="D1089"/>
      <c r="E1089"/>
      <c r="F1089"/>
      <c r="G1089"/>
      <c r="I1089"/>
      <c r="J1089"/>
      <c r="K1089"/>
      <c r="L1089"/>
    </row>
    <row r="1090" spans="1:12" x14ac:dyDescent="0.25">
      <c r="A1090"/>
      <c r="B1090"/>
      <c r="C1090"/>
      <c r="D1090"/>
      <c r="E1090"/>
      <c r="F1090"/>
      <c r="G1090"/>
      <c r="I1090"/>
      <c r="J1090"/>
      <c r="K1090"/>
      <c r="L1090"/>
    </row>
    <row r="1091" spans="1:12" x14ac:dyDescent="0.25">
      <c r="A1091"/>
      <c r="B1091"/>
      <c r="C1091"/>
      <c r="D1091"/>
      <c r="E1091"/>
      <c r="F1091"/>
      <c r="G1091"/>
      <c r="I1091"/>
      <c r="J1091"/>
      <c r="K1091"/>
      <c r="L1091"/>
    </row>
    <row r="1092" spans="1:12" x14ac:dyDescent="0.25">
      <c r="A1092"/>
      <c r="B1092"/>
      <c r="C1092"/>
      <c r="D1092"/>
      <c r="E1092"/>
      <c r="F1092"/>
      <c r="G1092"/>
      <c r="I1092"/>
      <c r="J1092"/>
      <c r="K1092"/>
      <c r="L1092"/>
    </row>
    <row r="1093" spans="1:12" x14ac:dyDescent="0.25">
      <c r="A1093"/>
      <c r="B1093"/>
      <c r="C1093"/>
      <c r="D1093"/>
      <c r="E1093"/>
      <c r="F1093"/>
      <c r="G1093"/>
      <c r="I1093"/>
      <c r="J1093"/>
      <c r="K1093"/>
      <c r="L1093"/>
    </row>
    <row r="1094" spans="1:12" x14ac:dyDescent="0.25">
      <c r="A1094"/>
      <c r="B1094"/>
      <c r="C1094"/>
      <c r="D1094"/>
      <c r="E1094"/>
      <c r="F1094"/>
      <c r="G1094"/>
      <c r="I1094"/>
      <c r="J1094"/>
      <c r="K1094"/>
      <c r="L1094"/>
    </row>
    <row r="1095" spans="1:12" x14ac:dyDescent="0.25">
      <c r="A1095"/>
      <c r="B1095"/>
      <c r="C1095"/>
      <c r="D1095"/>
      <c r="E1095"/>
      <c r="F1095"/>
      <c r="G1095"/>
      <c r="I1095"/>
      <c r="J1095"/>
      <c r="K1095"/>
      <c r="L1095"/>
    </row>
    <row r="1096" spans="1:12" x14ac:dyDescent="0.25">
      <c r="A1096"/>
      <c r="B1096"/>
      <c r="C1096"/>
      <c r="D1096"/>
      <c r="E1096"/>
      <c r="F1096"/>
      <c r="G1096"/>
      <c r="I1096"/>
      <c r="J1096"/>
      <c r="K1096"/>
      <c r="L1096"/>
    </row>
    <row r="1097" spans="1:12" x14ac:dyDescent="0.25">
      <c r="A1097"/>
      <c r="B1097"/>
      <c r="C1097"/>
      <c r="D1097"/>
      <c r="E1097"/>
      <c r="F1097"/>
      <c r="G1097"/>
      <c r="I1097"/>
      <c r="J1097"/>
      <c r="K1097"/>
      <c r="L1097"/>
    </row>
    <row r="1098" spans="1:12" x14ac:dyDescent="0.25">
      <c r="A1098"/>
      <c r="B1098"/>
      <c r="C1098"/>
      <c r="D1098"/>
      <c r="E1098"/>
      <c r="F1098"/>
      <c r="G1098"/>
      <c r="I1098"/>
      <c r="J1098"/>
      <c r="K1098"/>
      <c r="L1098"/>
    </row>
    <row r="1099" spans="1:12" x14ac:dyDescent="0.25">
      <c r="A1099"/>
      <c r="B1099"/>
      <c r="C1099"/>
      <c r="D1099"/>
      <c r="E1099"/>
      <c r="F1099"/>
      <c r="G1099"/>
      <c r="I1099"/>
      <c r="J1099"/>
      <c r="K1099"/>
      <c r="L1099"/>
    </row>
    <row r="1100" spans="1:12" x14ac:dyDescent="0.25">
      <c r="A1100"/>
      <c r="B1100"/>
      <c r="C1100"/>
      <c r="D1100"/>
      <c r="E1100"/>
      <c r="F1100"/>
      <c r="G1100"/>
      <c r="I1100"/>
      <c r="J1100"/>
      <c r="K1100"/>
      <c r="L1100"/>
    </row>
    <row r="1101" spans="1:12" x14ac:dyDescent="0.25">
      <c r="A1101"/>
      <c r="B1101"/>
      <c r="C1101"/>
      <c r="D1101"/>
      <c r="E1101"/>
      <c r="F1101"/>
      <c r="G1101"/>
      <c r="I1101"/>
      <c r="J1101"/>
      <c r="K1101"/>
      <c r="L1101"/>
    </row>
    <row r="1102" spans="1:12" x14ac:dyDescent="0.25">
      <c r="A1102"/>
      <c r="B1102"/>
      <c r="C1102"/>
      <c r="D1102"/>
      <c r="E1102"/>
      <c r="F1102"/>
      <c r="G1102"/>
      <c r="I1102"/>
      <c r="J1102"/>
      <c r="K1102"/>
      <c r="L1102"/>
    </row>
    <row r="1103" spans="1:12" x14ac:dyDescent="0.25">
      <c r="A1103"/>
      <c r="B1103"/>
      <c r="C1103"/>
      <c r="D1103"/>
      <c r="E1103"/>
      <c r="F1103"/>
      <c r="G1103"/>
      <c r="I1103"/>
      <c r="J1103"/>
      <c r="K1103"/>
      <c r="L1103"/>
    </row>
    <row r="1104" spans="1:12" x14ac:dyDescent="0.25">
      <c r="A1104"/>
      <c r="B1104"/>
      <c r="C1104"/>
      <c r="D1104"/>
      <c r="E1104"/>
      <c r="F1104"/>
      <c r="G1104"/>
      <c r="I1104"/>
      <c r="J1104"/>
      <c r="K1104"/>
      <c r="L1104"/>
    </row>
    <row r="1105" spans="1:12" x14ac:dyDescent="0.25">
      <c r="A1105"/>
      <c r="B1105"/>
      <c r="C1105"/>
      <c r="D1105"/>
      <c r="E1105"/>
      <c r="F1105"/>
      <c r="G1105"/>
      <c r="I1105"/>
      <c r="J1105"/>
      <c r="K1105"/>
      <c r="L1105"/>
    </row>
    <row r="1106" spans="1:12" x14ac:dyDescent="0.25">
      <c r="A1106"/>
      <c r="B1106"/>
      <c r="C1106"/>
      <c r="D1106"/>
      <c r="E1106"/>
      <c r="F1106"/>
      <c r="G1106"/>
      <c r="I1106"/>
      <c r="J1106"/>
      <c r="K1106"/>
      <c r="L1106"/>
    </row>
    <row r="1107" spans="1:12" x14ac:dyDescent="0.25">
      <c r="A1107"/>
      <c r="B1107"/>
      <c r="C1107"/>
      <c r="D1107"/>
      <c r="E1107"/>
      <c r="F1107"/>
      <c r="G1107"/>
      <c r="I1107"/>
      <c r="J1107"/>
      <c r="K1107"/>
      <c r="L1107"/>
    </row>
    <row r="1108" spans="1:12" x14ac:dyDescent="0.25">
      <c r="A1108"/>
      <c r="B1108"/>
      <c r="C1108"/>
      <c r="D1108"/>
      <c r="E1108"/>
      <c r="F1108"/>
      <c r="G1108"/>
      <c r="I1108"/>
      <c r="J1108"/>
      <c r="K1108"/>
      <c r="L1108"/>
    </row>
    <row r="1109" spans="1:12" x14ac:dyDescent="0.25">
      <c r="A1109"/>
      <c r="B1109"/>
      <c r="C1109"/>
      <c r="D1109"/>
      <c r="E1109"/>
      <c r="F1109"/>
      <c r="G1109"/>
      <c r="I1109"/>
      <c r="J1109"/>
      <c r="K1109"/>
      <c r="L1109"/>
    </row>
    <row r="1110" spans="1:12" x14ac:dyDescent="0.25">
      <c r="A1110"/>
      <c r="B1110"/>
      <c r="C1110"/>
      <c r="D1110"/>
      <c r="E1110"/>
      <c r="F1110"/>
      <c r="G1110"/>
      <c r="I1110"/>
      <c r="J1110"/>
      <c r="K1110"/>
      <c r="L1110"/>
    </row>
    <row r="1111" spans="1:12" x14ac:dyDescent="0.25">
      <c r="A1111"/>
      <c r="B1111"/>
      <c r="C1111"/>
      <c r="D1111"/>
      <c r="E1111"/>
      <c r="F1111"/>
      <c r="G1111"/>
      <c r="I1111"/>
      <c r="J1111"/>
      <c r="K1111"/>
      <c r="L1111"/>
    </row>
    <row r="1112" spans="1:12" x14ac:dyDescent="0.25">
      <c r="A1112"/>
      <c r="B1112"/>
      <c r="C1112"/>
      <c r="D1112"/>
      <c r="E1112"/>
      <c r="F1112"/>
      <c r="G1112"/>
      <c r="I1112"/>
      <c r="J1112"/>
      <c r="K1112"/>
      <c r="L1112"/>
    </row>
    <row r="1113" spans="1:12" x14ac:dyDescent="0.25">
      <c r="A1113"/>
      <c r="B1113"/>
      <c r="C1113"/>
      <c r="D1113"/>
      <c r="E1113"/>
      <c r="F1113"/>
      <c r="G1113"/>
      <c r="I1113"/>
      <c r="J1113"/>
      <c r="K1113"/>
      <c r="L1113"/>
    </row>
    <row r="1114" spans="1:12" x14ac:dyDescent="0.25">
      <c r="A1114"/>
      <c r="B1114"/>
      <c r="C1114"/>
      <c r="D1114"/>
      <c r="E1114"/>
      <c r="F1114"/>
      <c r="G1114"/>
      <c r="I1114"/>
      <c r="J1114"/>
      <c r="K1114"/>
      <c r="L1114"/>
    </row>
    <row r="1115" spans="1:12" x14ac:dyDescent="0.25">
      <c r="A1115"/>
      <c r="B1115"/>
      <c r="C1115"/>
      <c r="D1115"/>
      <c r="E1115"/>
      <c r="F1115"/>
      <c r="G1115"/>
      <c r="I1115"/>
      <c r="J1115"/>
      <c r="K1115"/>
      <c r="L1115"/>
    </row>
    <row r="1116" spans="1:12" x14ac:dyDescent="0.25">
      <c r="A1116"/>
      <c r="B1116"/>
      <c r="C1116"/>
      <c r="D1116"/>
      <c r="E1116"/>
      <c r="F1116"/>
      <c r="G1116"/>
      <c r="I1116"/>
      <c r="J1116"/>
      <c r="K1116"/>
      <c r="L1116"/>
    </row>
    <row r="1117" spans="1:12" x14ac:dyDescent="0.25">
      <c r="A1117"/>
      <c r="B1117"/>
      <c r="C1117"/>
      <c r="D1117"/>
      <c r="E1117"/>
      <c r="F1117"/>
      <c r="G1117"/>
      <c r="I1117"/>
      <c r="J1117"/>
      <c r="K1117"/>
      <c r="L1117"/>
    </row>
    <row r="1118" spans="1:12" x14ac:dyDescent="0.25">
      <c r="A1118"/>
      <c r="B1118"/>
      <c r="C1118"/>
      <c r="D1118"/>
      <c r="E1118"/>
      <c r="F1118"/>
      <c r="G1118"/>
      <c r="I1118"/>
      <c r="J1118"/>
      <c r="K1118"/>
      <c r="L1118"/>
    </row>
    <row r="1119" spans="1:12" x14ac:dyDescent="0.25">
      <c r="A1119"/>
      <c r="B1119"/>
      <c r="C1119"/>
      <c r="D1119"/>
      <c r="E1119"/>
      <c r="F1119"/>
      <c r="G1119"/>
      <c r="I1119"/>
      <c r="J1119"/>
      <c r="K1119"/>
      <c r="L1119"/>
    </row>
    <row r="1120" spans="1:12" x14ac:dyDescent="0.25">
      <c r="A1120"/>
      <c r="B1120"/>
      <c r="C1120"/>
      <c r="D1120"/>
      <c r="E1120"/>
      <c r="F1120"/>
      <c r="G1120"/>
      <c r="I1120"/>
      <c r="J1120"/>
      <c r="K1120"/>
      <c r="L1120"/>
    </row>
    <row r="1121" spans="1:12" x14ac:dyDescent="0.25">
      <c r="A1121"/>
      <c r="B1121"/>
      <c r="C1121"/>
      <c r="D1121"/>
      <c r="E1121"/>
      <c r="F1121"/>
      <c r="G1121"/>
      <c r="I1121"/>
      <c r="J1121"/>
      <c r="K1121"/>
      <c r="L1121"/>
    </row>
    <row r="1122" spans="1:12" x14ac:dyDescent="0.25">
      <c r="A1122"/>
      <c r="B1122"/>
      <c r="C1122"/>
      <c r="D1122"/>
      <c r="E1122"/>
      <c r="F1122"/>
      <c r="G1122"/>
      <c r="I1122"/>
      <c r="J1122"/>
      <c r="K1122"/>
      <c r="L1122"/>
    </row>
    <row r="1123" spans="1:12" x14ac:dyDescent="0.25">
      <c r="A1123"/>
      <c r="B1123"/>
      <c r="C1123"/>
      <c r="D1123"/>
      <c r="E1123"/>
      <c r="F1123"/>
      <c r="G1123"/>
      <c r="I1123"/>
      <c r="J1123"/>
      <c r="K1123"/>
      <c r="L1123"/>
    </row>
    <row r="1124" spans="1:12" x14ac:dyDescent="0.25">
      <c r="A1124"/>
      <c r="B1124"/>
      <c r="C1124"/>
      <c r="D1124"/>
      <c r="E1124"/>
      <c r="F1124"/>
      <c r="G1124"/>
      <c r="I1124"/>
      <c r="J1124"/>
      <c r="K1124"/>
      <c r="L1124"/>
    </row>
    <row r="1125" spans="1:12" x14ac:dyDescent="0.25">
      <c r="A1125"/>
      <c r="B1125"/>
      <c r="C1125"/>
      <c r="D1125"/>
      <c r="E1125"/>
      <c r="F1125"/>
      <c r="G1125"/>
      <c r="I1125"/>
      <c r="J1125"/>
      <c r="K1125"/>
      <c r="L1125"/>
    </row>
    <row r="1126" spans="1:12" x14ac:dyDescent="0.25">
      <c r="A1126"/>
      <c r="B1126"/>
      <c r="C1126"/>
      <c r="D1126"/>
      <c r="E1126"/>
      <c r="F1126"/>
      <c r="G1126"/>
      <c r="I1126"/>
      <c r="J1126"/>
      <c r="K1126"/>
      <c r="L1126"/>
    </row>
    <row r="1127" spans="1:12" x14ac:dyDescent="0.25">
      <c r="A1127"/>
      <c r="B1127"/>
      <c r="C1127"/>
      <c r="D1127"/>
      <c r="E1127"/>
      <c r="F1127"/>
      <c r="G1127"/>
      <c r="I1127"/>
      <c r="J1127"/>
      <c r="K1127"/>
      <c r="L1127"/>
    </row>
    <row r="1128" spans="1:12" x14ac:dyDescent="0.25">
      <c r="A1128"/>
      <c r="B1128"/>
      <c r="C1128"/>
      <c r="D1128"/>
      <c r="E1128"/>
      <c r="F1128"/>
      <c r="G1128"/>
      <c r="I1128"/>
      <c r="J1128"/>
      <c r="K1128"/>
      <c r="L1128"/>
    </row>
    <row r="1129" spans="1:12" x14ac:dyDescent="0.25">
      <c r="A1129"/>
      <c r="B1129"/>
      <c r="C1129"/>
      <c r="D1129"/>
      <c r="E1129"/>
      <c r="F1129"/>
      <c r="G1129"/>
      <c r="I1129"/>
      <c r="J1129"/>
      <c r="K1129"/>
      <c r="L1129"/>
    </row>
    <row r="1130" spans="1:12" x14ac:dyDescent="0.25">
      <c r="A1130"/>
      <c r="B1130"/>
      <c r="C1130"/>
      <c r="D1130"/>
      <c r="E1130"/>
      <c r="F1130"/>
      <c r="G1130"/>
      <c r="I1130"/>
      <c r="J1130"/>
      <c r="K1130"/>
      <c r="L1130"/>
    </row>
    <row r="1131" spans="1:12" x14ac:dyDescent="0.25">
      <c r="A1131"/>
      <c r="B1131"/>
      <c r="C1131"/>
      <c r="D1131"/>
      <c r="E1131"/>
      <c r="F1131"/>
      <c r="G1131"/>
      <c r="I1131"/>
      <c r="J1131"/>
      <c r="K1131"/>
      <c r="L1131"/>
    </row>
    <row r="1132" spans="1:12" x14ac:dyDescent="0.25">
      <c r="A1132"/>
      <c r="B1132"/>
      <c r="C1132"/>
      <c r="D1132"/>
      <c r="E1132"/>
      <c r="F1132"/>
      <c r="G1132"/>
      <c r="I1132"/>
      <c r="J1132"/>
      <c r="K1132"/>
      <c r="L1132"/>
    </row>
    <row r="1133" spans="1:12" x14ac:dyDescent="0.25">
      <c r="A1133"/>
      <c r="B1133"/>
      <c r="C1133"/>
      <c r="D1133"/>
      <c r="E1133"/>
      <c r="F1133"/>
      <c r="G1133"/>
      <c r="I1133"/>
      <c r="J1133"/>
      <c r="K1133"/>
      <c r="L1133"/>
    </row>
    <row r="1134" spans="1:12" x14ac:dyDescent="0.25">
      <c r="A1134"/>
      <c r="B1134"/>
      <c r="C1134"/>
      <c r="D1134"/>
      <c r="E1134"/>
      <c r="F1134"/>
      <c r="G1134"/>
      <c r="I1134"/>
      <c r="J1134"/>
      <c r="K1134"/>
      <c r="L1134"/>
    </row>
    <row r="1135" spans="1:12" x14ac:dyDescent="0.25">
      <c r="A1135"/>
      <c r="B1135"/>
      <c r="C1135"/>
      <c r="D1135"/>
      <c r="E1135"/>
      <c r="F1135"/>
      <c r="G1135"/>
      <c r="I1135"/>
      <c r="J1135"/>
      <c r="K1135"/>
      <c r="L1135"/>
    </row>
    <row r="1136" spans="1:12" x14ac:dyDescent="0.25">
      <c r="A1136"/>
      <c r="B1136"/>
      <c r="C1136"/>
      <c r="D1136"/>
      <c r="E1136"/>
      <c r="F1136"/>
      <c r="G1136"/>
      <c r="I1136"/>
      <c r="J1136"/>
      <c r="K1136"/>
      <c r="L1136"/>
    </row>
    <row r="1137" spans="1:12" x14ac:dyDescent="0.25">
      <c r="A1137"/>
      <c r="B1137"/>
      <c r="C1137"/>
      <c r="D1137"/>
      <c r="E1137"/>
      <c r="F1137"/>
      <c r="G1137"/>
      <c r="I1137"/>
      <c r="J1137"/>
      <c r="K1137"/>
      <c r="L1137"/>
    </row>
    <row r="1138" spans="1:12" x14ac:dyDescent="0.25">
      <c r="A1138"/>
      <c r="B1138"/>
      <c r="C1138"/>
      <c r="D1138"/>
      <c r="E1138"/>
      <c r="F1138"/>
      <c r="G1138"/>
      <c r="I1138"/>
      <c r="J1138"/>
      <c r="K1138"/>
      <c r="L1138"/>
    </row>
    <row r="1139" spans="1:12" x14ac:dyDescent="0.25">
      <c r="A1139"/>
      <c r="B1139"/>
      <c r="C1139"/>
      <c r="D1139"/>
      <c r="E1139"/>
      <c r="F1139"/>
      <c r="G1139"/>
      <c r="I1139"/>
      <c r="J1139"/>
      <c r="K1139"/>
      <c r="L1139"/>
    </row>
    <row r="1140" spans="1:12" x14ac:dyDescent="0.25">
      <c r="A1140"/>
      <c r="B1140"/>
      <c r="C1140"/>
      <c r="D1140"/>
      <c r="E1140"/>
      <c r="F1140"/>
      <c r="G1140"/>
      <c r="I1140"/>
      <c r="J1140"/>
      <c r="K1140"/>
      <c r="L1140"/>
    </row>
    <row r="1141" spans="1:12" x14ac:dyDescent="0.25">
      <c r="A1141"/>
      <c r="B1141"/>
      <c r="C1141"/>
      <c r="D1141"/>
      <c r="E1141"/>
      <c r="F1141"/>
      <c r="G1141"/>
      <c r="I1141"/>
      <c r="J1141"/>
      <c r="K1141"/>
      <c r="L1141"/>
    </row>
    <row r="1142" spans="1:12" x14ac:dyDescent="0.25">
      <c r="A1142"/>
      <c r="B1142"/>
      <c r="C1142"/>
      <c r="D1142"/>
      <c r="E1142"/>
      <c r="F1142"/>
      <c r="G1142"/>
      <c r="I1142"/>
      <c r="J1142"/>
      <c r="K1142"/>
      <c r="L1142"/>
    </row>
    <row r="1143" spans="1:12" x14ac:dyDescent="0.25">
      <c r="A1143"/>
      <c r="B1143"/>
      <c r="C1143"/>
      <c r="D1143"/>
      <c r="E1143"/>
      <c r="F1143"/>
      <c r="G1143"/>
      <c r="I1143"/>
      <c r="J1143"/>
      <c r="K1143"/>
      <c r="L1143"/>
    </row>
    <row r="1144" spans="1:12" x14ac:dyDescent="0.25">
      <c r="A1144"/>
      <c r="B1144"/>
      <c r="C1144"/>
      <c r="D1144"/>
      <c r="E1144"/>
      <c r="F1144"/>
      <c r="G1144"/>
      <c r="I1144"/>
      <c r="J1144"/>
      <c r="K1144"/>
      <c r="L1144"/>
    </row>
    <row r="1145" spans="1:12" x14ac:dyDescent="0.25">
      <c r="A1145"/>
      <c r="B1145"/>
      <c r="C1145"/>
      <c r="D1145"/>
      <c r="E1145"/>
      <c r="F1145"/>
      <c r="G1145"/>
      <c r="I1145"/>
      <c r="J1145"/>
      <c r="K1145"/>
      <c r="L1145"/>
    </row>
    <row r="1146" spans="1:12" x14ac:dyDescent="0.25">
      <c r="A1146"/>
      <c r="B1146"/>
      <c r="C1146"/>
      <c r="D1146"/>
      <c r="E1146"/>
      <c r="F1146"/>
      <c r="G1146"/>
      <c r="I1146"/>
      <c r="J1146"/>
      <c r="K1146"/>
      <c r="L1146"/>
    </row>
    <row r="1147" spans="1:12" x14ac:dyDescent="0.25">
      <c r="A1147"/>
      <c r="B1147"/>
      <c r="C1147"/>
      <c r="D1147"/>
      <c r="E1147"/>
      <c r="F1147"/>
      <c r="G1147"/>
      <c r="I1147"/>
      <c r="J1147"/>
      <c r="K1147"/>
      <c r="L1147"/>
    </row>
    <row r="1148" spans="1:12" x14ac:dyDescent="0.25">
      <c r="A1148"/>
      <c r="B1148"/>
      <c r="C1148"/>
      <c r="D1148"/>
      <c r="E1148"/>
      <c r="F1148"/>
      <c r="G1148"/>
      <c r="I1148"/>
      <c r="J1148"/>
      <c r="K1148"/>
      <c r="L1148"/>
    </row>
    <row r="1149" spans="1:12" x14ac:dyDescent="0.25">
      <c r="A1149"/>
      <c r="B1149"/>
      <c r="C1149"/>
      <c r="D1149"/>
      <c r="E1149"/>
      <c r="F1149"/>
      <c r="G1149"/>
      <c r="I1149"/>
      <c r="J1149"/>
      <c r="K1149"/>
      <c r="L1149"/>
    </row>
    <row r="1150" spans="1:12" x14ac:dyDescent="0.25">
      <c r="A1150"/>
      <c r="B1150"/>
      <c r="C1150"/>
      <c r="D1150"/>
      <c r="E1150"/>
      <c r="F1150"/>
      <c r="G1150"/>
      <c r="I1150"/>
      <c r="J1150"/>
      <c r="K1150"/>
      <c r="L1150"/>
    </row>
    <row r="1151" spans="1:12" x14ac:dyDescent="0.25">
      <c r="A1151"/>
      <c r="B1151"/>
      <c r="C1151"/>
      <c r="D1151"/>
      <c r="E1151"/>
      <c r="F1151"/>
      <c r="G1151"/>
      <c r="I1151"/>
      <c r="J1151"/>
      <c r="K1151"/>
      <c r="L1151"/>
    </row>
    <row r="1152" spans="1:12" x14ac:dyDescent="0.25">
      <c r="A1152"/>
      <c r="B1152"/>
      <c r="C1152"/>
      <c r="D1152"/>
      <c r="E1152"/>
      <c r="F1152"/>
      <c r="G1152"/>
      <c r="I1152"/>
      <c r="J1152"/>
      <c r="K1152"/>
      <c r="L1152"/>
    </row>
    <row r="1153" spans="1:12" x14ac:dyDescent="0.25">
      <c r="A1153"/>
      <c r="B1153"/>
      <c r="C1153"/>
      <c r="D1153"/>
      <c r="E1153"/>
      <c r="F1153"/>
      <c r="G1153"/>
      <c r="I1153"/>
      <c r="J1153"/>
      <c r="K1153"/>
      <c r="L1153"/>
    </row>
    <row r="1154" spans="1:12" x14ac:dyDescent="0.25">
      <c r="A1154"/>
      <c r="B1154"/>
      <c r="C1154"/>
      <c r="D1154"/>
      <c r="E1154"/>
      <c r="F1154"/>
      <c r="G1154"/>
      <c r="I1154"/>
      <c r="J1154"/>
      <c r="K1154"/>
      <c r="L1154"/>
    </row>
    <row r="1155" spans="1:12" x14ac:dyDescent="0.25">
      <c r="A1155"/>
      <c r="B1155"/>
      <c r="C1155"/>
      <c r="D1155"/>
      <c r="E1155"/>
      <c r="F1155"/>
      <c r="G1155"/>
      <c r="I1155"/>
      <c r="J1155"/>
      <c r="K1155"/>
      <c r="L1155"/>
    </row>
    <row r="1156" spans="1:12" x14ac:dyDescent="0.25">
      <c r="A1156"/>
      <c r="B1156"/>
      <c r="C1156"/>
      <c r="D1156"/>
      <c r="E1156"/>
      <c r="F1156"/>
      <c r="G1156"/>
      <c r="I1156"/>
      <c r="J1156"/>
      <c r="K1156"/>
      <c r="L1156"/>
    </row>
    <row r="1157" spans="1:12" x14ac:dyDescent="0.25">
      <c r="A1157"/>
      <c r="B1157"/>
      <c r="C1157"/>
      <c r="D1157"/>
      <c r="E1157"/>
      <c r="F1157"/>
      <c r="G1157"/>
      <c r="I1157"/>
      <c r="J1157"/>
      <c r="K1157"/>
      <c r="L1157"/>
    </row>
    <row r="1158" spans="1:12" x14ac:dyDescent="0.25">
      <c r="A1158"/>
      <c r="B1158"/>
      <c r="C1158"/>
      <c r="D1158"/>
      <c r="E1158"/>
      <c r="F1158"/>
      <c r="G1158"/>
      <c r="I1158"/>
      <c r="J1158"/>
      <c r="K1158"/>
      <c r="L1158"/>
    </row>
    <row r="1159" spans="1:12" x14ac:dyDescent="0.25">
      <c r="A1159"/>
      <c r="B1159"/>
      <c r="C1159"/>
      <c r="D1159"/>
      <c r="E1159"/>
      <c r="F1159"/>
      <c r="G1159"/>
      <c r="I1159"/>
      <c r="J1159"/>
      <c r="K1159"/>
      <c r="L1159"/>
    </row>
    <row r="1160" spans="1:12" x14ac:dyDescent="0.25">
      <c r="A1160"/>
      <c r="B1160"/>
      <c r="C1160"/>
      <c r="D1160"/>
      <c r="E1160"/>
      <c r="F1160"/>
      <c r="G1160"/>
      <c r="I1160"/>
      <c r="J1160"/>
      <c r="K1160"/>
      <c r="L1160"/>
    </row>
    <row r="1161" spans="1:12" x14ac:dyDescent="0.25">
      <c r="A1161"/>
      <c r="B1161"/>
      <c r="C1161"/>
      <c r="D1161"/>
      <c r="E1161"/>
      <c r="F1161"/>
      <c r="G1161"/>
      <c r="I1161"/>
      <c r="J1161"/>
      <c r="K1161"/>
      <c r="L1161"/>
    </row>
    <row r="1162" spans="1:12" x14ac:dyDescent="0.25">
      <c r="A1162"/>
      <c r="B1162"/>
      <c r="C1162"/>
      <c r="D1162"/>
      <c r="E1162"/>
      <c r="F1162"/>
      <c r="G1162"/>
      <c r="I1162"/>
      <c r="J1162"/>
      <c r="K1162"/>
      <c r="L1162"/>
    </row>
    <row r="1163" spans="1:12" x14ac:dyDescent="0.25">
      <c r="A1163"/>
      <c r="B1163"/>
      <c r="C1163"/>
      <c r="D1163"/>
      <c r="E1163"/>
      <c r="F1163"/>
      <c r="G1163"/>
      <c r="I1163"/>
      <c r="J1163"/>
      <c r="K1163"/>
      <c r="L1163"/>
    </row>
    <row r="1164" spans="1:12" x14ac:dyDescent="0.25">
      <c r="A1164"/>
      <c r="B1164"/>
      <c r="C1164"/>
      <c r="D1164"/>
      <c r="E1164"/>
      <c r="F1164"/>
      <c r="G1164"/>
      <c r="I1164"/>
      <c r="J1164"/>
      <c r="K1164"/>
      <c r="L1164"/>
    </row>
    <row r="1165" spans="1:12" x14ac:dyDescent="0.25">
      <c r="A1165"/>
      <c r="B1165"/>
      <c r="C1165"/>
      <c r="D1165"/>
      <c r="E1165"/>
      <c r="F1165"/>
      <c r="G1165"/>
      <c r="I1165"/>
      <c r="J1165"/>
      <c r="K1165"/>
      <c r="L1165"/>
    </row>
    <row r="1166" spans="1:12" x14ac:dyDescent="0.25">
      <c r="A1166"/>
      <c r="B1166"/>
      <c r="C1166"/>
      <c r="D1166"/>
      <c r="E1166"/>
      <c r="F1166"/>
      <c r="G1166"/>
      <c r="I1166"/>
      <c r="J1166"/>
      <c r="K1166"/>
      <c r="L1166"/>
    </row>
    <row r="1167" spans="1:12" x14ac:dyDescent="0.25">
      <c r="A1167"/>
      <c r="B1167"/>
      <c r="C1167"/>
      <c r="D1167"/>
      <c r="E1167"/>
      <c r="F1167"/>
      <c r="G1167"/>
      <c r="I1167"/>
      <c r="J1167"/>
      <c r="K1167"/>
      <c r="L1167"/>
    </row>
    <row r="1168" spans="1:12" x14ac:dyDescent="0.25">
      <c r="A1168"/>
      <c r="B1168"/>
      <c r="C1168"/>
      <c r="D1168"/>
      <c r="E1168"/>
      <c r="F1168"/>
      <c r="G1168"/>
      <c r="I1168"/>
      <c r="J1168"/>
      <c r="K1168"/>
      <c r="L1168"/>
    </row>
    <row r="1169" spans="1:12" x14ac:dyDescent="0.25">
      <c r="A1169"/>
      <c r="B1169"/>
      <c r="C1169"/>
      <c r="D1169"/>
      <c r="E1169"/>
      <c r="F1169"/>
      <c r="G1169"/>
      <c r="I1169"/>
      <c r="J1169"/>
      <c r="K1169"/>
      <c r="L1169"/>
    </row>
    <row r="1170" spans="1:12" x14ac:dyDescent="0.25">
      <c r="A1170"/>
      <c r="B1170"/>
      <c r="C1170"/>
      <c r="D1170"/>
      <c r="E1170"/>
      <c r="F1170"/>
      <c r="G1170"/>
      <c r="I1170"/>
      <c r="J1170"/>
      <c r="K1170"/>
      <c r="L1170"/>
    </row>
    <row r="1171" spans="1:12" x14ac:dyDescent="0.25">
      <c r="A1171"/>
      <c r="B1171"/>
      <c r="C1171"/>
      <c r="D1171"/>
      <c r="E1171"/>
      <c r="F1171"/>
      <c r="G1171"/>
      <c r="I1171"/>
      <c r="J1171"/>
      <c r="K1171"/>
      <c r="L1171"/>
    </row>
    <row r="1172" spans="1:12" x14ac:dyDescent="0.25">
      <c r="A1172"/>
      <c r="B1172"/>
      <c r="C1172"/>
      <c r="D1172"/>
      <c r="E1172"/>
      <c r="F1172"/>
      <c r="G1172"/>
      <c r="I1172"/>
      <c r="J1172"/>
      <c r="K1172"/>
      <c r="L1172"/>
    </row>
    <row r="1173" spans="1:12" x14ac:dyDescent="0.25">
      <c r="A1173"/>
      <c r="B1173"/>
      <c r="C1173"/>
      <c r="D1173"/>
      <c r="E1173"/>
      <c r="F1173"/>
      <c r="G1173"/>
      <c r="I1173"/>
      <c r="J1173"/>
      <c r="K1173"/>
      <c r="L1173"/>
    </row>
    <row r="1174" spans="1:12" x14ac:dyDescent="0.25">
      <c r="A1174"/>
      <c r="B1174"/>
      <c r="C1174"/>
      <c r="D1174"/>
      <c r="E1174"/>
      <c r="F1174"/>
      <c r="G1174"/>
      <c r="I1174"/>
      <c r="J1174"/>
      <c r="K1174"/>
      <c r="L1174"/>
    </row>
    <row r="1175" spans="1:12" x14ac:dyDescent="0.25">
      <c r="A1175"/>
      <c r="B1175"/>
      <c r="C1175"/>
      <c r="D1175"/>
      <c r="E1175"/>
      <c r="F1175"/>
      <c r="G1175"/>
      <c r="I1175"/>
      <c r="J1175"/>
      <c r="K1175"/>
      <c r="L1175"/>
    </row>
    <row r="1176" spans="1:12" x14ac:dyDescent="0.25">
      <c r="A1176"/>
      <c r="B1176"/>
      <c r="C1176"/>
      <c r="D1176"/>
      <c r="E1176"/>
      <c r="F1176"/>
      <c r="G1176"/>
      <c r="I1176"/>
      <c r="J1176"/>
      <c r="K1176"/>
      <c r="L1176"/>
    </row>
    <row r="1177" spans="1:12" x14ac:dyDescent="0.25">
      <c r="A1177"/>
      <c r="B1177"/>
      <c r="C1177"/>
      <c r="D1177"/>
      <c r="E1177"/>
      <c r="F1177"/>
      <c r="G1177"/>
      <c r="I1177"/>
      <c r="J1177"/>
      <c r="K1177"/>
      <c r="L1177"/>
    </row>
    <row r="1178" spans="1:12" x14ac:dyDescent="0.25">
      <c r="A1178"/>
      <c r="B1178"/>
      <c r="C1178"/>
      <c r="D1178"/>
      <c r="E1178"/>
      <c r="F1178"/>
      <c r="G1178"/>
      <c r="I1178"/>
      <c r="J1178"/>
      <c r="K1178"/>
      <c r="L1178"/>
    </row>
    <row r="1179" spans="1:12" x14ac:dyDescent="0.25">
      <c r="A1179"/>
      <c r="B1179"/>
      <c r="C1179"/>
      <c r="D1179"/>
      <c r="E1179"/>
      <c r="F1179"/>
      <c r="G1179"/>
      <c r="I1179"/>
      <c r="J1179"/>
      <c r="K1179"/>
      <c r="L1179"/>
    </row>
    <row r="1180" spans="1:12" x14ac:dyDescent="0.25">
      <c r="A1180"/>
      <c r="B1180"/>
      <c r="C1180"/>
      <c r="D1180"/>
      <c r="E1180"/>
      <c r="F1180"/>
      <c r="G1180"/>
      <c r="I1180"/>
      <c r="J1180"/>
      <c r="K1180"/>
      <c r="L1180"/>
    </row>
    <row r="1181" spans="1:12" x14ac:dyDescent="0.25">
      <c r="A1181"/>
      <c r="B1181"/>
      <c r="C1181"/>
      <c r="D1181"/>
      <c r="E1181"/>
      <c r="F1181"/>
      <c r="G1181"/>
      <c r="I1181"/>
      <c r="J1181"/>
      <c r="K1181"/>
      <c r="L1181"/>
    </row>
    <row r="1182" spans="1:12" x14ac:dyDescent="0.25">
      <c r="A1182"/>
      <c r="B1182"/>
      <c r="C1182"/>
      <c r="D1182"/>
      <c r="E1182"/>
      <c r="F1182"/>
      <c r="G1182"/>
      <c r="I1182"/>
      <c r="J1182"/>
      <c r="K1182"/>
      <c r="L1182"/>
    </row>
    <row r="1183" spans="1:12" x14ac:dyDescent="0.25">
      <c r="A1183"/>
      <c r="B1183"/>
      <c r="C1183"/>
      <c r="D1183"/>
      <c r="E1183"/>
      <c r="F1183"/>
      <c r="G1183"/>
      <c r="I1183"/>
      <c r="J1183"/>
      <c r="K1183"/>
      <c r="L1183"/>
    </row>
    <row r="1184" spans="1:12" x14ac:dyDescent="0.25">
      <c r="A1184"/>
      <c r="B1184"/>
      <c r="C1184"/>
      <c r="D1184"/>
      <c r="E1184"/>
      <c r="F1184"/>
      <c r="G1184"/>
      <c r="I1184"/>
      <c r="J1184"/>
      <c r="K1184"/>
      <c r="L1184"/>
    </row>
    <row r="1185" spans="1:12" x14ac:dyDescent="0.25">
      <c r="A1185"/>
      <c r="B1185"/>
      <c r="C1185"/>
      <c r="D1185"/>
      <c r="E1185"/>
      <c r="F1185"/>
      <c r="G1185"/>
      <c r="I1185"/>
      <c r="J1185"/>
      <c r="K1185"/>
      <c r="L1185"/>
    </row>
    <row r="1186" spans="1:12" x14ac:dyDescent="0.25">
      <c r="A1186"/>
      <c r="B1186"/>
      <c r="C1186"/>
      <c r="D1186"/>
      <c r="E1186"/>
      <c r="F1186"/>
      <c r="G1186"/>
      <c r="I1186"/>
      <c r="J1186"/>
      <c r="K1186"/>
      <c r="L1186"/>
    </row>
    <row r="1187" spans="1:12" x14ac:dyDescent="0.25">
      <c r="A1187"/>
      <c r="B1187"/>
      <c r="C1187"/>
      <c r="D1187"/>
      <c r="E1187"/>
      <c r="F1187"/>
      <c r="G1187"/>
      <c r="I1187"/>
      <c r="J1187"/>
      <c r="K1187"/>
      <c r="L1187"/>
    </row>
    <row r="1188" spans="1:12" x14ac:dyDescent="0.25">
      <c r="A1188"/>
      <c r="B1188"/>
      <c r="C1188"/>
      <c r="D1188"/>
      <c r="E1188"/>
      <c r="F1188"/>
      <c r="G1188"/>
      <c r="I1188"/>
      <c r="J1188"/>
      <c r="K1188"/>
      <c r="L1188"/>
    </row>
    <row r="1189" spans="1:12" x14ac:dyDescent="0.25">
      <c r="A1189"/>
      <c r="B1189"/>
      <c r="C1189"/>
      <c r="D1189"/>
      <c r="E1189"/>
      <c r="F1189"/>
      <c r="G1189"/>
      <c r="I1189"/>
      <c r="J1189"/>
      <c r="K1189"/>
      <c r="L1189"/>
    </row>
    <row r="1190" spans="1:12" x14ac:dyDescent="0.25">
      <c r="A1190"/>
      <c r="B1190"/>
      <c r="C1190"/>
      <c r="D1190"/>
      <c r="E1190"/>
      <c r="F1190"/>
      <c r="G1190"/>
      <c r="I1190"/>
      <c r="J1190"/>
      <c r="K1190"/>
      <c r="L1190"/>
    </row>
    <row r="1191" spans="1:12" x14ac:dyDescent="0.25">
      <c r="A1191"/>
      <c r="B1191"/>
      <c r="C1191"/>
      <c r="D1191"/>
      <c r="E1191"/>
      <c r="F1191"/>
      <c r="G1191"/>
      <c r="I1191"/>
      <c r="J1191"/>
      <c r="K1191"/>
      <c r="L1191"/>
    </row>
    <row r="1192" spans="1:12" x14ac:dyDescent="0.25">
      <c r="A1192"/>
      <c r="B1192"/>
      <c r="C1192"/>
      <c r="D1192"/>
      <c r="E1192"/>
      <c r="F1192"/>
      <c r="G1192"/>
      <c r="I1192"/>
      <c r="J1192"/>
      <c r="K1192"/>
      <c r="L1192"/>
    </row>
    <row r="1193" spans="1:12" x14ac:dyDescent="0.25">
      <c r="A1193"/>
      <c r="B1193"/>
      <c r="C1193"/>
      <c r="D1193"/>
      <c r="E1193"/>
      <c r="F1193"/>
      <c r="G1193"/>
      <c r="I1193"/>
      <c r="J1193"/>
      <c r="K1193"/>
      <c r="L1193"/>
    </row>
    <row r="1194" spans="1:12" x14ac:dyDescent="0.25">
      <c r="A1194"/>
      <c r="B1194"/>
      <c r="C1194"/>
      <c r="D1194"/>
      <c r="E1194"/>
      <c r="F1194"/>
      <c r="G1194"/>
      <c r="I1194"/>
      <c r="J1194"/>
      <c r="K1194"/>
      <c r="L1194"/>
    </row>
    <row r="1195" spans="1:12" x14ac:dyDescent="0.25">
      <c r="A1195"/>
      <c r="B1195"/>
      <c r="C1195"/>
      <c r="D1195"/>
      <c r="E1195"/>
      <c r="F1195"/>
      <c r="G1195"/>
      <c r="I1195"/>
      <c r="J1195"/>
      <c r="K1195"/>
      <c r="L1195"/>
    </row>
    <row r="1196" spans="1:12" x14ac:dyDescent="0.25">
      <c r="A1196"/>
      <c r="B1196"/>
      <c r="C1196"/>
      <c r="D1196"/>
      <c r="E1196"/>
      <c r="F1196"/>
      <c r="G1196"/>
      <c r="I1196"/>
      <c r="J1196"/>
      <c r="K1196"/>
      <c r="L1196"/>
    </row>
    <row r="1197" spans="1:12" x14ac:dyDescent="0.25">
      <c r="A1197"/>
      <c r="B1197"/>
      <c r="C1197"/>
      <c r="D1197"/>
      <c r="E1197"/>
      <c r="F1197"/>
      <c r="G1197"/>
      <c r="I1197"/>
      <c r="J1197"/>
      <c r="K1197"/>
      <c r="L1197"/>
    </row>
    <row r="1198" spans="1:12" x14ac:dyDescent="0.25">
      <c r="A1198"/>
      <c r="B1198"/>
      <c r="C1198"/>
      <c r="D1198"/>
      <c r="E1198"/>
      <c r="F1198"/>
      <c r="G1198"/>
      <c r="I1198"/>
      <c r="J1198"/>
      <c r="K1198"/>
      <c r="L1198"/>
    </row>
    <row r="1199" spans="1:12" x14ac:dyDescent="0.25">
      <c r="A1199"/>
      <c r="B1199"/>
      <c r="C1199"/>
      <c r="D1199"/>
      <c r="E1199"/>
      <c r="F1199"/>
      <c r="G1199"/>
      <c r="I1199"/>
      <c r="J1199"/>
      <c r="K1199"/>
      <c r="L1199"/>
    </row>
    <row r="1200" spans="1:12" x14ac:dyDescent="0.25">
      <c r="A1200"/>
      <c r="B1200"/>
      <c r="C1200"/>
      <c r="D1200"/>
      <c r="E1200"/>
      <c r="F1200"/>
      <c r="G1200"/>
      <c r="I1200"/>
      <c r="J1200"/>
      <c r="K1200"/>
      <c r="L1200"/>
    </row>
    <row r="1201" spans="1:12" x14ac:dyDescent="0.25">
      <c r="A1201"/>
      <c r="B1201"/>
      <c r="C1201"/>
      <c r="D1201"/>
      <c r="E1201"/>
      <c r="F1201"/>
      <c r="G1201"/>
      <c r="I1201"/>
      <c r="J1201"/>
      <c r="K1201"/>
      <c r="L1201"/>
    </row>
    <row r="1202" spans="1:12" x14ac:dyDescent="0.25">
      <c r="A1202"/>
      <c r="B1202"/>
      <c r="C1202"/>
      <c r="D1202"/>
      <c r="E1202"/>
      <c r="F1202"/>
      <c r="G1202"/>
      <c r="I1202"/>
      <c r="J1202"/>
      <c r="K1202"/>
      <c r="L1202"/>
    </row>
    <row r="1203" spans="1:12" x14ac:dyDescent="0.25">
      <c r="A1203"/>
      <c r="B1203"/>
      <c r="C1203"/>
      <c r="D1203"/>
      <c r="E1203"/>
      <c r="F1203"/>
      <c r="G1203"/>
      <c r="I1203"/>
      <c r="J1203"/>
      <c r="K1203"/>
      <c r="L1203"/>
    </row>
    <row r="1204" spans="1:12" x14ac:dyDescent="0.25">
      <c r="A1204"/>
      <c r="B1204"/>
      <c r="C1204"/>
      <c r="D1204"/>
      <c r="E1204"/>
      <c r="F1204"/>
      <c r="G1204"/>
      <c r="I1204"/>
      <c r="J1204"/>
      <c r="K1204"/>
      <c r="L1204"/>
    </row>
    <row r="1205" spans="1:12" x14ac:dyDescent="0.25">
      <c r="A1205"/>
      <c r="B1205"/>
      <c r="C1205"/>
      <c r="D1205"/>
      <c r="E1205"/>
      <c r="F1205"/>
      <c r="G1205"/>
      <c r="I1205"/>
      <c r="J1205"/>
      <c r="K1205"/>
      <c r="L1205"/>
    </row>
    <row r="1206" spans="1:12" x14ac:dyDescent="0.25">
      <c r="A1206"/>
      <c r="B1206"/>
      <c r="C1206"/>
      <c r="D1206"/>
      <c r="E1206"/>
      <c r="F1206"/>
      <c r="G1206"/>
      <c r="I1206"/>
      <c r="J1206"/>
      <c r="K1206"/>
      <c r="L1206"/>
    </row>
    <row r="1207" spans="1:12" x14ac:dyDescent="0.25">
      <c r="A1207"/>
      <c r="B1207"/>
      <c r="C1207"/>
      <c r="D1207"/>
      <c r="E1207"/>
      <c r="F1207"/>
      <c r="G1207"/>
      <c r="I1207"/>
      <c r="J1207"/>
      <c r="K1207"/>
      <c r="L1207"/>
    </row>
    <row r="1208" spans="1:12" x14ac:dyDescent="0.25">
      <c r="A1208"/>
      <c r="B1208"/>
      <c r="C1208"/>
      <c r="D1208"/>
      <c r="E1208"/>
      <c r="F1208"/>
      <c r="G1208"/>
      <c r="I1208"/>
      <c r="J1208"/>
      <c r="K1208"/>
      <c r="L1208"/>
    </row>
    <row r="1209" spans="1:12" x14ac:dyDescent="0.25">
      <c r="A1209"/>
      <c r="B1209"/>
      <c r="C1209"/>
      <c r="D1209"/>
      <c r="E1209"/>
      <c r="F1209"/>
      <c r="G1209"/>
      <c r="I1209"/>
      <c r="J1209"/>
      <c r="K1209"/>
      <c r="L1209"/>
    </row>
    <row r="1210" spans="1:12" x14ac:dyDescent="0.25">
      <c r="A1210"/>
      <c r="B1210"/>
      <c r="C1210"/>
      <c r="D1210"/>
      <c r="E1210"/>
      <c r="F1210"/>
      <c r="G1210"/>
      <c r="I1210"/>
      <c r="J1210"/>
      <c r="K1210"/>
      <c r="L1210"/>
    </row>
    <row r="1211" spans="1:12" x14ac:dyDescent="0.25">
      <c r="A1211"/>
      <c r="B1211"/>
      <c r="C1211"/>
      <c r="D1211"/>
      <c r="E1211"/>
      <c r="F1211"/>
      <c r="G1211"/>
      <c r="I1211"/>
      <c r="J1211"/>
      <c r="K1211"/>
      <c r="L1211"/>
    </row>
    <row r="1212" spans="1:12" x14ac:dyDescent="0.25">
      <c r="A1212"/>
      <c r="B1212"/>
      <c r="C1212"/>
      <c r="D1212"/>
      <c r="E1212"/>
      <c r="F1212"/>
      <c r="G1212"/>
      <c r="I1212"/>
      <c r="J1212"/>
      <c r="K1212"/>
      <c r="L1212"/>
    </row>
    <row r="1213" spans="1:12" x14ac:dyDescent="0.25">
      <c r="A1213"/>
      <c r="B1213"/>
      <c r="C1213"/>
      <c r="D1213"/>
      <c r="E1213"/>
      <c r="F1213"/>
      <c r="G1213"/>
      <c r="I1213"/>
      <c r="J1213"/>
      <c r="K1213"/>
      <c r="L1213"/>
    </row>
    <row r="1214" spans="1:12" x14ac:dyDescent="0.25">
      <c r="A1214"/>
      <c r="B1214"/>
      <c r="C1214"/>
      <c r="D1214"/>
      <c r="E1214"/>
      <c r="F1214"/>
      <c r="G1214"/>
      <c r="I1214"/>
      <c r="J1214"/>
      <c r="K1214"/>
      <c r="L1214"/>
    </row>
    <row r="1215" spans="1:12" x14ac:dyDescent="0.25">
      <c r="A1215"/>
      <c r="B1215"/>
      <c r="C1215"/>
      <c r="D1215"/>
      <c r="E1215"/>
      <c r="F1215"/>
      <c r="G1215"/>
      <c r="I1215"/>
      <c r="J1215"/>
      <c r="K1215"/>
      <c r="L1215"/>
    </row>
    <row r="1216" spans="1:12" x14ac:dyDescent="0.25">
      <c r="A1216"/>
      <c r="B1216"/>
      <c r="C1216"/>
      <c r="D1216"/>
      <c r="E1216"/>
      <c r="F1216"/>
      <c r="G1216"/>
      <c r="I1216"/>
      <c r="J1216"/>
      <c r="K1216"/>
      <c r="L1216"/>
    </row>
    <row r="1217" spans="1:12" x14ac:dyDescent="0.25">
      <c r="A1217"/>
      <c r="B1217"/>
      <c r="C1217"/>
      <c r="D1217"/>
      <c r="E1217"/>
      <c r="F1217"/>
      <c r="G1217"/>
      <c r="I1217"/>
      <c r="J1217"/>
      <c r="K1217"/>
      <c r="L1217"/>
    </row>
    <row r="1218" spans="1:12" x14ac:dyDescent="0.25">
      <c r="A1218"/>
      <c r="B1218"/>
      <c r="C1218"/>
      <c r="D1218"/>
      <c r="E1218"/>
      <c r="F1218"/>
      <c r="G1218"/>
      <c r="I1218"/>
      <c r="J1218"/>
      <c r="K1218"/>
      <c r="L1218"/>
    </row>
    <row r="1219" spans="1:12" x14ac:dyDescent="0.25">
      <c r="A1219"/>
      <c r="B1219"/>
      <c r="C1219"/>
      <c r="D1219"/>
      <c r="E1219"/>
      <c r="F1219"/>
      <c r="G1219"/>
      <c r="I1219"/>
      <c r="J1219"/>
      <c r="K1219"/>
      <c r="L1219"/>
    </row>
    <row r="1220" spans="1:12" x14ac:dyDescent="0.25">
      <c r="A1220"/>
      <c r="B1220"/>
      <c r="C1220"/>
      <c r="D1220"/>
      <c r="E1220"/>
      <c r="F1220"/>
      <c r="G1220"/>
      <c r="I1220"/>
      <c r="J1220"/>
      <c r="K1220"/>
      <c r="L1220"/>
    </row>
    <row r="1221" spans="1:12" x14ac:dyDescent="0.25">
      <c r="A1221"/>
      <c r="B1221"/>
      <c r="C1221"/>
      <c r="D1221"/>
      <c r="E1221"/>
      <c r="F1221"/>
      <c r="G1221"/>
      <c r="I1221"/>
      <c r="J1221"/>
      <c r="K1221"/>
      <c r="L1221"/>
    </row>
    <row r="1222" spans="1:12" x14ac:dyDescent="0.25">
      <c r="A1222"/>
      <c r="B1222"/>
      <c r="C1222"/>
      <c r="D1222"/>
      <c r="E1222"/>
      <c r="F1222"/>
      <c r="G1222"/>
      <c r="I1222"/>
      <c r="J1222"/>
      <c r="K1222"/>
      <c r="L1222"/>
    </row>
    <row r="1223" spans="1:12" x14ac:dyDescent="0.25">
      <c r="A1223"/>
      <c r="B1223"/>
      <c r="C1223"/>
      <c r="D1223"/>
      <c r="E1223"/>
      <c r="F1223"/>
      <c r="G1223"/>
      <c r="I1223"/>
      <c r="J1223"/>
      <c r="K1223"/>
      <c r="L1223"/>
    </row>
    <row r="1224" spans="1:12" x14ac:dyDescent="0.25">
      <c r="A1224"/>
      <c r="B1224"/>
      <c r="C1224"/>
      <c r="D1224"/>
      <c r="E1224"/>
      <c r="F1224"/>
      <c r="G1224"/>
      <c r="I1224"/>
      <c r="J1224"/>
      <c r="K1224"/>
      <c r="L1224"/>
    </row>
    <row r="1225" spans="1:12" x14ac:dyDescent="0.25">
      <c r="A1225"/>
      <c r="B1225"/>
      <c r="C1225"/>
      <c r="D1225"/>
      <c r="E1225"/>
      <c r="F1225"/>
      <c r="G1225"/>
      <c r="I1225"/>
      <c r="J1225"/>
      <c r="K1225"/>
      <c r="L1225"/>
    </row>
    <row r="1226" spans="1:12" x14ac:dyDescent="0.25">
      <c r="A1226"/>
      <c r="B1226"/>
      <c r="C1226"/>
      <c r="D1226"/>
      <c r="E1226"/>
      <c r="F1226"/>
      <c r="G1226"/>
      <c r="I1226"/>
      <c r="J1226"/>
      <c r="K1226"/>
      <c r="L1226"/>
    </row>
    <row r="1227" spans="1:12" x14ac:dyDescent="0.25">
      <c r="A1227"/>
      <c r="B1227"/>
      <c r="C1227"/>
      <c r="D1227"/>
      <c r="E1227"/>
      <c r="F1227"/>
      <c r="G1227"/>
      <c r="I1227"/>
      <c r="J1227"/>
      <c r="K1227"/>
      <c r="L1227"/>
    </row>
    <row r="1228" spans="1:12" x14ac:dyDescent="0.25">
      <c r="A1228"/>
      <c r="B1228"/>
      <c r="C1228"/>
      <c r="D1228"/>
      <c r="E1228"/>
      <c r="F1228"/>
      <c r="G1228"/>
      <c r="I1228"/>
      <c r="J1228"/>
      <c r="K1228"/>
      <c r="L1228"/>
    </row>
    <row r="1229" spans="1:12" x14ac:dyDescent="0.25">
      <c r="A1229"/>
      <c r="B1229"/>
      <c r="C1229"/>
      <c r="D1229"/>
      <c r="E1229"/>
      <c r="F1229"/>
      <c r="G1229"/>
      <c r="I1229"/>
      <c r="J1229"/>
      <c r="K1229"/>
      <c r="L1229"/>
    </row>
    <row r="1230" spans="1:12" x14ac:dyDescent="0.25">
      <c r="A1230"/>
      <c r="B1230"/>
      <c r="C1230"/>
      <c r="D1230"/>
      <c r="E1230"/>
      <c r="F1230"/>
      <c r="G1230"/>
      <c r="I1230"/>
      <c r="J1230"/>
      <c r="K1230"/>
      <c r="L1230"/>
    </row>
    <row r="1231" spans="1:12" x14ac:dyDescent="0.25">
      <c r="A1231"/>
      <c r="B1231"/>
      <c r="C1231"/>
      <c r="D1231"/>
      <c r="E1231"/>
      <c r="F1231"/>
      <c r="G1231"/>
      <c r="I1231"/>
      <c r="J1231"/>
      <c r="K1231"/>
      <c r="L1231"/>
    </row>
    <row r="1232" spans="1:12" x14ac:dyDescent="0.25">
      <c r="A1232"/>
      <c r="B1232"/>
      <c r="C1232"/>
      <c r="D1232"/>
      <c r="E1232"/>
      <c r="F1232"/>
      <c r="G1232"/>
      <c r="I1232"/>
      <c r="J1232"/>
      <c r="K1232"/>
      <c r="L1232"/>
    </row>
    <row r="1233" spans="1:12" x14ac:dyDescent="0.25">
      <c r="A1233"/>
      <c r="B1233"/>
      <c r="C1233"/>
      <c r="D1233"/>
      <c r="E1233"/>
      <c r="F1233"/>
      <c r="G1233"/>
      <c r="I1233"/>
      <c r="J1233"/>
      <c r="K1233"/>
      <c r="L1233"/>
    </row>
    <row r="1234" spans="1:12" x14ac:dyDescent="0.25">
      <c r="A1234"/>
      <c r="B1234"/>
      <c r="C1234"/>
      <c r="D1234"/>
      <c r="E1234"/>
      <c r="F1234"/>
      <c r="G1234"/>
      <c r="I1234"/>
      <c r="J1234"/>
      <c r="K1234"/>
      <c r="L1234"/>
    </row>
    <row r="1235" spans="1:12" x14ac:dyDescent="0.25">
      <c r="A1235"/>
      <c r="B1235"/>
      <c r="C1235"/>
      <c r="D1235"/>
      <c r="E1235"/>
      <c r="F1235"/>
      <c r="G1235"/>
      <c r="I1235"/>
      <c r="J1235"/>
      <c r="K1235"/>
      <c r="L1235"/>
    </row>
    <row r="1236" spans="1:12" x14ac:dyDescent="0.25">
      <c r="A1236"/>
      <c r="B1236"/>
      <c r="C1236"/>
      <c r="D1236"/>
      <c r="E1236"/>
      <c r="F1236"/>
      <c r="G1236"/>
      <c r="I1236"/>
      <c r="J1236"/>
      <c r="K1236"/>
      <c r="L1236"/>
    </row>
    <row r="1237" spans="1:12" x14ac:dyDescent="0.25">
      <c r="A1237"/>
      <c r="B1237"/>
      <c r="C1237"/>
      <c r="D1237"/>
      <c r="E1237"/>
      <c r="F1237"/>
      <c r="G1237"/>
      <c r="I1237"/>
      <c r="J1237"/>
      <c r="K1237"/>
      <c r="L1237"/>
    </row>
    <row r="1238" spans="1:12" x14ac:dyDescent="0.25">
      <c r="A1238"/>
      <c r="B1238"/>
      <c r="C1238"/>
      <c r="D1238"/>
      <c r="E1238"/>
      <c r="F1238"/>
      <c r="G1238"/>
      <c r="I1238"/>
      <c r="J1238"/>
      <c r="K1238"/>
      <c r="L1238"/>
    </row>
    <row r="1239" spans="1:12" x14ac:dyDescent="0.25">
      <c r="A1239"/>
      <c r="B1239"/>
      <c r="C1239"/>
      <c r="D1239"/>
      <c r="E1239"/>
      <c r="F1239"/>
      <c r="G1239"/>
      <c r="I1239"/>
      <c r="J1239"/>
      <c r="K1239"/>
      <c r="L1239"/>
    </row>
    <row r="1240" spans="1:12" x14ac:dyDescent="0.25">
      <c r="A1240"/>
      <c r="B1240"/>
      <c r="C1240"/>
      <c r="D1240"/>
      <c r="E1240"/>
      <c r="F1240"/>
      <c r="G1240"/>
      <c r="I1240"/>
      <c r="J1240"/>
      <c r="K1240"/>
      <c r="L1240"/>
    </row>
    <row r="1241" spans="1:12" x14ac:dyDescent="0.25">
      <c r="A1241"/>
      <c r="B1241"/>
      <c r="C1241"/>
      <c r="D1241"/>
      <c r="E1241"/>
      <c r="F1241"/>
      <c r="G1241"/>
      <c r="I1241"/>
      <c r="J1241"/>
      <c r="K1241"/>
      <c r="L1241"/>
    </row>
    <row r="1242" spans="1:12" x14ac:dyDescent="0.25">
      <c r="A1242"/>
      <c r="B1242"/>
      <c r="C1242"/>
      <c r="D1242"/>
      <c r="E1242"/>
      <c r="F1242"/>
      <c r="G1242"/>
      <c r="I1242"/>
      <c r="J1242"/>
      <c r="K1242"/>
      <c r="L1242"/>
    </row>
    <row r="1243" spans="1:12" x14ac:dyDescent="0.25">
      <c r="A1243"/>
      <c r="B1243"/>
      <c r="C1243"/>
      <c r="D1243"/>
      <c r="E1243"/>
      <c r="F1243"/>
      <c r="G1243"/>
      <c r="I1243"/>
      <c r="J1243"/>
      <c r="K1243"/>
      <c r="L1243"/>
    </row>
    <row r="1244" spans="1:12" x14ac:dyDescent="0.25">
      <c r="A1244"/>
      <c r="B1244"/>
      <c r="C1244"/>
      <c r="D1244"/>
      <c r="E1244"/>
      <c r="F1244"/>
      <c r="G1244"/>
      <c r="I1244"/>
      <c r="J1244"/>
      <c r="K1244"/>
      <c r="L1244"/>
    </row>
    <row r="1245" spans="1:12" x14ac:dyDescent="0.25">
      <c r="A1245"/>
      <c r="B1245"/>
      <c r="C1245"/>
      <c r="D1245"/>
      <c r="E1245"/>
      <c r="F1245"/>
      <c r="G1245"/>
      <c r="I1245"/>
      <c r="J1245"/>
      <c r="K1245"/>
      <c r="L1245"/>
    </row>
    <row r="1246" spans="1:12" x14ac:dyDescent="0.25">
      <c r="A1246"/>
      <c r="B1246"/>
      <c r="C1246"/>
      <c r="D1246"/>
      <c r="E1246"/>
      <c r="F1246"/>
      <c r="G1246"/>
      <c r="I1246"/>
      <c r="J1246"/>
      <c r="K1246"/>
      <c r="L1246"/>
    </row>
    <row r="1247" spans="1:12" x14ac:dyDescent="0.25">
      <c r="A1247"/>
      <c r="B1247"/>
      <c r="C1247"/>
      <c r="D1247"/>
      <c r="E1247"/>
      <c r="F1247"/>
      <c r="G1247"/>
      <c r="I1247"/>
      <c r="J1247"/>
      <c r="K1247"/>
      <c r="L1247"/>
    </row>
    <row r="1248" spans="1:12" x14ac:dyDescent="0.25">
      <c r="A1248"/>
      <c r="B1248"/>
      <c r="C1248"/>
      <c r="D1248"/>
      <c r="E1248"/>
      <c r="F1248"/>
      <c r="G1248"/>
      <c r="I1248"/>
      <c r="J1248"/>
      <c r="K1248"/>
      <c r="L1248"/>
    </row>
    <row r="1249" spans="1:12" x14ac:dyDescent="0.25">
      <c r="A1249"/>
      <c r="B1249"/>
      <c r="C1249"/>
      <c r="D1249"/>
      <c r="E1249"/>
      <c r="F1249"/>
      <c r="G1249"/>
      <c r="I1249"/>
      <c r="J1249"/>
      <c r="K1249"/>
      <c r="L1249"/>
    </row>
    <row r="1250" spans="1:12" x14ac:dyDescent="0.25">
      <c r="A1250"/>
      <c r="B1250"/>
      <c r="C1250"/>
      <c r="D1250"/>
      <c r="E1250"/>
      <c r="F1250"/>
      <c r="G1250"/>
      <c r="I1250"/>
      <c r="J1250"/>
      <c r="K1250"/>
      <c r="L1250"/>
    </row>
    <row r="1251" spans="1:12" x14ac:dyDescent="0.25">
      <c r="A1251"/>
      <c r="B1251"/>
      <c r="C1251"/>
      <c r="D1251"/>
      <c r="E1251"/>
      <c r="F1251"/>
      <c r="G1251"/>
      <c r="I1251"/>
      <c r="J1251"/>
      <c r="K1251"/>
      <c r="L1251"/>
    </row>
    <row r="1252" spans="1:12" x14ac:dyDescent="0.25">
      <c r="A1252"/>
      <c r="B1252"/>
      <c r="C1252"/>
      <c r="D1252"/>
      <c r="E1252"/>
      <c r="F1252"/>
      <c r="G1252"/>
      <c r="I1252"/>
      <c r="J1252"/>
      <c r="K1252"/>
      <c r="L1252"/>
    </row>
    <row r="1253" spans="1:12" x14ac:dyDescent="0.25">
      <c r="A1253"/>
      <c r="B1253"/>
      <c r="C1253"/>
      <c r="D1253"/>
      <c r="E1253"/>
      <c r="F1253"/>
      <c r="G1253"/>
      <c r="I1253"/>
      <c r="J1253"/>
      <c r="K1253"/>
      <c r="L1253"/>
    </row>
    <row r="1254" spans="1:12" x14ac:dyDescent="0.25">
      <c r="A1254"/>
      <c r="B1254"/>
      <c r="C1254"/>
      <c r="D1254"/>
      <c r="E1254"/>
      <c r="F1254"/>
      <c r="G1254"/>
      <c r="I1254"/>
      <c r="J1254"/>
      <c r="K1254"/>
      <c r="L1254"/>
    </row>
    <row r="1255" spans="1:12" x14ac:dyDescent="0.25">
      <c r="A1255"/>
      <c r="B1255"/>
      <c r="C1255"/>
      <c r="D1255"/>
      <c r="E1255"/>
      <c r="F1255"/>
      <c r="G1255"/>
      <c r="I1255"/>
      <c r="J1255"/>
      <c r="K1255"/>
      <c r="L1255"/>
    </row>
    <row r="1256" spans="1:12" x14ac:dyDescent="0.25">
      <c r="A1256"/>
      <c r="B1256"/>
      <c r="C1256"/>
      <c r="D1256"/>
      <c r="E1256"/>
      <c r="F1256"/>
      <c r="G1256"/>
      <c r="I1256"/>
      <c r="J1256"/>
      <c r="K1256"/>
      <c r="L1256"/>
    </row>
    <row r="1257" spans="1:12" x14ac:dyDescent="0.25">
      <c r="A1257"/>
      <c r="B1257"/>
      <c r="C1257"/>
      <c r="D1257"/>
      <c r="E1257"/>
      <c r="F1257"/>
      <c r="G1257"/>
      <c r="I1257"/>
      <c r="J1257"/>
      <c r="K1257"/>
      <c r="L1257"/>
    </row>
    <row r="1258" spans="1:12" x14ac:dyDescent="0.25">
      <c r="A1258"/>
      <c r="B1258"/>
      <c r="C1258"/>
      <c r="D1258"/>
      <c r="E1258"/>
      <c r="F1258"/>
      <c r="G1258"/>
      <c r="I1258"/>
      <c r="J1258"/>
      <c r="K1258"/>
      <c r="L1258"/>
    </row>
    <row r="1259" spans="1:12" x14ac:dyDescent="0.25">
      <c r="A1259"/>
      <c r="B1259"/>
      <c r="C1259"/>
      <c r="D1259"/>
      <c r="E1259"/>
      <c r="F1259"/>
      <c r="G1259"/>
      <c r="I1259"/>
      <c r="J1259"/>
      <c r="K1259"/>
      <c r="L1259"/>
    </row>
    <row r="1260" spans="1:12" x14ac:dyDescent="0.25">
      <c r="A1260"/>
      <c r="B1260"/>
      <c r="C1260"/>
      <c r="D1260"/>
      <c r="E1260"/>
      <c r="F1260"/>
      <c r="G1260"/>
      <c r="I1260"/>
      <c r="J1260"/>
      <c r="K1260"/>
      <c r="L1260"/>
    </row>
    <row r="1261" spans="1:12" x14ac:dyDescent="0.25">
      <c r="A1261"/>
      <c r="B1261"/>
      <c r="C1261"/>
      <c r="D1261"/>
      <c r="E1261"/>
      <c r="F1261"/>
      <c r="G1261"/>
      <c r="I1261"/>
      <c r="J1261"/>
      <c r="K1261"/>
      <c r="L1261"/>
    </row>
    <row r="1262" spans="1:12" x14ac:dyDescent="0.25">
      <c r="A1262"/>
      <c r="B1262"/>
      <c r="C1262"/>
      <c r="D1262"/>
      <c r="E1262"/>
      <c r="F1262"/>
      <c r="G1262"/>
      <c r="I1262"/>
      <c r="J1262"/>
      <c r="K1262"/>
      <c r="L1262"/>
    </row>
    <row r="1263" spans="1:12" x14ac:dyDescent="0.25">
      <c r="A1263"/>
      <c r="B1263"/>
      <c r="C1263"/>
      <c r="D1263"/>
      <c r="E1263"/>
      <c r="F1263"/>
      <c r="G1263"/>
      <c r="I1263"/>
      <c r="J1263"/>
      <c r="K1263"/>
      <c r="L1263"/>
    </row>
    <row r="1264" spans="1:12" x14ac:dyDescent="0.25">
      <c r="A1264"/>
      <c r="B1264"/>
      <c r="C1264"/>
      <c r="D1264"/>
      <c r="E1264"/>
      <c r="F1264"/>
      <c r="G1264"/>
      <c r="I1264"/>
      <c r="J1264"/>
      <c r="K1264"/>
      <c r="L1264"/>
    </row>
    <row r="1265" spans="1:12" x14ac:dyDescent="0.25">
      <c r="A1265"/>
      <c r="B1265"/>
      <c r="C1265"/>
      <c r="D1265"/>
      <c r="E1265"/>
      <c r="F1265"/>
      <c r="G1265"/>
      <c r="I1265"/>
      <c r="J1265"/>
      <c r="K1265"/>
      <c r="L1265"/>
    </row>
    <row r="1266" spans="1:12" x14ac:dyDescent="0.25">
      <c r="A1266"/>
      <c r="B1266"/>
      <c r="C1266"/>
      <c r="D1266"/>
      <c r="E1266"/>
      <c r="F1266"/>
      <c r="G1266"/>
      <c r="I1266"/>
      <c r="J1266"/>
      <c r="K1266"/>
      <c r="L1266"/>
    </row>
    <row r="1267" spans="1:12" x14ac:dyDescent="0.25">
      <c r="A1267"/>
      <c r="B1267"/>
      <c r="C1267"/>
      <c r="D1267"/>
      <c r="E1267"/>
      <c r="F1267"/>
      <c r="G1267"/>
      <c r="I1267"/>
      <c r="J1267"/>
      <c r="K1267"/>
      <c r="L1267"/>
    </row>
    <row r="1268" spans="1:12" x14ac:dyDescent="0.25">
      <c r="A1268"/>
      <c r="B1268"/>
      <c r="C1268"/>
      <c r="D1268"/>
      <c r="E1268"/>
      <c r="F1268"/>
      <c r="G1268"/>
      <c r="I1268"/>
      <c r="J1268"/>
      <c r="K1268"/>
      <c r="L1268"/>
    </row>
    <row r="1269" spans="1:12" x14ac:dyDescent="0.25">
      <c r="A1269"/>
      <c r="B1269"/>
      <c r="C1269"/>
      <c r="D1269"/>
      <c r="E1269"/>
      <c r="F1269"/>
      <c r="G1269"/>
      <c r="I1269"/>
      <c r="J1269"/>
      <c r="K1269"/>
      <c r="L1269"/>
    </row>
    <row r="1270" spans="1:12" x14ac:dyDescent="0.25">
      <c r="A1270"/>
      <c r="B1270"/>
      <c r="C1270"/>
      <c r="D1270"/>
      <c r="E1270"/>
      <c r="F1270"/>
      <c r="G1270"/>
      <c r="I1270"/>
      <c r="J1270"/>
      <c r="K1270"/>
      <c r="L1270"/>
    </row>
    <row r="1271" spans="1:12" x14ac:dyDescent="0.25">
      <c r="A1271"/>
      <c r="B1271"/>
      <c r="C1271"/>
      <c r="D1271"/>
      <c r="E1271"/>
      <c r="F1271"/>
      <c r="G1271"/>
      <c r="I1271"/>
      <c r="J1271"/>
      <c r="K1271"/>
      <c r="L1271"/>
    </row>
    <row r="1272" spans="1:12" x14ac:dyDescent="0.25">
      <c r="A1272"/>
      <c r="B1272"/>
      <c r="C1272"/>
      <c r="D1272"/>
      <c r="E1272"/>
      <c r="F1272"/>
      <c r="G1272"/>
      <c r="I1272"/>
      <c r="J1272"/>
      <c r="K1272"/>
      <c r="L1272"/>
    </row>
    <row r="1273" spans="1:12" x14ac:dyDescent="0.25">
      <c r="A1273"/>
      <c r="B1273"/>
      <c r="C1273"/>
      <c r="D1273"/>
      <c r="E1273"/>
      <c r="F1273"/>
      <c r="G1273"/>
      <c r="I1273"/>
      <c r="J1273"/>
      <c r="K1273"/>
      <c r="L1273"/>
    </row>
    <row r="1274" spans="1:12" x14ac:dyDescent="0.25">
      <c r="A1274"/>
      <c r="B1274"/>
      <c r="C1274"/>
      <c r="D1274"/>
      <c r="E1274"/>
      <c r="F1274"/>
      <c r="G1274"/>
      <c r="I1274"/>
      <c r="J1274"/>
      <c r="K1274"/>
      <c r="L1274"/>
    </row>
    <row r="1275" spans="1:12" x14ac:dyDescent="0.25">
      <c r="A1275"/>
      <c r="B1275"/>
      <c r="C1275"/>
      <c r="D1275"/>
      <c r="E1275"/>
      <c r="F1275"/>
      <c r="G1275"/>
      <c r="I1275"/>
      <c r="J1275"/>
      <c r="K1275"/>
      <c r="L1275"/>
    </row>
    <row r="1276" spans="1:12" x14ac:dyDescent="0.25">
      <c r="A1276"/>
      <c r="B1276"/>
      <c r="C1276"/>
      <c r="D1276"/>
      <c r="E1276"/>
      <c r="F1276"/>
      <c r="G1276"/>
      <c r="I1276"/>
      <c r="J1276"/>
      <c r="K1276"/>
      <c r="L1276"/>
    </row>
    <row r="1277" spans="1:12" x14ac:dyDescent="0.25">
      <c r="A1277"/>
      <c r="B1277"/>
      <c r="C1277"/>
      <c r="D1277"/>
      <c r="E1277"/>
      <c r="F1277"/>
      <c r="G1277"/>
      <c r="I1277"/>
      <c r="J1277"/>
      <c r="K1277"/>
      <c r="L1277"/>
    </row>
    <row r="1278" spans="1:12" x14ac:dyDescent="0.25">
      <c r="A1278"/>
      <c r="B1278"/>
      <c r="C1278"/>
      <c r="D1278"/>
      <c r="E1278"/>
      <c r="F1278"/>
      <c r="G1278"/>
      <c r="I1278"/>
      <c r="J1278"/>
      <c r="K1278"/>
      <c r="L1278"/>
    </row>
    <row r="1279" spans="1:12" x14ac:dyDescent="0.25">
      <c r="A1279"/>
      <c r="B1279"/>
      <c r="C1279"/>
      <c r="D1279"/>
      <c r="E1279"/>
      <c r="F1279"/>
      <c r="G1279"/>
      <c r="I1279"/>
      <c r="J1279"/>
      <c r="K1279"/>
      <c r="L1279"/>
    </row>
    <row r="1280" spans="1:12" x14ac:dyDescent="0.25">
      <c r="A1280"/>
      <c r="B1280"/>
      <c r="C1280"/>
      <c r="D1280"/>
      <c r="E1280"/>
      <c r="F1280"/>
      <c r="G1280"/>
      <c r="I1280"/>
      <c r="J1280"/>
      <c r="K1280"/>
      <c r="L1280"/>
    </row>
    <row r="1281" spans="1:12" x14ac:dyDescent="0.25">
      <c r="A1281"/>
      <c r="B1281"/>
      <c r="C1281"/>
      <c r="D1281"/>
      <c r="E1281"/>
      <c r="F1281"/>
      <c r="G1281"/>
      <c r="I1281"/>
      <c r="J1281"/>
      <c r="K1281"/>
      <c r="L1281"/>
    </row>
    <row r="1282" spans="1:12" x14ac:dyDescent="0.25">
      <c r="A1282"/>
      <c r="B1282"/>
      <c r="C1282"/>
      <c r="D1282"/>
      <c r="E1282"/>
      <c r="F1282"/>
      <c r="G1282"/>
      <c r="I1282"/>
      <c r="J1282"/>
      <c r="K1282"/>
      <c r="L1282"/>
    </row>
    <row r="1283" spans="1:12" x14ac:dyDescent="0.25">
      <c r="A1283"/>
      <c r="B1283"/>
      <c r="C1283"/>
      <c r="D1283"/>
      <c r="E1283"/>
      <c r="F1283"/>
      <c r="G1283"/>
      <c r="I1283"/>
      <c r="J1283"/>
      <c r="K1283"/>
      <c r="L1283"/>
    </row>
    <row r="1284" spans="1:12" x14ac:dyDescent="0.25">
      <c r="A1284"/>
      <c r="B1284"/>
      <c r="C1284"/>
      <c r="D1284"/>
      <c r="E1284"/>
      <c r="F1284"/>
      <c r="G1284"/>
      <c r="I1284"/>
      <c r="J1284"/>
      <c r="K1284"/>
      <c r="L1284"/>
    </row>
    <row r="1285" spans="1:12" x14ac:dyDescent="0.25">
      <c r="A1285"/>
      <c r="B1285"/>
      <c r="C1285"/>
      <c r="D1285"/>
      <c r="E1285"/>
      <c r="F1285"/>
      <c r="G1285"/>
      <c r="I1285"/>
      <c r="J1285"/>
      <c r="K1285"/>
      <c r="L1285"/>
    </row>
    <row r="1286" spans="1:12" x14ac:dyDescent="0.25">
      <c r="A1286"/>
      <c r="B1286"/>
      <c r="C1286"/>
      <c r="D1286"/>
      <c r="E1286"/>
      <c r="F1286"/>
      <c r="G1286"/>
      <c r="I1286"/>
      <c r="J1286"/>
      <c r="K1286"/>
      <c r="L1286"/>
    </row>
    <row r="1287" spans="1:12" x14ac:dyDescent="0.25">
      <c r="A1287"/>
      <c r="B1287"/>
      <c r="C1287"/>
      <c r="D1287"/>
      <c r="E1287"/>
      <c r="F1287"/>
      <c r="G1287"/>
      <c r="I1287"/>
      <c r="J1287"/>
      <c r="K1287"/>
      <c r="L1287"/>
    </row>
    <row r="1288" spans="1:12" x14ac:dyDescent="0.25">
      <c r="A1288"/>
      <c r="B1288"/>
      <c r="C1288"/>
      <c r="D1288"/>
      <c r="E1288"/>
      <c r="F1288"/>
      <c r="G1288"/>
      <c r="I1288"/>
      <c r="J1288"/>
      <c r="K1288"/>
      <c r="L1288"/>
    </row>
    <row r="1289" spans="1:12" x14ac:dyDescent="0.25">
      <c r="A1289"/>
      <c r="B1289"/>
      <c r="C1289"/>
      <c r="D1289"/>
      <c r="E1289"/>
      <c r="F1289"/>
      <c r="G1289"/>
      <c r="I1289"/>
      <c r="J1289"/>
      <c r="K1289"/>
      <c r="L1289"/>
    </row>
    <row r="1290" spans="1:12" x14ac:dyDescent="0.25">
      <c r="A1290"/>
      <c r="B1290"/>
      <c r="C1290"/>
      <c r="D1290"/>
      <c r="E1290"/>
      <c r="F1290"/>
      <c r="G1290"/>
      <c r="I1290"/>
      <c r="J1290"/>
      <c r="K1290"/>
      <c r="L1290"/>
    </row>
    <row r="1291" spans="1:12" x14ac:dyDescent="0.25">
      <c r="A1291"/>
      <c r="B1291"/>
      <c r="C1291"/>
      <c r="D1291"/>
      <c r="E1291"/>
      <c r="F1291"/>
      <c r="G1291"/>
      <c r="I1291"/>
      <c r="J1291"/>
      <c r="K1291"/>
      <c r="L1291"/>
    </row>
    <row r="1292" spans="1:12" x14ac:dyDescent="0.25">
      <c r="A1292"/>
      <c r="B1292"/>
      <c r="C1292"/>
      <c r="D1292"/>
      <c r="E1292"/>
      <c r="F1292"/>
      <c r="G1292"/>
      <c r="I1292"/>
      <c r="J1292"/>
      <c r="K1292"/>
      <c r="L1292"/>
    </row>
    <row r="1293" spans="1:12" x14ac:dyDescent="0.25">
      <c r="A1293"/>
      <c r="B1293"/>
      <c r="C1293"/>
      <c r="D1293"/>
      <c r="E1293"/>
      <c r="F1293"/>
      <c r="G1293"/>
      <c r="I1293"/>
      <c r="J1293"/>
      <c r="K1293"/>
      <c r="L1293"/>
    </row>
    <row r="1294" spans="1:12" x14ac:dyDescent="0.25">
      <c r="A1294"/>
      <c r="B1294"/>
      <c r="C1294"/>
      <c r="D1294"/>
      <c r="E1294"/>
      <c r="F1294"/>
      <c r="G1294"/>
      <c r="I1294"/>
      <c r="J1294"/>
      <c r="K1294"/>
      <c r="L1294"/>
    </row>
    <row r="1295" spans="1:12" x14ac:dyDescent="0.25">
      <c r="A1295"/>
      <c r="B1295"/>
      <c r="C1295"/>
      <c r="D1295"/>
      <c r="E1295"/>
      <c r="F1295"/>
      <c r="G1295"/>
      <c r="I1295"/>
      <c r="J1295"/>
      <c r="K1295"/>
      <c r="L1295"/>
    </row>
    <row r="1296" spans="1:12" x14ac:dyDescent="0.25">
      <c r="A1296"/>
      <c r="B1296"/>
      <c r="C1296"/>
      <c r="D1296"/>
      <c r="E1296"/>
      <c r="F1296"/>
      <c r="G1296"/>
      <c r="I1296"/>
      <c r="J1296"/>
      <c r="K1296"/>
      <c r="L1296"/>
    </row>
    <row r="1297" spans="1:12" x14ac:dyDescent="0.25">
      <c r="A1297"/>
      <c r="B1297"/>
      <c r="C1297"/>
      <c r="D1297"/>
      <c r="E1297"/>
      <c r="F1297"/>
      <c r="G1297"/>
      <c r="I1297"/>
      <c r="J1297"/>
      <c r="K1297"/>
      <c r="L1297"/>
    </row>
    <row r="1298" spans="1:12" x14ac:dyDescent="0.25">
      <c r="A1298"/>
      <c r="B1298"/>
      <c r="C1298"/>
      <c r="D1298"/>
      <c r="E1298"/>
      <c r="F1298"/>
      <c r="G1298"/>
      <c r="I1298"/>
      <c r="J1298"/>
      <c r="K1298"/>
      <c r="L1298"/>
    </row>
    <row r="1299" spans="1:12" x14ac:dyDescent="0.25">
      <c r="A1299"/>
      <c r="B1299"/>
      <c r="C1299"/>
      <c r="D1299"/>
      <c r="E1299"/>
      <c r="F1299"/>
      <c r="G1299"/>
      <c r="I1299"/>
      <c r="J1299"/>
      <c r="K1299"/>
      <c r="L1299"/>
    </row>
    <row r="1300" spans="1:12" x14ac:dyDescent="0.25">
      <c r="A1300"/>
      <c r="B1300"/>
      <c r="C1300"/>
      <c r="D1300"/>
      <c r="E1300"/>
      <c r="F1300"/>
      <c r="G1300"/>
      <c r="I1300"/>
      <c r="J1300"/>
      <c r="K1300"/>
      <c r="L1300"/>
    </row>
    <row r="1301" spans="1:12" x14ac:dyDescent="0.25">
      <c r="A1301"/>
      <c r="B1301"/>
      <c r="C1301"/>
      <c r="D1301"/>
      <c r="E1301"/>
      <c r="F1301"/>
      <c r="G1301"/>
      <c r="I1301"/>
      <c r="J1301"/>
      <c r="K1301"/>
      <c r="L1301"/>
    </row>
    <row r="1302" spans="1:12" x14ac:dyDescent="0.25">
      <c r="A1302"/>
      <c r="B1302"/>
      <c r="C1302"/>
      <c r="D1302"/>
      <c r="E1302"/>
      <c r="F1302"/>
      <c r="G1302"/>
      <c r="I1302"/>
      <c r="J1302"/>
      <c r="K1302"/>
      <c r="L1302"/>
    </row>
    <row r="1303" spans="1:12" x14ac:dyDescent="0.25">
      <c r="A1303"/>
      <c r="B1303"/>
      <c r="C1303"/>
      <c r="D1303"/>
      <c r="E1303"/>
      <c r="F1303"/>
      <c r="G1303"/>
      <c r="I1303"/>
      <c r="J1303"/>
      <c r="K1303"/>
      <c r="L1303"/>
    </row>
    <row r="1304" spans="1:12" x14ac:dyDescent="0.25">
      <c r="A1304"/>
      <c r="B1304"/>
      <c r="C1304"/>
      <c r="D1304"/>
      <c r="E1304"/>
      <c r="F1304"/>
      <c r="G1304"/>
      <c r="I1304"/>
      <c r="J1304"/>
      <c r="K1304"/>
      <c r="L1304"/>
    </row>
    <row r="1305" spans="1:12" x14ac:dyDescent="0.25">
      <c r="A1305"/>
      <c r="B1305"/>
      <c r="C1305"/>
      <c r="D1305"/>
      <c r="E1305"/>
      <c r="F1305"/>
      <c r="G1305"/>
      <c r="I1305"/>
      <c r="J1305"/>
      <c r="K1305"/>
      <c r="L1305"/>
    </row>
    <row r="1306" spans="1:12" x14ac:dyDescent="0.25">
      <c r="A1306"/>
      <c r="B1306"/>
      <c r="C1306"/>
      <c r="D1306"/>
      <c r="E1306"/>
      <c r="F1306"/>
      <c r="G1306"/>
      <c r="I1306"/>
      <c r="J1306"/>
      <c r="K1306"/>
      <c r="L1306"/>
    </row>
    <row r="1307" spans="1:12" x14ac:dyDescent="0.25">
      <c r="A1307"/>
      <c r="B1307"/>
      <c r="C1307"/>
      <c r="D1307"/>
      <c r="E1307"/>
      <c r="F1307"/>
      <c r="G1307"/>
      <c r="I1307"/>
      <c r="J1307"/>
      <c r="K1307"/>
      <c r="L1307"/>
    </row>
    <row r="1308" spans="1:12" x14ac:dyDescent="0.25">
      <c r="A1308"/>
      <c r="B1308"/>
      <c r="C1308"/>
      <c r="D1308"/>
      <c r="E1308"/>
      <c r="F1308"/>
      <c r="G1308"/>
      <c r="I1308"/>
      <c r="J1308"/>
      <c r="K1308"/>
      <c r="L1308"/>
    </row>
    <row r="1309" spans="1:12" x14ac:dyDescent="0.25">
      <c r="A1309"/>
      <c r="B1309"/>
      <c r="C1309"/>
      <c r="D1309"/>
      <c r="E1309"/>
      <c r="F1309"/>
      <c r="G1309"/>
      <c r="I1309"/>
      <c r="J1309"/>
      <c r="K1309"/>
      <c r="L1309"/>
    </row>
    <row r="1310" spans="1:12" x14ac:dyDescent="0.25">
      <c r="A1310"/>
      <c r="B1310"/>
      <c r="C1310"/>
      <c r="D1310"/>
      <c r="E1310"/>
      <c r="F1310"/>
      <c r="G1310"/>
      <c r="I1310"/>
      <c r="J1310"/>
      <c r="K1310"/>
      <c r="L1310"/>
    </row>
    <row r="1311" spans="1:12" x14ac:dyDescent="0.25">
      <c r="A1311"/>
      <c r="B1311"/>
      <c r="C1311"/>
      <c r="D1311"/>
      <c r="E1311"/>
      <c r="F1311"/>
      <c r="G1311"/>
      <c r="I1311"/>
      <c r="J1311"/>
      <c r="K1311"/>
      <c r="L1311"/>
    </row>
    <row r="1312" spans="1:12" x14ac:dyDescent="0.25">
      <c r="A1312"/>
      <c r="B1312"/>
      <c r="C1312"/>
      <c r="D1312"/>
      <c r="E1312"/>
      <c r="F1312"/>
      <c r="G1312"/>
      <c r="I1312"/>
      <c r="J1312"/>
      <c r="K1312"/>
      <c r="L1312"/>
    </row>
    <row r="1313" spans="1:12" x14ac:dyDescent="0.25">
      <c r="A1313"/>
      <c r="B1313"/>
      <c r="C1313"/>
      <c r="D1313"/>
      <c r="E1313"/>
      <c r="F1313"/>
      <c r="G1313"/>
      <c r="I1313"/>
      <c r="J1313"/>
      <c r="K1313"/>
      <c r="L1313"/>
    </row>
    <row r="1314" spans="1:12" x14ac:dyDescent="0.25">
      <c r="A1314"/>
      <c r="B1314"/>
      <c r="C1314"/>
      <c r="D1314"/>
      <c r="E1314"/>
      <c r="F1314"/>
      <c r="G1314"/>
      <c r="I1314"/>
      <c r="J1314"/>
      <c r="K1314"/>
      <c r="L1314"/>
    </row>
    <row r="1315" spans="1:12" x14ac:dyDescent="0.25">
      <c r="A1315"/>
      <c r="B1315"/>
      <c r="C1315"/>
      <c r="D1315"/>
      <c r="E1315"/>
      <c r="F1315"/>
      <c r="G1315"/>
      <c r="I1315"/>
      <c r="J1315"/>
      <c r="K1315"/>
      <c r="L1315"/>
    </row>
    <row r="1316" spans="1:12" x14ac:dyDescent="0.25">
      <c r="A1316"/>
      <c r="B1316"/>
      <c r="C1316"/>
      <c r="D1316"/>
      <c r="E1316"/>
      <c r="F1316"/>
      <c r="G1316"/>
      <c r="I1316"/>
      <c r="J1316"/>
      <c r="K1316"/>
      <c r="L1316"/>
    </row>
    <row r="1317" spans="1:12" x14ac:dyDescent="0.25">
      <c r="A1317"/>
      <c r="B1317"/>
      <c r="C1317"/>
      <c r="D1317"/>
      <c r="E1317"/>
      <c r="F1317"/>
      <c r="G1317"/>
      <c r="I1317"/>
      <c r="J1317"/>
      <c r="K1317"/>
      <c r="L1317"/>
    </row>
    <row r="1318" spans="1:12" x14ac:dyDescent="0.25">
      <c r="A1318"/>
      <c r="B1318"/>
      <c r="C1318"/>
      <c r="D1318"/>
      <c r="E1318"/>
      <c r="F1318"/>
      <c r="G1318"/>
      <c r="I1318"/>
      <c r="J1318"/>
      <c r="K1318"/>
      <c r="L1318"/>
    </row>
    <row r="1319" spans="1:12" x14ac:dyDescent="0.25">
      <c r="A1319"/>
      <c r="B1319"/>
      <c r="C1319"/>
      <c r="D1319"/>
      <c r="E1319"/>
      <c r="F1319"/>
      <c r="G1319"/>
      <c r="I1319"/>
      <c r="J1319"/>
      <c r="K1319"/>
      <c r="L1319"/>
    </row>
    <row r="1320" spans="1:12" x14ac:dyDescent="0.25">
      <c r="A1320"/>
      <c r="B1320"/>
      <c r="C1320"/>
      <c r="D1320"/>
      <c r="E1320"/>
      <c r="F1320"/>
      <c r="G1320"/>
      <c r="I1320"/>
      <c r="J1320"/>
      <c r="K1320"/>
      <c r="L1320"/>
    </row>
    <row r="1321" spans="1:12" x14ac:dyDescent="0.25">
      <c r="A1321"/>
      <c r="B1321"/>
      <c r="C1321"/>
      <c r="D1321"/>
      <c r="E1321"/>
      <c r="F1321"/>
      <c r="G1321"/>
      <c r="I1321"/>
      <c r="J1321"/>
      <c r="K1321"/>
      <c r="L1321"/>
    </row>
    <row r="1322" spans="1:12" x14ac:dyDescent="0.25">
      <c r="A1322"/>
      <c r="B1322"/>
      <c r="C1322"/>
      <c r="D1322"/>
      <c r="E1322"/>
      <c r="F1322"/>
      <c r="G1322"/>
      <c r="I1322"/>
      <c r="J1322"/>
      <c r="K1322"/>
      <c r="L1322"/>
    </row>
    <row r="1323" spans="1:12" x14ac:dyDescent="0.25">
      <c r="A1323"/>
      <c r="B1323"/>
      <c r="C1323"/>
      <c r="D1323"/>
      <c r="E1323"/>
      <c r="F1323"/>
      <c r="G1323"/>
      <c r="I1323"/>
      <c r="J1323"/>
      <c r="K1323"/>
      <c r="L1323"/>
    </row>
    <row r="1324" spans="1:12" x14ac:dyDescent="0.25">
      <c r="A1324"/>
      <c r="B1324"/>
      <c r="C1324"/>
      <c r="D1324"/>
      <c r="E1324"/>
      <c r="F1324"/>
      <c r="G1324"/>
      <c r="I1324"/>
      <c r="J1324"/>
      <c r="K1324"/>
      <c r="L1324"/>
    </row>
    <row r="1325" spans="1:12" x14ac:dyDescent="0.25">
      <c r="A1325"/>
      <c r="B1325"/>
      <c r="C1325"/>
      <c r="D1325"/>
      <c r="E1325"/>
      <c r="F1325"/>
      <c r="G1325"/>
      <c r="I1325"/>
      <c r="J1325"/>
      <c r="K1325"/>
      <c r="L1325"/>
    </row>
    <row r="1326" spans="1:12" x14ac:dyDescent="0.25">
      <c r="A1326"/>
      <c r="B1326"/>
      <c r="C1326"/>
      <c r="D1326"/>
      <c r="E1326"/>
      <c r="F1326"/>
      <c r="G1326"/>
      <c r="I1326"/>
      <c r="J1326"/>
      <c r="K1326"/>
      <c r="L1326"/>
    </row>
    <row r="1327" spans="1:12" x14ac:dyDescent="0.25">
      <c r="A1327"/>
      <c r="B1327"/>
      <c r="C1327"/>
      <c r="D1327"/>
      <c r="E1327"/>
      <c r="F1327"/>
      <c r="G1327"/>
      <c r="I1327"/>
      <c r="J1327"/>
      <c r="K1327"/>
      <c r="L1327"/>
    </row>
    <row r="1328" spans="1:12" x14ac:dyDescent="0.25">
      <c r="A1328"/>
      <c r="B1328"/>
      <c r="C1328"/>
      <c r="D1328"/>
      <c r="E1328"/>
      <c r="F1328"/>
      <c r="G1328"/>
      <c r="I1328"/>
      <c r="J1328"/>
      <c r="K1328"/>
      <c r="L1328"/>
    </row>
    <row r="1329" spans="1:12" x14ac:dyDescent="0.25">
      <c r="A1329"/>
      <c r="B1329"/>
      <c r="C1329"/>
      <c r="D1329"/>
      <c r="E1329"/>
      <c r="F1329"/>
      <c r="G1329"/>
      <c r="I1329"/>
      <c r="J1329"/>
      <c r="K1329"/>
      <c r="L1329"/>
    </row>
    <row r="1330" spans="1:12" x14ac:dyDescent="0.25">
      <c r="A1330"/>
      <c r="B1330"/>
      <c r="C1330"/>
      <c r="D1330"/>
      <c r="E1330"/>
      <c r="F1330"/>
      <c r="G1330"/>
      <c r="I1330"/>
      <c r="J1330"/>
      <c r="K1330"/>
      <c r="L1330"/>
    </row>
    <row r="1331" spans="1:12" x14ac:dyDescent="0.25">
      <c r="A1331"/>
      <c r="B1331"/>
      <c r="C1331"/>
      <c r="D1331"/>
      <c r="E1331"/>
      <c r="F1331"/>
      <c r="G1331"/>
      <c r="I1331"/>
      <c r="J1331"/>
      <c r="K1331"/>
      <c r="L1331"/>
    </row>
    <row r="1332" spans="1:12" x14ac:dyDescent="0.25">
      <c r="A1332"/>
      <c r="B1332"/>
      <c r="C1332"/>
      <c r="D1332"/>
      <c r="E1332"/>
      <c r="F1332"/>
      <c r="G1332"/>
      <c r="I1332"/>
      <c r="J1332"/>
      <c r="K1332"/>
      <c r="L1332"/>
    </row>
    <row r="1333" spans="1:12" x14ac:dyDescent="0.25">
      <c r="A1333"/>
      <c r="B1333"/>
      <c r="C1333"/>
      <c r="D1333"/>
      <c r="E1333"/>
      <c r="F1333"/>
      <c r="G1333"/>
      <c r="I1333"/>
      <c r="J1333"/>
      <c r="K1333"/>
      <c r="L1333"/>
    </row>
    <row r="1334" spans="1:12" x14ac:dyDescent="0.25">
      <c r="A1334"/>
      <c r="B1334"/>
      <c r="C1334"/>
      <c r="D1334"/>
      <c r="E1334"/>
      <c r="F1334"/>
      <c r="G1334"/>
      <c r="I1334"/>
      <c r="J1334"/>
      <c r="K1334"/>
      <c r="L1334"/>
    </row>
    <row r="1335" spans="1:12" x14ac:dyDescent="0.25">
      <c r="A1335"/>
      <c r="B1335"/>
      <c r="C1335"/>
      <c r="D1335"/>
      <c r="E1335"/>
      <c r="F1335"/>
      <c r="G1335"/>
      <c r="I1335"/>
      <c r="J1335"/>
      <c r="K1335"/>
      <c r="L1335"/>
    </row>
    <row r="1336" spans="1:12" x14ac:dyDescent="0.25">
      <c r="A1336"/>
      <c r="B1336"/>
      <c r="C1336"/>
      <c r="D1336"/>
      <c r="E1336"/>
      <c r="F1336"/>
      <c r="G1336"/>
      <c r="I1336"/>
      <c r="J1336"/>
      <c r="K1336"/>
      <c r="L1336"/>
    </row>
    <row r="1337" spans="1:12" x14ac:dyDescent="0.25">
      <c r="A1337"/>
      <c r="B1337"/>
      <c r="C1337"/>
      <c r="D1337"/>
      <c r="E1337"/>
      <c r="F1337"/>
      <c r="G1337"/>
      <c r="I1337"/>
      <c r="J1337"/>
      <c r="K1337"/>
      <c r="L1337"/>
    </row>
    <row r="1338" spans="1:12" x14ac:dyDescent="0.25">
      <c r="A1338"/>
      <c r="B1338"/>
      <c r="C1338"/>
      <c r="D1338"/>
      <c r="E1338"/>
      <c r="F1338"/>
      <c r="G1338"/>
      <c r="I1338"/>
      <c r="J1338"/>
      <c r="K1338"/>
      <c r="L1338"/>
    </row>
    <row r="1339" spans="1:12" x14ac:dyDescent="0.25">
      <c r="A1339"/>
      <c r="B1339"/>
      <c r="C1339"/>
      <c r="D1339"/>
      <c r="E1339"/>
      <c r="F1339"/>
      <c r="G1339"/>
      <c r="I1339"/>
      <c r="J1339"/>
      <c r="K1339"/>
      <c r="L1339"/>
    </row>
    <row r="1340" spans="1:12" x14ac:dyDescent="0.25">
      <c r="A1340"/>
      <c r="B1340"/>
      <c r="C1340"/>
      <c r="D1340"/>
      <c r="E1340"/>
      <c r="F1340"/>
      <c r="G1340"/>
      <c r="I1340"/>
      <c r="J1340"/>
      <c r="K1340"/>
      <c r="L1340"/>
    </row>
    <row r="1341" spans="1:12" x14ac:dyDescent="0.25">
      <c r="A1341"/>
      <c r="B1341"/>
      <c r="C1341"/>
      <c r="D1341"/>
      <c r="E1341"/>
      <c r="F1341"/>
      <c r="G1341"/>
      <c r="I1341"/>
      <c r="J1341"/>
      <c r="K1341"/>
      <c r="L1341"/>
    </row>
    <row r="1342" spans="1:12" x14ac:dyDescent="0.25">
      <c r="A1342"/>
      <c r="B1342"/>
      <c r="C1342"/>
      <c r="D1342"/>
      <c r="E1342"/>
      <c r="F1342"/>
      <c r="G1342"/>
      <c r="I1342"/>
      <c r="J1342"/>
      <c r="K1342"/>
      <c r="L1342"/>
    </row>
    <row r="1343" spans="1:12" x14ac:dyDescent="0.25">
      <c r="A1343"/>
      <c r="B1343"/>
      <c r="C1343"/>
      <c r="D1343"/>
      <c r="E1343"/>
      <c r="F1343"/>
      <c r="G1343"/>
      <c r="I1343"/>
      <c r="J1343"/>
      <c r="K1343"/>
      <c r="L1343"/>
    </row>
    <row r="1344" spans="1:12" x14ac:dyDescent="0.25">
      <c r="A1344"/>
      <c r="B1344"/>
      <c r="C1344"/>
      <c r="D1344"/>
      <c r="E1344"/>
      <c r="F1344"/>
      <c r="G1344"/>
      <c r="I1344"/>
      <c r="J1344"/>
      <c r="K1344"/>
      <c r="L1344"/>
    </row>
    <row r="1345" spans="1:12" x14ac:dyDescent="0.25">
      <c r="A1345"/>
      <c r="B1345"/>
      <c r="C1345"/>
      <c r="D1345"/>
      <c r="E1345"/>
      <c r="F1345"/>
      <c r="G1345"/>
      <c r="I1345"/>
      <c r="J1345"/>
      <c r="K1345"/>
      <c r="L1345"/>
    </row>
    <row r="1346" spans="1:12" x14ac:dyDescent="0.25">
      <c r="A1346"/>
      <c r="B1346"/>
      <c r="C1346"/>
      <c r="D1346"/>
      <c r="E1346"/>
      <c r="F1346"/>
      <c r="G1346"/>
      <c r="I1346"/>
      <c r="J1346"/>
      <c r="K1346"/>
      <c r="L1346"/>
    </row>
    <row r="1347" spans="1:12" x14ac:dyDescent="0.25">
      <c r="A1347"/>
      <c r="B1347"/>
      <c r="C1347"/>
      <c r="D1347"/>
      <c r="E1347"/>
      <c r="F1347"/>
      <c r="G1347"/>
      <c r="I1347"/>
      <c r="J1347"/>
      <c r="K1347"/>
      <c r="L1347"/>
    </row>
    <row r="1348" spans="1:12" x14ac:dyDescent="0.25">
      <c r="A1348"/>
      <c r="B1348"/>
      <c r="C1348"/>
      <c r="D1348"/>
      <c r="E1348"/>
      <c r="F1348"/>
      <c r="G1348"/>
      <c r="I1348"/>
      <c r="J1348"/>
      <c r="K1348"/>
      <c r="L1348"/>
    </row>
    <row r="1349" spans="1:12" x14ac:dyDescent="0.25">
      <c r="A1349"/>
      <c r="B1349"/>
      <c r="C1349"/>
      <c r="D1349"/>
      <c r="E1349"/>
      <c r="F1349"/>
      <c r="G1349"/>
      <c r="I1349"/>
      <c r="J1349"/>
      <c r="K1349"/>
      <c r="L1349"/>
    </row>
    <row r="1350" spans="1:12" x14ac:dyDescent="0.25">
      <c r="A1350"/>
      <c r="B1350"/>
      <c r="C1350"/>
      <c r="D1350"/>
      <c r="E1350"/>
      <c r="F1350"/>
      <c r="G1350"/>
      <c r="I1350"/>
      <c r="J1350"/>
      <c r="K1350"/>
      <c r="L1350"/>
    </row>
    <row r="1351" spans="1:12" x14ac:dyDescent="0.25">
      <c r="A1351"/>
      <c r="B1351"/>
      <c r="C1351"/>
      <c r="D1351"/>
      <c r="E1351"/>
      <c r="F1351"/>
      <c r="G1351"/>
      <c r="I1351"/>
      <c r="J1351"/>
      <c r="K1351"/>
      <c r="L1351"/>
    </row>
    <row r="1352" spans="1:12" x14ac:dyDescent="0.25">
      <c r="A1352"/>
      <c r="B1352"/>
      <c r="C1352"/>
      <c r="D1352"/>
      <c r="E1352"/>
      <c r="F1352"/>
      <c r="G1352"/>
      <c r="I1352"/>
      <c r="J1352"/>
      <c r="K1352"/>
      <c r="L1352"/>
    </row>
    <row r="1353" spans="1:12" x14ac:dyDescent="0.25">
      <c r="A1353"/>
      <c r="B1353"/>
      <c r="C1353"/>
      <c r="D1353"/>
      <c r="E1353"/>
      <c r="F1353"/>
      <c r="G1353"/>
      <c r="I1353"/>
      <c r="J1353"/>
      <c r="K1353"/>
      <c r="L1353"/>
    </row>
    <row r="1354" spans="1:12" x14ac:dyDescent="0.25">
      <c r="A1354"/>
      <c r="B1354"/>
      <c r="C1354"/>
      <c r="D1354"/>
      <c r="E1354"/>
      <c r="F1354"/>
      <c r="G1354"/>
      <c r="I1354"/>
      <c r="J1354"/>
      <c r="K1354"/>
      <c r="L1354"/>
    </row>
    <row r="1355" spans="1:12" x14ac:dyDescent="0.25">
      <c r="A1355"/>
      <c r="B1355"/>
      <c r="C1355"/>
      <c r="D1355"/>
      <c r="E1355"/>
      <c r="F1355"/>
      <c r="G1355"/>
      <c r="I1355"/>
      <c r="J1355"/>
      <c r="K1355"/>
      <c r="L1355"/>
    </row>
    <row r="1356" spans="1:12" x14ac:dyDescent="0.25">
      <c r="A1356"/>
      <c r="B1356"/>
      <c r="C1356"/>
      <c r="D1356"/>
      <c r="E1356"/>
      <c r="F1356"/>
      <c r="G1356"/>
      <c r="I1356"/>
      <c r="J1356"/>
      <c r="K1356"/>
      <c r="L1356"/>
    </row>
    <row r="1357" spans="1:12" x14ac:dyDescent="0.25">
      <c r="A1357"/>
      <c r="B1357"/>
      <c r="C1357"/>
      <c r="D1357"/>
      <c r="E1357"/>
      <c r="F1357"/>
      <c r="G1357"/>
      <c r="I1357"/>
      <c r="J1357"/>
      <c r="K1357"/>
      <c r="L1357"/>
    </row>
    <row r="1358" spans="1:12" x14ac:dyDescent="0.25">
      <c r="A1358"/>
      <c r="B1358"/>
      <c r="C1358"/>
      <c r="D1358"/>
      <c r="E1358"/>
      <c r="F1358"/>
      <c r="G1358"/>
      <c r="I1358"/>
      <c r="J1358"/>
      <c r="K1358"/>
      <c r="L1358"/>
    </row>
    <row r="1359" spans="1:12" x14ac:dyDescent="0.25">
      <c r="A1359"/>
      <c r="B1359"/>
      <c r="C1359"/>
      <c r="D1359"/>
      <c r="E1359"/>
      <c r="F1359"/>
      <c r="G1359"/>
      <c r="I1359"/>
      <c r="J1359"/>
      <c r="K1359"/>
      <c r="L1359"/>
    </row>
    <row r="1360" spans="1:12" x14ac:dyDescent="0.25">
      <c r="A1360"/>
      <c r="B1360"/>
      <c r="C1360"/>
      <c r="D1360"/>
      <c r="E1360"/>
      <c r="F1360"/>
      <c r="G1360"/>
      <c r="I1360"/>
      <c r="J1360"/>
      <c r="K1360"/>
      <c r="L1360"/>
    </row>
    <row r="1361" spans="1:12" x14ac:dyDescent="0.25">
      <c r="A1361"/>
      <c r="B1361"/>
      <c r="C1361"/>
      <c r="D1361"/>
      <c r="E1361"/>
      <c r="F1361"/>
      <c r="G1361"/>
      <c r="I1361"/>
      <c r="J1361"/>
      <c r="K1361"/>
      <c r="L1361"/>
    </row>
    <row r="1362" spans="1:12" x14ac:dyDescent="0.25">
      <c r="A1362"/>
      <c r="B1362"/>
      <c r="C1362"/>
      <c r="D1362"/>
      <c r="E1362"/>
      <c r="F1362"/>
      <c r="G1362"/>
      <c r="I1362"/>
      <c r="J1362"/>
      <c r="K1362"/>
      <c r="L1362"/>
    </row>
    <row r="1363" spans="1:12" x14ac:dyDescent="0.25">
      <c r="A1363"/>
      <c r="B1363"/>
      <c r="C1363"/>
      <c r="D1363"/>
      <c r="E1363"/>
      <c r="F1363"/>
      <c r="G1363"/>
      <c r="I1363"/>
      <c r="J1363"/>
      <c r="K1363"/>
      <c r="L1363"/>
    </row>
    <row r="1364" spans="1:12" x14ac:dyDescent="0.25">
      <c r="A1364"/>
      <c r="B1364"/>
      <c r="C1364"/>
      <c r="D1364"/>
      <c r="E1364"/>
      <c r="F1364"/>
      <c r="G1364"/>
      <c r="I1364"/>
      <c r="J1364"/>
      <c r="K1364"/>
      <c r="L1364"/>
    </row>
    <row r="1365" spans="1:12" x14ac:dyDescent="0.25">
      <c r="A1365"/>
      <c r="B1365"/>
      <c r="C1365"/>
      <c r="D1365"/>
      <c r="E1365"/>
      <c r="F1365"/>
      <c r="G1365"/>
      <c r="I1365"/>
      <c r="J1365"/>
      <c r="K1365"/>
      <c r="L1365"/>
    </row>
    <row r="1366" spans="1:12" x14ac:dyDescent="0.25">
      <c r="A1366"/>
      <c r="B1366"/>
      <c r="C1366"/>
      <c r="D1366"/>
      <c r="E1366"/>
      <c r="F1366"/>
      <c r="G1366"/>
      <c r="I1366"/>
      <c r="J1366"/>
      <c r="K1366"/>
      <c r="L1366"/>
    </row>
    <row r="1367" spans="1:12" x14ac:dyDescent="0.25">
      <c r="A1367"/>
      <c r="B1367"/>
      <c r="C1367"/>
      <c r="D1367"/>
      <c r="E1367"/>
      <c r="F1367"/>
      <c r="G1367"/>
      <c r="I1367"/>
      <c r="J1367"/>
      <c r="K1367"/>
      <c r="L1367"/>
    </row>
    <row r="1368" spans="1:12" x14ac:dyDescent="0.25">
      <c r="A1368"/>
      <c r="B1368"/>
      <c r="C1368"/>
      <c r="D1368"/>
      <c r="E1368"/>
      <c r="F1368"/>
      <c r="G1368"/>
      <c r="I1368"/>
      <c r="J1368"/>
      <c r="K1368"/>
      <c r="L1368"/>
    </row>
    <row r="1369" spans="1:12" x14ac:dyDescent="0.25">
      <c r="A1369"/>
      <c r="B1369"/>
      <c r="C1369"/>
      <c r="D1369"/>
      <c r="E1369"/>
      <c r="F1369"/>
      <c r="G1369"/>
      <c r="I1369"/>
      <c r="J1369"/>
      <c r="K1369"/>
      <c r="L1369"/>
    </row>
    <row r="1370" spans="1:12" x14ac:dyDescent="0.25">
      <c r="A1370"/>
      <c r="B1370"/>
      <c r="C1370"/>
      <c r="D1370"/>
      <c r="E1370"/>
      <c r="F1370"/>
      <c r="G1370"/>
      <c r="I1370"/>
      <c r="J1370"/>
      <c r="K1370"/>
      <c r="L1370"/>
    </row>
    <row r="1371" spans="1:12" x14ac:dyDescent="0.25">
      <c r="A1371"/>
      <c r="B1371"/>
      <c r="C1371"/>
      <c r="D1371"/>
      <c r="E1371"/>
      <c r="F1371"/>
      <c r="G1371"/>
      <c r="I1371"/>
      <c r="J1371"/>
      <c r="K1371"/>
      <c r="L1371"/>
    </row>
    <row r="1372" spans="1:12" x14ac:dyDescent="0.25">
      <c r="A1372"/>
      <c r="B1372"/>
      <c r="C1372"/>
      <c r="D1372"/>
      <c r="E1372"/>
      <c r="F1372"/>
      <c r="G1372"/>
      <c r="I1372"/>
      <c r="J1372"/>
      <c r="K1372"/>
      <c r="L1372"/>
    </row>
    <row r="1373" spans="1:12" x14ac:dyDescent="0.25">
      <c r="A1373"/>
      <c r="B1373"/>
      <c r="C1373"/>
      <c r="D1373"/>
      <c r="E1373"/>
      <c r="F1373"/>
      <c r="G1373"/>
      <c r="I1373"/>
      <c r="J1373"/>
      <c r="K1373"/>
      <c r="L1373"/>
    </row>
    <row r="1374" spans="1:12" x14ac:dyDescent="0.25">
      <c r="A1374"/>
      <c r="B1374"/>
      <c r="C1374"/>
      <c r="D1374"/>
      <c r="E1374"/>
      <c r="F1374"/>
      <c r="G1374"/>
      <c r="I1374"/>
      <c r="J1374"/>
      <c r="K1374"/>
      <c r="L1374"/>
    </row>
    <row r="1375" spans="1:12" x14ac:dyDescent="0.25">
      <c r="A1375"/>
      <c r="B1375"/>
      <c r="C1375"/>
      <c r="D1375"/>
      <c r="E1375"/>
      <c r="F1375"/>
      <c r="G1375"/>
      <c r="I1375"/>
      <c r="J1375"/>
      <c r="K1375"/>
      <c r="L1375"/>
    </row>
    <row r="1376" spans="1:12" x14ac:dyDescent="0.25">
      <c r="A1376"/>
      <c r="B1376"/>
      <c r="C1376"/>
      <c r="D1376"/>
      <c r="E1376"/>
      <c r="F1376"/>
      <c r="G1376"/>
      <c r="I1376"/>
      <c r="J1376"/>
      <c r="K1376"/>
      <c r="L1376"/>
    </row>
    <row r="1377" spans="1:12" x14ac:dyDescent="0.25">
      <c r="A1377"/>
      <c r="B1377"/>
      <c r="C1377"/>
      <c r="D1377"/>
      <c r="E1377"/>
      <c r="F1377"/>
      <c r="G1377"/>
      <c r="I1377"/>
      <c r="J1377"/>
      <c r="K1377"/>
      <c r="L1377"/>
    </row>
    <row r="1378" spans="1:12" x14ac:dyDescent="0.25">
      <c r="A1378"/>
      <c r="B1378"/>
      <c r="C1378"/>
      <c r="D1378"/>
      <c r="E1378"/>
      <c r="F1378"/>
      <c r="G1378"/>
      <c r="I1378"/>
      <c r="J1378"/>
      <c r="K1378"/>
      <c r="L1378"/>
    </row>
    <row r="1379" spans="1:12" x14ac:dyDescent="0.25">
      <c r="A1379"/>
      <c r="B1379"/>
      <c r="C1379"/>
      <c r="D1379"/>
      <c r="E1379"/>
      <c r="F1379"/>
      <c r="G1379"/>
      <c r="I1379"/>
      <c r="J1379"/>
      <c r="K1379"/>
      <c r="L1379"/>
    </row>
    <row r="1380" spans="1:12" x14ac:dyDescent="0.25">
      <c r="A1380"/>
      <c r="B1380"/>
      <c r="C1380"/>
      <c r="D1380"/>
      <c r="E1380"/>
      <c r="F1380"/>
      <c r="G1380"/>
      <c r="I1380"/>
      <c r="J1380"/>
      <c r="K1380"/>
      <c r="L1380"/>
    </row>
    <row r="1381" spans="1:12" x14ac:dyDescent="0.25">
      <c r="A1381"/>
      <c r="B1381"/>
      <c r="C1381"/>
      <c r="D1381"/>
      <c r="E1381"/>
      <c r="F1381"/>
      <c r="G1381"/>
      <c r="I1381"/>
      <c r="J1381"/>
      <c r="K1381"/>
      <c r="L1381"/>
    </row>
    <row r="1382" spans="1:12" x14ac:dyDescent="0.25">
      <c r="A1382"/>
      <c r="B1382"/>
      <c r="C1382"/>
      <c r="D1382"/>
      <c r="E1382"/>
      <c r="F1382"/>
      <c r="G1382"/>
      <c r="I1382"/>
      <c r="J1382"/>
      <c r="K1382"/>
      <c r="L1382"/>
    </row>
    <row r="1383" spans="1:12" x14ac:dyDescent="0.25">
      <c r="A1383"/>
      <c r="B1383"/>
      <c r="C1383"/>
      <c r="D1383"/>
      <c r="E1383"/>
      <c r="F1383"/>
      <c r="G1383"/>
      <c r="I1383"/>
      <c r="J1383"/>
      <c r="K1383"/>
      <c r="L1383"/>
    </row>
    <row r="1384" spans="1:12" x14ac:dyDescent="0.25">
      <c r="A1384"/>
      <c r="B1384"/>
      <c r="C1384"/>
      <c r="D1384"/>
      <c r="E1384"/>
      <c r="F1384"/>
      <c r="G1384"/>
      <c r="I1384"/>
      <c r="J1384"/>
      <c r="K1384"/>
      <c r="L1384"/>
    </row>
    <row r="1385" spans="1:12" x14ac:dyDescent="0.25">
      <c r="A1385"/>
      <c r="B1385"/>
      <c r="C1385"/>
      <c r="D1385"/>
      <c r="E1385"/>
      <c r="F1385"/>
      <c r="G1385"/>
      <c r="I1385"/>
      <c r="J1385"/>
      <c r="K1385"/>
      <c r="L1385"/>
    </row>
    <row r="1386" spans="1:12" x14ac:dyDescent="0.25">
      <c r="A1386"/>
      <c r="B1386"/>
      <c r="C1386"/>
      <c r="D1386"/>
      <c r="E1386"/>
      <c r="F1386"/>
      <c r="G1386"/>
      <c r="I1386"/>
      <c r="J1386"/>
      <c r="K1386"/>
      <c r="L1386"/>
    </row>
    <row r="1387" spans="1:12" x14ac:dyDescent="0.25">
      <c r="A1387"/>
      <c r="B1387"/>
      <c r="C1387"/>
      <c r="D1387"/>
      <c r="E1387"/>
      <c r="F1387"/>
      <c r="G1387"/>
      <c r="I1387"/>
      <c r="J1387"/>
      <c r="K1387"/>
      <c r="L1387"/>
    </row>
    <row r="1388" spans="1:12" x14ac:dyDescent="0.25">
      <c r="A1388"/>
      <c r="B1388"/>
      <c r="C1388"/>
      <c r="D1388"/>
      <c r="E1388"/>
      <c r="F1388"/>
      <c r="G1388"/>
      <c r="I1388"/>
      <c r="J1388"/>
      <c r="K1388"/>
      <c r="L1388"/>
    </row>
    <row r="1389" spans="1:12" x14ac:dyDescent="0.25">
      <c r="A1389"/>
      <c r="B1389"/>
      <c r="C1389"/>
      <c r="D1389"/>
      <c r="E1389"/>
      <c r="F1389"/>
      <c r="G1389"/>
      <c r="I1389"/>
      <c r="J1389"/>
      <c r="K1389"/>
      <c r="L1389"/>
    </row>
    <row r="1390" spans="1:12" x14ac:dyDescent="0.25">
      <c r="A1390"/>
      <c r="B1390"/>
      <c r="C1390"/>
      <c r="D1390"/>
      <c r="E1390"/>
      <c r="F1390"/>
      <c r="G1390"/>
      <c r="I1390"/>
      <c r="J1390"/>
      <c r="K1390"/>
      <c r="L1390"/>
    </row>
    <row r="1391" spans="1:12" x14ac:dyDescent="0.25">
      <c r="A1391"/>
      <c r="B1391"/>
      <c r="C1391"/>
      <c r="D1391"/>
      <c r="E1391"/>
      <c r="F1391"/>
      <c r="G1391"/>
      <c r="I1391"/>
      <c r="J1391"/>
      <c r="K1391"/>
      <c r="L1391"/>
    </row>
    <row r="1392" spans="1:12" x14ac:dyDescent="0.25">
      <c r="A1392"/>
      <c r="B1392"/>
      <c r="C1392"/>
      <c r="D1392"/>
      <c r="E1392"/>
      <c r="F1392"/>
      <c r="G1392"/>
      <c r="I1392"/>
      <c r="J1392"/>
      <c r="K1392"/>
      <c r="L1392"/>
    </row>
    <row r="1393" spans="1:12" x14ac:dyDescent="0.25">
      <c r="A1393"/>
      <c r="B1393"/>
      <c r="C1393"/>
      <c r="D1393"/>
      <c r="E1393"/>
      <c r="F1393"/>
      <c r="G1393"/>
      <c r="I1393"/>
      <c r="J1393"/>
      <c r="K1393"/>
      <c r="L1393"/>
    </row>
    <row r="1394" spans="1:12" x14ac:dyDescent="0.25">
      <c r="A1394"/>
      <c r="B1394"/>
      <c r="C1394"/>
      <c r="D1394"/>
      <c r="E1394"/>
      <c r="F1394"/>
      <c r="G1394"/>
      <c r="I1394"/>
      <c r="J1394"/>
      <c r="K1394"/>
      <c r="L1394"/>
    </row>
    <row r="1395" spans="1:12" x14ac:dyDescent="0.25">
      <c r="A1395"/>
      <c r="B1395"/>
      <c r="C1395"/>
      <c r="D1395"/>
      <c r="E1395"/>
      <c r="F1395"/>
      <c r="G1395"/>
      <c r="I1395"/>
      <c r="J1395"/>
      <c r="K1395"/>
      <c r="L1395"/>
    </row>
    <row r="1396" spans="1:12" x14ac:dyDescent="0.25">
      <c r="A1396"/>
      <c r="B1396"/>
      <c r="C1396"/>
      <c r="D1396"/>
      <c r="E1396"/>
      <c r="F1396"/>
      <c r="G1396"/>
      <c r="I1396"/>
      <c r="J1396"/>
      <c r="K1396"/>
      <c r="L1396"/>
    </row>
    <row r="1397" spans="1:12" x14ac:dyDescent="0.25">
      <c r="A1397"/>
      <c r="B1397"/>
      <c r="C1397"/>
      <c r="D1397"/>
      <c r="E1397"/>
      <c r="F1397"/>
      <c r="G1397"/>
      <c r="I1397"/>
      <c r="J1397"/>
      <c r="K1397"/>
      <c r="L1397"/>
    </row>
    <row r="1398" spans="1:12" x14ac:dyDescent="0.25">
      <c r="A1398"/>
      <c r="B1398"/>
      <c r="C1398"/>
      <c r="D1398"/>
      <c r="E1398"/>
      <c r="F1398"/>
      <c r="G1398"/>
      <c r="I1398"/>
      <c r="J1398"/>
      <c r="K1398"/>
      <c r="L1398"/>
    </row>
    <row r="1399" spans="1:12" x14ac:dyDescent="0.25">
      <c r="A1399"/>
      <c r="B1399"/>
      <c r="C1399"/>
      <c r="D1399"/>
      <c r="E1399"/>
      <c r="F1399"/>
      <c r="G1399"/>
      <c r="I1399"/>
      <c r="J1399"/>
      <c r="K1399"/>
      <c r="L1399"/>
    </row>
    <row r="1400" spans="1:12" x14ac:dyDescent="0.25">
      <c r="A1400"/>
      <c r="B1400"/>
      <c r="C1400"/>
      <c r="D1400"/>
      <c r="E1400"/>
      <c r="F1400"/>
      <c r="G1400"/>
      <c r="I1400"/>
      <c r="J1400"/>
      <c r="K1400"/>
      <c r="L1400"/>
    </row>
    <row r="1401" spans="1:12" x14ac:dyDescent="0.25">
      <c r="A1401"/>
      <c r="B1401"/>
      <c r="C1401"/>
      <c r="D1401"/>
      <c r="E1401"/>
      <c r="F1401"/>
      <c r="G1401"/>
      <c r="I1401"/>
      <c r="J1401"/>
      <c r="K1401"/>
      <c r="L1401"/>
    </row>
    <row r="1402" spans="1:12" x14ac:dyDescent="0.25">
      <c r="A1402"/>
      <c r="B1402"/>
      <c r="C1402"/>
      <c r="D1402"/>
      <c r="E1402"/>
      <c r="F1402"/>
      <c r="G1402"/>
      <c r="I1402"/>
      <c r="J1402"/>
      <c r="K1402"/>
      <c r="L1402"/>
    </row>
    <row r="1403" spans="1:12" x14ac:dyDescent="0.25">
      <c r="A1403"/>
      <c r="B1403"/>
      <c r="C1403"/>
      <c r="D1403"/>
      <c r="E1403"/>
      <c r="F1403"/>
      <c r="G1403"/>
      <c r="I1403"/>
      <c r="J1403"/>
      <c r="K1403"/>
      <c r="L1403"/>
    </row>
    <row r="1404" spans="1:12" x14ac:dyDescent="0.25">
      <c r="A1404"/>
      <c r="B1404"/>
      <c r="C1404"/>
      <c r="D1404"/>
      <c r="E1404"/>
      <c r="F1404"/>
      <c r="G1404"/>
      <c r="I1404"/>
      <c r="J1404"/>
      <c r="K1404"/>
      <c r="L1404"/>
    </row>
    <row r="1405" spans="1:12" x14ac:dyDescent="0.25">
      <c r="A1405"/>
      <c r="B1405"/>
      <c r="C1405"/>
      <c r="D1405"/>
      <c r="E1405"/>
      <c r="F1405"/>
      <c r="G1405"/>
      <c r="I1405"/>
      <c r="J1405"/>
      <c r="K1405"/>
      <c r="L1405"/>
    </row>
    <row r="1406" spans="1:12" x14ac:dyDescent="0.25">
      <c r="A1406"/>
      <c r="B1406"/>
      <c r="C1406"/>
      <c r="D1406"/>
      <c r="E1406"/>
      <c r="F1406"/>
      <c r="G1406"/>
      <c r="I1406"/>
      <c r="J1406"/>
      <c r="K1406"/>
      <c r="L1406"/>
    </row>
    <row r="1407" spans="1:12" x14ac:dyDescent="0.25">
      <c r="A1407"/>
      <c r="B1407"/>
      <c r="C1407"/>
      <c r="D1407"/>
      <c r="E1407"/>
      <c r="F1407"/>
      <c r="G1407"/>
      <c r="I1407"/>
      <c r="J1407"/>
      <c r="K1407"/>
      <c r="L1407"/>
    </row>
    <row r="1408" spans="1:12" x14ac:dyDescent="0.25">
      <c r="A1408"/>
      <c r="B1408"/>
      <c r="C1408"/>
      <c r="D1408"/>
      <c r="E1408"/>
      <c r="F1408"/>
      <c r="G1408"/>
      <c r="I1408"/>
      <c r="J1408"/>
      <c r="K1408"/>
      <c r="L1408"/>
    </row>
    <row r="1409" spans="1:12" x14ac:dyDescent="0.25">
      <c r="A1409"/>
      <c r="B1409"/>
      <c r="C1409"/>
      <c r="D1409"/>
      <c r="E1409"/>
      <c r="F1409"/>
      <c r="G1409"/>
      <c r="I1409"/>
      <c r="J1409"/>
      <c r="K1409"/>
      <c r="L1409"/>
    </row>
    <row r="1410" spans="1:12" x14ac:dyDescent="0.25">
      <c r="A1410"/>
      <c r="B1410"/>
      <c r="C1410"/>
      <c r="D1410"/>
      <c r="E1410"/>
      <c r="F1410"/>
      <c r="G1410"/>
      <c r="I1410"/>
      <c r="J1410"/>
      <c r="K1410"/>
      <c r="L1410"/>
    </row>
    <row r="1411" spans="1:12" x14ac:dyDescent="0.25">
      <c r="A1411"/>
      <c r="B1411"/>
      <c r="C1411"/>
      <c r="D1411"/>
      <c r="E1411"/>
      <c r="F1411"/>
      <c r="G1411"/>
      <c r="I1411"/>
      <c r="J1411"/>
      <c r="K1411"/>
      <c r="L14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P8" sqref="P8"/>
    </sheetView>
  </sheetViews>
  <sheetFormatPr defaultRowHeight="15" x14ac:dyDescent="0.25"/>
  <cols>
    <col min="1" max="1" width="10.28515625" customWidth="1"/>
    <col min="2" max="2" width="9.28515625" customWidth="1"/>
    <col min="3" max="3" width="12.42578125" bestFit="1" customWidth="1"/>
    <col min="4" max="4" width="7.7109375" customWidth="1"/>
    <col min="5" max="5" width="4.140625" customWidth="1"/>
    <col min="7" max="7" width="9.28515625" bestFit="1" customWidth="1"/>
    <col min="8" max="11" width="7.7109375" bestFit="1" customWidth="1"/>
    <col min="13" max="13" width="22.5703125" bestFit="1" customWidth="1"/>
    <col min="14" max="14" width="9.28515625" bestFit="1" customWidth="1"/>
    <col min="15" max="15" width="8.42578125" customWidth="1"/>
    <col min="16" max="16" width="9" bestFit="1" customWidth="1"/>
    <col min="17" max="18" width="8.140625" customWidth="1"/>
    <col min="19" max="19" width="5.5703125" bestFit="1" customWidth="1"/>
    <col min="20" max="20" width="7.7109375" bestFit="1" customWidth="1"/>
    <col min="21" max="21" width="5.5703125" bestFit="1" customWidth="1"/>
    <col min="22" max="22" width="7.7109375" bestFit="1" customWidth="1"/>
    <col min="23" max="23" width="5.5703125" bestFit="1" customWidth="1"/>
    <col min="24" max="24" width="9.42578125" bestFit="1" customWidth="1"/>
    <col min="25" max="26" width="9.7109375" bestFit="1" customWidth="1"/>
  </cols>
  <sheetData>
    <row r="1" spans="1:25" x14ac:dyDescent="0.25">
      <c r="A1" s="179" t="s">
        <v>10</v>
      </c>
      <c r="B1" t="s">
        <v>142</v>
      </c>
      <c r="G1" s="179" t="s">
        <v>156</v>
      </c>
      <c r="H1" s="179" t="s">
        <v>10</v>
      </c>
      <c r="I1" s="179" t="s">
        <v>145</v>
      </c>
      <c r="M1" s="179" t="s">
        <v>10</v>
      </c>
      <c r="N1" t="s">
        <v>142</v>
      </c>
    </row>
    <row r="2" spans="1:25" x14ac:dyDescent="0.25">
      <c r="H2" t="s">
        <v>142</v>
      </c>
      <c r="I2" t="s">
        <v>142</v>
      </c>
      <c r="J2" t="s">
        <v>141</v>
      </c>
      <c r="K2" t="s">
        <v>141</v>
      </c>
    </row>
    <row r="3" spans="1:25" x14ac:dyDescent="0.25">
      <c r="A3" s="179" t="s">
        <v>157</v>
      </c>
      <c r="D3" s="179" t="s">
        <v>145</v>
      </c>
      <c r="G3" s="179" t="s">
        <v>29</v>
      </c>
      <c r="H3" t="s">
        <v>147</v>
      </c>
      <c r="I3" t="s">
        <v>146</v>
      </c>
      <c r="J3" t="s">
        <v>147</v>
      </c>
      <c r="K3" t="s">
        <v>146</v>
      </c>
      <c r="N3" t="s">
        <v>11</v>
      </c>
      <c r="P3" t="s">
        <v>14</v>
      </c>
      <c r="R3" t="s">
        <v>15</v>
      </c>
      <c r="T3" t="s">
        <v>16</v>
      </c>
      <c r="V3" t="s">
        <v>18</v>
      </c>
      <c r="X3" t="s">
        <v>149</v>
      </c>
      <c r="Y3" t="s">
        <v>150</v>
      </c>
    </row>
    <row r="4" spans="1:25" x14ac:dyDescent="0.25">
      <c r="A4" s="179" t="s">
        <v>5</v>
      </c>
      <c r="B4" s="179" t="s">
        <v>8</v>
      </c>
      <c r="C4" s="179" t="s">
        <v>0</v>
      </c>
      <c r="D4" t="s">
        <v>147</v>
      </c>
      <c r="E4" t="s">
        <v>146</v>
      </c>
      <c r="G4" t="s">
        <v>37</v>
      </c>
      <c r="H4" s="180">
        <v>230</v>
      </c>
      <c r="I4" s="180">
        <v>98</v>
      </c>
      <c r="J4" s="180">
        <v>93</v>
      </c>
      <c r="K4" s="180">
        <v>90</v>
      </c>
      <c r="N4" t="s">
        <v>151</v>
      </c>
      <c r="O4" t="s">
        <v>152</v>
      </c>
      <c r="P4" t="s">
        <v>151</v>
      </c>
      <c r="Q4" t="s">
        <v>152</v>
      </c>
      <c r="R4" t="s">
        <v>151</v>
      </c>
      <c r="S4" t="s">
        <v>152</v>
      </c>
      <c r="T4" t="s">
        <v>151</v>
      </c>
      <c r="U4" t="s">
        <v>152</v>
      </c>
      <c r="V4" t="s">
        <v>151</v>
      </c>
      <c r="W4" t="s">
        <v>152</v>
      </c>
    </row>
    <row r="5" spans="1:25" x14ac:dyDescent="0.25">
      <c r="A5" t="s">
        <v>11</v>
      </c>
      <c r="B5" s="45">
        <v>1.3</v>
      </c>
      <c r="D5" s="180">
        <v>104</v>
      </c>
      <c r="E5" s="180"/>
      <c r="G5" t="s">
        <v>35</v>
      </c>
      <c r="H5" s="180">
        <v>60</v>
      </c>
      <c r="I5" s="180">
        <v>50</v>
      </c>
      <c r="J5" s="180">
        <v>0</v>
      </c>
      <c r="K5" s="180">
        <v>50</v>
      </c>
      <c r="M5">
        <v>6</v>
      </c>
      <c r="N5" s="43">
        <v>0.86699132749836594</v>
      </c>
      <c r="O5" s="43">
        <v>0.9496550813741137</v>
      </c>
      <c r="P5" s="43">
        <v>0.84928130551712988</v>
      </c>
      <c r="Q5" s="43">
        <v>0.98691814536798428</v>
      </c>
      <c r="R5" s="43">
        <v>0.82261434688997115</v>
      </c>
      <c r="S5" s="43">
        <v>0.95844620108499401</v>
      </c>
      <c r="T5" s="43">
        <v>0.91640410387832294</v>
      </c>
      <c r="U5" s="43">
        <v>0.97876187684782945</v>
      </c>
      <c r="V5" s="43">
        <v>0.98813242439252036</v>
      </c>
      <c r="W5" s="43">
        <v>1.0039988051303048</v>
      </c>
      <c r="X5" s="43">
        <v>0.82261434688997115</v>
      </c>
      <c r="Y5" s="43">
        <v>1.0039988051303048</v>
      </c>
    </row>
    <row r="6" spans="1:25" x14ac:dyDescent="0.25">
      <c r="B6" s="45">
        <v>1.4</v>
      </c>
      <c r="C6">
        <v>6</v>
      </c>
      <c r="D6" s="180"/>
      <c r="E6" s="180">
        <v>17</v>
      </c>
      <c r="G6" t="s">
        <v>40</v>
      </c>
      <c r="H6" s="180">
        <v>220</v>
      </c>
      <c r="I6" s="180">
        <v>96</v>
      </c>
      <c r="J6" s="180">
        <v>50</v>
      </c>
      <c r="K6" s="180">
        <v>95</v>
      </c>
      <c r="M6">
        <v>10</v>
      </c>
      <c r="N6" s="43">
        <v>0.93837625278185455</v>
      </c>
      <c r="O6" s="43">
        <v>1.0052679953089605</v>
      </c>
      <c r="P6" s="43">
        <v>0.90064204995095831</v>
      </c>
      <c r="Q6" s="43">
        <v>1.0033786727156222</v>
      </c>
      <c r="R6" s="43">
        <v>0.88031234185537832</v>
      </c>
      <c r="S6" s="43">
        <v>1.0025659795813966</v>
      </c>
      <c r="T6" s="43">
        <v>0.93537316359143963</v>
      </c>
      <c r="U6" s="43">
        <v>1.0034301452450938</v>
      </c>
      <c r="V6" s="43">
        <v>0.97756523801022055</v>
      </c>
      <c r="W6" s="43">
        <v>1.0066470772091456</v>
      </c>
      <c r="X6" s="43">
        <v>0.88031234185537832</v>
      </c>
      <c r="Y6" s="43">
        <v>1.0066470772091456</v>
      </c>
    </row>
    <row r="7" spans="1:25" x14ac:dyDescent="0.25">
      <c r="C7">
        <v>10</v>
      </c>
      <c r="D7" s="180">
        <v>2</v>
      </c>
      <c r="E7" s="180">
        <v>13</v>
      </c>
      <c r="M7">
        <v>15</v>
      </c>
      <c r="N7" s="43">
        <v>0.98261203780949857</v>
      </c>
      <c r="O7" s="43">
        <v>1.0109504324179315</v>
      </c>
      <c r="P7" s="43">
        <v>0.9565524512720216</v>
      </c>
      <c r="Q7" s="43">
        <v>1.0060288542194253</v>
      </c>
      <c r="R7" s="43">
        <v>0.95484212101885957</v>
      </c>
      <c r="S7" s="43">
        <v>1.0128140648448651</v>
      </c>
      <c r="T7" s="43">
        <v>0.97167103426983248</v>
      </c>
      <c r="U7" s="43">
        <v>1.0039502093458237</v>
      </c>
      <c r="V7" s="43">
        <v>0.97849295442942086</v>
      </c>
      <c r="W7" s="43">
        <v>0.9999440107985812</v>
      </c>
      <c r="X7" s="43">
        <v>0.95484212101885957</v>
      </c>
      <c r="Y7" s="43">
        <v>1.0128140648448651</v>
      </c>
    </row>
    <row r="8" spans="1:25" x14ac:dyDescent="0.25">
      <c r="C8">
        <v>15</v>
      </c>
      <c r="D8" s="180">
        <v>12</v>
      </c>
      <c r="E8" s="180">
        <v>8</v>
      </c>
      <c r="M8">
        <v>20</v>
      </c>
      <c r="N8" s="43">
        <v>1.0334789949920513</v>
      </c>
      <c r="O8" s="43">
        <v>1.0500324776653205</v>
      </c>
      <c r="P8" s="43">
        <v>0.99782376577512888</v>
      </c>
      <c r="Q8" s="43">
        <v>1.0155683244750433</v>
      </c>
      <c r="R8" s="43">
        <v>0.98780582620618929</v>
      </c>
      <c r="S8" s="43">
        <v>1.01438677779329</v>
      </c>
      <c r="T8" s="43">
        <v>0.98176151728045269</v>
      </c>
      <c r="U8" s="43">
        <v>1.0004912179936778</v>
      </c>
      <c r="V8" s="43">
        <v>0.97136587806919028</v>
      </c>
      <c r="W8" s="43">
        <v>0.99168059857887525</v>
      </c>
      <c r="X8" s="43">
        <v>0.97136587806919028</v>
      </c>
      <c r="Y8" s="43">
        <v>1.0500324776653205</v>
      </c>
    </row>
    <row r="9" spans="1:25" x14ac:dyDescent="0.25">
      <c r="C9">
        <v>20</v>
      </c>
      <c r="D9" s="180"/>
      <c r="E9" s="180">
        <v>6</v>
      </c>
      <c r="M9">
        <v>25</v>
      </c>
      <c r="N9" s="43">
        <v>1.0499455748136985</v>
      </c>
      <c r="O9" s="43">
        <v>1.0642426525998492</v>
      </c>
      <c r="P9" s="43">
        <v>0.99796380988056022</v>
      </c>
      <c r="Q9" s="43">
        <v>1.0126892740569111</v>
      </c>
      <c r="R9" s="43">
        <v>0.98526540472404855</v>
      </c>
      <c r="S9" s="43">
        <v>1.0019324322148162</v>
      </c>
      <c r="T9" s="43">
        <v>0.96935254637510271</v>
      </c>
      <c r="U9" s="43">
        <v>0.98611662151605251</v>
      </c>
      <c r="V9" s="43">
        <v>0.95317540281355284</v>
      </c>
      <c r="W9" s="43">
        <v>0.97411495650384672</v>
      </c>
      <c r="X9" s="43">
        <v>0.95317540281355284</v>
      </c>
      <c r="Y9" s="43">
        <v>1.0642426525998492</v>
      </c>
    </row>
    <row r="10" spans="1:25" x14ac:dyDescent="0.25">
      <c r="C10">
        <v>25</v>
      </c>
      <c r="D10" s="180"/>
      <c r="E10" s="180">
        <v>6</v>
      </c>
      <c r="M10" s="181" t="s">
        <v>155</v>
      </c>
      <c r="N10" s="43">
        <v>0.86699132749836594</v>
      </c>
      <c r="O10" s="43">
        <v>1.0642426525998492</v>
      </c>
      <c r="P10" s="43">
        <v>0.84928130551712988</v>
      </c>
      <c r="Q10" s="43">
        <v>1.0155683244750433</v>
      </c>
      <c r="R10" s="43">
        <v>0.82261434688997115</v>
      </c>
      <c r="S10" s="43">
        <v>1.01438677779329</v>
      </c>
      <c r="T10" s="43">
        <v>0.91640410387832294</v>
      </c>
      <c r="U10" s="43">
        <v>1.0039502093458237</v>
      </c>
      <c r="V10" s="43">
        <v>0.95317540281355284</v>
      </c>
      <c r="W10" s="43">
        <v>1.0066470772091456</v>
      </c>
      <c r="X10" s="43">
        <v>0.82261434688997115</v>
      </c>
      <c r="Y10" s="43">
        <v>1.0642426525998492</v>
      </c>
    </row>
    <row r="11" spans="1:25" x14ac:dyDescent="0.25">
      <c r="A11" t="s">
        <v>14</v>
      </c>
      <c r="B11" s="45">
        <v>2.1</v>
      </c>
      <c r="D11" s="180">
        <v>94</v>
      </c>
      <c r="E11" s="180"/>
    </row>
    <row r="12" spans="1:25" x14ac:dyDescent="0.25">
      <c r="B12" s="45">
        <v>2.2000000000000002</v>
      </c>
      <c r="D12" s="180"/>
      <c r="E12" s="180">
        <v>47</v>
      </c>
    </row>
    <row r="13" spans="1:25" x14ac:dyDescent="0.25">
      <c r="A13" t="s">
        <v>15</v>
      </c>
      <c r="B13" s="45">
        <v>2.9</v>
      </c>
      <c r="D13" s="180">
        <v>102</v>
      </c>
      <c r="E13" s="180">
        <v>47</v>
      </c>
      <c r="M13" s="179" t="s">
        <v>166</v>
      </c>
      <c r="N13" s="179" t="s">
        <v>158</v>
      </c>
      <c r="O13" t="s">
        <v>32</v>
      </c>
      <c r="P13" t="s">
        <v>159</v>
      </c>
      <c r="Q13" t="s">
        <v>160</v>
      </c>
      <c r="R13" t="s">
        <v>161</v>
      </c>
    </row>
    <row r="14" spans="1:25" x14ac:dyDescent="0.25">
      <c r="A14" t="s">
        <v>16</v>
      </c>
      <c r="B14" s="45">
        <v>3</v>
      </c>
      <c r="D14" s="180">
        <v>98</v>
      </c>
      <c r="E14" s="180">
        <v>47</v>
      </c>
      <c r="M14" t="s">
        <v>164</v>
      </c>
      <c r="N14" s="187">
        <v>2.88</v>
      </c>
      <c r="O14" s="187">
        <v>5.0910000000000002</v>
      </c>
      <c r="P14" s="187">
        <v>6</v>
      </c>
      <c r="Q14" s="187">
        <v>7.8259999999999996</v>
      </c>
      <c r="R14" s="187">
        <v>15.529</v>
      </c>
    </row>
    <row r="15" spans="1:25" x14ac:dyDescent="0.25">
      <c r="A15" t="s">
        <v>18</v>
      </c>
      <c r="B15" s="45">
        <v>2</v>
      </c>
      <c r="C15">
        <v>6</v>
      </c>
      <c r="D15" s="180"/>
      <c r="E15" s="180">
        <v>3</v>
      </c>
      <c r="M15" t="s">
        <v>165</v>
      </c>
      <c r="N15" s="187">
        <v>6</v>
      </c>
      <c r="O15" s="187">
        <v>10</v>
      </c>
      <c r="P15" s="187">
        <v>15</v>
      </c>
      <c r="Q15" s="187">
        <v>20</v>
      </c>
      <c r="R15" s="187">
        <v>25</v>
      </c>
    </row>
    <row r="16" spans="1:25" x14ac:dyDescent="0.25">
      <c r="B16" s="45">
        <v>2.2000000000000002</v>
      </c>
      <c r="D16" s="180">
        <v>98</v>
      </c>
      <c r="E16" s="180">
        <v>50</v>
      </c>
    </row>
    <row r="17" spans="13:15" x14ac:dyDescent="0.25">
      <c r="M17" s="179" t="s">
        <v>0</v>
      </c>
      <c r="N17" s="179" t="s">
        <v>162</v>
      </c>
      <c r="O17" t="s">
        <v>163</v>
      </c>
    </row>
    <row r="18" spans="13:15" x14ac:dyDescent="0.25">
      <c r="M18" s="181" t="s">
        <v>158</v>
      </c>
      <c r="N18" s="45">
        <v>2.88</v>
      </c>
      <c r="O18" s="45">
        <v>6</v>
      </c>
    </row>
    <row r="19" spans="13:15" x14ac:dyDescent="0.25">
      <c r="M19" s="181" t="s">
        <v>32</v>
      </c>
      <c r="N19" s="45">
        <v>4</v>
      </c>
      <c r="O19" s="45">
        <v>10</v>
      </c>
    </row>
    <row r="20" spans="13:15" x14ac:dyDescent="0.25">
      <c r="M20" s="181" t="s">
        <v>159</v>
      </c>
      <c r="N20" s="45">
        <v>4</v>
      </c>
      <c r="O20" s="45">
        <v>15</v>
      </c>
    </row>
    <row r="21" spans="13:15" x14ac:dyDescent="0.25">
      <c r="M21" s="181" t="s">
        <v>160</v>
      </c>
      <c r="N21" s="45">
        <v>5</v>
      </c>
      <c r="O21" s="45">
        <v>20</v>
      </c>
    </row>
    <row r="22" spans="13:15" x14ac:dyDescent="0.25">
      <c r="M22" s="181" t="s">
        <v>161</v>
      </c>
      <c r="N22" s="45">
        <v>12</v>
      </c>
      <c r="O22" s="45">
        <v>25</v>
      </c>
    </row>
  </sheetData>
  <pageMargins left="0.7" right="0.7" top="0.75" bottom="0.75" header="0.3" footer="0.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048576"/>
    </sheetView>
  </sheetViews>
  <sheetFormatPr defaultRowHeight="15" x14ac:dyDescent="0.25"/>
  <cols>
    <col min="1" max="1" width="17.7109375" bestFit="1" customWidth="1"/>
    <col min="2" max="2" width="9.28515625" customWidth="1"/>
    <col min="3" max="7" width="14.28515625" customWidth="1"/>
    <col min="8" max="8" width="12.42578125" customWidth="1"/>
    <col min="9" max="9" width="6.85546875" customWidth="1"/>
    <col min="10" max="45" width="12" bestFit="1" customWidth="1"/>
    <col min="46" max="46" width="12.7109375" bestFit="1" customWidth="1"/>
    <col min="47" max="70" width="12" bestFit="1" customWidth="1"/>
    <col min="71" max="71" width="11" bestFit="1" customWidth="1"/>
    <col min="72" max="97" width="12" bestFit="1" customWidth="1"/>
  </cols>
  <sheetData>
    <row r="1" spans="1:7" x14ac:dyDescent="0.25">
      <c r="A1" s="179" t="s">
        <v>30</v>
      </c>
      <c r="B1" t="s">
        <v>178</v>
      </c>
    </row>
    <row r="3" spans="1:7" x14ac:dyDescent="0.25">
      <c r="A3" s="179" t="s">
        <v>174</v>
      </c>
      <c r="C3" s="179" t="s">
        <v>0</v>
      </c>
      <c r="D3" s="179" t="s">
        <v>140</v>
      </c>
      <c r="E3" s="179" t="s">
        <v>118</v>
      </c>
    </row>
    <row r="4" spans="1:7" x14ac:dyDescent="0.25">
      <c r="C4">
        <v>6</v>
      </c>
      <c r="D4">
        <v>10</v>
      </c>
      <c r="E4">
        <v>15</v>
      </c>
      <c r="F4">
        <v>20</v>
      </c>
      <c r="G4">
        <v>25</v>
      </c>
    </row>
    <row r="5" spans="1:7" x14ac:dyDescent="0.25">
      <c r="C5" s="41">
        <v>6</v>
      </c>
      <c r="D5" s="41">
        <v>10</v>
      </c>
      <c r="E5" s="41">
        <v>15</v>
      </c>
      <c r="F5" s="41">
        <v>20</v>
      </c>
      <c r="G5" s="41">
        <v>25</v>
      </c>
    </row>
    <row r="6" spans="1:7" x14ac:dyDescent="0.25">
      <c r="A6" s="179" t="s">
        <v>10</v>
      </c>
      <c r="B6" s="179" t="s">
        <v>5</v>
      </c>
      <c r="C6" s="37" t="s">
        <v>79</v>
      </c>
      <c r="D6" s="37" t="s">
        <v>36</v>
      </c>
      <c r="E6" s="37" t="s">
        <v>76</v>
      </c>
      <c r="F6" s="37" t="s">
        <v>88</v>
      </c>
      <c r="G6" s="37" t="s">
        <v>96</v>
      </c>
    </row>
    <row r="7" spans="1:7" x14ac:dyDescent="0.25">
      <c r="A7" s="37" t="s">
        <v>142</v>
      </c>
      <c r="B7" s="37" t="s">
        <v>11</v>
      </c>
      <c r="C7" s="43">
        <v>0.9497342811736611</v>
      </c>
      <c r="D7" s="43">
        <v>1.0006116598335144</v>
      </c>
      <c r="E7" s="43">
        <v>0.99770563810527146</v>
      </c>
      <c r="F7" s="43">
        <v>1.0359439492045175</v>
      </c>
      <c r="G7" s="43">
        <v>1.0533001400982742</v>
      </c>
    </row>
    <row r="8" spans="1:7" x14ac:dyDescent="0.25">
      <c r="A8" s="37" t="s">
        <v>142</v>
      </c>
      <c r="B8" s="37" t="s">
        <v>14</v>
      </c>
      <c r="C8" s="43">
        <v>0.99095579496579178</v>
      </c>
      <c r="D8" s="43">
        <v>1.000023142179463</v>
      </c>
      <c r="E8" s="43">
        <v>0.99477155233449865</v>
      </c>
      <c r="F8" s="43">
        <v>1.00560698292336</v>
      </c>
      <c r="G8" s="43">
        <v>1.0035200727259872</v>
      </c>
    </row>
    <row r="9" spans="1:7" x14ac:dyDescent="0.25">
      <c r="A9" s="37" t="s">
        <v>142</v>
      </c>
      <c r="B9" s="37" t="s">
        <v>15</v>
      </c>
      <c r="C9" s="43">
        <v>0.96125089414465337</v>
      </c>
      <c r="D9" s="43">
        <v>1.0000941691435026</v>
      </c>
      <c r="E9" s="43">
        <v>1.002984932853666</v>
      </c>
      <c r="F9" s="43">
        <v>1.002915618971703</v>
      </c>
      <c r="G9" s="43">
        <v>0.98984923893159771</v>
      </c>
    </row>
    <row r="10" spans="1:7" x14ac:dyDescent="0.25">
      <c r="A10" s="37" t="s">
        <v>142</v>
      </c>
      <c r="B10" s="37" t="s">
        <v>16</v>
      </c>
      <c r="C10" s="43">
        <v>0.9808839850290435</v>
      </c>
      <c r="D10" s="43">
        <v>1.0001154893818454</v>
      </c>
      <c r="E10" s="43">
        <v>0.99204382479327391</v>
      </c>
      <c r="F10" s="43">
        <v>0.98630288576430358</v>
      </c>
      <c r="G10" s="43">
        <v>0.97149638765606827</v>
      </c>
    </row>
    <row r="11" spans="1:7" x14ac:dyDescent="0.25">
      <c r="A11" s="37" t="s">
        <v>142</v>
      </c>
      <c r="B11" s="37" t="s">
        <v>18</v>
      </c>
      <c r="C11" s="43">
        <v>1.0008422844898892</v>
      </c>
      <c r="D11" s="43">
        <v>1.0000063491379521</v>
      </c>
      <c r="E11" s="43">
        <v>0.97980647644312213</v>
      </c>
      <c r="F11" s="43">
        <v>0.97153613022898622</v>
      </c>
      <c r="G11" s="43">
        <v>0.9547843705149206</v>
      </c>
    </row>
    <row r="12" spans="1:7" x14ac:dyDescent="0.25">
      <c r="A12" s="37" t="s">
        <v>141</v>
      </c>
      <c r="B12" s="37" t="s">
        <v>11</v>
      </c>
      <c r="C12" s="43">
        <v>0.90804532802024851</v>
      </c>
      <c r="D12" s="43">
        <v>0.99957515272840047</v>
      </c>
      <c r="E12" s="43">
        <v>1.0100041823865664</v>
      </c>
      <c r="F12" s="43">
        <v>1.0593119222471503</v>
      </c>
      <c r="G12" s="43">
        <v>1.0800819735955118</v>
      </c>
    </row>
    <row r="13" spans="1:7" x14ac:dyDescent="0.25">
      <c r="A13" s="37" t="s">
        <v>141</v>
      </c>
      <c r="B13" s="37" t="s">
        <v>14</v>
      </c>
      <c r="C13" s="43">
        <v>0.97433001970252031</v>
      </c>
      <c r="D13" s="43">
        <v>0.99975732709509713</v>
      </c>
      <c r="E13" s="43">
        <v>1.0017581952848635</v>
      </c>
      <c r="F13" s="43">
        <v>1.0186768684260614</v>
      </c>
      <c r="G13" s="43">
        <v>1.0179769317354597</v>
      </c>
    </row>
    <row r="14" spans="1:7" x14ac:dyDescent="0.25">
      <c r="A14" s="37" t="s">
        <v>141</v>
      </c>
      <c r="B14" s="37" t="s">
        <v>15</v>
      </c>
      <c r="C14" s="43">
        <v>0.94728251951695541</v>
      </c>
      <c r="D14" s="43">
        <v>1.0000606101597205</v>
      </c>
      <c r="E14" s="43">
        <v>1.0134606660051357</v>
      </c>
      <c r="F14" s="43">
        <v>1.0181089825887544</v>
      </c>
      <c r="G14" s="43">
        <v>1.0058852301865309</v>
      </c>
    </row>
    <row r="15" spans="1:7" x14ac:dyDescent="0.25">
      <c r="A15" s="37" t="s">
        <v>141</v>
      </c>
      <c r="B15" s="37" t="s">
        <v>16</v>
      </c>
      <c r="C15" s="43">
        <v>0.97236671806198449</v>
      </c>
      <c r="D15" s="43">
        <v>0.99986425434701132</v>
      </c>
      <c r="E15" s="43">
        <v>1.00081144474595</v>
      </c>
      <c r="F15" s="43">
        <v>1.0004527173769784</v>
      </c>
      <c r="G15" s="43">
        <v>0.98822085361519219</v>
      </c>
    </row>
    <row r="16" spans="1:7" x14ac:dyDescent="0.25">
      <c r="A16" s="37" t="s">
        <v>141</v>
      </c>
      <c r="B16" s="37" t="s">
        <v>18</v>
      </c>
      <c r="C16" s="43">
        <v>0.98777624351842763</v>
      </c>
      <c r="D16" s="43">
        <v>1.0000262528828174</v>
      </c>
      <c r="E16" s="43">
        <v>0.99345799155288039</v>
      </c>
      <c r="F16" s="43">
        <v>0.99151911542982807</v>
      </c>
      <c r="G16" s="43">
        <v>0.97826875443158567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C1" workbookViewId="0">
      <selection activeCell="I1" sqref="I1:N1048576"/>
    </sheetView>
  </sheetViews>
  <sheetFormatPr defaultRowHeight="15" x14ac:dyDescent="0.25"/>
  <cols>
    <col min="1" max="1" width="24.28515625" bestFit="1" customWidth="1"/>
    <col min="2" max="2" width="9.5703125" bestFit="1" customWidth="1"/>
    <col min="3" max="3" width="10.140625" bestFit="1" customWidth="1"/>
    <col min="4" max="4" width="12" bestFit="1" customWidth="1"/>
    <col min="5" max="5" width="11.28515625" customWidth="1"/>
    <col min="6" max="6" width="7.7109375" customWidth="1"/>
    <col min="7" max="7" width="5.5703125" customWidth="1"/>
    <col min="9" max="9" width="11" bestFit="1" customWidth="1"/>
    <col min="10" max="10" width="9.28515625" bestFit="1" customWidth="1"/>
    <col min="11" max="11" width="12.42578125" bestFit="1" customWidth="1"/>
    <col min="12" max="12" width="14.28515625" bestFit="1" customWidth="1"/>
    <col min="13" max="13" width="11.28515625" bestFit="1" customWidth="1"/>
    <col min="14" max="14" width="17.7109375" bestFit="1" customWidth="1"/>
    <col min="16" max="16" width="7" bestFit="1" customWidth="1"/>
    <col min="17" max="17" width="9.140625" customWidth="1"/>
    <col min="18" max="18" width="12.28515625" customWidth="1"/>
    <col min="19" max="19" width="14.140625" customWidth="1"/>
    <col min="20" max="20" width="11.140625" customWidth="1"/>
    <col min="21" max="22" width="6.28515625" customWidth="1"/>
    <col min="23" max="23" width="5.5703125" bestFit="1" customWidth="1"/>
    <col min="24" max="25" width="9.140625" customWidth="1"/>
  </cols>
  <sheetData>
    <row r="1" spans="1:25" x14ac:dyDescent="0.25">
      <c r="A1" s="179" t="s">
        <v>30</v>
      </c>
      <c r="B1" t="s">
        <v>178</v>
      </c>
    </row>
    <row r="2" spans="1:25" x14ac:dyDescent="0.25">
      <c r="I2" s="179" t="s">
        <v>30</v>
      </c>
      <c r="J2" t="s">
        <v>178</v>
      </c>
    </row>
    <row r="3" spans="1:25" x14ac:dyDescent="0.25">
      <c r="A3" s="179" t="s">
        <v>185</v>
      </c>
      <c r="F3" s="179" t="s">
        <v>145</v>
      </c>
    </row>
    <row r="4" spans="1:25" x14ac:dyDescent="0.25">
      <c r="A4" s="179" t="s">
        <v>10</v>
      </c>
      <c r="B4" s="179" t="s">
        <v>5</v>
      </c>
      <c r="C4" s="179" t="s">
        <v>0</v>
      </c>
      <c r="D4" s="179" t="s">
        <v>140</v>
      </c>
      <c r="E4" s="179" t="s">
        <v>118</v>
      </c>
      <c r="F4" t="s">
        <v>147</v>
      </c>
      <c r="G4" t="s">
        <v>146</v>
      </c>
      <c r="I4" s="179" t="s">
        <v>10</v>
      </c>
      <c r="J4" s="179" t="s">
        <v>5</v>
      </c>
      <c r="K4" s="179" t="s">
        <v>0</v>
      </c>
      <c r="L4" s="179" t="s">
        <v>140</v>
      </c>
      <c r="M4" s="179" t="s">
        <v>118</v>
      </c>
      <c r="N4" t="s">
        <v>174</v>
      </c>
      <c r="P4" t="s">
        <v>10</v>
      </c>
      <c r="Q4" t="s">
        <v>5</v>
      </c>
      <c r="R4" t="s">
        <v>0</v>
      </c>
      <c r="S4" t="s">
        <v>140</v>
      </c>
      <c r="T4" t="s">
        <v>118</v>
      </c>
      <c r="U4" t="s">
        <v>147</v>
      </c>
      <c r="V4" t="s">
        <v>146</v>
      </c>
      <c r="W4" t="s">
        <v>186</v>
      </c>
      <c r="X4" t="s">
        <v>187</v>
      </c>
      <c r="Y4" t="s">
        <v>188</v>
      </c>
    </row>
    <row r="5" spans="1:25" x14ac:dyDescent="0.25">
      <c r="A5" t="s">
        <v>142</v>
      </c>
      <c r="B5" t="s">
        <v>15</v>
      </c>
      <c r="C5">
        <v>6</v>
      </c>
      <c r="D5" s="41">
        <v>6</v>
      </c>
      <c r="E5" t="s">
        <v>79</v>
      </c>
      <c r="F5" s="43">
        <v>0.95844620108499401</v>
      </c>
      <c r="G5" s="43">
        <v>0.95402190407334742</v>
      </c>
      <c r="I5" s="37" t="s">
        <v>142</v>
      </c>
      <c r="J5" s="37" t="s">
        <v>11</v>
      </c>
      <c r="K5">
        <v>6</v>
      </c>
      <c r="L5" s="41">
        <v>6</v>
      </c>
      <c r="M5" s="37" t="s">
        <v>79</v>
      </c>
      <c r="N5" s="43">
        <v>0.9497342811736611</v>
      </c>
      <c r="P5" t="s">
        <v>142</v>
      </c>
      <c r="Q5" t="s">
        <v>15</v>
      </c>
      <c r="R5">
        <v>20</v>
      </c>
      <c r="S5">
        <v>20</v>
      </c>
      <c r="T5" t="s">
        <v>88</v>
      </c>
      <c r="U5" s="43">
        <f>GETPIVOTDATA("Measured RDF",$A$3,"Linac",U$4,"SSD",$P5,"Energy",$Q5,"Applicator",$R5,"FieldSize",$T5,"EquivSquare",$S5)</f>
        <v>1.0004417183060874</v>
      </c>
      <c r="V5" s="43">
        <f>GETPIVOTDATA("Measured RDF",$A$3,"Linac",V$4,"SSD",$P5,"Energy",$Q5,"Applicator",$R5,"FieldSize",$T5,"EquivSquare",$S5)</f>
        <v>1.008122806829139</v>
      </c>
      <c r="W5" s="43">
        <f>GETPIVOTDATA("RDF_Fit",$I$4,"SSD",$P5,"Energy",$Q5,"Applicator",$R5,"FieldSize",$T5,"EquivSquare",$S5)</f>
        <v>1.002915618971703</v>
      </c>
      <c r="X5" s="210">
        <f>(W5-U5)/U5</f>
        <v>2.4728083808863077E-3</v>
      </c>
      <c r="Y5" s="210">
        <f>(W5-V5)/V5</f>
        <v>-5.1652316782855503E-3</v>
      </c>
    </row>
    <row r="6" spans="1:25" x14ac:dyDescent="0.25">
      <c r="A6" t="s">
        <v>142</v>
      </c>
      <c r="B6" t="s">
        <v>15</v>
      </c>
      <c r="C6">
        <v>10</v>
      </c>
      <c r="D6" s="41">
        <v>10</v>
      </c>
      <c r="E6" t="s">
        <v>36</v>
      </c>
      <c r="F6" s="43">
        <v>1</v>
      </c>
      <c r="G6" s="43">
        <v>1.0000580087526827</v>
      </c>
      <c r="I6" s="37" t="s">
        <v>142</v>
      </c>
      <c r="J6" s="37" t="s">
        <v>11</v>
      </c>
      <c r="K6">
        <v>10</v>
      </c>
      <c r="L6" s="41">
        <v>10</v>
      </c>
      <c r="M6" s="37" t="s">
        <v>36</v>
      </c>
      <c r="N6" s="43">
        <v>1.0006116598335144</v>
      </c>
      <c r="P6" t="s">
        <v>142</v>
      </c>
      <c r="Q6" t="s">
        <v>14</v>
      </c>
      <c r="R6">
        <v>25</v>
      </c>
      <c r="S6">
        <v>25</v>
      </c>
      <c r="T6" t="s">
        <v>96</v>
      </c>
      <c r="U6" s="43">
        <f>GETPIVOTDATA("Measured RDF",$A$3,"Linac",U$4,"SSD",$P6,"Energy",$Q6,"Applicator",$R6,"FieldSize",$T6,"EquivSquare",$S6)</f>
        <v>0.99796380988056022</v>
      </c>
      <c r="V6" s="43">
        <f>GETPIVOTDATA("Measured RDF",$A$3,"Linac",V$4,"SSD",$P6,"Energy",$Q6,"Applicator",$R6,"FieldSize",$T6,"EquivSquare",$S6)</f>
        <v>1.0086365137140307</v>
      </c>
      <c r="W6" s="43">
        <f>GETPIVOTDATA("RDF_Fit",$I$4,"SSD",$P6,"Energy",$Q6,"Applicator",$R6,"FieldSize",$T6,"EquivSquare",$S6)</f>
        <v>1.0035200727259872</v>
      </c>
      <c r="X6" s="210">
        <f>(W6-U6)/U6</f>
        <v>5.5675995365923915E-3</v>
      </c>
      <c r="Y6" s="210">
        <f>(W6-V6)/V6</f>
        <v>-5.0726311396398173E-3</v>
      </c>
    </row>
    <row r="7" spans="1:25" x14ac:dyDescent="0.25">
      <c r="A7" t="s">
        <v>142</v>
      </c>
      <c r="B7" t="s">
        <v>15</v>
      </c>
      <c r="C7">
        <v>15</v>
      </c>
      <c r="D7" s="41">
        <v>15</v>
      </c>
      <c r="E7" t="s">
        <v>76</v>
      </c>
      <c r="F7" s="43">
        <v>1.0025983678910488</v>
      </c>
      <c r="G7" s="43">
        <v>1.0050687547994952</v>
      </c>
      <c r="I7" s="37" t="s">
        <v>142</v>
      </c>
      <c r="J7" s="37" t="s">
        <v>11</v>
      </c>
      <c r="K7">
        <v>15</v>
      </c>
      <c r="L7" s="41">
        <v>15</v>
      </c>
      <c r="M7" s="37" t="s">
        <v>76</v>
      </c>
      <c r="N7" s="43">
        <v>0.99770563810527146</v>
      </c>
      <c r="P7" t="s">
        <v>142</v>
      </c>
      <c r="Q7" t="s">
        <v>14</v>
      </c>
      <c r="R7">
        <v>20</v>
      </c>
      <c r="S7">
        <v>20</v>
      </c>
      <c r="T7" t="s">
        <v>88</v>
      </c>
      <c r="U7" s="43">
        <f>GETPIVOTDATA("Measured RDF",$A$3,"Linac",U$4,"SSD",$P7,"Energy",$Q7,"Applicator",$R7,"FieldSize",$T7,"EquivSquare",$S7)</f>
        <v>1.0033211576499768</v>
      </c>
      <c r="V7" s="43">
        <f>GETPIVOTDATA("Measured RDF",$A$3,"Linac",V$4,"SSD",$P7,"Energy",$Q7,"Applicator",$R7,"FieldSize",$T7,"EquivSquare",$S7)</f>
        <v>1.0102447502535405</v>
      </c>
      <c r="W7" s="43">
        <f>GETPIVOTDATA("RDF_Fit",$I$4,"SSD",$P7,"Energy",$Q7,"Applicator",$R7,"FieldSize",$T7,"EquivSquare",$S7)</f>
        <v>1.00560698292336</v>
      </c>
      <c r="X7" s="210">
        <f>(W7-U7)/U7</f>
        <v>2.2782588166856172E-3</v>
      </c>
      <c r="Y7" s="210">
        <f>(W7-V7)/V7</f>
        <v>-4.5907363824623402E-3</v>
      </c>
    </row>
    <row r="8" spans="1:25" x14ac:dyDescent="0.25">
      <c r="A8" t="s">
        <v>142</v>
      </c>
      <c r="B8" t="s">
        <v>15</v>
      </c>
      <c r="C8">
        <v>20</v>
      </c>
      <c r="D8" s="41">
        <v>20</v>
      </c>
      <c r="E8" t="s">
        <v>88</v>
      </c>
      <c r="F8" s="43">
        <v>1.0004417183060874</v>
      </c>
      <c r="G8" s="43">
        <v>1.008122806829139</v>
      </c>
      <c r="I8" s="37" t="s">
        <v>142</v>
      </c>
      <c r="J8" s="37" t="s">
        <v>11</v>
      </c>
      <c r="K8">
        <v>20</v>
      </c>
      <c r="L8" s="41">
        <v>20</v>
      </c>
      <c r="M8" s="37" t="s">
        <v>88</v>
      </c>
      <c r="N8" s="43">
        <v>1.0359439492045175</v>
      </c>
      <c r="P8" t="s">
        <v>142</v>
      </c>
      <c r="Q8" t="s">
        <v>15</v>
      </c>
      <c r="R8">
        <v>25</v>
      </c>
      <c r="S8">
        <v>25</v>
      </c>
      <c r="T8" t="s">
        <v>96</v>
      </c>
      <c r="U8" s="43">
        <f>GETPIVOTDATA("Measured RDF",$A$3,"Linac",U$4,"SSD",$P8,"Energy",$Q8,"Applicator",$R8,"FieldSize",$T8,"EquivSquare",$S8)</f>
        <v>0.98526540472404855</v>
      </c>
      <c r="V8" s="43">
        <f>GETPIVOTDATA("Measured RDF",$A$3,"Linac",V$4,"SSD",$P8,"Energy",$Q8,"Applicator",$R8,"FieldSize",$T8,"EquivSquare",$S8)</f>
        <v>0.99399563380930056</v>
      </c>
      <c r="W8" s="43">
        <f>GETPIVOTDATA("RDF_Fit",$I$4,"SSD",$P8,"Energy",$Q8,"Applicator",$R8,"FieldSize",$T8,"EquivSquare",$S8)</f>
        <v>0.98984923893159771</v>
      </c>
      <c r="X8" s="210">
        <f>(W8-U8)/U8</f>
        <v>4.6523852208461393E-3</v>
      </c>
      <c r="Y8" s="210">
        <f>(W8-V8)/V8</f>
        <v>-4.171441741461758E-3</v>
      </c>
    </row>
    <row r="9" spans="1:25" x14ac:dyDescent="0.25">
      <c r="A9" t="s">
        <v>142</v>
      </c>
      <c r="B9" t="s">
        <v>15</v>
      </c>
      <c r="C9">
        <v>25</v>
      </c>
      <c r="D9" s="41">
        <v>25</v>
      </c>
      <c r="E9" t="s">
        <v>96</v>
      </c>
      <c r="F9" s="43">
        <v>0.98526540472404855</v>
      </c>
      <c r="G9" s="43">
        <v>0.99399563380930056</v>
      </c>
      <c r="I9" s="37" t="s">
        <v>142</v>
      </c>
      <c r="J9" s="37" t="s">
        <v>11</v>
      </c>
      <c r="K9">
        <v>25</v>
      </c>
      <c r="L9" s="41">
        <v>25</v>
      </c>
      <c r="M9" s="37" t="s">
        <v>96</v>
      </c>
      <c r="N9" s="43">
        <v>1.0533001400982742</v>
      </c>
      <c r="P9" t="s">
        <v>142</v>
      </c>
      <c r="Q9" t="s">
        <v>11</v>
      </c>
      <c r="R9">
        <v>20</v>
      </c>
      <c r="S9">
        <v>20</v>
      </c>
      <c r="T9" t="s">
        <v>88</v>
      </c>
      <c r="U9" s="43">
        <f>GETPIVOTDATA("Measured RDF",$A$3,"Linac",U$4,"SSD",$P9,"Energy",$Q9,"Applicator",$R9,"FieldSize",$T9,"EquivSquare",$S9)</f>
        <v>1.0334789949920513</v>
      </c>
      <c r="V9" s="43">
        <f>GETPIVOTDATA("Measured RDF",$A$3,"Linac",V$4,"SSD",$P9,"Energy",$Q9,"Applicator",$R9,"FieldSize",$T9,"EquivSquare",$S9)</f>
        <v>1.0402239455496927</v>
      </c>
      <c r="W9" s="43">
        <f>GETPIVOTDATA("RDF_Fit",$I$4,"SSD",$P9,"Energy",$Q9,"Applicator",$R9,"FieldSize",$T9,"EquivSquare",$S9)</f>
        <v>1.0359439492045175</v>
      </c>
      <c r="X9" s="210">
        <f>(W9-U9)/U9</f>
        <v>2.385103349376862E-3</v>
      </c>
      <c r="Y9" s="210">
        <f>(W9-V9)/V9</f>
        <v>-4.1144951176003419E-3</v>
      </c>
    </row>
    <row r="10" spans="1:25" x14ac:dyDescent="0.25">
      <c r="A10" t="s">
        <v>142</v>
      </c>
      <c r="B10" t="s">
        <v>16</v>
      </c>
      <c r="C10">
        <v>6</v>
      </c>
      <c r="D10" s="41">
        <v>6</v>
      </c>
      <c r="E10" t="s">
        <v>79</v>
      </c>
      <c r="F10" s="43">
        <v>0.97876187684782945</v>
      </c>
      <c r="G10" s="43">
        <v>0.97798275715794425</v>
      </c>
      <c r="I10" s="37" t="s">
        <v>142</v>
      </c>
      <c r="J10" s="37" t="s">
        <v>14</v>
      </c>
      <c r="K10">
        <v>6</v>
      </c>
      <c r="L10" s="41">
        <v>6</v>
      </c>
      <c r="M10" s="37" t="s">
        <v>79</v>
      </c>
      <c r="N10" s="43">
        <v>0.99095579496579178</v>
      </c>
      <c r="P10" t="s">
        <v>142</v>
      </c>
      <c r="Q10" t="s">
        <v>11</v>
      </c>
      <c r="R10">
        <v>15</v>
      </c>
      <c r="S10">
        <v>15</v>
      </c>
      <c r="T10" t="s">
        <v>76</v>
      </c>
      <c r="U10" s="43">
        <f>GETPIVOTDATA("Measured RDF",$A$3,"Linac",U$4,"SSD",$P10,"Energy",$Q10,"Applicator",$R10,"FieldSize",$T10,"EquivSquare",$S10)</f>
        <v>0.9961375476336225</v>
      </c>
      <c r="V10" s="43">
        <f>GETPIVOTDATA("Measured RDF",$A$3,"Linac",V$4,"SSD",$P10,"Energy",$Q10,"Applicator",$R10,"FieldSize",$T10,"EquivSquare",$S10)</f>
        <v>1.0017894239052934</v>
      </c>
      <c r="W10" s="43">
        <f>GETPIVOTDATA("RDF_Fit",$I$4,"SSD",$P10,"Energy",$Q10,"Applicator",$R10,"FieldSize",$T10,"EquivSquare",$S10)</f>
        <v>0.99770563810527146</v>
      </c>
      <c r="X10" s="210">
        <f>(W10-U10)/U10</f>
        <v>1.5741706307266963E-3</v>
      </c>
      <c r="Y10" s="210">
        <f>(W10-V10)/V10</f>
        <v>-4.0764912291666993E-3</v>
      </c>
    </row>
    <row r="11" spans="1:25" x14ac:dyDescent="0.25">
      <c r="A11" t="s">
        <v>142</v>
      </c>
      <c r="B11" t="s">
        <v>16</v>
      </c>
      <c r="C11">
        <v>10</v>
      </c>
      <c r="D11" s="41">
        <v>10</v>
      </c>
      <c r="E11" t="s">
        <v>36</v>
      </c>
      <c r="F11" s="43">
        <v>1</v>
      </c>
      <c r="G11" s="43">
        <v>1.0001046115011694</v>
      </c>
      <c r="I11" s="37" t="s">
        <v>142</v>
      </c>
      <c r="J11" s="37" t="s">
        <v>14</v>
      </c>
      <c r="K11">
        <v>10</v>
      </c>
      <c r="L11" s="41">
        <v>10</v>
      </c>
      <c r="M11" s="37" t="s">
        <v>36</v>
      </c>
      <c r="N11" s="43">
        <v>1.000023142179463</v>
      </c>
      <c r="P11" t="s">
        <v>142</v>
      </c>
      <c r="Q11" t="s">
        <v>11</v>
      </c>
      <c r="R11">
        <v>25</v>
      </c>
      <c r="S11">
        <v>25</v>
      </c>
      <c r="T11" t="s">
        <v>96</v>
      </c>
      <c r="U11" s="43">
        <f>GETPIVOTDATA("Measured RDF",$A$3,"Linac",U$4,"SSD",$P11,"Energy",$Q11,"Applicator",$R11,"FieldSize",$T11,"EquivSquare",$S11)</f>
        <v>1.0499455748136985</v>
      </c>
      <c r="V11" s="43">
        <f>GETPIVOTDATA("Measured RDF",$A$3,"Linac",V$4,"SSD",$P11,"Energy",$Q11,"Applicator",$R11,"FieldSize",$T11,"EquivSquare",$S11)</f>
        <v>1.0566494042677086</v>
      </c>
      <c r="W11" s="43">
        <f>GETPIVOTDATA("RDF_Fit",$I$4,"SSD",$P11,"Energy",$Q11,"Applicator",$R11,"FieldSize",$T11,"EquivSquare",$S11)</f>
        <v>1.0533001400982742</v>
      </c>
      <c r="X11" s="210">
        <f>(W11-U11)/U11</f>
        <v>3.1949896880806451E-3</v>
      </c>
      <c r="Y11" s="210">
        <f>(W11-V11)/V11</f>
        <v>-3.1697024158694525E-3</v>
      </c>
    </row>
    <row r="12" spans="1:25" x14ac:dyDescent="0.25">
      <c r="A12" t="s">
        <v>142</v>
      </c>
      <c r="B12" t="s">
        <v>16</v>
      </c>
      <c r="C12">
        <v>15</v>
      </c>
      <c r="D12" s="41">
        <v>15</v>
      </c>
      <c r="E12" t="s">
        <v>76</v>
      </c>
      <c r="F12" s="43">
        <v>0.99145418955856801</v>
      </c>
      <c r="G12" s="43">
        <v>0.99364481395639703</v>
      </c>
      <c r="I12" s="37" t="s">
        <v>142</v>
      </c>
      <c r="J12" s="37" t="s">
        <v>14</v>
      </c>
      <c r="K12">
        <v>15</v>
      </c>
      <c r="L12" s="41">
        <v>15</v>
      </c>
      <c r="M12" s="37" t="s">
        <v>76</v>
      </c>
      <c r="N12" s="43">
        <v>0.99477155233449865</v>
      </c>
      <c r="P12" t="s">
        <v>141</v>
      </c>
      <c r="Q12" t="s">
        <v>18</v>
      </c>
      <c r="R12">
        <v>6</v>
      </c>
      <c r="S12">
        <v>6</v>
      </c>
      <c r="T12" t="s">
        <v>79</v>
      </c>
      <c r="U12" s="43">
        <f>GETPIVOTDATA("Measured RDF",$A$3,"Linac",U$4,"SSD",$P12,"Energy",$Q12,"Applicator",$R12,"FieldSize",$T12,"EquivSquare",$S12)</f>
        <v>0.98489608718947153</v>
      </c>
      <c r="V12" s="43">
        <f>GETPIVOTDATA("Measured RDF",$A$3,"Linac",V$4,"SSD",$P12,"Energy",$Q12,"Applicator",$R12,"FieldSize",$T12,"EquivSquare",$S12)</f>
        <v>0.99065747152668304</v>
      </c>
      <c r="W12" s="43">
        <f>GETPIVOTDATA("RDF_Fit",$I$4,"SSD",$P12,"Energy",$Q12,"Applicator",$R12,"FieldSize",$T12,"EquivSquare",$S12)</f>
        <v>0.98777624351842763</v>
      </c>
      <c r="X12" s="210">
        <f>(W12-U12)/U12</f>
        <v>2.9243250799939778E-3</v>
      </c>
      <c r="Y12" s="210">
        <f>(W12-V12)/V12</f>
        <v>-2.9083998163514633E-3</v>
      </c>
    </row>
    <row r="13" spans="1:25" x14ac:dyDescent="0.25">
      <c r="A13" t="s">
        <v>142</v>
      </c>
      <c r="B13" t="s">
        <v>16</v>
      </c>
      <c r="C13">
        <v>20</v>
      </c>
      <c r="D13" s="41">
        <v>20</v>
      </c>
      <c r="E13" t="s">
        <v>88</v>
      </c>
      <c r="F13" s="43">
        <v>0.98567844389991643</v>
      </c>
      <c r="G13" s="43">
        <v>0.98876827586471205</v>
      </c>
      <c r="I13" s="37" t="s">
        <v>142</v>
      </c>
      <c r="J13" s="37" t="s">
        <v>14</v>
      </c>
      <c r="K13">
        <v>20</v>
      </c>
      <c r="L13" s="41">
        <v>20</v>
      </c>
      <c r="M13" s="37" t="s">
        <v>88</v>
      </c>
      <c r="N13" s="43">
        <v>1.00560698292336</v>
      </c>
      <c r="P13" t="s">
        <v>141</v>
      </c>
      <c r="Q13" t="s">
        <v>15</v>
      </c>
      <c r="R13">
        <v>25</v>
      </c>
      <c r="S13">
        <v>25</v>
      </c>
      <c r="T13" t="s">
        <v>96</v>
      </c>
      <c r="U13" s="43">
        <f>GETPIVOTDATA("Measured RDF",$A$3,"Linac",U$4,"SSD",$P13,"Energy",$Q13,"Applicator",$R13,"FieldSize",$T13,"EquivSquare",$S13)</f>
        <v>1.0021208896962213</v>
      </c>
      <c r="V13" s="43">
        <f>GETPIVOTDATA("Measured RDF",$A$3,"Linac",V$4,"SSD",$P13,"Energy",$Q13,"Applicator",$R13,"FieldSize",$T13,"EquivSquare",$S13)</f>
        <v>1.0088036321582936</v>
      </c>
      <c r="W13" s="43">
        <f>GETPIVOTDATA("RDF_Fit",$I$4,"SSD",$P13,"Energy",$Q13,"Applicator",$R13,"FieldSize",$T13,"EquivSquare",$S13)</f>
        <v>1.0058852301865309</v>
      </c>
      <c r="X13" s="210">
        <f>(W13-U13)/U13</f>
        <v>3.7563736361694942E-3</v>
      </c>
      <c r="Y13" s="210">
        <f>(W13-V13)/V13</f>
        <v>-2.8929336480668102E-3</v>
      </c>
    </row>
    <row r="14" spans="1:25" x14ac:dyDescent="0.25">
      <c r="A14" t="s">
        <v>142</v>
      </c>
      <c r="B14" t="s">
        <v>16</v>
      </c>
      <c r="C14">
        <v>25</v>
      </c>
      <c r="D14" s="41">
        <v>25</v>
      </c>
      <c r="E14" t="s">
        <v>96</v>
      </c>
      <c r="F14" s="43">
        <v>0.96935254637510271</v>
      </c>
      <c r="G14" s="43">
        <v>0.97325122684847221</v>
      </c>
      <c r="I14" s="37" t="s">
        <v>142</v>
      </c>
      <c r="J14" s="37" t="s">
        <v>14</v>
      </c>
      <c r="K14">
        <v>25</v>
      </c>
      <c r="L14" s="41">
        <v>25</v>
      </c>
      <c r="M14" s="37" t="s">
        <v>96</v>
      </c>
      <c r="N14" s="43">
        <v>1.0035200727259872</v>
      </c>
      <c r="P14" t="s">
        <v>141</v>
      </c>
      <c r="Q14" t="s">
        <v>14</v>
      </c>
      <c r="R14">
        <v>25</v>
      </c>
      <c r="S14">
        <v>25</v>
      </c>
      <c r="T14" t="s">
        <v>96</v>
      </c>
      <c r="U14" s="43">
        <f>GETPIVOTDATA("Measured RDF",$A$3,"Linac",U$4,"SSD",$P14,"Energy",$Q14,"Applicator",$R14,"FieldSize",$T14,"EquivSquare",$S14)</f>
        <v>1.0145982798157835</v>
      </c>
      <c r="V14" s="43">
        <f>GETPIVOTDATA("Measured RDF",$A$3,"Linac",V$4,"SSD",$P14,"Energy",$Q14,"Applicator",$R14,"FieldSize",$T14,"EquivSquare",$S14)</f>
        <v>1.0205627320306709</v>
      </c>
      <c r="W14" s="43">
        <f>GETPIVOTDATA("RDF_Fit",$I$4,"SSD",$P14,"Energy",$Q14,"Applicator",$R14,"FieldSize",$T14,"EquivSquare",$S14)</f>
        <v>1.0179769317354597</v>
      </c>
      <c r="X14" s="210">
        <f>(W14-U14)/U14</f>
        <v>3.3300390774263595E-3</v>
      </c>
      <c r="Y14" s="210">
        <f>(W14-V14)/V14</f>
        <v>-2.5337004909694863E-3</v>
      </c>
    </row>
    <row r="15" spans="1:25" x14ac:dyDescent="0.25">
      <c r="A15" t="s">
        <v>142</v>
      </c>
      <c r="B15" t="s">
        <v>18</v>
      </c>
      <c r="C15">
        <v>6</v>
      </c>
      <c r="D15" s="41">
        <v>6</v>
      </c>
      <c r="E15" t="s">
        <v>79</v>
      </c>
      <c r="F15" s="43">
        <v>0.99857603284005159</v>
      </c>
      <c r="G15" s="43">
        <v>1.003090545299151</v>
      </c>
      <c r="I15" s="37" t="s">
        <v>142</v>
      </c>
      <c r="J15" s="37" t="s">
        <v>15</v>
      </c>
      <c r="K15">
        <v>6</v>
      </c>
      <c r="L15" s="41">
        <v>6</v>
      </c>
      <c r="M15" s="37" t="s">
        <v>79</v>
      </c>
      <c r="N15" s="43">
        <v>0.96125089414465337</v>
      </c>
      <c r="P15" t="s">
        <v>142</v>
      </c>
      <c r="Q15" t="s">
        <v>16</v>
      </c>
      <c r="R15">
        <v>20</v>
      </c>
      <c r="S15">
        <v>20</v>
      </c>
      <c r="T15" t="s">
        <v>88</v>
      </c>
      <c r="U15" s="43">
        <f>GETPIVOTDATA("Measured RDF",$A$3,"Linac",U$4,"SSD",$P15,"Energy",$Q15,"Applicator",$R15,"FieldSize",$T15,"EquivSquare",$S15)</f>
        <v>0.98567844389991643</v>
      </c>
      <c r="V15" s="43">
        <f>GETPIVOTDATA("Measured RDF",$A$3,"Linac",V$4,"SSD",$P15,"Energy",$Q15,"Applicator",$R15,"FieldSize",$T15,"EquivSquare",$S15)</f>
        <v>0.98876827586471205</v>
      </c>
      <c r="W15" s="43">
        <f>GETPIVOTDATA("RDF_Fit",$I$4,"SSD",$P15,"Energy",$Q15,"Applicator",$R15,"FieldSize",$T15,"EquivSquare",$S15)</f>
        <v>0.98630288576430358</v>
      </c>
      <c r="X15" s="210">
        <f>(W15-U15)/U15</f>
        <v>6.3351478187601809E-4</v>
      </c>
      <c r="Y15" s="210">
        <f>(W15-V15)/V15</f>
        <v>-2.4933952277669934E-3</v>
      </c>
    </row>
    <row r="16" spans="1:25" x14ac:dyDescent="0.25">
      <c r="A16" t="s">
        <v>142</v>
      </c>
      <c r="B16" t="s">
        <v>18</v>
      </c>
      <c r="C16">
        <v>10</v>
      </c>
      <c r="D16" s="41">
        <v>10</v>
      </c>
      <c r="E16" t="s">
        <v>36</v>
      </c>
      <c r="F16" s="43">
        <v>1.0000089361288305</v>
      </c>
      <c r="G16" s="43">
        <v>0.99977136078994067</v>
      </c>
      <c r="I16" s="37" t="s">
        <v>142</v>
      </c>
      <c r="J16" s="37" t="s">
        <v>15</v>
      </c>
      <c r="K16">
        <v>10</v>
      </c>
      <c r="L16" s="41">
        <v>10</v>
      </c>
      <c r="M16" s="37" t="s">
        <v>36</v>
      </c>
      <c r="N16" s="43">
        <v>1.0000941691435026</v>
      </c>
      <c r="P16" t="s">
        <v>141</v>
      </c>
      <c r="Q16" t="s">
        <v>16</v>
      </c>
      <c r="R16">
        <v>20</v>
      </c>
      <c r="S16">
        <v>20</v>
      </c>
      <c r="T16" t="s">
        <v>88</v>
      </c>
      <c r="U16" s="43">
        <f>GETPIVOTDATA("Measured RDF",$A$3,"Linac",U$4,"SSD",$P16,"Energy",$Q16,"Applicator",$R16,"FieldSize",$T16,"EquivSquare",$S16)</f>
        <v>0.99710611982783515</v>
      </c>
      <c r="V16" s="43">
        <f>GETPIVOTDATA("Measured RDF",$A$3,"Linac",V$4,"SSD",$P16,"Energy",$Q16,"Applicator",$R16,"FieldSize",$T16,"EquivSquare",$S16)</f>
        <v>1.0027881279636606</v>
      </c>
      <c r="W16" s="43">
        <f>GETPIVOTDATA("RDF_Fit",$I$4,"SSD",$P16,"Energy",$Q16,"Applicator",$R16,"FieldSize",$T16,"EquivSquare",$S16)</f>
        <v>1.0004527173769784</v>
      </c>
      <c r="X16" s="210">
        <f>(W16-U16)/U16</f>
        <v>3.3563103089980797E-3</v>
      </c>
      <c r="Y16" s="210">
        <f>(W16-V16)/V16</f>
        <v>-2.3289172673241067E-3</v>
      </c>
    </row>
    <row r="17" spans="1:25" x14ac:dyDescent="0.25">
      <c r="A17" t="s">
        <v>142</v>
      </c>
      <c r="B17" t="s">
        <v>18</v>
      </c>
      <c r="C17">
        <v>15</v>
      </c>
      <c r="D17" s="41">
        <v>15</v>
      </c>
      <c r="E17" t="s">
        <v>76</v>
      </c>
      <c r="F17" s="43">
        <v>0.97988980187375185</v>
      </c>
      <c r="G17" s="43">
        <v>0.98032008344712407</v>
      </c>
      <c r="I17" s="37" t="s">
        <v>142</v>
      </c>
      <c r="J17" s="37" t="s">
        <v>15</v>
      </c>
      <c r="K17">
        <v>15</v>
      </c>
      <c r="L17" s="41">
        <v>15</v>
      </c>
      <c r="M17" s="37" t="s">
        <v>76</v>
      </c>
      <c r="N17" s="43">
        <v>1.002984932853666</v>
      </c>
      <c r="P17" t="s">
        <v>141</v>
      </c>
      <c r="Q17" t="s">
        <v>15</v>
      </c>
      <c r="R17">
        <v>20</v>
      </c>
      <c r="S17">
        <v>20</v>
      </c>
      <c r="T17" t="s">
        <v>88</v>
      </c>
      <c r="U17" s="43">
        <f>GETPIVOTDATA("Measured RDF",$A$3,"Linac",U$4,"SSD",$P17,"Energy",$Q17,"Applicator",$R17,"FieldSize",$T17,"EquivSquare",$S17)</f>
        <v>1.0127757325631559</v>
      </c>
      <c r="V17" s="43">
        <f>GETPIVOTDATA("Measured RDF",$A$3,"Linac",V$4,"SSD",$P17,"Energy",$Q17,"Applicator",$R17,"FieldSize",$T17,"EquivSquare",$S17)</f>
        <v>1.0204307642034727</v>
      </c>
      <c r="W17" s="43">
        <f>GETPIVOTDATA("RDF_Fit",$I$4,"SSD",$P17,"Energy",$Q17,"Applicator",$R17,"FieldSize",$T17,"EquivSquare",$S17)</f>
        <v>1.0181089825887544</v>
      </c>
      <c r="X17" s="210">
        <f>(W17-U17)/U17</f>
        <v>5.2659733582882846E-3</v>
      </c>
      <c r="Y17" s="210">
        <f>(W17-V17)/V17</f>
        <v>-2.2752955870853561E-3</v>
      </c>
    </row>
    <row r="18" spans="1:25" x14ac:dyDescent="0.25">
      <c r="A18" t="s">
        <v>142</v>
      </c>
      <c r="B18" t="s">
        <v>18</v>
      </c>
      <c r="C18">
        <v>20</v>
      </c>
      <c r="D18" s="41">
        <v>20</v>
      </c>
      <c r="E18" t="s">
        <v>88</v>
      </c>
      <c r="F18" s="43">
        <v>0.9719221819936239</v>
      </c>
      <c r="G18" s="43">
        <v>0.97251653369910196</v>
      </c>
      <c r="I18" s="37" t="s">
        <v>142</v>
      </c>
      <c r="J18" s="37" t="s">
        <v>15</v>
      </c>
      <c r="K18">
        <v>20</v>
      </c>
      <c r="L18" s="41">
        <v>20</v>
      </c>
      <c r="M18" s="37" t="s">
        <v>88</v>
      </c>
      <c r="N18" s="43">
        <v>1.002915618971703</v>
      </c>
      <c r="P18" t="s">
        <v>142</v>
      </c>
      <c r="Q18" t="s">
        <v>18</v>
      </c>
      <c r="R18">
        <v>6</v>
      </c>
      <c r="S18">
        <v>6</v>
      </c>
      <c r="T18" t="s">
        <v>79</v>
      </c>
      <c r="U18" s="43">
        <f>GETPIVOTDATA("Measured RDF",$A$3,"Linac",U$4,"SSD",$P18,"Energy",$Q18,"Applicator",$R18,"FieldSize",$T18,"EquivSquare",$S18)</f>
        <v>0.99857603284005159</v>
      </c>
      <c r="V18" s="43">
        <f>GETPIVOTDATA("Measured RDF",$A$3,"Linac",V$4,"SSD",$P18,"Energy",$Q18,"Applicator",$R18,"FieldSize",$T18,"EquivSquare",$S18)</f>
        <v>1.003090545299151</v>
      </c>
      <c r="W18" s="43">
        <f>GETPIVOTDATA("RDF_Fit",$I$4,"SSD",$P18,"Energy",$Q18,"Applicator",$R18,"FieldSize",$T18,"EquivSquare",$S18)</f>
        <v>1.0008422844898892</v>
      </c>
      <c r="X18" s="210">
        <f>(W18-U18)/U18</f>
        <v>2.2694833195547218E-3</v>
      </c>
      <c r="Y18" s="210">
        <f>(W18-V18)/V18</f>
        <v>-2.2413338654201686E-3</v>
      </c>
    </row>
    <row r="19" spans="1:25" x14ac:dyDescent="0.25">
      <c r="A19" t="s">
        <v>142</v>
      </c>
      <c r="B19" t="s">
        <v>18</v>
      </c>
      <c r="C19">
        <v>25</v>
      </c>
      <c r="D19" s="41">
        <v>25</v>
      </c>
      <c r="E19" t="s">
        <v>96</v>
      </c>
      <c r="F19" s="43">
        <v>0.95317540281355284</v>
      </c>
      <c r="G19" s="43">
        <v>0.9555974897610241</v>
      </c>
      <c r="I19" s="37" t="s">
        <v>142</v>
      </c>
      <c r="J19" s="37" t="s">
        <v>15</v>
      </c>
      <c r="K19">
        <v>25</v>
      </c>
      <c r="L19" s="41">
        <v>25</v>
      </c>
      <c r="M19" s="37" t="s">
        <v>96</v>
      </c>
      <c r="N19" s="43">
        <v>0.98984923893159771</v>
      </c>
      <c r="P19" t="s">
        <v>142</v>
      </c>
      <c r="Q19" t="s">
        <v>15</v>
      </c>
      <c r="R19">
        <v>15</v>
      </c>
      <c r="S19">
        <v>15</v>
      </c>
      <c r="T19" t="s">
        <v>76</v>
      </c>
      <c r="U19" s="43">
        <f>GETPIVOTDATA("Measured RDF",$A$3,"Linac",U$4,"SSD",$P19,"Energy",$Q19,"Applicator",$R19,"FieldSize",$T19,"EquivSquare",$S19)</f>
        <v>1.0025983678910488</v>
      </c>
      <c r="V19" s="43">
        <f>GETPIVOTDATA("Measured RDF",$A$3,"Linac",V$4,"SSD",$P19,"Energy",$Q19,"Applicator",$R19,"FieldSize",$T19,"EquivSquare",$S19)</f>
        <v>1.0050687547994952</v>
      </c>
      <c r="W19" s="43">
        <f>GETPIVOTDATA("RDF_Fit",$I$4,"SSD",$P19,"Energy",$Q19,"Applicator",$R19,"FieldSize",$T19,"EquivSquare",$S19)</f>
        <v>1.002984932853666</v>
      </c>
      <c r="X19" s="210">
        <f>(W19-U19)/U19</f>
        <v>3.8556312776597137E-4</v>
      </c>
      <c r="Y19" s="210">
        <f>(W19-V19)/V19</f>
        <v>-2.0733128314638963E-3</v>
      </c>
    </row>
    <row r="20" spans="1:25" x14ac:dyDescent="0.25">
      <c r="A20" t="s">
        <v>142</v>
      </c>
      <c r="B20" t="s">
        <v>11</v>
      </c>
      <c r="C20">
        <v>6</v>
      </c>
      <c r="D20" s="41">
        <v>6</v>
      </c>
      <c r="E20" t="s">
        <v>79</v>
      </c>
      <c r="F20" s="43">
        <v>0.94899981780432685</v>
      </c>
      <c r="G20" s="43">
        <v>0.94387906985786763</v>
      </c>
      <c r="I20" s="37" t="s">
        <v>142</v>
      </c>
      <c r="J20" s="37" t="s">
        <v>16</v>
      </c>
      <c r="K20">
        <v>6</v>
      </c>
      <c r="L20" s="41">
        <v>6</v>
      </c>
      <c r="M20" s="37" t="s">
        <v>79</v>
      </c>
      <c r="N20" s="43">
        <v>0.9808839850290435</v>
      </c>
      <c r="P20" t="s">
        <v>141</v>
      </c>
      <c r="Q20" t="s">
        <v>16</v>
      </c>
      <c r="R20">
        <v>25</v>
      </c>
      <c r="S20">
        <v>25</v>
      </c>
      <c r="T20" t="s">
        <v>96</v>
      </c>
      <c r="U20" s="43">
        <f>GETPIVOTDATA("Measured RDF",$A$3,"Linac",U$4,"SSD",$P20,"Energy",$Q20,"Applicator",$R20,"FieldSize",$T20,"EquivSquare",$S20)</f>
        <v>0.98578547824840512</v>
      </c>
      <c r="V20" s="43">
        <f>GETPIVOTDATA("Measured RDF",$A$3,"Linac",V$4,"SSD",$P20,"Energy",$Q20,"Applicator",$R20,"FieldSize",$T20,"EquivSquare",$S20)</f>
        <v>0.99025481805472249</v>
      </c>
      <c r="W20" s="43">
        <f>GETPIVOTDATA("RDF_Fit",$I$4,"SSD",$P20,"Energy",$Q20,"Applicator",$R20,"FieldSize",$T20,"EquivSquare",$S20)</f>
        <v>0.98822085361519219</v>
      </c>
      <c r="X20" s="210">
        <f>(W20-U20)/U20</f>
        <v>2.4704922323611055E-3</v>
      </c>
      <c r="Y20" s="210">
        <f>(W20-V20)/V20</f>
        <v>-2.0539808566908697E-3</v>
      </c>
    </row>
    <row r="21" spans="1:25" x14ac:dyDescent="0.25">
      <c r="A21" t="s">
        <v>142</v>
      </c>
      <c r="B21" t="s">
        <v>11</v>
      </c>
      <c r="C21">
        <v>10</v>
      </c>
      <c r="D21" s="41">
        <v>10</v>
      </c>
      <c r="E21" t="s">
        <v>36</v>
      </c>
      <c r="F21" s="43">
        <v>0.99999999999999978</v>
      </c>
      <c r="G21" s="43">
        <v>1.0000929523165065</v>
      </c>
      <c r="I21" s="37" t="s">
        <v>142</v>
      </c>
      <c r="J21" s="37" t="s">
        <v>16</v>
      </c>
      <c r="K21">
        <v>10</v>
      </c>
      <c r="L21" s="41">
        <v>10</v>
      </c>
      <c r="M21" s="37" t="s">
        <v>36</v>
      </c>
      <c r="N21" s="43">
        <v>1.0001154893818454</v>
      </c>
      <c r="P21" t="s">
        <v>141</v>
      </c>
      <c r="Q21" t="s">
        <v>14</v>
      </c>
      <c r="R21">
        <v>20</v>
      </c>
      <c r="S21">
        <v>20</v>
      </c>
      <c r="T21" t="s">
        <v>88</v>
      </c>
      <c r="U21" s="43">
        <f>GETPIVOTDATA("Measured RDF",$A$3,"Linac",U$4,"SSD",$P21,"Energy",$Q21,"Applicator",$R21,"FieldSize",$T21,"EquivSquare",$S21)</f>
        <v>1.0141469912038996</v>
      </c>
      <c r="V21" s="43">
        <f>GETPIVOTDATA("Measured RDF",$A$3,"Linac",V$4,"SSD",$P21,"Energy",$Q21,"Applicator",$R21,"FieldSize",$T21,"EquivSquare",$S21)</f>
        <v>1.0207717868676933</v>
      </c>
      <c r="W21" s="43">
        <f>GETPIVOTDATA("RDF_Fit",$I$4,"SSD",$P21,"Energy",$Q21,"Applicator",$R21,"FieldSize",$T21,"EquivSquare",$S21)</f>
        <v>1.0186768684260614</v>
      </c>
      <c r="X21" s="210">
        <f>(W21-U21)/U21</f>
        <v>4.4666870398977982E-3</v>
      </c>
      <c r="Y21" s="210">
        <f>(W21-V21)/V21</f>
        <v>-2.0522887373879096E-3</v>
      </c>
    </row>
    <row r="22" spans="1:25" x14ac:dyDescent="0.25">
      <c r="A22" t="s">
        <v>142</v>
      </c>
      <c r="B22" t="s">
        <v>11</v>
      </c>
      <c r="C22">
        <v>15</v>
      </c>
      <c r="D22" s="41">
        <v>15</v>
      </c>
      <c r="E22" t="s">
        <v>76</v>
      </c>
      <c r="F22" s="43">
        <v>0.9961375476336225</v>
      </c>
      <c r="G22" s="43">
        <v>1.0017894239052934</v>
      </c>
      <c r="I22" s="37" t="s">
        <v>142</v>
      </c>
      <c r="J22" s="37" t="s">
        <v>16</v>
      </c>
      <c r="K22">
        <v>15</v>
      </c>
      <c r="L22" s="41">
        <v>15</v>
      </c>
      <c r="M22" s="37" t="s">
        <v>76</v>
      </c>
      <c r="N22" s="43">
        <v>0.99204382479327391</v>
      </c>
      <c r="P22" t="s">
        <v>142</v>
      </c>
      <c r="Q22" t="s">
        <v>16</v>
      </c>
      <c r="R22">
        <v>25</v>
      </c>
      <c r="S22">
        <v>25</v>
      </c>
      <c r="T22" t="s">
        <v>96</v>
      </c>
      <c r="U22" s="43">
        <f>GETPIVOTDATA("Measured RDF",$A$3,"Linac",U$4,"SSD",$P22,"Energy",$Q22,"Applicator",$R22,"FieldSize",$T22,"EquivSquare",$S22)</f>
        <v>0.96935254637510271</v>
      </c>
      <c r="V22" s="43">
        <f>GETPIVOTDATA("Measured RDF",$A$3,"Linac",V$4,"SSD",$P22,"Energy",$Q22,"Applicator",$R22,"FieldSize",$T22,"EquivSquare",$S22)</f>
        <v>0.97325122684847221</v>
      </c>
      <c r="W22" s="43">
        <f>GETPIVOTDATA("RDF_Fit",$I$4,"SSD",$P22,"Energy",$Q22,"Applicator",$R22,"FieldSize",$T22,"EquivSquare",$S22)</f>
        <v>0.97149638765606827</v>
      </c>
      <c r="X22" s="210">
        <f>(W22-U22)/U22</f>
        <v>2.2116218593353533E-3</v>
      </c>
      <c r="Y22" s="210">
        <f>(W22-V22)/V22</f>
        <v>-1.8030690781519552E-3</v>
      </c>
    </row>
    <row r="23" spans="1:25" x14ac:dyDescent="0.25">
      <c r="A23" t="s">
        <v>142</v>
      </c>
      <c r="B23" t="s">
        <v>11</v>
      </c>
      <c r="C23">
        <v>20</v>
      </c>
      <c r="D23" s="41">
        <v>20</v>
      </c>
      <c r="E23" t="s">
        <v>88</v>
      </c>
      <c r="F23" s="43">
        <v>1.0334789949920513</v>
      </c>
      <c r="G23" s="43">
        <v>1.0402239455496927</v>
      </c>
      <c r="I23" s="37" t="s">
        <v>142</v>
      </c>
      <c r="J23" s="37" t="s">
        <v>16</v>
      </c>
      <c r="K23">
        <v>20</v>
      </c>
      <c r="L23" s="41">
        <v>20</v>
      </c>
      <c r="M23" s="37" t="s">
        <v>88</v>
      </c>
      <c r="N23" s="43">
        <v>0.98630288576430358</v>
      </c>
      <c r="P23" t="s">
        <v>142</v>
      </c>
      <c r="Q23" t="s">
        <v>16</v>
      </c>
      <c r="R23">
        <v>15</v>
      </c>
      <c r="S23">
        <v>15</v>
      </c>
      <c r="T23" t="s">
        <v>76</v>
      </c>
      <c r="U23" s="43">
        <f>GETPIVOTDATA("Measured RDF",$A$3,"Linac",U$4,"SSD",$P23,"Energy",$Q23,"Applicator",$R23,"FieldSize",$T23,"EquivSquare",$S23)</f>
        <v>0.99145418955856801</v>
      </c>
      <c r="V23" s="43">
        <f>GETPIVOTDATA("Measured RDF",$A$3,"Linac",V$4,"SSD",$P23,"Energy",$Q23,"Applicator",$R23,"FieldSize",$T23,"EquivSquare",$S23)</f>
        <v>0.99364481395639703</v>
      </c>
      <c r="W23" s="43">
        <f>GETPIVOTDATA("RDF_Fit",$I$4,"SSD",$P23,"Energy",$Q23,"Applicator",$R23,"FieldSize",$T23,"EquivSquare",$S23)</f>
        <v>0.99204382479327391</v>
      </c>
      <c r="X23" s="210">
        <f>(W23-U23)/U23</f>
        <v>5.9471757839706747E-4</v>
      </c>
      <c r="Y23" s="210">
        <f>(W23-V23)/V23</f>
        <v>-1.611228822046041E-3</v>
      </c>
    </row>
    <row r="24" spans="1:25" x14ac:dyDescent="0.25">
      <c r="A24" t="s">
        <v>142</v>
      </c>
      <c r="B24" t="s">
        <v>11</v>
      </c>
      <c r="C24">
        <v>25</v>
      </c>
      <c r="D24" s="41">
        <v>25</v>
      </c>
      <c r="E24" t="s">
        <v>96</v>
      </c>
      <c r="F24" s="43">
        <v>1.0499455748136985</v>
      </c>
      <c r="G24" s="43">
        <v>1.0566494042677086</v>
      </c>
      <c r="I24" s="37" t="s">
        <v>142</v>
      </c>
      <c r="J24" s="37" t="s">
        <v>16</v>
      </c>
      <c r="K24">
        <v>25</v>
      </c>
      <c r="L24" s="41">
        <v>25</v>
      </c>
      <c r="M24" s="37" t="s">
        <v>96</v>
      </c>
      <c r="N24" s="43">
        <v>0.97149638765606827</v>
      </c>
      <c r="P24" t="s">
        <v>142</v>
      </c>
      <c r="Q24" t="s">
        <v>14</v>
      </c>
      <c r="R24">
        <v>15</v>
      </c>
      <c r="S24">
        <v>15</v>
      </c>
      <c r="T24" t="s">
        <v>76</v>
      </c>
      <c r="U24" s="43">
        <f>GETPIVOTDATA("Measured RDF",$A$3,"Linac",U$4,"SSD",$P24,"Energy",$Q24,"Applicator",$R24,"FieldSize",$T24,"EquivSquare",$S24)</f>
        <v>0.99407542492990719</v>
      </c>
      <c r="V24" s="43">
        <f>GETPIVOTDATA("Measured RDF",$A$3,"Linac",V$4,"SSD",$P24,"Energy",$Q24,"Applicator",$R24,"FieldSize",$T24,"EquivSquare",$S24)</f>
        <v>0.99615629507645864</v>
      </c>
      <c r="W24" s="43">
        <f>GETPIVOTDATA("RDF_Fit",$I$4,"SSD",$P24,"Energy",$Q24,"Applicator",$R24,"FieldSize",$T24,"EquivSquare",$S24)</f>
        <v>0.99477155233449865</v>
      </c>
      <c r="X24" s="210">
        <f>(W24-U24)/U24</f>
        <v>7.002762437674652E-4</v>
      </c>
      <c r="Y24" s="210">
        <f>(W24-V24)/V24</f>
        <v>-1.3900858216769124E-3</v>
      </c>
    </row>
    <row r="25" spans="1:25" x14ac:dyDescent="0.25">
      <c r="A25" t="s">
        <v>142</v>
      </c>
      <c r="B25" t="s">
        <v>14</v>
      </c>
      <c r="C25">
        <v>6</v>
      </c>
      <c r="D25" s="41">
        <v>6</v>
      </c>
      <c r="E25" t="s">
        <v>79</v>
      </c>
      <c r="F25" s="43">
        <v>0.98690535024088333</v>
      </c>
      <c r="G25" s="43">
        <v>0.98691814536798428</v>
      </c>
      <c r="I25" s="37" t="s">
        <v>142</v>
      </c>
      <c r="J25" s="37" t="s">
        <v>18</v>
      </c>
      <c r="K25">
        <v>6</v>
      </c>
      <c r="L25" s="41">
        <v>6</v>
      </c>
      <c r="M25" s="37" t="s">
        <v>79</v>
      </c>
      <c r="N25" s="43">
        <v>1.0008422844898892</v>
      </c>
      <c r="P25" t="s">
        <v>141</v>
      </c>
      <c r="Q25" t="s">
        <v>11</v>
      </c>
      <c r="R25">
        <v>15</v>
      </c>
      <c r="S25">
        <v>15</v>
      </c>
      <c r="T25" t="s">
        <v>76</v>
      </c>
      <c r="U25" s="43">
        <f>GETPIVOTDATA("Measured RDF",$A$3,"Linac",U$4,"SSD",$P25,"Energy",$Q25,"Applicator",$R25,"FieldSize",$T25,"EquivSquare",$S25)</f>
        <v>1.0057108013497906</v>
      </c>
      <c r="V25" s="43">
        <f>GETPIVOTDATA("Measured RDF",$A$3,"Linac",V$4,"SSD",$P25,"Energy",$Q25,"Applicator",$R25,"FieldSize",$T25,"EquivSquare",$S25)</f>
        <v>1.0112810191580826</v>
      </c>
      <c r="W25" s="43">
        <f>GETPIVOTDATA("RDF_Fit",$I$4,"SSD",$P25,"Energy",$Q25,"Applicator",$R25,"FieldSize",$T25,"EquivSquare",$S25)</f>
        <v>1.0100041823865664</v>
      </c>
      <c r="X25" s="210">
        <f>(W25-U25)/U25</f>
        <v>4.2690016165815572E-3</v>
      </c>
      <c r="Y25" s="210">
        <f>(W25-V25)/V25</f>
        <v>-1.2625934308340243E-3</v>
      </c>
    </row>
    <row r="26" spans="1:25" x14ac:dyDescent="0.25">
      <c r="A26" t="s">
        <v>142</v>
      </c>
      <c r="B26" t="s">
        <v>14</v>
      </c>
      <c r="C26">
        <v>10</v>
      </c>
      <c r="D26" s="41">
        <v>10</v>
      </c>
      <c r="E26" t="s">
        <v>36</v>
      </c>
      <c r="F26" s="43">
        <v>1</v>
      </c>
      <c r="G26" s="43">
        <v>0.99941557692394789</v>
      </c>
      <c r="I26" s="37" t="s">
        <v>142</v>
      </c>
      <c r="J26" s="37" t="s">
        <v>18</v>
      </c>
      <c r="K26">
        <v>10</v>
      </c>
      <c r="L26" s="41">
        <v>10</v>
      </c>
      <c r="M26" s="37" t="s">
        <v>36</v>
      </c>
      <c r="N26" s="43">
        <v>1.0000063491379521</v>
      </c>
      <c r="P26" t="s">
        <v>142</v>
      </c>
      <c r="Q26" t="s">
        <v>18</v>
      </c>
      <c r="R26">
        <v>20</v>
      </c>
      <c r="S26">
        <v>20</v>
      </c>
      <c r="T26" t="s">
        <v>88</v>
      </c>
      <c r="U26" s="43">
        <f>GETPIVOTDATA("Measured RDF",$A$3,"Linac",U$4,"SSD",$P26,"Energy",$Q26,"Applicator",$R26,"FieldSize",$T26,"EquivSquare",$S26)</f>
        <v>0.9719221819936239</v>
      </c>
      <c r="V26" s="43">
        <f>GETPIVOTDATA("Measured RDF",$A$3,"Linac",V$4,"SSD",$P26,"Energy",$Q26,"Applicator",$R26,"FieldSize",$T26,"EquivSquare",$S26)</f>
        <v>0.97251653369910196</v>
      </c>
      <c r="W26" s="43">
        <f>GETPIVOTDATA("RDF_Fit",$I$4,"SSD",$P26,"Energy",$Q26,"Applicator",$R26,"FieldSize",$T26,"EquivSquare",$S26)</f>
        <v>0.97153613022898622</v>
      </c>
      <c r="X26" s="210">
        <f>(W26-U26)/U26</f>
        <v>-3.9720439741976942E-4</v>
      </c>
      <c r="Y26" s="210">
        <f>(W26-V26)/V26</f>
        <v>-1.0081098224486134E-3</v>
      </c>
    </row>
    <row r="27" spans="1:25" x14ac:dyDescent="0.25">
      <c r="A27" t="s">
        <v>142</v>
      </c>
      <c r="B27" t="s">
        <v>14</v>
      </c>
      <c r="C27">
        <v>15</v>
      </c>
      <c r="D27" s="41">
        <v>15</v>
      </c>
      <c r="E27" t="s">
        <v>76</v>
      </c>
      <c r="F27" s="43">
        <v>0.99407542492990719</v>
      </c>
      <c r="G27" s="43">
        <v>0.99615629507645864</v>
      </c>
      <c r="I27" s="37" t="s">
        <v>142</v>
      </c>
      <c r="J27" s="37" t="s">
        <v>18</v>
      </c>
      <c r="K27">
        <v>15</v>
      </c>
      <c r="L27" s="41">
        <v>15</v>
      </c>
      <c r="M27" s="37" t="s">
        <v>76</v>
      </c>
      <c r="N27" s="43">
        <v>0.97980647644312213</v>
      </c>
      <c r="P27" t="s">
        <v>141</v>
      </c>
      <c r="Q27" t="s">
        <v>18</v>
      </c>
      <c r="R27">
        <v>25</v>
      </c>
      <c r="S27">
        <v>25</v>
      </c>
      <c r="T27" t="s">
        <v>96</v>
      </c>
      <c r="U27" s="43">
        <f>GETPIVOTDATA("Measured RDF",$A$3,"Linac",U$4,"SSD",$P27,"Energy",$Q27,"Applicator",$R27,"FieldSize",$T27,"EquivSquare",$S27)</f>
        <v>0.97729378416600809</v>
      </c>
      <c r="V27" s="43">
        <f>GETPIVOTDATA("Measured RDF",$A$3,"Linac",V$4,"SSD",$P27,"Energy",$Q27,"Applicator",$R27,"FieldSize",$T27,"EquivSquare",$S27)</f>
        <v>0.97913189247115251</v>
      </c>
      <c r="W27" s="43">
        <f>GETPIVOTDATA("RDF_Fit",$I$4,"SSD",$P27,"Energy",$Q27,"Applicator",$R27,"FieldSize",$T27,"EquivSquare",$S27)</f>
        <v>0.97826875443158567</v>
      </c>
      <c r="X27" s="210">
        <f>(W27-U27)/U27</f>
        <v>9.9762249732263304E-4</v>
      </c>
      <c r="Y27" s="210">
        <f>(W27-V27)/V27</f>
        <v>-8.8153398556800188E-4</v>
      </c>
    </row>
    <row r="28" spans="1:25" x14ac:dyDescent="0.25">
      <c r="A28" t="s">
        <v>142</v>
      </c>
      <c r="B28" t="s">
        <v>14</v>
      </c>
      <c r="C28">
        <v>20</v>
      </c>
      <c r="D28" s="41">
        <v>20</v>
      </c>
      <c r="E28" t="s">
        <v>88</v>
      </c>
      <c r="F28" s="43">
        <v>1.0033211576499768</v>
      </c>
      <c r="G28" s="43">
        <v>1.0102447502535405</v>
      </c>
      <c r="I28" s="37" t="s">
        <v>142</v>
      </c>
      <c r="J28" s="37" t="s">
        <v>18</v>
      </c>
      <c r="K28">
        <v>20</v>
      </c>
      <c r="L28" s="41">
        <v>20</v>
      </c>
      <c r="M28" s="37" t="s">
        <v>88</v>
      </c>
      <c r="N28" s="43">
        <v>0.97153613022898622</v>
      </c>
      <c r="P28" t="s">
        <v>141</v>
      </c>
      <c r="Q28" t="s">
        <v>11</v>
      </c>
      <c r="R28">
        <v>20</v>
      </c>
      <c r="S28">
        <v>20</v>
      </c>
      <c r="T28" t="s">
        <v>88</v>
      </c>
      <c r="U28" s="43">
        <f>GETPIVOTDATA("Measured RDF",$A$3,"Linac",U$4,"SSD",$P28,"Energy",$Q28,"Applicator",$R28,"FieldSize",$T28,"EquivSquare",$S28)</f>
        <v>1.0568692642286135</v>
      </c>
      <c r="V28" s="43">
        <f>GETPIVOTDATA("Measured RDF",$A$3,"Linac",V$4,"SSD",$P28,"Energy",$Q28,"Applicator",$R28,"FieldSize",$T28,"EquivSquare",$S28)</f>
        <v>1.0602159129774773</v>
      </c>
      <c r="W28" s="43">
        <f>GETPIVOTDATA("RDF_Fit",$I$4,"SSD",$P28,"Energy",$Q28,"Applicator",$R28,"FieldSize",$T28,"EquivSquare",$S28)</f>
        <v>1.0593119222471503</v>
      </c>
      <c r="X28" s="210">
        <f>(W28-U28)/U28</f>
        <v>2.3112206033540673E-3</v>
      </c>
      <c r="Y28" s="210">
        <f>(W28-V28)/V28</f>
        <v>-8.5264776661222465E-4</v>
      </c>
    </row>
    <row r="29" spans="1:25" x14ac:dyDescent="0.25">
      <c r="A29" t="s">
        <v>142</v>
      </c>
      <c r="B29" t="s">
        <v>14</v>
      </c>
      <c r="C29">
        <v>25</v>
      </c>
      <c r="D29" s="41">
        <v>25</v>
      </c>
      <c r="E29" t="s">
        <v>96</v>
      </c>
      <c r="F29" s="43">
        <v>0.99796380988056022</v>
      </c>
      <c r="G29" s="43">
        <v>1.0086365137140307</v>
      </c>
      <c r="I29" s="37" t="s">
        <v>142</v>
      </c>
      <c r="J29" s="37" t="s">
        <v>18</v>
      </c>
      <c r="K29">
        <v>25</v>
      </c>
      <c r="L29" s="41">
        <v>25</v>
      </c>
      <c r="M29" s="37" t="s">
        <v>96</v>
      </c>
      <c r="N29" s="43">
        <v>0.9547843705149206</v>
      </c>
      <c r="P29" t="s">
        <v>142</v>
      </c>
      <c r="Q29" t="s">
        <v>18</v>
      </c>
      <c r="R29">
        <v>25</v>
      </c>
      <c r="S29">
        <v>25</v>
      </c>
      <c r="T29" t="s">
        <v>96</v>
      </c>
      <c r="U29" s="43">
        <f>GETPIVOTDATA("Measured RDF",$A$3,"Linac",U$4,"SSD",$P29,"Energy",$Q29,"Applicator",$R29,"FieldSize",$T29,"EquivSquare",$S29)</f>
        <v>0.95317540281355284</v>
      </c>
      <c r="V29" s="43">
        <f>GETPIVOTDATA("Measured RDF",$A$3,"Linac",V$4,"SSD",$P29,"Energy",$Q29,"Applicator",$R29,"FieldSize",$T29,"EquivSquare",$S29)</f>
        <v>0.9555974897610241</v>
      </c>
      <c r="W29" s="43">
        <f>GETPIVOTDATA("RDF_Fit",$I$4,"SSD",$P29,"Energy",$Q29,"Applicator",$R29,"FieldSize",$T29,"EquivSquare",$S29)</f>
        <v>0.9547843705149206</v>
      </c>
      <c r="X29" s="210">
        <f>(W29-U29)/U29</f>
        <v>1.6880079958195089E-3</v>
      </c>
      <c r="Y29" s="210">
        <f>(W29-V29)/V29</f>
        <v>-8.5090140442587879E-4</v>
      </c>
    </row>
    <row r="30" spans="1:25" x14ac:dyDescent="0.25">
      <c r="A30" t="s">
        <v>141</v>
      </c>
      <c r="B30" t="s">
        <v>15</v>
      </c>
      <c r="C30">
        <v>6</v>
      </c>
      <c r="D30" s="41">
        <v>6</v>
      </c>
      <c r="E30" t="s">
        <v>79</v>
      </c>
      <c r="F30" s="43">
        <v>0.94924711947937845</v>
      </c>
      <c r="G30" s="43">
        <v>0.9452296538311179</v>
      </c>
      <c r="I30" s="37" t="s">
        <v>141</v>
      </c>
      <c r="J30" s="37" t="s">
        <v>11</v>
      </c>
      <c r="K30">
        <v>6</v>
      </c>
      <c r="L30" s="41">
        <v>6</v>
      </c>
      <c r="M30" s="37" t="s">
        <v>79</v>
      </c>
      <c r="N30" s="43">
        <v>0.90804532802024851</v>
      </c>
      <c r="P30" t="s">
        <v>141</v>
      </c>
      <c r="Q30" t="s">
        <v>16</v>
      </c>
      <c r="R30">
        <v>15</v>
      </c>
      <c r="S30">
        <v>15</v>
      </c>
      <c r="T30" t="s">
        <v>76</v>
      </c>
      <c r="U30" s="43">
        <f>GETPIVOTDATA("Measured RDF",$A$3,"Linac",U$4,"SSD",$P30,"Energy",$Q30,"Applicator",$R30,"FieldSize",$T30,"EquivSquare",$S30)</f>
        <v>0.99927373265430008</v>
      </c>
      <c r="V30" s="43">
        <f>GETPIVOTDATA("Measured RDF",$A$3,"Linac",V$4,"SSD",$P30,"Energy",$Q30,"Applicator",$R30,"FieldSize",$T30,"EquivSquare",$S30)</f>
        <v>1.0015676930567547</v>
      </c>
      <c r="W30" s="43">
        <f>GETPIVOTDATA("RDF_Fit",$I$4,"SSD",$P30,"Energy",$Q30,"Applicator",$R30,"FieldSize",$T30,"EquivSquare",$S30)</f>
        <v>1.00081144474595</v>
      </c>
      <c r="X30" s="210">
        <f>(W30-U30)/U30</f>
        <v>1.5388296934067936E-3</v>
      </c>
      <c r="Y30" s="210">
        <f>(W30-V30)/V30</f>
        <v>-7.5506460127197032E-4</v>
      </c>
    </row>
    <row r="31" spans="1:25" x14ac:dyDescent="0.25">
      <c r="A31" t="s">
        <v>141</v>
      </c>
      <c r="B31" t="s">
        <v>15</v>
      </c>
      <c r="C31">
        <v>10</v>
      </c>
      <c r="D31" s="41">
        <v>10</v>
      </c>
      <c r="E31" t="s">
        <v>36</v>
      </c>
      <c r="F31" s="43">
        <v>1</v>
      </c>
      <c r="G31" s="43">
        <v>1.0002263794814992</v>
      </c>
      <c r="I31" s="37" t="s">
        <v>141</v>
      </c>
      <c r="J31" s="37" t="s">
        <v>11</v>
      </c>
      <c r="K31">
        <v>10</v>
      </c>
      <c r="L31" s="41">
        <v>10</v>
      </c>
      <c r="M31" s="37" t="s">
        <v>36</v>
      </c>
      <c r="N31" s="43">
        <v>0.99957515272840047</v>
      </c>
      <c r="P31" t="s">
        <v>142</v>
      </c>
      <c r="Q31" t="s">
        <v>18</v>
      </c>
      <c r="R31">
        <v>15</v>
      </c>
      <c r="S31">
        <v>15</v>
      </c>
      <c r="T31" t="s">
        <v>76</v>
      </c>
      <c r="U31" s="43">
        <f>GETPIVOTDATA("Measured RDF",$A$3,"Linac",U$4,"SSD",$P31,"Energy",$Q31,"Applicator",$R31,"FieldSize",$T31,"EquivSquare",$S31)</f>
        <v>0.97988980187375185</v>
      </c>
      <c r="V31" s="43">
        <f>GETPIVOTDATA("Measured RDF",$A$3,"Linac",V$4,"SSD",$P31,"Energy",$Q31,"Applicator",$R31,"FieldSize",$T31,"EquivSquare",$S31)</f>
        <v>0.98032008344712407</v>
      </c>
      <c r="W31" s="43">
        <f>GETPIVOTDATA("RDF_Fit",$I$4,"SSD",$P31,"Energy",$Q31,"Applicator",$R31,"FieldSize",$T31,"EquivSquare",$S31)</f>
        <v>0.97980647644312213</v>
      </c>
      <c r="X31" s="210">
        <f>(W31-U31)/U31</f>
        <v>-8.503551161608793E-5</v>
      </c>
      <c r="Y31" s="210">
        <f>(W31-V31)/V31</f>
        <v>-5.2391765982792856E-4</v>
      </c>
    </row>
    <row r="32" spans="1:25" x14ac:dyDescent="0.25">
      <c r="A32" t="s">
        <v>141</v>
      </c>
      <c r="B32" t="s">
        <v>15</v>
      </c>
      <c r="C32">
        <v>15</v>
      </c>
      <c r="D32" s="41">
        <v>15</v>
      </c>
      <c r="E32" t="s">
        <v>76</v>
      </c>
      <c r="F32" s="43">
        <v>1.0106642093384781</v>
      </c>
      <c r="G32" s="43">
        <v>1.0136858832803328</v>
      </c>
      <c r="I32" s="37" t="s">
        <v>141</v>
      </c>
      <c r="J32" s="37" t="s">
        <v>11</v>
      </c>
      <c r="K32">
        <v>15</v>
      </c>
      <c r="L32" s="41">
        <v>15</v>
      </c>
      <c r="M32" s="37" t="s">
        <v>76</v>
      </c>
      <c r="N32" s="43">
        <v>1.0100041823865664</v>
      </c>
      <c r="P32" t="s">
        <v>141</v>
      </c>
      <c r="Q32" t="s">
        <v>11</v>
      </c>
      <c r="R32">
        <v>25</v>
      </c>
      <c r="S32">
        <v>25</v>
      </c>
      <c r="T32" t="s">
        <v>96</v>
      </c>
      <c r="U32" s="43">
        <f>GETPIVOTDATA("Measured RDF",$A$3,"Linac",U$4,"SSD",$P32,"Energy",$Q32,"Applicator",$R32,"FieldSize",$T32,"EquivSquare",$S32)</f>
        <v>1.0788819397166118</v>
      </c>
      <c r="V32" s="43">
        <f>GETPIVOTDATA("Measured RDF",$A$3,"Linac",V$4,"SSD",$P32,"Energy",$Q32,"Applicator",$R32,"FieldSize",$T32,"EquivSquare",$S32)</f>
        <v>1.0806383171348033</v>
      </c>
      <c r="W32" s="43">
        <f>GETPIVOTDATA("RDF_Fit",$I$4,"SSD",$P32,"Energy",$Q32,"Applicator",$R32,"FieldSize",$T32,"EquivSquare",$S32)</f>
        <v>1.0800819735955118</v>
      </c>
      <c r="X32" s="210">
        <f>(W32-U32)/U32</f>
        <v>1.1122939727911364E-3</v>
      </c>
      <c r="Y32" s="210">
        <f>(W32-V32)/V32</f>
        <v>-5.1482862533187314E-4</v>
      </c>
    </row>
    <row r="33" spans="1:25" x14ac:dyDescent="0.25">
      <c r="A33" t="s">
        <v>141</v>
      </c>
      <c r="B33" t="s">
        <v>15</v>
      </c>
      <c r="C33">
        <v>20</v>
      </c>
      <c r="D33" s="41">
        <v>20</v>
      </c>
      <c r="E33" t="s">
        <v>88</v>
      </c>
      <c r="F33" s="43">
        <v>1.0127757325631559</v>
      </c>
      <c r="G33" s="43">
        <v>1.0204307642034727</v>
      </c>
      <c r="I33" s="37" t="s">
        <v>141</v>
      </c>
      <c r="J33" s="37" t="s">
        <v>11</v>
      </c>
      <c r="K33">
        <v>20</v>
      </c>
      <c r="L33" s="41">
        <v>20</v>
      </c>
      <c r="M33" s="37" t="s">
        <v>88</v>
      </c>
      <c r="N33" s="43">
        <v>1.0593119222471503</v>
      </c>
      <c r="P33" t="s">
        <v>141</v>
      </c>
      <c r="Q33" t="s">
        <v>18</v>
      </c>
      <c r="R33">
        <v>15</v>
      </c>
      <c r="S33">
        <v>15</v>
      </c>
      <c r="T33" t="s">
        <v>76</v>
      </c>
      <c r="U33" s="43">
        <f>GETPIVOTDATA("Measured RDF",$A$3,"Linac",U$4,"SSD",$P33,"Energy",$Q33,"Applicator",$R33,"FieldSize",$T33,"EquivSquare",$S33)</f>
        <v>0.99321158533388143</v>
      </c>
      <c r="V33" s="43">
        <f>GETPIVOTDATA("Measured RDF",$A$3,"Linac",V$4,"SSD",$P33,"Energy",$Q33,"Applicator",$R33,"FieldSize",$T33,"EquivSquare",$S33)</f>
        <v>0.99370439406053956</v>
      </c>
      <c r="W33" s="43">
        <f>GETPIVOTDATA("RDF_Fit",$I$4,"SSD",$P33,"Energy",$Q33,"Applicator",$R33,"FieldSize",$T33,"EquivSquare",$S33)</f>
        <v>0.99345799155288039</v>
      </c>
      <c r="X33" s="210">
        <f>(W33-U33)/U33</f>
        <v>2.4809035923209618E-4</v>
      </c>
      <c r="Y33" s="210">
        <f>(W33-V33)/V33</f>
        <v>-2.4796358870096712E-4</v>
      </c>
    </row>
    <row r="34" spans="1:25" x14ac:dyDescent="0.25">
      <c r="A34" t="s">
        <v>141</v>
      </c>
      <c r="B34" t="s">
        <v>15</v>
      </c>
      <c r="C34">
        <v>25</v>
      </c>
      <c r="D34" s="41">
        <v>25</v>
      </c>
      <c r="E34" t="s">
        <v>96</v>
      </c>
      <c r="F34" s="43">
        <v>1.0021208896962213</v>
      </c>
      <c r="G34" s="43">
        <v>1.0088036321582936</v>
      </c>
      <c r="I34" s="37" t="s">
        <v>141</v>
      </c>
      <c r="J34" s="37" t="s">
        <v>11</v>
      </c>
      <c r="K34">
        <v>25</v>
      </c>
      <c r="L34" s="41">
        <v>25</v>
      </c>
      <c r="M34" s="37" t="s">
        <v>96</v>
      </c>
      <c r="N34" s="43">
        <v>1.0800819735955118</v>
      </c>
      <c r="P34" t="s">
        <v>141</v>
      </c>
      <c r="Q34" t="s">
        <v>15</v>
      </c>
      <c r="R34">
        <v>15</v>
      </c>
      <c r="S34">
        <v>15</v>
      </c>
      <c r="T34" t="s">
        <v>76</v>
      </c>
      <c r="U34" s="43">
        <f>GETPIVOTDATA("Measured RDF",$A$3,"Linac",U$4,"SSD",$P34,"Energy",$Q34,"Applicator",$R34,"FieldSize",$T34,"EquivSquare",$S34)</f>
        <v>1.0106642093384781</v>
      </c>
      <c r="V34" s="43">
        <f>GETPIVOTDATA("Measured RDF",$A$3,"Linac",V$4,"SSD",$P34,"Energy",$Q34,"Applicator",$R34,"FieldSize",$T34,"EquivSquare",$S34)</f>
        <v>1.0136858832803328</v>
      </c>
      <c r="W34" s="43">
        <f>GETPIVOTDATA("RDF_Fit",$I$4,"SSD",$P34,"Energy",$Q34,"Applicator",$R34,"FieldSize",$T34,"EquivSquare",$S34)</f>
        <v>1.0134606660051357</v>
      </c>
      <c r="X34" s="210">
        <f>(W34-U34)/U34</f>
        <v>2.7669493396704115E-3</v>
      </c>
      <c r="Y34" s="210">
        <f>(W34-V34)/V34</f>
        <v>-2.221765922874194E-4</v>
      </c>
    </row>
    <row r="35" spans="1:25" x14ac:dyDescent="0.25">
      <c r="A35" t="s">
        <v>141</v>
      </c>
      <c r="B35" t="s">
        <v>16</v>
      </c>
      <c r="C35">
        <v>6</v>
      </c>
      <c r="D35" s="41">
        <v>6</v>
      </c>
      <c r="E35" t="s">
        <v>79</v>
      </c>
      <c r="F35" s="43">
        <v>0.97244076765105092</v>
      </c>
      <c r="G35" s="43">
        <v>0.97217244802791891</v>
      </c>
      <c r="I35" s="37" t="s">
        <v>141</v>
      </c>
      <c r="J35" s="37" t="s">
        <v>14</v>
      </c>
      <c r="K35">
        <v>6</v>
      </c>
      <c r="L35" s="41">
        <v>6</v>
      </c>
      <c r="M35" s="37" t="s">
        <v>79</v>
      </c>
      <c r="N35" s="43">
        <v>0.97433001970252031</v>
      </c>
      <c r="P35" t="s">
        <v>141</v>
      </c>
      <c r="Q35" t="s">
        <v>15</v>
      </c>
      <c r="R35">
        <v>10</v>
      </c>
      <c r="S35">
        <v>10</v>
      </c>
      <c r="T35" t="s">
        <v>36</v>
      </c>
      <c r="U35" s="43">
        <f>GETPIVOTDATA("Measured RDF",$A$3,"Linac",U$4,"SSD",$P35,"Energy",$Q35,"Applicator",$R35,"FieldSize",$T35,"EquivSquare",$S35)</f>
        <v>1</v>
      </c>
      <c r="V35" s="43">
        <f>GETPIVOTDATA("Measured RDF",$A$3,"Linac",V$4,"SSD",$P35,"Energy",$Q35,"Applicator",$R35,"FieldSize",$T35,"EquivSquare",$S35)</f>
        <v>1.0002263794814992</v>
      </c>
      <c r="W35" s="43">
        <f>GETPIVOTDATA("RDF_Fit",$I$4,"SSD",$P35,"Energy",$Q35,"Applicator",$R35,"FieldSize",$T35,"EquivSquare",$S35)</f>
        <v>1.0000606101597205</v>
      </c>
      <c r="X35" s="210">
        <f>(W35-U35)/U35</f>
        <v>6.0610159720475565E-5</v>
      </c>
      <c r="Y35" s="210">
        <f>(W35-V35)/V35</f>
        <v>-1.6573180349895307E-4</v>
      </c>
    </row>
    <row r="36" spans="1:25" x14ac:dyDescent="0.25">
      <c r="A36" t="s">
        <v>141</v>
      </c>
      <c r="B36" t="s">
        <v>16</v>
      </c>
      <c r="C36">
        <v>10</v>
      </c>
      <c r="D36" s="41">
        <v>10</v>
      </c>
      <c r="E36" t="s">
        <v>36</v>
      </c>
      <c r="F36" s="43">
        <v>1</v>
      </c>
      <c r="G36" s="43">
        <v>0.99967420936075124</v>
      </c>
      <c r="I36" s="37" t="s">
        <v>141</v>
      </c>
      <c r="J36" s="37" t="s">
        <v>14</v>
      </c>
      <c r="K36">
        <v>10</v>
      </c>
      <c r="L36" s="41">
        <v>10</v>
      </c>
      <c r="M36" s="37" t="s">
        <v>36</v>
      </c>
      <c r="N36" s="43">
        <v>0.99975732709509713</v>
      </c>
      <c r="P36" t="s">
        <v>141</v>
      </c>
      <c r="Q36" t="s">
        <v>18</v>
      </c>
      <c r="R36">
        <v>10</v>
      </c>
      <c r="S36">
        <v>10</v>
      </c>
      <c r="T36" t="s">
        <v>36</v>
      </c>
      <c r="U36" s="43">
        <f>GETPIVOTDATA("Measured RDF",$A$3,"Linac",U$4,"SSD",$P36,"Energy",$Q36,"Applicator",$R36,"FieldSize",$T36,"EquivSquare",$S36)</f>
        <v>1</v>
      </c>
      <c r="V36" s="43">
        <f>GETPIVOTDATA("Measured RDF",$A$3,"Linac",V$4,"SSD",$P36,"Energy",$Q36,"Applicator",$R36,"FieldSize",$T36,"EquivSquare",$S36)</f>
        <v>1.0000630040272829</v>
      </c>
      <c r="W36" s="43">
        <f>GETPIVOTDATA("RDF_Fit",$I$4,"SSD",$P36,"Energy",$Q36,"Applicator",$R36,"FieldSize",$T36,"EquivSquare",$S36)</f>
        <v>1.0000262528828174</v>
      </c>
      <c r="X36" s="210">
        <f>(W36-U36)/U36</f>
        <v>2.6252882817434653E-5</v>
      </c>
      <c r="Y36" s="210">
        <f>(W36-V36)/V36</f>
        <v>-3.674882914120732E-5</v>
      </c>
    </row>
    <row r="37" spans="1:25" x14ac:dyDescent="0.25">
      <c r="A37" t="s">
        <v>141</v>
      </c>
      <c r="B37" t="s">
        <v>16</v>
      </c>
      <c r="C37">
        <v>15</v>
      </c>
      <c r="D37" s="41">
        <v>15</v>
      </c>
      <c r="E37" t="s">
        <v>76</v>
      </c>
      <c r="F37" s="43">
        <v>0.99927373265430008</v>
      </c>
      <c r="G37" s="43">
        <v>1.0015676930567547</v>
      </c>
      <c r="I37" s="37" t="s">
        <v>141</v>
      </c>
      <c r="J37" s="37" t="s">
        <v>14</v>
      </c>
      <c r="K37">
        <v>15</v>
      </c>
      <c r="L37" s="41">
        <v>15</v>
      </c>
      <c r="M37" s="37" t="s">
        <v>76</v>
      </c>
      <c r="N37" s="43">
        <v>1.0017581952848635</v>
      </c>
      <c r="P37" t="s">
        <v>142</v>
      </c>
      <c r="Q37" t="s">
        <v>16</v>
      </c>
      <c r="R37">
        <v>10</v>
      </c>
      <c r="S37">
        <v>10</v>
      </c>
      <c r="T37" t="s">
        <v>36</v>
      </c>
      <c r="U37" s="43">
        <f>GETPIVOTDATA("Measured RDF",$A$3,"Linac",U$4,"SSD",$P37,"Energy",$Q37,"Applicator",$R37,"FieldSize",$T37,"EquivSquare",$S37)</f>
        <v>1</v>
      </c>
      <c r="V37" s="43">
        <f>GETPIVOTDATA("Measured RDF",$A$3,"Linac",V$4,"SSD",$P37,"Energy",$Q37,"Applicator",$R37,"FieldSize",$T37,"EquivSquare",$S37)</f>
        <v>1.0001046115011694</v>
      </c>
      <c r="W37" s="43">
        <f>GETPIVOTDATA("RDF_Fit",$I$4,"SSD",$P37,"Energy",$Q37,"Applicator",$R37,"FieldSize",$T37,"EquivSquare",$S37)</f>
        <v>1.0001154893818454</v>
      </c>
      <c r="X37" s="210">
        <f>(W37-U37)/U37</f>
        <v>1.1548938184535729E-4</v>
      </c>
      <c r="Y37" s="210">
        <f>(W37-V37)/V37</f>
        <v>1.0876742843600118E-5</v>
      </c>
    </row>
    <row r="38" spans="1:25" x14ac:dyDescent="0.25">
      <c r="A38" t="s">
        <v>141</v>
      </c>
      <c r="B38" t="s">
        <v>16</v>
      </c>
      <c r="C38">
        <v>20</v>
      </c>
      <c r="D38" s="41">
        <v>20</v>
      </c>
      <c r="E38" t="s">
        <v>88</v>
      </c>
      <c r="F38" s="43">
        <v>0.99710611982783515</v>
      </c>
      <c r="G38" s="43">
        <v>1.0027881279636606</v>
      </c>
      <c r="I38" s="37" t="s">
        <v>141</v>
      </c>
      <c r="J38" s="37" t="s">
        <v>14</v>
      </c>
      <c r="K38">
        <v>20</v>
      </c>
      <c r="L38" s="41">
        <v>20</v>
      </c>
      <c r="M38" s="37" t="s">
        <v>88</v>
      </c>
      <c r="N38" s="43">
        <v>1.0186768684260614</v>
      </c>
      <c r="P38" t="s">
        <v>142</v>
      </c>
      <c r="Q38" t="s">
        <v>15</v>
      </c>
      <c r="R38">
        <v>10</v>
      </c>
      <c r="S38">
        <v>10</v>
      </c>
      <c r="T38" t="s">
        <v>36</v>
      </c>
      <c r="U38" s="43">
        <f>GETPIVOTDATA("Measured RDF",$A$3,"Linac",U$4,"SSD",$P38,"Energy",$Q38,"Applicator",$R38,"FieldSize",$T38,"EquivSquare",$S38)</f>
        <v>1</v>
      </c>
      <c r="V38" s="43">
        <f>GETPIVOTDATA("Measured RDF",$A$3,"Linac",V$4,"SSD",$P38,"Energy",$Q38,"Applicator",$R38,"FieldSize",$T38,"EquivSquare",$S38)</f>
        <v>1.0000580087526827</v>
      </c>
      <c r="W38" s="43">
        <f>GETPIVOTDATA("RDF_Fit",$I$4,"SSD",$P38,"Energy",$Q38,"Applicator",$R38,"FieldSize",$T38,"EquivSquare",$S38)</f>
        <v>1.0000941691435026</v>
      </c>
      <c r="X38" s="210">
        <f>(W38-U38)/U38</f>
        <v>9.4169143502575992E-5</v>
      </c>
      <c r="Y38" s="210">
        <f>(W38-V38)/V38</f>
        <v>3.615829332238899E-5</v>
      </c>
    </row>
    <row r="39" spans="1:25" x14ac:dyDescent="0.25">
      <c r="A39" t="s">
        <v>141</v>
      </c>
      <c r="B39" t="s">
        <v>16</v>
      </c>
      <c r="C39">
        <v>25</v>
      </c>
      <c r="D39" s="41">
        <v>25</v>
      </c>
      <c r="E39" t="s">
        <v>96</v>
      </c>
      <c r="F39" s="43">
        <v>0.98578547824840512</v>
      </c>
      <c r="G39" s="43">
        <v>0.99025481805472249</v>
      </c>
      <c r="I39" s="37" t="s">
        <v>141</v>
      </c>
      <c r="J39" s="37" t="s">
        <v>14</v>
      </c>
      <c r="K39">
        <v>25</v>
      </c>
      <c r="L39" s="41">
        <v>25</v>
      </c>
      <c r="M39" s="37" t="s">
        <v>96</v>
      </c>
      <c r="N39" s="43">
        <v>1.0179769317354597</v>
      </c>
      <c r="P39" t="s">
        <v>141</v>
      </c>
      <c r="Q39" t="s">
        <v>14</v>
      </c>
      <c r="R39">
        <v>15</v>
      </c>
      <c r="S39">
        <v>15</v>
      </c>
      <c r="T39" t="s">
        <v>76</v>
      </c>
      <c r="U39" s="43">
        <f>GETPIVOTDATA("Measured RDF",$A$3,"Linac",U$4,"SSD",$P39,"Energy",$Q39,"Applicator",$R39,"FieldSize",$T39,"EquivSquare",$S39)</f>
        <v>0.99954479686258912</v>
      </c>
      <c r="V39" s="43">
        <f>GETPIVOTDATA("Measured RDF",$A$3,"Linac",V$4,"SSD",$P39,"Energy",$Q39,"Applicator",$R39,"FieldSize",$T39,"EquivSquare",$S39)</f>
        <v>1.0016947114777452</v>
      </c>
      <c r="W39" s="43">
        <f>GETPIVOTDATA("RDF_Fit",$I$4,"SSD",$P39,"Energy",$Q39,"Applicator",$R39,"FieldSize",$T39,"EquivSquare",$S39)</f>
        <v>1.0017581952848635</v>
      </c>
      <c r="X39" s="210">
        <f>(W39-U39)/U39</f>
        <v>2.214406427027501E-3</v>
      </c>
      <c r="Y39" s="210">
        <f>(W39-V39)/V39</f>
        <v>6.3376402401723526E-5</v>
      </c>
    </row>
    <row r="40" spans="1:25" x14ac:dyDescent="0.25">
      <c r="A40" t="s">
        <v>141</v>
      </c>
      <c r="B40" t="s">
        <v>18</v>
      </c>
      <c r="C40">
        <v>6</v>
      </c>
      <c r="D40" s="41">
        <v>6</v>
      </c>
      <c r="E40" t="s">
        <v>79</v>
      </c>
      <c r="F40" s="43">
        <v>0.98489608718947153</v>
      </c>
      <c r="G40" s="43">
        <v>0.99065747152668304</v>
      </c>
      <c r="I40" s="37" t="s">
        <v>141</v>
      </c>
      <c r="J40" s="37" t="s">
        <v>15</v>
      </c>
      <c r="K40">
        <v>6</v>
      </c>
      <c r="L40" s="41">
        <v>6</v>
      </c>
      <c r="M40" s="37" t="s">
        <v>79</v>
      </c>
      <c r="N40" s="43">
        <v>0.94728251951695541</v>
      </c>
      <c r="P40" t="s">
        <v>141</v>
      </c>
      <c r="Q40" t="s">
        <v>16</v>
      </c>
      <c r="R40">
        <v>10</v>
      </c>
      <c r="S40">
        <v>10</v>
      </c>
      <c r="T40" t="s">
        <v>36</v>
      </c>
      <c r="U40" s="43">
        <f>GETPIVOTDATA("Measured RDF",$A$3,"Linac",U$4,"SSD",$P40,"Energy",$Q40,"Applicator",$R40,"FieldSize",$T40,"EquivSquare",$S40)</f>
        <v>1</v>
      </c>
      <c r="V40" s="43">
        <f>GETPIVOTDATA("Measured RDF",$A$3,"Linac",V$4,"SSD",$P40,"Energy",$Q40,"Applicator",$R40,"FieldSize",$T40,"EquivSquare",$S40)</f>
        <v>0.99967420936075124</v>
      </c>
      <c r="W40" s="43">
        <f>GETPIVOTDATA("RDF_Fit",$I$4,"SSD",$P40,"Energy",$Q40,"Applicator",$R40,"FieldSize",$T40,"EquivSquare",$S40)</f>
        <v>0.99986425434701132</v>
      </c>
      <c r="X40" s="210">
        <f>(W40-U40)/U40</f>
        <v>-1.3574565298868357E-4</v>
      </c>
      <c r="Y40" s="210">
        <f>(W40-V40)/V40</f>
        <v>1.9010692131549492E-4</v>
      </c>
    </row>
    <row r="41" spans="1:25" x14ac:dyDescent="0.25">
      <c r="A41" t="s">
        <v>141</v>
      </c>
      <c r="B41" t="s">
        <v>18</v>
      </c>
      <c r="C41">
        <v>10</v>
      </c>
      <c r="D41" s="41">
        <v>10</v>
      </c>
      <c r="E41" t="s">
        <v>36</v>
      </c>
      <c r="F41" s="43">
        <v>1</v>
      </c>
      <c r="G41" s="43">
        <v>1.0000630040272829</v>
      </c>
      <c r="I41" s="37" t="s">
        <v>141</v>
      </c>
      <c r="J41" s="37" t="s">
        <v>15</v>
      </c>
      <c r="K41">
        <v>10</v>
      </c>
      <c r="L41" s="41">
        <v>10</v>
      </c>
      <c r="M41" s="37" t="s">
        <v>36</v>
      </c>
      <c r="N41" s="43">
        <v>1.0000606101597205</v>
      </c>
      <c r="P41" t="s">
        <v>141</v>
      </c>
      <c r="Q41" t="s">
        <v>16</v>
      </c>
      <c r="R41">
        <v>6</v>
      </c>
      <c r="S41">
        <v>6</v>
      </c>
      <c r="T41" t="s">
        <v>79</v>
      </c>
      <c r="U41" s="43">
        <f>GETPIVOTDATA("Measured RDF",$A$3,"Linac",U$4,"SSD",$P41,"Energy",$Q41,"Applicator",$R41,"FieldSize",$T41,"EquivSquare",$S41)</f>
        <v>0.97244076765105092</v>
      </c>
      <c r="V41" s="43">
        <f>GETPIVOTDATA("Measured RDF",$A$3,"Linac",V$4,"SSD",$P41,"Energy",$Q41,"Applicator",$R41,"FieldSize",$T41,"EquivSquare",$S41)</f>
        <v>0.97217244802791891</v>
      </c>
      <c r="W41" s="43">
        <f>GETPIVOTDATA("RDF_Fit",$I$4,"SSD",$P41,"Energy",$Q41,"Applicator",$R41,"FieldSize",$T41,"EquivSquare",$S41)</f>
        <v>0.97236671806198449</v>
      </c>
      <c r="X41" s="210">
        <f>(W41-U41)/U41</f>
        <v>-7.6148174294764917E-5</v>
      </c>
      <c r="Y41" s="210">
        <f>(W41-V41)/V41</f>
        <v>1.9983083706976337E-4</v>
      </c>
    </row>
    <row r="42" spans="1:25" x14ac:dyDescent="0.25">
      <c r="A42" t="s">
        <v>141</v>
      </c>
      <c r="B42" t="s">
        <v>18</v>
      </c>
      <c r="C42">
        <v>15</v>
      </c>
      <c r="D42" s="41">
        <v>15</v>
      </c>
      <c r="E42" t="s">
        <v>76</v>
      </c>
      <c r="F42" s="43">
        <v>0.99321158533388143</v>
      </c>
      <c r="G42" s="43">
        <v>0.99370439406053956</v>
      </c>
      <c r="I42" s="37" t="s">
        <v>141</v>
      </c>
      <c r="J42" s="37" t="s">
        <v>15</v>
      </c>
      <c r="K42">
        <v>15</v>
      </c>
      <c r="L42" s="41">
        <v>15</v>
      </c>
      <c r="M42" s="37" t="s">
        <v>76</v>
      </c>
      <c r="N42" s="43">
        <v>1.0134606660051357</v>
      </c>
      <c r="P42" t="s">
        <v>141</v>
      </c>
      <c r="Q42" t="s">
        <v>14</v>
      </c>
      <c r="R42">
        <v>10</v>
      </c>
      <c r="S42">
        <v>10</v>
      </c>
      <c r="T42" t="s">
        <v>36</v>
      </c>
      <c r="U42" s="43">
        <f>GETPIVOTDATA("Measured RDF",$A$3,"Linac",U$4,"SSD",$P42,"Energy",$Q42,"Applicator",$R42,"FieldSize",$T42,"EquivSquare",$S42)</f>
        <v>1</v>
      </c>
      <c r="V42" s="43">
        <f>GETPIVOTDATA("Measured RDF",$A$3,"Linac",V$4,"SSD",$P42,"Energy",$Q42,"Applicator",$R42,"FieldSize",$T42,"EquivSquare",$S42)</f>
        <v>0.99954282524979698</v>
      </c>
      <c r="W42" s="43">
        <f>GETPIVOTDATA("RDF_Fit",$I$4,"SSD",$P42,"Energy",$Q42,"Applicator",$R42,"FieldSize",$T42,"EquivSquare",$S42)</f>
        <v>0.99975732709509713</v>
      </c>
      <c r="X42" s="210">
        <f>(W42-U42)/U42</f>
        <v>-2.4267290490287419E-4</v>
      </c>
      <c r="Y42" s="210">
        <f>(W42-V42)/V42</f>
        <v>2.1459995498095325E-4</v>
      </c>
    </row>
    <row r="43" spans="1:25" x14ac:dyDescent="0.25">
      <c r="A43" t="s">
        <v>141</v>
      </c>
      <c r="B43" t="s">
        <v>18</v>
      </c>
      <c r="C43">
        <v>20</v>
      </c>
      <c r="D43" s="41">
        <v>20</v>
      </c>
      <c r="E43" t="s">
        <v>88</v>
      </c>
      <c r="F43" s="43">
        <v>0.98967723040937206</v>
      </c>
      <c r="G43" s="43">
        <v>0.99125534161919648</v>
      </c>
      <c r="I43" s="37" t="s">
        <v>141</v>
      </c>
      <c r="J43" s="37" t="s">
        <v>15</v>
      </c>
      <c r="K43">
        <v>20</v>
      </c>
      <c r="L43" s="41">
        <v>20</v>
      </c>
      <c r="M43" s="37" t="s">
        <v>88</v>
      </c>
      <c r="N43" s="43">
        <v>1.0181089825887544</v>
      </c>
      <c r="P43" t="s">
        <v>142</v>
      </c>
      <c r="Q43" t="s">
        <v>18</v>
      </c>
      <c r="R43">
        <v>10</v>
      </c>
      <c r="S43">
        <v>10</v>
      </c>
      <c r="T43" t="s">
        <v>36</v>
      </c>
      <c r="U43" s="43">
        <f>GETPIVOTDATA("Measured RDF",$A$3,"Linac",U$4,"SSD",$P43,"Energy",$Q43,"Applicator",$R43,"FieldSize",$T43,"EquivSquare",$S43)</f>
        <v>1.0000089361288305</v>
      </c>
      <c r="V43" s="43">
        <f>GETPIVOTDATA("Measured RDF",$A$3,"Linac",V$4,"SSD",$P43,"Energy",$Q43,"Applicator",$R43,"FieldSize",$T43,"EquivSquare",$S43)</f>
        <v>0.99977136078994067</v>
      </c>
      <c r="W43" s="43">
        <f>GETPIVOTDATA("RDF_Fit",$I$4,"SSD",$P43,"Energy",$Q43,"Applicator",$R43,"FieldSize",$T43,"EquivSquare",$S43)</f>
        <v>1.0000063491379521</v>
      </c>
      <c r="X43" s="210">
        <f>(W43-U43)/U43</f>
        <v>-2.5869677609287783E-6</v>
      </c>
      <c r="Y43" s="210">
        <f>(W43-V43)/V43</f>
        <v>2.3504208784868544E-4</v>
      </c>
    </row>
    <row r="44" spans="1:25" x14ac:dyDescent="0.25">
      <c r="A44" t="s">
        <v>141</v>
      </c>
      <c r="B44" t="s">
        <v>18</v>
      </c>
      <c r="C44">
        <v>25</v>
      </c>
      <c r="D44" s="41">
        <v>25</v>
      </c>
      <c r="E44" t="s">
        <v>96</v>
      </c>
      <c r="F44" s="43">
        <v>0.97729378416600809</v>
      </c>
      <c r="G44" s="43">
        <v>0.97913189247115251</v>
      </c>
      <c r="I44" s="37" t="s">
        <v>141</v>
      </c>
      <c r="J44" s="37" t="s">
        <v>15</v>
      </c>
      <c r="K44">
        <v>25</v>
      </c>
      <c r="L44" s="41">
        <v>25</v>
      </c>
      <c r="M44" s="37" t="s">
        <v>96</v>
      </c>
      <c r="N44" s="43">
        <v>1.0058852301865309</v>
      </c>
      <c r="P44" t="s">
        <v>141</v>
      </c>
      <c r="Q44" t="s">
        <v>18</v>
      </c>
      <c r="R44">
        <v>20</v>
      </c>
      <c r="S44">
        <v>20</v>
      </c>
      <c r="T44" t="s">
        <v>88</v>
      </c>
      <c r="U44" s="43">
        <f>GETPIVOTDATA("Measured RDF",$A$3,"Linac",U$4,"SSD",$P44,"Energy",$Q44,"Applicator",$R44,"FieldSize",$T44,"EquivSquare",$S44)</f>
        <v>0.98967723040937206</v>
      </c>
      <c r="V44" s="43">
        <f>GETPIVOTDATA("Measured RDF",$A$3,"Linac",V$4,"SSD",$P44,"Energy",$Q44,"Applicator",$R44,"FieldSize",$T44,"EquivSquare",$S44)</f>
        <v>0.99125534161919648</v>
      </c>
      <c r="W44" s="43">
        <f>GETPIVOTDATA("RDF_Fit",$I$4,"SSD",$P44,"Energy",$Q44,"Applicator",$R44,"FieldSize",$T44,"EquivSquare",$S44)</f>
        <v>0.99151911542982807</v>
      </c>
      <c r="X44" s="210">
        <f>(W44-U44)/U44</f>
        <v>1.8610966928016847E-3</v>
      </c>
      <c r="Y44" s="210">
        <f>(W44-V44)/V44</f>
        <v>2.6610077096857318E-4</v>
      </c>
    </row>
    <row r="45" spans="1:25" x14ac:dyDescent="0.25">
      <c r="A45" t="s">
        <v>141</v>
      </c>
      <c r="B45" t="s">
        <v>11</v>
      </c>
      <c r="C45">
        <v>6</v>
      </c>
      <c r="D45" s="41">
        <v>6</v>
      </c>
      <c r="E45" t="s">
        <v>79</v>
      </c>
      <c r="F45" s="43">
        <v>0.90993352833111785</v>
      </c>
      <c r="G45" s="43">
        <v>0.90446810096392738</v>
      </c>
      <c r="I45" s="37" t="s">
        <v>141</v>
      </c>
      <c r="J45" s="37" t="s">
        <v>16</v>
      </c>
      <c r="K45">
        <v>6</v>
      </c>
      <c r="L45" s="41">
        <v>6</v>
      </c>
      <c r="M45" s="37" t="s">
        <v>79</v>
      </c>
      <c r="N45" s="43">
        <v>0.97236671806198449</v>
      </c>
      <c r="P45" t="s">
        <v>141</v>
      </c>
      <c r="Q45" t="s">
        <v>11</v>
      </c>
      <c r="R45">
        <v>10</v>
      </c>
      <c r="S45">
        <v>10</v>
      </c>
      <c r="T45" t="s">
        <v>36</v>
      </c>
      <c r="U45" s="43">
        <f>GETPIVOTDATA("Measured RDF",$A$3,"Linac",U$4,"SSD",$P45,"Energy",$Q45,"Applicator",$R45,"FieldSize",$T45,"EquivSquare",$S45)</f>
        <v>0.99990580374314331</v>
      </c>
      <c r="V45" s="43">
        <f>GETPIVOTDATA("Measured RDF",$A$3,"Linac",V$4,"SSD",$P45,"Energy",$Q45,"Applicator",$R45,"FieldSize",$T45,"EquivSquare",$S45)</f>
        <v>0.99930342690941454</v>
      </c>
      <c r="W45" s="43">
        <f>GETPIVOTDATA("RDF_Fit",$I$4,"SSD",$P45,"Energy",$Q45,"Applicator",$R45,"FieldSize",$T45,"EquivSquare",$S45)</f>
        <v>0.99957515272840047</v>
      </c>
      <c r="X45" s="210">
        <f>(W45-U45)/U45</f>
        <v>-3.3068216376486913E-4</v>
      </c>
      <c r="Y45" s="210">
        <f>(W45-V45)/V45</f>
        <v>2.7191522781655248E-4</v>
      </c>
    </row>
    <row r="46" spans="1:25" x14ac:dyDescent="0.25">
      <c r="A46" t="s">
        <v>141</v>
      </c>
      <c r="B46" t="s">
        <v>11</v>
      </c>
      <c r="C46">
        <v>10</v>
      </c>
      <c r="D46" s="41">
        <v>10</v>
      </c>
      <c r="E46" t="s">
        <v>36</v>
      </c>
      <c r="F46" s="43">
        <v>0.99990580374314331</v>
      </c>
      <c r="G46" s="43">
        <v>0.99930342690941454</v>
      </c>
      <c r="I46" s="37" t="s">
        <v>141</v>
      </c>
      <c r="J46" s="37" t="s">
        <v>16</v>
      </c>
      <c r="K46">
        <v>10</v>
      </c>
      <c r="L46" s="41">
        <v>10</v>
      </c>
      <c r="M46" s="37" t="s">
        <v>36</v>
      </c>
      <c r="N46" s="43">
        <v>0.99986425434701132</v>
      </c>
      <c r="P46" t="s">
        <v>142</v>
      </c>
      <c r="Q46" t="s">
        <v>11</v>
      </c>
      <c r="R46">
        <v>10</v>
      </c>
      <c r="S46">
        <v>10</v>
      </c>
      <c r="T46" t="s">
        <v>36</v>
      </c>
      <c r="U46" s="43">
        <f>GETPIVOTDATA("Measured RDF",$A$3,"Linac",U$4,"SSD",$P46,"Energy",$Q46,"Applicator",$R46,"FieldSize",$T46,"EquivSquare",$S46)</f>
        <v>0.99999999999999978</v>
      </c>
      <c r="V46" s="43">
        <f>GETPIVOTDATA("Measured RDF",$A$3,"Linac",V$4,"SSD",$P46,"Energy",$Q46,"Applicator",$R46,"FieldSize",$T46,"EquivSquare",$S46)</f>
        <v>1.0000929523165065</v>
      </c>
      <c r="W46" s="43">
        <f>GETPIVOTDATA("RDF_Fit",$I$4,"SSD",$P46,"Energy",$Q46,"Applicator",$R46,"FieldSize",$T46,"EquivSquare",$S46)</f>
        <v>1.0006116598335144</v>
      </c>
      <c r="X46" s="210">
        <f>(W46-U46)/U46</f>
        <v>6.1165983351463293E-4</v>
      </c>
      <c r="Y46" s="210">
        <f>(W46-V46)/V46</f>
        <v>5.1865930642387833E-4</v>
      </c>
    </row>
    <row r="47" spans="1:25" x14ac:dyDescent="0.25">
      <c r="A47" t="s">
        <v>141</v>
      </c>
      <c r="B47" t="s">
        <v>11</v>
      </c>
      <c r="C47">
        <v>15</v>
      </c>
      <c r="D47" s="41">
        <v>15</v>
      </c>
      <c r="E47" t="s">
        <v>76</v>
      </c>
      <c r="F47" s="43">
        <v>1.0057108013497906</v>
      </c>
      <c r="G47" s="43">
        <v>1.0112810191580826</v>
      </c>
      <c r="I47" s="37" t="s">
        <v>141</v>
      </c>
      <c r="J47" s="37" t="s">
        <v>16</v>
      </c>
      <c r="K47">
        <v>15</v>
      </c>
      <c r="L47" s="41">
        <v>15</v>
      </c>
      <c r="M47" s="37" t="s">
        <v>76</v>
      </c>
      <c r="N47" s="43">
        <v>1.00081144474595</v>
      </c>
      <c r="P47" t="s">
        <v>142</v>
      </c>
      <c r="Q47" t="s">
        <v>14</v>
      </c>
      <c r="R47">
        <v>10</v>
      </c>
      <c r="S47">
        <v>10</v>
      </c>
      <c r="T47" t="s">
        <v>36</v>
      </c>
      <c r="U47" s="43">
        <f>GETPIVOTDATA("Measured RDF",$A$3,"Linac",U$4,"SSD",$P47,"Energy",$Q47,"Applicator",$R47,"FieldSize",$T47,"EquivSquare",$S47)</f>
        <v>1</v>
      </c>
      <c r="V47" s="43">
        <f>GETPIVOTDATA("Measured RDF",$A$3,"Linac",V$4,"SSD",$P47,"Energy",$Q47,"Applicator",$R47,"FieldSize",$T47,"EquivSquare",$S47)</f>
        <v>0.99941557692394789</v>
      </c>
      <c r="W47" s="43">
        <f>GETPIVOTDATA("RDF_Fit",$I$4,"SSD",$P47,"Energy",$Q47,"Applicator",$R47,"FieldSize",$T47,"EquivSquare",$S47)</f>
        <v>1.000023142179463</v>
      </c>
      <c r="X47" s="210">
        <f>(W47-U47)/U47</f>
        <v>2.3142179462976031E-5</v>
      </c>
      <c r="Y47" s="210">
        <f>(W47-V47)/V47</f>
        <v>6.0792053830607774E-4</v>
      </c>
    </row>
    <row r="48" spans="1:25" x14ac:dyDescent="0.25">
      <c r="A48" t="s">
        <v>141</v>
      </c>
      <c r="B48" t="s">
        <v>11</v>
      </c>
      <c r="C48">
        <v>20</v>
      </c>
      <c r="D48" s="41">
        <v>20</v>
      </c>
      <c r="E48" t="s">
        <v>88</v>
      </c>
      <c r="F48" s="43">
        <v>1.0568692642286135</v>
      </c>
      <c r="G48" s="43">
        <v>1.0602159129774773</v>
      </c>
      <c r="I48" s="37" t="s">
        <v>141</v>
      </c>
      <c r="J48" s="37" t="s">
        <v>16</v>
      </c>
      <c r="K48">
        <v>20</v>
      </c>
      <c r="L48" s="41">
        <v>20</v>
      </c>
      <c r="M48" s="37" t="s">
        <v>88</v>
      </c>
      <c r="N48" s="43">
        <v>1.0004527173769784</v>
      </c>
      <c r="P48" t="s">
        <v>141</v>
      </c>
      <c r="Q48" t="s">
        <v>15</v>
      </c>
      <c r="R48">
        <v>6</v>
      </c>
      <c r="S48">
        <v>6</v>
      </c>
      <c r="T48" t="s">
        <v>79</v>
      </c>
      <c r="U48" s="43">
        <f>GETPIVOTDATA("Measured RDF",$A$3,"Linac",U$4,"SSD",$P48,"Energy",$Q48,"Applicator",$R48,"FieldSize",$T48,"EquivSquare",$S48)</f>
        <v>0.94924711947937845</v>
      </c>
      <c r="V48" s="43">
        <f>GETPIVOTDATA("Measured RDF",$A$3,"Linac",V$4,"SSD",$P48,"Energy",$Q48,"Applicator",$R48,"FieldSize",$T48,"EquivSquare",$S48)</f>
        <v>0.9452296538311179</v>
      </c>
      <c r="W48" s="43">
        <f>GETPIVOTDATA("RDF_Fit",$I$4,"SSD",$P48,"Energy",$Q48,"Applicator",$R48,"FieldSize",$T48,"EquivSquare",$S48)</f>
        <v>0.94728251951695541</v>
      </c>
      <c r="X48" s="210">
        <f>(W48-U48)/U48</f>
        <v>-2.0696401623009832E-3</v>
      </c>
      <c r="Y48" s="210">
        <f>(W48-V48)/V48</f>
        <v>2.1718168463262088E-3</v>
      </c>
    </row>
    <row r="49" spans="1:25" x14ac:dyDescent="0.25">
      <c r="A49" t="s">
        <v>141</v>
      </c>
      <c r="B49" t="s">
        <v>11</v>
      </c>
      <c r="C49">
        <v>25</v>
      </c>
      <c r="D49" s="41">
        <v>25</v>
      </c>
      <c r="E49" t="s">
        <v>96</v>
      </c>
      <c r="F49" s="43">
        <v>1.0788819397166118</v>
      </c>
      <c r="G49" s="43">
        <v>1.0806383171348033</v>
      </c>
      <c r="I49" s="37" t="s">
        <v>141</v>
      </c>
      <c r="J49" s="37" t="s">
        <v>16</v>
      </c>
      <c r="K49">
        <v>25</v>
      </c>
      <c r="L49" s="41">
        <v>25</v>
      </c>
      <c r="M49" s="37" t="s">
        <v>96</v>
      </c>
      <c r="N49" s="43">
        <v>0.98822085361519219</v>
      </c>
      <c r="P49" t="s">
        <v>142</v>
      </c>
      <c r="Q49" t="s">
        <v>16</v>
      </c>
      <c r="R49">
        <v>6</v>
      </c>
      <c r="S49">
        <v>6</v>
      </c>
      <c r="T49" t="s">
        <v>79</v>
      </c>
      <c r="U49" s="43">
        <f>GETPIVOTDATA("Measured RDF",$A$3,"Linac",U$4,"SSD",$P49,"Energy",$Q49,"Applicator",$R49,"FieldSize",$T49,"EquivSquare",$S49)</f>
        <v>0.97876187684782945</v>
      </c>
      <c r="V49" s="43">
        <f>GETPIVOTDATA("Measured RDF",$A$3,"Linac",V$4,"SSD",$P49,"Energy",$Q49,"Applicator",$R49,"FieldSize",$T49,"EquivSquare",$S49)</f>
        <v>0.97798275715794425</v>
      </c>
      <c r="W49" s="43">
        <f>GETPIVOTDATA("RDF_Fit",$I$4,"SSD",$P49,"Energy",$Q49,"Applicator",$R49,"FieldSize",$T49,"EquivSquare",$S49)</f>
        <v>0.9808839850290435</v>
      </c>
      <c r="X49" s="210">
        <f>(W49-U49)/U49</f>
        <v>2.1681557398296426E-3</v>
      </c>
      <c r="Y49" s="210">
        <f>(W49-V49)/V49</f>
        <v>2.9665429680277135E-3</v>
      </c>
    </row>
    <row r="50" spans="1:25" x14ac:dyDescent="0.25">
      <c r="A50" t="s">
        <v>141</v>
      </c>
      <c r="B50" t="s">
        <v>14</v>
      </c>
      <c r="C50">
        <v>6</v>
      </c>
      <c r="D50" s="41">
        <v>6</v>
      </c>
      <c r="E50" t="s">
        <v>79</v>
      </c>
      <c r="F50" s="43">
        <v>0.96866544243264996</v>
      </c>
      <c r="G50" s="43">
        <v>0.96947040959198572</v>
      </c>
      <c r="I50" s="37" t="s">
        <v>141</v>
      </c>
      <c r="J50" s="37" t="s">
        <v>18</v>
      </c>
      <c r="K50">
        <v>6</v>
      </c>
      <c r="L50" s="41">
        <v>6</v>
      </c>
      <c r="M50" s="37" t="s">
        <v>79</v>
      </c>
      <c r="N50" s="43">
        <v>0.98777624351842763</v>
      </c>
      <c r="P50" t="s">
        <v>141</v>
      </c>
      <c r="Q50" t="s">
        <v>11</v>
      </c>
      <c r="R50">
        <v>6</v>
      </c>
      <c r="S50">
        <v>6</v>
      </c>
      <c r="T50" t="s">
        <v>79</v>
      </c>
      <c r="U50" s="43">
        <f>GETPIVOTDATA("Measured RDF",$A$3,"Linac",U$4,"SSD",$P50,"Energy",$Q50,"Applicator",$R50,"FieldSize",$T50,"EquivSquare",$S50)</f>
        <v>0.90993352833111785</v>
      </c>
      <c r="V50" s="43">
        <f>GETPIVOTDATA("Measured RDF",$A$3,"Linac",V$4,"SSD",$P50,"Energy",$Q50,"Applicator",$R50,"FieldSize",$T50,"EquivSquare",$S50)</f>
        <v>0.90446810096392738</v>
      </c>
      <c r="W50" s="43">
        <f>GETPIVOTDATA("RDF_Fit",$I$4,"SSD",$P50,"Energy",$Q50,"Applicator",$R50,"FieldSize",$T50,"EquivSquare",$S50)</f>
        <v>0.90804532802024851</v>
      </c>
      <c r="X50" s="210">
        <f>(W50-U50)/U50</f>
        <v>-2.0750969736574375E-3</v>
      </c>
      <c r="Y50" s="210">
        <f>(W50-V50)/V50</f>
        <v>3.9550616019611287E-3</v>
      </c>
    </row>
    <row r="51" spans="1:25" x14ac:dyDescent="0.25">
      <c r="A51" t="s">
        <v>141</v>
      </c>
      <c r="B51" t="s">
        <v>14</v>
      </c>
      <c r="C51">
        <v>10</v>
      </c>
      <c r="D51" s="41">
        <v>10</v>
      </c>
      <c r="E51" t="s">
        <v>36</v>
      </c>
      <c r="F51" s="43">
        <v>1</v>
      </c>
      <c r="G51" s="43">
        <v>0.99954282524979698</v>
      </c>
      <c r="I51" s="37" t="s">
        <v>141</v>
      </c>
      <c r="J51" s="37" t="s">
        <v>18</v>
      </c>
      <c r="K51">
        <v>10</v>
      </c>
      <c r="L51" s="41">
        <v>10</v>
      </c>
      <c r="M51" s="37" t="s">
        <v>36</v>
      </c>
      <c r="N51" s="43">
        <v>1.0000262528828174</v>
      </c>
      <c r="P51" t="s">
        <v>142</v>
      </c>
      <c r="Q51" t="s">
        <v>14</v>
      </c>
      <c r="R51">
        <v>6</v>
      </c>
      <c r="S51">
        <v>6</v>
      </c>
      <c r="T51" t="s">
        <v>79</v>
      </c>
      <c r="U51" s="43">
        <f>GETPIVOTDATA("Measured RDF",$A$3,"Linac",U$4,"SSD",$P51,"Energy",$Q51,"Applicator",$R51,"FieldSize",$T51,"EquivSquare",$S51)</f>
        <v>0.98690535024088333</v>
      </c>
      <c r="V51" s="43">
        <f>GETPIVOTDATA("Measured RDF",$A$3,"Linac",V$4,"SSD",$P51,"Energy",$Q51,"Applicator",$R51,"FieldSize",$T51,"EquivSquare",$S51)</f>
        <v>0.98691814536798428</v>
      </c>
      <c r="W51" s="43">
        <f>GETPIVOTDATA("RDF_Fit",$I$4,"SSD",$P51,"Energy",$Q51,"Applicator",$R51,"FieldSize",$T51,"EquivSquare",$S51)</f>
        <v>0.99095579496579178</v>
      </c>
      <c r="X51" s="210">
        <f>(W51-U51)/U51</f>
        <v>4.1041876243956147E-3</v>
      </c>
      <c r="Y51" s="210">
        <f>(W51-V51)/V51</f>
        <v>4.0911696849002775E-3</v>
      </c>
    </row>
    <row r="52" spans="1:25" x14ac:dyDescent="0.25">
      <c r="A52" t="s">
        <v>141</v>
      </c>
      <c r="B52" t="s">
        <v>14</v>
      </c>
      <c r="C52">
        <v>15</v>
      </c>
      <c r="D52" s="41">
        <v>15</v>
      </c>
      <c r="E52" t="s">
        <v>76</v>
      </c>
      <c r="F52" s="43">
        <v>0.99954479686258912</v>
      </c>
      <c r="G52" s="43">
        <v>1.0016947114777452</v>
      </c>
      <c r="I52" s="37" t="s">
        <v>141</v>
      </c>
      <c r="J52" s="37" t="s">
        <v>18</v>
      </c>
      <c r="K52">
        <v>15</v>
      </c>
      <c r="L52" s="41">
        <v>15</v>
      </c>
      <c r="M52" s="37" t="s">
        <v>76</v>
      </c>
      <c r="N52" s="43">
        <v>0.99345799155288039</v>
      </c>
      <c r="P52" t="s">
        <v>141</v>
      </c>
      <c r="Q52" t="s">
        <v>14</v>
      </c>
      <c r="R52">
        <v>6</v>
      </c>
      <c r="S52">
        <v>6</v>
      </c>
      <c r="T52" t="s">
        <v>79</v>
      </c>
      <c r="U52" s="43">
        <f>GETPIVOTDATA("Measured RDF",$A$3,"Linac",U$4,"SSD",$P52,"Energy",$Q52,"Applicator",$R52,"FieldSize",$T52,"EquivSquare",$S52)</f>
        <v>0.96866544243264996</v>
      </c>
      <c r="V52" s="43">
        <f>GETPIVOTDATA("Measured RDF",$A$3,"Linac",V$4,"SSD",$P52,"Energy",$Q52,"Applicator",$R52,"FieldSize",$T52,"EquivSquare",$S52)</f>
        <v>0.96947040959198572</v>
      </c>
      <c r="W52" s="43">
        <f>GETPIVOTDATA("RDF_Fit",$I$4,"SSD",$P52,"Energy",$Q52,"Applicator",$R52,"FieldSize",$T52,"EquivSquare",$S52)</f>
        <v>0.97433001970252031</v>
      </c>
      <c r="X52" s="210">
        <f>(W52-U52)/U52</f>
        <v>5.8478159968674663E-3</v>
      </c>
      <c r="Y52" s="210">
        <f>(W52-V52)/V52</f>
        <v>5.0126440811946249E-3</v>
      </c>
    </row>
    <row r="53" spans="1:25" x14ac:dyDescent="0.25">
      <c r="A53" t="s">
        <v>141</v>
      </c>
      <c r="B53" t="s">
        <v>14</v>
      </c>
      <c r="C53">
        <v>20</v>
      </c>
      <c r="D53" s="41">
        <v>20</v>
      </c>
      <c r="E53" t="s">
        <v>88</v>
      </c>
      <c r="F53" s="43">
        <v>1.0141469912038996</v>
      </c>
      <c r="G53" s="43">
        <v>1.0207717868676933</v>
      </c>
      <c r="I53" s="37" t="s">
        <v>141</v>
      </c>
      <c r="J53" s="37" t="s">
        <v>18</v>
      </c>
      <c r="K53">
        <v>20</v>
      </c>
      <c r="L53" s="41">
        <v>20</v>
      </c>
      <c r="M53" s="37" t="s">
        <v>88</v>
      </c>
      <c r="N53" s="43">
        <v>0.99151911542982807</v>
      </c>
      <c r="P53" t="s">
        <v>142</v>
      </c>
      <c r="Q53" t="s">
        <v>11</v>
      </c>
      <c r="R53">
        <v>6</v>
      </c>
      <c r="S53">
        <v>6</v>
      </c>
      <c r="T53" t="s">
        <v>79</v>
      </c>
      <c r="U53" s="43">
        <f>GETPIVOTDATA("Measured RDF",$A$3,"Linac",U$4,"SSD",$P53,"Energy",$Q53,"Applicator",$R53,"FieldSize",$T53,"EquivSquare",$S53)</f>
        <v>0.94899981780432685</v>
      </c>
      <c r="V53" s="43">
        <f>GETPIVOTDATA("Measured RDF",$A$3,"Linac",V$4,"SSD",$P53,"Energy",$Q53,"Applicator",$R53,"FieldSize",$T53,"EquivSquare",$S53)</f>
        <v>0.94387906985786763</v>
      </c>
      <c r="W53" s="43">
        <f>GETPIVOTDATA("RDF_Fit",$I$4,"SSD",$P53,"Energy",$Q53,"Applicator",$R53,"FieldSize",$T53,"EquivSquare",$S53)</f>
        <v>0.9497342811736611</v>
      </c>
      <c r="X53" s="210">
        <f>(W53-U53)/U53</f>
        <v>7.7393415209873779E-4</v>
      </c>
      <c r="Y53" s="210">
        <f>(W53-V53)/V53</f>
        <v>6.2033490335527521E-3</v>
      </c>
    </row>
    <row r="54" spans="1:25" x14ac:dyDescent="0.25">
      <c r="A54" t="s">
        <v>141</v>
      </c>
      <c r="B54" t="s">
        <v>14</v>
      </c>
      <c r="C54">
        <v>25</v>
      </c>
      <c r="D54" s="41">
        <v>25</v>
      </c>
      <c r="E54" t="s">
        <v>96</v>
      </c>
      <c r="F54" s="43">
        <v>1.0145982798157835</v>
      </c>
      <c r="G54" s="43">
        <v>1.0205627320306709</v>
      </c>
      <c r="I54" s="37" t="s">
        <v>141</v>
      </c>
      <c r="J54" s="37" t="s">
        <v>18</v>
      </c>
      <c r="K54">
        <v>25</v>
      </c>
      <c r="L54" s="41">
        <v>25</v>
      </c>
      <c r="M54" s="37" t="s">
        <v>96</v>
      </c>
      <c r="N54" s="43">
        <v>0.97826875443158567</v>
      </c>
      <c r="P54" t="s">
        <v>142</v>
      </c>
      <c r="Q54" t="s">
        <v>15</v>
      </c>
      <c r="R54">
        <v>6</v>
      </c>
      <c r="S54">
        <v>6</v>
      </c>
      <c r="T54" t="s">
        <v>79</v>
      </c>
      <c r="U54" s="43">
        <f>GETPIVOTDATA("Measured RDF",$A$3,"Linac",U$4,"SSD",$P54,"Energy",$Q54,"Applicator",$R54,"FieldSize",$T54,"EquivSquare",$S54)</f>
        <v>0.95844620108499401</v>
      </c>
      <c r="V54" s="43">
        <f>GETPIVOTDATA("Measured RDF",$A$3,"Linac",V$4,"SSD",$P54,"Energy",$Q54,"Applicator",$R54,"FieldSize",$T54,"EquivSquare",$S54)</f>
        <v>0.95402190407334742</v>
      </c>
      <c r="W54" s="43">
        <f>GETPIVOTDATA("RDF_Fit",$I$4,"SSD",$P54,"Energy",$Q54,"Applicator",$R54,"FieldSize",$T54,"EquivSquare",$S54)</f>
        <v>0.96125089414465337</v>
      </c>
      <c r="X54" s="210">
        <f>(W54-U54)/U54</f>
        <v>2.9262915920417326E-3</v>
      </c>
      <c r="Y54" s="210">
        <f>(W54-V54)/V54</f>
        <v>7.5773837481515208E-3</v>
      </c>
    </row>
  </sheetData>
  <sortState ref="P5:Y54">
    <sortCondition ref="X5:X54"/>
    <sortCondition ref="Y5:Y54"/>
  </sortState>
  <conditionalFormatting sqref="X5:X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5:Y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0"/>
  <sheetViews>
    <sheetView workbookViewId="0">
      <selection activeCell="L32" sqref="L32"/>
    </sheetView>
  </sheetViews>
  <sheetFormatPr defaultRowHeight="15" x14ac:dyDescent="0.25"/>
  <cols>
    <col min="1" max="1" width="15" bestFit="1" customWidth="1"/>
    <col min="2" max="2" width="19.28515625" bestFit="1" customWidth="1"/>
    <col min="3" max="3" width="15.7109375" customWidth="1"/>
    <col min="4" max="4" width="15.42578125" customWidth="1"/>
    <col min="5" max="5" width="19.42578125" bestFit="1" customWidth="1"/>
  </cols>
  <sheetData>
    <row r="3" spans="1:5" x14ac:dyDescent="0.25">
      <c r="A3" s="179" t="s">
        <v>183</v>
      </c>
      <c r="B3" t="s">
        <v>179</v>
      </c>
      <c r="C3" t="s">
        <v>180</v>
      </c>
      <c r="D3" t="s">
        <v>181</v>
      </c>
      <c r="E3" t="s">
        <v>182</v>
      </c>
    </row>
    <row r="4" spans="1:5" x14ac:dyDescent="0.25">
      <c r="A4" s="181" t="s">
        <v>147</v>
      </c>
      <c r="B4" s="198">
        <v>1.3293064035677234E-3</v>
      </c>
      <c r="C4" s="198">
        <v>2.8836974210242894E-2</v>
      </c>
      <c r="D4" s="198">
        <v>-1.100311885119476E-2</v>
      </c>
      <c r="E4" s="198">
        <v>5.3812248851314685E-3</v>
      </c>
    </row>
    <row r="5" spans="1:5" x14ac:dyDescent="0.25">
      <c r="A5" s="207" t="s">
        <v>142</v>
      </c>
      <c r="B5" s="198">
        <v>1.4270043194409404E-3</v>
      </c>
      <c r="C5" s="198">
        <v>2.2056435064597202E-2</v>
      </c>
      <c r="D5" s="198">
        <v>-1.100311885119476E-2</v>
      </c>
      <c r="E5" s="198">
        <v>4.959895031365757E-3</v>
      </c>
    </row>
    <row r="6" spans="1:5" x14ac:dyDescent="0.25">
      <c r="A6" s="208">
        <v>6</v>
      </c>
      <c r="B6" s="198">
        <v>4.1513421984468975E-3</v>
      </c>
      <c r="C6" s="198">
        <v>2.2056435064597202E-2</v>
      </c>
      <c r="D6" s="198">
        <v>-5.1421533815121379E-3</v>
      </c>
      <c r="E6" s="198">
        <v>5.7011511661288778E-3</v>
      </c>
    </row>
    <row r="7" spans="1:5" x14ac:dyDescent="0.25">
      <c r="A7" s="209" t="s">
        <v>15</v>
      </c>
      <c r="B7" s="198">
        <v>6.6467687420185039E-3</v>
      </c>
      <c r="C7" s="198">
        <v>1.6423639738980533E-2</v>
      </c>
      <c r="D7" s="198">
        <v>-2.8046930596593578E-3</v>
      </c>
      <c r="E7" s="198">
        <v>5.1959429957567482E-3</v>
      </c>
    </row>
    <row r="8" spans="1:5" x14ac:dyDescent="0.25">
      <c r="A8" s="209" t="s">
        <v>16</v>
      </c>
      <c r="B8" s="198">
        <v>2.7571411226327879E-3</v>
      </c>
      <c r="C8" s="198">
        <v>8.4207644720548647E-3</v>
      </c>
      <c r="D8" s="198">
        <v>-2.1221081812140552E-3</v>
      </c>
      <c r="E8" s="198">
        <v>2.5545728256811981E-3</v>
      </c>
    </row>
    <row r="9" spans="1:5" x14ac:dyDescent="0.25">
      <c r="A9" s="209" t="s">
        <v>18</v>
      </c>
      <c r="B9" s="198">
        <v>-8.0414210955301183E-4</v>
      </c>
      <c r="C9" s="198">
        <v>1.9448347956225742E-3</v>
      </c>
      <c r="D9" s="198">
        <v>-3.3849318502322534E-3</v>
      </c>
      <c r="E9" s="198">
        <v>1.6392366830143038E-3</v>
      </c>
    </row>
    <row r="10" spans="1:5" x14ac:dyDescent="0.25">
      <c r="A10" s="209" t="s">
        <v>11</v>
      </c>
      <c r="B10" s="198">
        <v>5.9965332682227973E-3</v>
      </c>
      <c r="C10" s="198">
        <v>2.0381706470981364E-2</v>
      </c>
      <c r="D10" s="198">
        <v>-7.3446336933424838E-4</v>
      </c>
      <c r="E10" s="198">
        <v>5.5873304145619496E-3</v>
      </c>
    </row>
    <row r="11" spans="1:5" x14ac:dyDescent="0.25">
      <c r="A11" s="209" t="s">
        <v>14</v>
      </c>
      <c r="B11" s="198">
        <v>6.2720248450504369E-3</v>
      </c>
      <c r="C11" s="198">
        <v>2.2056435064597202E-2</v>
      </c>
      <c r="D11" s="198">
        <v>-5.1421533815121379E-3</v>
      </c>
      <c r="E11" s="198">
        <v>7.4783886914783389E-3</v>
      </c>
    </row>
    <row r="12" spans="1:5" x14ac:dyDescent="0.25">
      <c r="A12" s="208">
        <v>10</v>
      </c>
      <c r="B12" s="198">
        <v>9.6216166421853142E-4</v>
      </c>
      <c r="C12" s="198">
        <v>1.6406042294761392E-2</v>
      </c>
      <c r="D12" s="198">
        <v>-1.0186775218118505E-2</v>
      </c>
      <c r="E12" s="198">
        <v>4.2009462823376217E-3</v>
      </c>
    </row>
    <row r="13" spans="1:5" x14ac:dyDescent="0.25">
      <c r="A13" s="209" t="s">
        <v>15</v>
      </c>
      <c r="B13" s="198">
        <v>1.2480883285599666E-3</v>
      </c>
      <c r="C13" s="198">
        <v>1.6406042294761392E-2</v>
      </c>
      <c r="D13" s="198">
        <v>-1.0186775218118505E-2</v>
      </c>
      <c r="E13" s="198">
        <v>5.6566533467020258E-3</v>
      </c>
    </row>
    <row r="14" spans="1:5" x14ac:dyDescent="0.25">
      <c r="A14" s="209" t="s">
        <v>16</v>
      </c>
      <c r="B14" s="198">
        <v>9.84527980525536E-4</v>
      </c>
      <c r="C14" s="198">
        <v>8.6225783947020407E-3</v>
      </c>
      <c r="D14" s="198">
        <v>-5.9164869452175139E-3</v>
      </c>
      <c r="E14" s="198">
        <v>3.2075071309574832E-3</v>
      </c>
    </row>
    <row r="15" spans="1:5" x14ac:dyDescent="0.25">
      <c r="A15" s="209" t="s">
        <v>18</v>
      </c>
      <c r="B15" s="198">
        <v>3.6913273270927394E-4</v>
      </c>
      <c r="C15" s="198">
        <v>4.811095214729999E-3</v>
      </c>
      <c r="D15" s="198">
        <v>-5.8467679610894052E-3</v>
      </c>
      <c r="E15" s="198">
        <v>2.3060995286745111E-3</v>
      </c>
    </row>
    <row r="16" spans="1:5" x14ac:dyDescent="0.25">
      <c r="A16" s="209" t="s">
        <v>11</v>
      </c>
      <c r="B16" s="198">
        <v>8.553262120386347E-4</v>
      </c>
      <c r="C16" s="198">
        <v>4.9152200904991616E-3</v>
      </c>
      <c r="D16" s="198">
        <v>-7.1579264508971896E-3</v>
      </c>
      <c r="E16" s="198">
        <v>2.8513807959361834E-3</v>
      </c>
    </row>
    <row r="17" spans="1:5" x14ac:dyDescent="0.25">
      <c r="A17" s="209" t="s">
        <v>14</v>
      </c>
      <c r="B17" s="198">
        <v>1.4124687777153533E-3</v>
      </c>
      <c r="C17" s="198">
        <v>1.6129692354914793E-2</v>
      </c>
      <c r="D17" s="198">
        <v>-9.4697913122520072E-3</v>
      </c>
      <c r="E17" s="198">
        <v>5.8325934577453057E-3</v>
      </c>
    </row>
    <row r="18" spans="1:5" x14ac:dyDescent="0.25">
      <c r="A18" s="208">
        <v>15</v>
      </c>
      <c r="B18" s="198">
        <v>1.1108412002218469E-3</v>
      </c>
      <c r="C18" s="198">
        <v>1.989171587590699E-2</v>
      </c>
      <c r="D18" s="198">
        <v>-1.100311885119476E-2</v>
      </c>
      <c r="E18" s="198">
        <v>4.9130909730110608E-3</v>
      </c>
    </row>
    <row r="19" spans="1:5" x14ac:dyDescent="0.25">
      <c r="A19" s="209" t="s">
        <v>15</v>
      </c>
      <c r="B19" s="198">
        <v>1.8767667978564283E-3</v>
      </c>
      <c r="C19" s="198">
        <v>1.989171587590699E-2</v>
      </c>
      <c r="D19" s="198">
        <v>-9.5037263329824651E-3</v>
      </c>
      <c r="E19" s="198">
        <v>6.7195908116230883E-3</v>
      </c>
    </row>
    <row r="20" spans="1:5" x14ac:dyDescent="0.25">
      <c r="A20" s="209" t="s">
        <v>16</v>
      </c>
      <c r="B20" s="198">
        <v>4.4922973790528092E-4</v>
      </c>
      <c r="C20" s="198">
        <v>8.0756693164938387E-3</v>
      </c>
      <c r="D20" s="198">
        <v>-5.8485364762489445E-3</v>
      </c>
      <c r="E20" s="198">
        <v>3.6223024637607373E-3</v>
      </c>
    </row>
    <row r="21" spans="1:5" x14ac:dyDescent="0.25">
      <c r="A21" s="209" t="s">
        <v>18</v>
      </c>
      <c r="B21" s="198">
        <v>3.2224052824430388E-4</v>
      </c>
      <c r="C21" s="198">
        <v>6.6647160627444357E-3</v>
      </c>
      <c r="D21" s="198">
        <v>-4.9199223534218683E-3</v>
      </c>
      <c r="E21" s="198">
        <v>2.7962946221075369E-3</v>
      </c>
    </row>
    <row r="22" spans="1:5" x14ac:dyDescent="0.25">
      <c r="A22" s="209" t="s">
        <v>11</v>
      </c>
      <c r="B22" s="198">
        <v>1.5527248632374868E-3</v>
      </c>
      <c r="C22" s="198">
        <v>8.4445571033597844E-3</v>
      </c>
      <c r="D22" s="198">
        <v>-7.8447288328850062E-3</v>
      </c>
      <c r="E22" s="198">
        <v>3.8179822747986172E-3</v>
      </c>
    </row>
    <row r="23" spans="1:5" x14ac:dyDescent="0.25">
      <c r="A23" s="209" t="s">
        <v>14</v>
      </c>
      <c r="B23" s="198">
        <v>1.2419443210828088E-3</v>
      </c>
      <c r="C23" s="198">
        <v>1.967772805671042E-2</v>
      </c>
      <c r="D23" s="198">
        <v>-1.100311885119476E-2</v>
      </c>
      <c r="E23" s="198">
        <v>6.0966076065643591E-3</v>
      </c>
    </row>
    <row r="24" spans="1:5" x14ac:dyDescent="0.25">
      <c r="A24" s="208">
        <v>20</v>
      </c>
      <c r="B24" s="198">
        <v>3.5194041324527494E-4</v>
      </c>
      <c r="C24" s="198">
        <v>1.2692953624847902E-2</v>
      </c>
      <c r="D24" s="198">
        <v>-7.9457187689491171E-3</v>
      </c>
      <c r="E24" s="198">
        <v>4.1048566290785527E-3</v>
      </c>
    </row>
    <row r="25" spans="1:5" x14ac:dyDescent="0.25">
      <c r="A25" s="209" t="s">
        <v>15</v>
      </c>
      <c r="B25" s="198">
        <v>3.8350372262523189E-4</v>
      </c>
      <c r="C25" s="198">
        <v>1.2692953624847902E-2</v>
      </c>
      <c r="D25" s="198">
        <v>-7.0305357194710982E-3</v>
      </c>
      <c r="E25" s="198">
        <v>5.3225325718890019E-3</v>
      </c>
    </row>
    <row r="26" spans="1:5" x14ac:dyDescent="0.25">
      <c r="A26" s="209" t="s">
        <v>16</v>
      </c>
      <c r="B26" s="198">
        <v>5.5266413151387425E-4</v>
      </c>
      <c r="C26" s="198">
        <v>8.6850887468687965E-3</v>
      </c>
      <c r="D26" s="198">
        <v>-3.3564987782289668E-3</v>
      </c>
      <c r="E26" s="198">
        <v>3.5867672400405988E-3</v>
      </c>
    </row>
    <row r="27" spans="1:5" x14ac:dyDescent="0.25">
      <c r="A27" s="209" t="s">
        <v>18</v>
      </c>
      <c r="B27" s="198">
        <v>7.2667486015945198E-4</v>
      </c>
      <c r="C27" s="198">
        <v>6.9442994282177262E-3</v>
      </c>
      <c r="D27" s="198">
        <v>-3.246541258047686E-3</v>
      </c>
      <c r="E27" s="198">
        <v>2.8785429599313952E-3</v>
      </c>
    </row>
    <row r="28" spans="1:5" x14ac:dyDescent="0.25">
      <c r="A28" s="209" t="s">
        <v>11</v>
      </c>
      <c r="B28" s="198">
        <v>5.5836248669441157E-5</v>
      </c>
      <c r="C28" s="198">
        <v>8.095093599371106E-3</v>
      </c>
      <c r="D28" s="198">
        <v>-6.4604527355867081E-3</v>
      </c>
      <c r="E28" s="198">
        <v>3.9238944846919054E-3</v>
      </c>
    </row>
    <row r="29" spans="1:5" x14ac:dyDescent="0.25">
      <c r="A29" s="209" t="s">
        <v>14</v>
      </c>
      <c r="B29" s="198">
        <v>4.1023103258375215E-5</v>
      </c>
      <c r="C29" s="198">
        <v>9.9268298019294932E-3</v>
      </c>
      <c r="D29" s="198">
        <v>-7.9457187689491171E-3</v>
      </c>
      <c r="E29" s="198">
        <v>4.3595837651121535E-3</v>
      </c>
    </row>
    <row r="30" spans="1:5" x14ac:dyDescent="0.25">
      <c r="A30" s="208">
        <v>25</v>
      </c>
      <c r="B30" s="198">
        <v>-2.1592799247099931E-3</v>
      </c>
      <c r="C30" s="198">
        <v>2.4911825266864529E-3</v>
      </c>
      <c r="D30" s="198">
        <v>-5.7638513401625513E-3</v>
      </c>
      <c r="E30" s="198">
        <v>2.0432447030592892E-3</v>
      </c>
    </row>
    <row r="31" spans="1:5" x14ac:dyDescent="0.25">
      <c r="A31" s="209" t="s">
        <v>15</v>
      </c>
      <c r="B31" s="198">
        <v>-3.5833607881900855E-3</v>
      </c>
      <c r="C31" s="198">
        <v>-8.3747925301980164E-4</v>
      </c>
      <c r="D31" s="198">
        <v>-5.0860183846560547E-3</v>
      </c>
      <c r="E31" s="198">
        <v>1.5103801519255422E-3</v>
      </c>
    </row>
    <row r="32" spans="1:5" x14ac:dyDescent="0.25">
      <c r="A32" s="209" t="s">
        <v>16</v>
      </c>
      <c r="B32" s="198">
        <v>-1.067939923841003E-3</v>
      </c>
      <c r="C32" s="198">
        <v>1.7562230292478276E-5</v>
      </c>
      <c r="D32" s="198">
        <v>-2.1665184243588875E-3</v>
      </c>
      <c r="E32" s="198">
        <v>8.2335463206191658E-4</v>
      </c>
    </row>
    <row r="33" spans="1:5" x14ac:dyDescent="0.25">
      <c r="A33" s="209" t="s">
        <v>18</v>
      </c>
      <c r="B33" s="198">
        <v>-4.1501031462920501E-4</v>
      </c>
      <c r="C33" s="198">
        <v>8.5662204498659911E-4</v>
      </c>
      <c r="D33" s="198">
        <v>-1.6089677013677584E-3</v>
      </c>
      <c r="E33" s="198">
        <v>8.1830185452979546E-4</v>
      </c>
    </row>
    <row r="34" spans="1:5" x14ac:dyDescent="0.25">
      <c r="A34" s="209" t="s">
        <v>11</v>
      </c>
      <c r="B34" s="198">
        <v>-1.8848305156706029E-3</v>
      </c>
      <c r="C34" s="198">
        <v>2.4911825266864529E-3</v>
      </c>
      <c r="D34" s="198">
        <v>-3.9159336749567952E-3</v>
      </c>
      <c r="E34" s="198">
        <v>2.0744163587783767E-3</v>
      </c>
    </row>
    <row r="35" spans="1:5" x14ac:dyDescent="0.25">
      <c r="A35" s="209" t="s">
        <v>14</v>
      </c>
      <c r="B35" s="198">
        <v>-3.8452580812190682E-3</v>
      </c>
      <c r="C35" s="198">
        <v>-2.28534861365981E-4</v>
      </c>
      <c r="D35" s="198">
        <v>-5.7638513401625513E-3</v>
      </c>
      <c r="E35" s="198">
        <v>1.9398226147022827E-3</v>
      </c>
    </row>
    <row r="36" spans="1:5" x14ac:dyDescent="0.25">
      <c r="A36" s="207" t="s">
        <v>141</v>
      </c>
      <c r="B36" s="198">
        <v>9.96441822937736E-4</v>
      </c>
      <c r="C36" s="198">
        <v>2.8836974210242894E-2</v>
      </c>
      <c r="D36" s="198">
        <v>-1.0986197709313972E-2</v>
      </c>
      <c r="E36" s="198">
        <v>6.6074946144711747E-3</v>
      </c>
    </row>
    <row r="37" spans="1:5" x14ac:dyDescent="0.25">
      <c r="A37" s="208">
        <v>6</v>
      </c>
      <c r="B37" s="198">
        <v>9.4780183731185616E-3</v>
      </c>
      <c r="C37" s="198">
        <v>2.8836974210242894E-2</v>
      </c>
      <c r="D37" s="198">
        <v>-5.6645772698703523E-3</v>
      </c>
      <c r="E37" s="198">
        <v>1.0780106139184358E-2</v>
      </c>
    </row>
    <row r="38" spans="1:5" x14ac:dyDescent="0.25">
      <c r="A38" s="209" t="s">
        <v>15</v>
      </c>
      <c r="B38" s="198">
        <v>8.6966040645296561E-3</v>
      </c>
      <c r="C38" s="198">
        <v>1.5242204665450121E-2</v>
      </c>
      <c r="D38" s="198">
        <v>1.9645999624230415E-3</v>
      </c>
      <c r="E38" s="198">
        <v>5.4221617067612771E-3</v>
      </c>
    </row>
    <row r="39" spans="1:5" x14ac:dyDescent="0.25">
      <c r="A39" s="209" t="s">
        <v>16</v>
      </c>
      <c r="B39" s="198">
        <v>3.6155652898318311E-3</v>
      </c>
      <c r="C39" s="198">
        <v>7.6837894918385663E-3</v>
      </c>
      <c r="D39" s="198">
        <v>7.4049589066427224E-5</v>
      </c>
      <c r="E39" s="198">
        <v>3.1289084071947043E-3</v>
      </c>
    </row>
    <row r="40" spans="1:5" x14ac:dyDescent="0.25">
      <c r="A40" s="209" t="s">
        <v>18</v>
      </c>
      <c r="B40" s="198">
        <v>-1.472562705866783E-3</v>
      </c>
      <c r="C40" s="198">
        <v>4.099952466934953E-4</v>
      </c>
      <c r="D40" s="198">
        <v>-2.8801563289561072E-3</v>
      </c>
      <c r="E40" s="198">
        <v>1.384549910834982E-3</v>
      </c>
    </row>
    <row r="41" spans="1:5" x14ac:dyDescent="0.25">
      <c r="A41" s="209" t="s">
        <v>11</v>
      </c>
      <c r="B41" s="198">
        <v>1.8649384889745258E-2</v>
      </c>
      <c r="C41" s="198">
        <v>2.8836974210242894E-2</v>
      </c>
      <c r="D41" s="198">
        <v>1.8882003108693368E-3</v>
      </c>
      <c r="E41" s="198">
        <v>1.0203911879991676E-2</v>
      </c>
    </row>
    <row r="42" spans="1:5" x14ac:dyDescent="0.25">
      <c r="A42" s="209" t="s">
        <v>14</v>
      </c>
      <c r="B42" s="198">
        <v>1.1209646580480931E-2</v>
      </c>
      <c r="C42" s="198">
        <v>2.4993935177386795E-2</v>
      </c>
      <c r="D42" s="198">
        <v>-5.6645772698703523E-3</v>
      </c>
      <c r="E42" s="198">
        <v>1.1732711916248216E-2</v>
      </c>
    </row>
    <row r="43" spans="1:5" x14ac:dyDescent="0.25">
      <c r="A43" s="208">
        <v>10</v>
      </c>
      <c r="B43" s="198">
        <v>1.7667796553363425E-3</v>
      </c>
      <c r="C43" s="198">
        <v>1.459021690781559E-2</v>
      </c>
      <c r="D43" s="198">
        <v>-1.0341450617213921E-2</v>
      </c>
      <c r="E43" s="198">
        <v>5.8620743198689075E-3</v>
      </c>
    </row>
    <row r="44" spans="1:5" x14ac:dyDescent="0.25">
      <c r="A44" s="209" t="s">
        <v>15</v>
      </c>
      <c r="B44" s="198">
        <v>2.2021615130354832E-3</v>
      </c>
      <c r="C44" s="198">
        <v>1.0738565744063844E-2</v>
      </c>
      <c r="D44" s="198">
        <v>-4.8084413916955615E-3</v>
      </c>
      <c r="E44" s="198">
        <v>5.6498232542692966E-3</v>
      </c>
    </row>
    <row r="45" spans="1:5" x14ac:dyDescent="0.25">
      <c r="A45" s="209" t="s">
        <v>16</v>
      </c>
      <c r="B45" s="198">
        <v>1.7728767516027866E-3</v>
      </c>
      <c r="C45" s="198">
        <v>6.2538703321757261E-3</v>
      </c>
      <c r="D45" s="198">
        <v>-1.9178877071898137E-3</v>
      </c>
      <c r="E45" s="198">
        <v>3.045426363903619E-3</v>
      </c>
    </row>
    <row r="46" spans="1:5" x14ac:dyDescent="0.25">
      <c r="A46" s="209" t="s">
        <v>18</v>
      </c>
      <c r="B46" s="198">
        <v>6.0526496608828695E-4</v>
      </c>
      <c r="C46" s="198">
        <v>2.8855861180067111E-3</v>
      </c>
      <c r="D46" s="198">
        <v>-2.0903662809452772E-3</v>
      </c>
      <c r="E46" s="198">
        <v>1.8682181292437288E-3</v>
      </c>
    </row>
    <row r="47" spans="1:5" x14ac:dyDescent="0.25">
      <c r="A47" s="209" t="s">
        <v>11</v>
      </c>
      <c r="B47" s="198">
        <v>1.7472560424332262E-3</v>
      </c>
      <c r="C47" s="198">
        <v>1.459021690781559E-2</v>
      </c>
      <c r="D47" s="198">
        <v>-1.0341450617213921E-2</v>
      </c>
      <c r="E47" s="198">
        <v>8.8480229014701404E-3</v>
      </c>
    </row>
    <row r="48" spans="1:5" x14ac:dyDescent="0.25">
      <c r="A48" s="209" t="s">
        <v>14</v>
      </c>
      <c r="B48" s="198">
        <v>2.5063390035219291E-3</v>
      </c>
      <c r="C48" s="198">
        <v>1.315253945606687E-2</v>
      </c>
      <c r="D48" s="198">
        <v>-5.7741484944402455E-3</v>
      </c>
      <c r="E48" s="198">
        <v>6.838176932606476E-3</v>
      </c>
    </row>
    <row r="49" spans="1:5" x14ac:dyDescent="0.25">
      <c r="A49" s="208">
        <v>15</v>
      </c>
      <c r="B49" s="198">
        <v>-9.4961317855625971E-4</v>
      </c>
      <c r="C49" s="198">
        <v>2.6228346606569364E-3</v>
      </c>
      <c r="D49" s="198">
        <v>-1.0986197709313972E-2</v>
      </c>
      <c r="E49" s="198">
        <v>3.0765927881983767E-3</v>
      </c>
    </row>
    <row r="50" spans="1:5" x14ac:dyDescent="0.25">
      <c r="A50" s="209" t="s">
        <v>15</v>
      </c>
      <c r="B50" s="198">
        <v>-9.6415321978412149E-4</v>
      </c>
      <c r="C50" s="198">
        <v>1.8109263916703533E-3</v>
      </c>
      <c r="D50" s="198">
        <v>-5.4207973485538297E-3</v>
      </c>
      <c r="E50" s="198">
        <v>2.7396188466808436E-3</v>
      </c>
    </row>
    <row r="51" spans="1:5" x14ac:dyDescent="0.25">
      <c r="A51" s="209" t="s">
        <v>16</v>
      </c>
      <c r="B51" s="198">
        <v>-2.4628998329728757E-4</v>
      </c>
      <c r="C51" s="198">
        <v>7.2462446146415171E-4</v>
      </c>
      <c r="D51" s="198">
        <v>-2.2354973265307221E-3</v>
      </c>
      <c r="E51" s="198">
        <v>1.1794283056757145E-3</v>
      </c>
    </row>
    <row r="52" spans="1:5" x14ac:dyDescent="0.25">
      <c r="A52" s="209" t="s">
        <v>18</v>
      </c>
      <c r="B52" s="198">
        <v>-1.649184356701435E-4</v>
      </c>
      <c r="C52" s="198">
        <v>2.5200654487174123E-3</v>
      </c>
      <c r="D52" s="198">
        <v>-4.1468735238712195E-3</v>
      </c>
      <c r="E52" s="198">
        <v>2.0037801665592362E-3</v>
      </c>
    </row>
    <row r="53" spans="1:5" x14ac:dyDescent="0.25">
      <c r="A53" s="209" t="s">
        <v>11</v>
      </c>
      <c r="B53" s="198">
        <v>-2.5245293464712568E-3</v>
      </c>
      <c r="C53" s="198">
        <v>2.3865392975790378E-3</v>
      </c>
      <c r="D53" s="198">
        <v>-1.0986197709313972E-2</v>
      </c>
      <c r="E53" s="198">
        <v>4.3281653532471929E-3</v>
      </c>
    </row>
    <row r="54" spans="1:5" x14ac:dyDescent="0.25">
      <c r="A54" s="209" t="s">
        <v>14</v>
      </c>
      <c r="B54" s="198">
        <v>-8.4817490755848912E-4</v>
      </c>
      <c r="C54" s="198">
        <v>2.6228346606569364E-3</v>
      </c>
      <c r="D54" s="198">
        <v>-7.5122158483812429E-3</v>
      </c>
      <c r="E54" s="198">
        <v>3.4757922348183294E-3</v>
      </c>
    </row>
    <row r="55" spans="1:5" x14ac:dyDescent="0.25">
      <c r="A55" s="208">
        <v>20</v>
      </c>
      <c r="B55" s="198">
        <v>-1.4362760322323754E-3</v>
      </c>
      <c r="C55" s="198">
        <v>2.8903807514846225E-3</v>
      </c>
      <c r="D55" s="198">
        <v>-5.3332500255984794E-3</v>
      </c>
      <c r="E55" s="198">
        <v>2.2304051959207579E-3</v>
      </c>
    </row>
    <row r="56" spans="1:5" x14ac:dyDescent="0.25">
      <c r="A56" s="209" t="s">
        <v>15</v>
      </c>
      <c r="B56" s="198">
        <v>-2.9427160211818125E-3</v>
      </c>
      <c r="C56" s="198">
        <v>-3.3864510766123956E-4</v>
      </c>
      <c r="D56" s="198">
        <v>-5.3332500255984794E-3</v>
      </c>
      <c r="E56" s="198">
        <v>2.0401426477836128E-3</v>
      </c>
    </row>
    <row r="57" spans="1:5" x14ac:dyDescent="0.25">
      <c r="A57" s="209" t="s">
        <v>16</v>
      </c>
      <c r="B57" s="198">
        <v>-1.8962570037273307E-3</v>
      </c>
      <c r="C57" s="198">
        <v>6.1481910150751329E-4</v>
      </c>
      <c r="D57" s="198">
        <v>-3.9413245075572423E-3</v>
      </c>
      <c r="E57" s="198">
        <v>1.643767616067588E-3</v>
      </c>
    </row>
    <row r="58" spans="1:5" x14ac:dyDescent="0.25">
      <c r="A58" s="209" t="s">
        <v>18</v>
      </c>
      <c r="B58" s="198">
        <v>-2.6160861809141343E-4</v>
      </c>
      <c r="C58" s="198">
        <v>2.4154367525887066E-3</v>
      </c>
      <c r="D58" s="198">
        <v>-2.0535113511748193E-3</v>
      </c>
      <c r="E58" s="198">
        <v>1.8358801149442774E-3</v>
      </c>
    </row>
    <row r="59" spans="1:5" x14ac:dyDescent="0.25">
      <c r="A59" s="209" t="s">
        <v>11</v>
      </c>
      <c r="B59" s="198">
        <v>-1.0681508352994307E-4</v>
      </c>
      <c r="C59" s="198">
        <v>2.8903807514846225E-3</v>
      </c>
      <c r="D59" s="198">
        <v>-2.762107046969664E-3</v>
      </c>
      <c r="E59" s="198">
        <v>2.2504567550919491E-3</v>
      </c>
    </row>
    <row r="60" spans="1:5" x14ac:dyDescent="0.25">
      <c r="A60" s="209" t="s">
        <v>14</v>
      </c>
      <c r="B60" s="198">
        <v>-1.9739834346313768E-3</v>
      </c>
      <c r="C60" s="198">
        <v>4.8824024904048358E-4</v>
      </c>
      <c r="D60" s="198">
        <v>-4.5298772221618044E-3</v>
      </c>
      <c r="E60" s="198">
        <v>1.9123253266688785E-3</v>
      </c>
    </row>
    <row r="61" spans="1:5" x14ac:dyDescent="0.25">
      <c r="A61" s="208">
        <v>25</v>
      </c>
      <c r="B61" s="198">
        <v>-1.4473350834199815E-3</v>
      </c>
      <c r="C61" s="198">
        <v>1.3113961463563362E-3</v>
      </c>
      <c r="D61" s="198">
        <v>-3.8386752169281557E-3</v>
      </c>
      <c r="E61" s="198">
        <v>1.7076237694679376E-3</v>
      </c>
    </row>
    <row r="62" spans="1:5" x14ac:dyDescent="0.25">
      <c r="A62" s="209" t="s">
        <v>15</v>
      </c>
      <c r="B62" s="198">
        <v>-3.0548916473463472E-3</v>
      </c>
      <c r="C62" s="198">
        <v>-9.1863921625279232E-4</v>
      </c>
      <c r="D62" s="198">
        <v>-3.8386752169281557E-3</v>
      </c>
      <c r="E62" s="198">
        <v>1.2343706431148964E-3</v>
      </c>
    </row>
    <row r="63" spans="1:5" x14ac:dyDescent="0.25">
      <c r="A63" s="209" t="s">
        <v>16</v>
      </c>
      <c r="B63" s="198">
        <v>-1.5609878415409062E-3</v>
      </c>
      <c r="C63" s="198">
        <v>3.7762983754374702E-4</v>
      </c>
      <c r="D63" s="198">
        <v>-2.4353753667870626E-3</v>
      </c>
      <c r="E63" s="198">
        <v>1.1517893749906738E-3</v>
      </c>
    </row>
    <row r="64" spans="1:5" x14ac:dyDescent="0.25">
      <c r="A64" s="209" t="s">
        <v>18</v>
      </c>
      <c r="B64" s="198">
        <v>-6.0624293434646814E-5</v>
      </c>
      <c r="C64" s="198">
        <v>1.3113961463563362E-3</v>
      </c>
      <c r="D64" s="198">
        <v>-9.7497026557757938E-4</v>
      </c>
      <c r="E64" s="198">
        <v>8.9312540527558667E-4</v>
      </c>
    </row>
    <row r="65" spans="1:5" x14ac:dyDescent="0.25">
      <c r="A65" s="209" t="s">
        <v>11</v>
      </c>
      <c r="B65" s="198">
        <v>1.9385855121273332E-4</v>
      </c>
      <c r="C65" s="198">
        <v>1.145271670202952E-3</v>
      </c>
      <c r="D65" s="198">
        <v>-1.2000338788999976E-3</v>
      </c>
      <c r="E65" s="198">
        <v>9.4618354425732981E-4</v>
      </c>
    </row>
    <row r="66" spans="1:5" x14ac:dyDescent="0.25">
      <c r="A66" s="209" t="s">
        <v>14</v>
      </c>
      <c r="B66" s="198">
        <v>-2.7540301859907412E-3</v>
      </c>
      <c r="C66" s="198">
        <v>-9.3542226139531337E-4</v>
      </c>
      <c r="D66" s="198">
        <v>-3.5123062179203135E-3</v>
      </c>
      <c r="E66" s="198">
        <v>1.0562093751750963E-3</v>
      </c>
    </row>
    <row r="67" spans="1:5" x14ac:dyDescent="0.25">
      <c r="A67" s="181" t="s">
        <v>146</v>
      </c>
      <c r="B67" s="198">
        <v>-5.8784700159068414E-4</v>
      </c>
      <c r="C67" s="198">
        <v>1.3382094079322338E-2</v>
      </c>
      <c r="D67" s="198">
        <v>-2.6492593333100167E-2</v>
      </c>
      <c r="E67" s="198">
        <v>5.3819063978277773E-3</v>
      </c>
    </row>
    <row r="68" spans="1:5" x14ac:dyDescent="0.25">
      <c r="A68" s="207" t="s">
        <v>142</v>
      </c>
      <c r="B68" s="198">
        <v>-9.3983507171016458E-4</v>
      </c>
      <c r="C68" s="198">
        <v>4.2612701911124429E-3</v>
      </c>
      <c r="D68" s="198">
        <v>-1.7737274691123295E-2</v>
      </c>
      <c r="E68" s="198">
        <v>4.8475303515247382E-3</v>
      </c>
    </row>
    <row r="69" spans="1:5" x14ac:dyDescent="0.25">
      <c r="A69" s="208">
        <v>6</v>
      </c>
      <c r="B69" s="198">
        <v>-7.8393192065969366E-3</v>
      </c>
      <c r="C69" s="198">
        <v>9.7891889273327148E-4</v>
      </c>
      <c r="D69" s="198">
        <v>-1.7737274691123295E-2</v>
      </c>
      <c r="E69" s="198">
        <v>6.5855483261317025E-3</v>
      </c>
    </row>
    <row r="70" spans="1:5" x14ac:dyDescent="0.25">
      <c r="A70" s="209" t="s">
        <v>15</v>
      </c>
      <c r="B70" s="198">
        <v>-1.4574777837896069E-2</v>
      </c>
      <c r="C70" s="198">
        <v>-1.4574777837896069E-2</v>
      </c>
      <c r="D70" s="198">
        <v>-1.4574777837896069E-2</v>
      </c>
      <c r="E70" s="198">
        <v>0</v>
      </c>
    </row>
    <row r="71" spans="1:5" x14ac:dyDescent="0.25">
      <c r="A71" s="209" t="s">
        <v>16</v>
      </c>
      <c r="B71" s="198">
        <v>-6.3797764666911894E-3</v>
      </c>
      <c r="C71" s="198">
        <v>-6.3797764666911894E-3</v>
      </c>
      <c r="D71" s="198">
        <v>-6.3797764666911894E-3</v>
      </c>
      <c r="E71" s="198">
        <v>0</v>
      </c>
    </row>
    <row r="72" spans="1:5" x14ac:dyDescent="0.25">
      <c r="A72" s="209" t="s">
        <v>18</v>
      </c>
      <c r="B72" s="198">
        <v>-1.7639061999347172E-3</v>
      </c>
      <c r="C72" s="198">
        <v>-1.7639061999347172E-3</v>
      </c>
      <c r="D72" s="198">
        <v>-1.7639061999347172E-3</v>
      </c>
      <c r="E72" s="198">
        <v>0</v>
      </c>
    </row>
    <row r="73" spans="1:5" x14ac:dyDescent="0.25">
      <c r="A73" s="209" t="s">
        <v>11</v>
      </c>
      <c r="B73" s="198">
        <v>-7.5590989366696171E-3</v>
      </c>
      <c r="C73" s="198">
        <v>-7.5590989366696171E-3</v>
      </c>
      <c r="D73" s="198">
        <v>-7.5590989366696171E-3</v>
      </c>
      <c r="E73" s="198">
        <v>0</v>
      </c>
    </row>
    <row r="74" spans="1:5" x14ac:dyDescent="0.25">
      <c r="A74" s="209" t="s">
        <v>14</v>
      </c>
      <c r="B74" s="198">
        <v>-8.3791778991950117E-3</v>
      </c>
      <c r="C74" s="198">
        <v>9.7891889273327148E-4</v>
      </c>
      <c r="D74" s="198">
        <v>-1.7737274691123295E-2</v>
      </c>
      <c r="E74" s="198">
        <v>9.3580967919282831E-3</v>
      </c>
    </row>
    <row r="75" spans="1:5" x14ac:dyDescent="0.25">
      <c r="A75" s="208">
        <v>10</v>
      </c>
      <c r="B75" s="198">
        <v>3.4597629837250309E-4</v>
      </c>
      <c r="C75" s="198">
        <v>2.393704572562938E-3</v>
      </c>
      <c r="D75" s="198">
        <v>-2.0589159528155987E-3</v>
      </c>
      <c r="E75" s="198">
        <v>1.7449628397771459E-3</v>
      </c>
    </row>
    <row r="76" spans="1:5" x14ac:dyDescent="0.25">
      <c r="A76" s="209" t="s">
        <v>15</v>
      </c>
      <c r="B76" s="198">
        <v>1.7478187268887835E-3</v>
      </c>
      <c r="C76" s="198">
        <v>1.7478187268887835E-3</v>
      </c>
      <c r="D76" s="198">
        <v>1.7478187268887835E-3</v>
      </c>
      <c r="E76" s="198">
        <v>0</v>
      </c>
    </row>
    <row r="77" spans="1:5" x14ac:dyDescent="0.25">
      <c r="A77" s="209" t="s">
        <v>16</v>
      </c>
      <c r="B77" s="198">
        <v>-2.0589159528155987E-3</v>
      </c>
      <c r="C77" s="198">
        <v>-2.0589159528155987E-3</v>
      </c>
      <c r="D77" s="198">
        <v>-2.0589159528155987E-3</v>
      </c>
      <c r="E77" s="198">
        <v>0</v>
      </c>
    </row>
    <row r="78" spans="1:5" x14ac:dyDescent="0.25">
      <c r="A78" s="209" t="s">
        <v>18</v>
      </c>
      <c r="B78" s="198">
        <v>-1.9106493053038243E-3</v>
      </c>
      <c r="C78" s="198">
        <v>-1.9106493053038243E-3</v>
      </c>
      <c r="D78" s="198">
        <v>-1.9106493053038243E-3</v>
      </c>
      <c r="E78" s="198">
        <v>0</v>
      </c>
    </row>
    <row r="79" spans="1:5" x14ac:dyDescent="0.25">
      <c r="A79" s="209" t="s">
        <v>11</v>
      </c>
      <c r="B79" s="198">
        <v>2.3073786863005985E-3</v>
      </c>
      <c r="C79" s="198">
        <v>2.3073786863005985E-3</v>
      </c>
      <c r="D79" s="198">
        <v>2.3073786863005985E-3</v>
      </c>
      <c r="E79" s="198">
        <v>0</v>
      </c>
    </row>
    <row r="80" spans="1:5" x14ac:dyDescent="0.25">
      <c r="A80" s="209" t="s">
        <v>14</v>
      </c>
      <c r="B80" s="198">
        <v>7.787339778458543E-4</v>
      </c>
      <c r="C80" s="198">
        <v>2.393704572562938E-3</v>
      </c>
      <c r="D80" s="198">
        <v>-3.0452944458836395E-4</v>
      </c>
      <c r="E80" s="198">
        <v>1.1639447554533087E-3</v>
      </c>
    </row>
    <row r="81" spans="1:5" x14ac:dyDescent="0.25">
      <c r="A81" s="208">
        <v>15</v>
      </c>
      <c r="B81" s="198">
        <v>-2.5613158123103757E-4</v>
      </c>
      <c r="C81" s="198">
        <v>2.6039049270709658E-4</v>
      </c>
      <c r="D81" s="198">
        <v>-6.398988307418918E-4</v>
      </c>
      <c r="E81" s="198">
        <v>3.4258268445805075E-4</v>
      </c>
    </row>
    <row r="82" spans="1:5" x14ac:dyDescent="0.25">
      <c r="A82" s="209" t="s">
        <v>15</v>
      </c>
      <c r="B82" s="198">
        <v>1.2390423164587716E-4</v>
      </c>
      <c r="C82" s="198">
        <v>1.2390423164587716E-4</v>
      </c>
      <c r="D82" s="198">
        <v>1.2390423164587716E-4</v>
      </c>
      <c r="E82" s="198">
        <v>0</v>
      </c>
    </row>
    <row r="83" spans="1:5" x14ac:dyDescent="0.25">
      <c r="A83" s="209" t="s">
        <v>16</v>
      </c>
      <c r="B83" s="198">
        <v>-5.3082296324791223E-4</v>
      </c>
      <c r="C83" s="198">
        <v>-5.3082296324791223E-4</v>
      </c>
      <c r="D83" s="198">
        <v>-5.3082296324791223E-4</v>
      </c>
      <c r="E83" s="198">
        <v>0</v>
      </c>
    </row>
    <row r="84" spans="1:5" x14ac:dyDescent="0.25">
      <c r="A84" s="209" t="s">
        <v>18</v>
      </c>
      <c r="B84" s="198">
        <v>2.6039049270709658E-4</v>
      </c>
      <c r="C84" s="198">
        <v>2.6039049270709658E-4</v>
      </c>
      <c r="D84" s="198">
        <v>2.6039049270709658E-4</v>
      </c>
      <c r="E84" s="198">
        <v>0</v>
      </c>
    </row>
    <row r="85" spans="1:5" x14ac:dyDescent="0.25">
      <c r="A85" s="209" t="s">
        <v>11</v>
      </c>
      <c r="B85" s="198">
        <v>-5.7989057040475078E-4</v>
      </c>
      <c r="C85" s="198">
        <v>-5.1988231006760977E-4</v>
      </c>
      <c r="D85" s="198">
        <v>-6.398988307418918E-4</v>
      </c>
      <c r="E85" s="198">
        <v>6.0008260337140597E-5</v>
      </c>
    </row>
    <row r="86" spans="1:5" x14ac:dyDescent="0.25">
      <c r="A86" s="209" t="s">
        <v>14</v>
      </c>
      <c r="B86" s="198">
        <v>-2.3048010768178528E-4</v>
      </c>
      <c r="C86" s="198">
        <v>-2.3048010768178528E-4</v>
      </c>
      <c r="D86" s="198">
        <v>-2.3048010768178528E-4</v>
      </c>
      <c r="E86" s="198">
        <v>0</v>
      </c>
    </row>
    <row r="87" spans="1:5" x14ac:dyDescent="0.25">
      <c r="A87" s="208">
        <v>20</v>
      </c>
      <c r="B87" s="198">
        <v>1.2828607973603523E-3</v>
      </c>
      <c r="C87" s="198">
        <v>2.4997904594108444E-3</v>
      </c>
      <c r="D87" s="198">
        <v>-6.6806794181495377E-4</v>
      </c>
      <c r="E87" s="198">
        <v>1.0994177947180508E-3</v>
      </c>
    </row>
    <row r="88" spans="1:5" x14ac:dyDescent="0.25">
      <c r="A88" s="209" t="s">
        <v>15</v>
      </c>
      <c r="B88" s="198">
        <v>2.4997904594108444E-3</v>
      </c>
      <c r="C88" s="198">
        <v>2.4997904594108444E-3</v>
      </c>
      <c r="D88" s="198">
        <v>2.4997904594108444E-3</v>
      </c>
      <c r="E88" s="198">
        <v>0</v>
      </c>
    </row>
    <row r="89" spans="1:5" x14ac:dyDescent="0.25">
      <c r="A89" s="209" t="s">
        <v>16</v>
      </c>
      <c r="B89" s="198">
        <v>1.4173774268794181E-3</v>
      </c>
      <c r="C89" s="198">
        <v>1.4173774268794181E-3</v>
      </c>
      <c r="D89" s="198">
        <v>1.4173774268794181E-3</v>
      </c>
      <c r="E89" s="198">
        <v>0</v>
      </c>
    </row>
    <row r="90" spans="1:5" x14ac:dyDescent="0.25">
      <c r="A90" s="209" t="s">
        <v>18</v>
      </c>
      <c r="B90" s="198">
        <v>-6.6806794181495377E-4</v>
      </c>
      <c r="C90" s="198">
        <v>-6.6806794181495377E-4</v>
      </c>
      <c r="D90" s="198">
        <v>-6.6806794181495377E-4</v>
      </c>
      <c r="E90" s="198">
        <v>0</v>
      </c>
    </row>
    <row r="91" spans="1:5" x14ac:dyDescent="0.25">
      <c r="A91" s="209" t="s">
        <v>11</v>
      </c>
      <c r="B91" s="198">
        <v>1.0540320811911474E-3</v>
      </c>
      <c r="C91" s="198">
        <v>1.0540320811911474E-3</v>
      </c>
      <c r="D91" s="198">
        <v>1.0540320811911474E-3</v>
      </c>
      <c r="E91" s="198">
        <v>0</v>
      </c>
    </row>
    <row r="92" spans="1:5" x14ac:dyDescent="0.25">
      <c r="A92" s="209" t="s">
        <v>14</v>
      </c>
      <c r="B92" s="198">
        <v>2.1111719611353053E-3</v>
      </c>
      <c r="C92" s="198">
        <v>2.1111719611353053E-3</v>
      </c>
      <c r="D92" s="198">
        <v>2.1111719611353053E-3</v>
      </c>
      <c r="E92" s="198">
        <v>0</v>
      </c>
    </row>
    <row r="93" spans="1:5" x14ac:dyDescent="0.25">
      <c r="A93" s="208">
        <v>25</v>
      </c>
      <c r="B93" s="198">
        <v>2.496269914392757E-3</v>
      </c>
      <c r="C93" s="198">
        <v>4.2612701911124429E-3</v>
      </c>
      <c r="D93" s="198">
        <v>7.5885108631157383E-4</v>
      </c>
      <c r="E93" s="198">
        <v>1.3746347384111283E-3</v>
      </c>
    </row>
    <row r="94" spans="1:5" x14ac:dyDescent="0.25">
      <c r="A94" s="209" t="s">
        <v>15</v>
      </c>
      <c r="B94" s="198">
        <v>3.7646312543481164E-3</v>
      </c>
      <c r="C94" s="198">
        <v>3.7646312543481164E-3</v>
      </c>
      <c r="D94" s="198">
        <v>3.7646312543481164E-3</v>
      </c>
      <c r="E94" s="198">
        <v>0</v>
      </c>
    </row>
    <row r="95" spans="1:5" x14ac:dyDescent="0.25">
      <c r="A95" s="209" t="s">
        <v>16</v>
      </c>
      <c r="B95" s="198">
        <v>1.1903552038086129E-3</v>
      </c>
      <c r="C95" s="198">
        <v>1.1903552038086129E-3</v>
      </c>
      <c r="D95" s="198">
        <v>1.1903552038086129E-3</v>
      </c>
      <c r="E95" s="198">
        <v>0</v>
      </c>
    </row>
    <row r="96" spans="1:5" x14ac:dyDescent="0.25">
      <c r="A96" s="209" t="s">
        <v>18</v>
      </c>
      <c r="B96" s="198">
        <v>7.5885108631157383E-4</v>
      </c>
      <c r="C96" s="198">
        <v>7.5885108631157383E-4</v>
      </c>
      <c r="D96" s="198">
        <v>7.5885108631157383E-4</v>
      </c>
      <c r="E96" s="198">
        <v>0</v>
      </c>
    </row>
    <row r="97" spans="1:5" x14ac:dyDescent="0.25">
      <c r="A97" s="209" t="s">
        <v>11</v>
      </c>
      <c r="B97" s="198">
        <v>2.5062418363830385E-3</v>
      </c>
      <c r="C97" s="198">
        <v>2.5062418363830385E-3</v>
      </c>
      <c r="D97" s="198">
        <v>2.5062418363830385E-3</v>
      </c>
      <c r="E97" s="198">
        <v>0</v>
      </c>
    </row>
    <row r="98" spans="1:5" x14ac:dyDescent="0.25">
      <c r="A98" s="209" t="s">
        <v>14</v>
      </c>
      <c r="B98" s="198">
        <v>4.2612701911124429E-3</v>
      </c>
      <c r="C98" s="198">
        <v>4.2612701911124429E-3</v>
      </c>
      <c r="D98" s="198">
        <v>4.2612701911124429E-3</v>
      </c>
      <c r="E98" s="198">
        <v>0</v>
      </c>
    </row>
    <row r="99" spans="1:5" x14ac:dyDescent="0.25">
      <c r="A99" s="207" t="s">
        <v>141</v>
      </c>
      <c r="B99" s="198">
        <v>-5.1933925639964431E-4</v>
      </c>
      <c r="C99" s="198">
        <v>1.3382094079322338E-2</v>
      </c>
      <c r="D99" s="198">
        <v>-2.6492593333100167E-2</v>
      </c>
      <c r="E99" s="198">
        <v>5.4772285721969459E-3</v>
      </c>
    </row>
    <row r="100" spans="1:5" x14ac:dyDescent="0.25">
      <c r="A100" s="208">
        <v>6</v>
      </c>
      <c r="B100" s="198">
        <v>-1.8841782790392462E-3</v>
      </c>
      <c r="C100" s="198">
        <v>1.1581165047082842E-2</v>
      </c>
      <c r="D100" s="198">
        <v>-2.6492593333100167E-2</v>
      </c>
      <c r="E100" s="198">
        <v>6.4356748862442409E-3</v>
      </c>
    </row>
    <row r="101" spans="1:5" x14ac:dyDescent="0.25">
      <c r="A101" s="209" t="s">
        <v>15</v>
      </c>
      <c r="B101" s="198">
        <v>-1.2273624946594391E-3</v>
      </c>
      <c r="C101" s="198">
        <v>4.9356290416974202E-3</v>
      </c>
      <c r="D101" s="198">
        <v>-8.503047898692162E-3</v>
      </c>
      <c r="E101" s="198">
        <v>3.9610515263641243E-3</v>
      </c>
    </row>
    <row r="102" spans="1:5" x14ac:dyDescent="0.25">
      <c r="A102" s="209" t="s">
        <v>16</v>
      </c>
      <c r="B102" s="198">
        <v>-4.8908421029805998E-4</v>
      </c>
      <c r="C102" s="198">
        <v>2.3449402415313125E-3</v>
      </c>
      <c r="D102" s="198">
        <v>-4.1645429974654924E-3</v>
      </c>
      <c r="E102" s="198">
        <v>1.9371174500648998E-3</v>
      </c>
    </row>
    <row r="103" spans="1:5" x14ac:dyDescent="0.25">
      <c r="A103" s="209" t="s">
        <v>18</v>
      </c>
      <c r="B103" s="198">
        <v>-2.8928423904424474E-4</v>
      </c>
      <c r="C103" s="198">
        <v>1.8519213850978211E-3</v>
      </c>
      <c r="D103" s="198">
        <v>-3.6123865412278633E-3</v>
      </c>
      <c r="E103" s="198">
        <v>1.2411052618874789E-3</v>
      </c>
    </row>
    <row r="104" spans="1:5" x14ac:dyDescent="0.25">
      <c r="A104" s="209" t="s">
        <v>11</v>
      </c>
      <c r="B104" s="198">
        <v>-6.5972689091070898E-3</v>
      </c>
      <c r="C104" s="198">
        <v>4.3427264124099585E-3</v>
      </c>
      <c r="D104" s="198">
        <v>-2.6492593333100167E-2</v>
      </c>
      <c r="E104" s="198">
        <v>8.9993600800495604E-3</v>
      </c>
    </row>
    <row r="105" spans="1:5" x14ac:dyDescent="0.25">
      <c r="A105" s="209" t="s">
        <v>14</v>
      </c>
      <c r="B105" s="198">
        <v>-1.2463543266390189E-3</v>
      </c>
      <c r="C105" s="198">
        <v>1.1581165047082842E-2</v>
      </c>
      <c r="D105" s="198">
        <v>-1.6691497932727062E-2</v>
      </c>
      <c r="E105" s="198">
        <v>9.1210560406299272E-3</v>
      </c>
    </row>
    <row r="106" spans="1:5" x14ac:dyDescent="0.25">
      <c r="A106" s="208">
        <v>10</v>
      </c>
      <c r="B106" s="198">
        <v>-1.2089208710154159E-3</v>
      </c>
      <c r="C106" s="198">
        <v>1.3382094079322338E-2</v>
      </c>
      <c r="D106" s="198">
        <v>-1.9817817723966069E-2</v>
      </c>
      <c r="E106" s="198">
        <v>6.4812981726188983E-3</v>
      </c>
    </row>
    <row r="107" spans="1:5" x14ac:dyDescent="0.25">
      <c r="A107" s="209" t="s">
        <v>15</v>
      </c>
      <c r="B107" s="198">
        <v>-1.4246524737148952E-3</v>
      </c>
      <c r="C107" s="198">
        <v>6.9785254359918669E-3</v>
      </c>
      <c r="D107" s="198">
        <v>-1.5080340989780949E-2</v>
      </c>
      <c r="E107" s="198">
        <v>6.3724676415468934E-3</v>
      </c>
    </row>
    <row r="108" spans="1:5" x14ac:dyDescent="0.25">
      <c r="A108" s="209" t="s">
        <v>16</v>
      </c>
      <c r="B108" s="198">
        <v>-1.2106623598322169E-3</v>
      </c>
      <c r="C108" s="198">
        <v>2.8011650022703449E-3</v>
      </c>
      <c r="D108" s="198">
        <v>-8.4645624654539064E-3</v>
      </c>
      <c r="E108" s="198">
        <v>3.288310158750946E-3</v>
      </c>
    </row>
    <row r="109" spans="1:5" x14ac:dyDescent="0.25">
      <c r="A109" s="209" t="s">
        <v>18</v>
      </c>
      <c r="B109" s="198">
        <v>-7.0882029206790055E-4</v>
      </c>
      <c r="C109" s="198">
        <v>1.3008190940104747E-3</v>
      </c>
      <c r="D109" s="198">
        <v>-2.7878698589233197E-3</v>
      </c>
      <c r="E109" s="198">
        <v>1.4619579518582639E-3</v>
      </c>
    </row>
    <row r="110" spans="1:5" x14ac:dyDescent="0.25">
      <c r="A110" s="209" t="s">
        <v>11</v>
      </c>
      <c r="B110" s="198">
        <v>-1.0916865185785099E-3</v>
      </c>
      <c r="C110" s="198">
        <v>1.3382094079322338E-2</v>
      </c>
      <c r="D110" s="198">
        <v>-1.9817817723966069E-2</v>
      </c>
      <c r="E110" s="198">
        <v>9.270516039279468E-3</v>
      </c>
    </row>
    <row r="111" spans="1:5" x14ac:dyDescent="0.25">
      <c r="A111" s="209" t="s">
        <v>14</v>
      </c>
      <c r="B111" s="198">
        <v>-1.6087827108835575E-3</v>
      </c>
      <c r="C111" s="198">
        <v>1.005046258775788E-2</v>
      </c>
      <c r="D111" s="198">
        <v>-1.9423846815480816E-2</v>
      </c>
      <c r="E111" s="198">
        <v>8.3704681261620416E-3</v>
      </c>
    </row>
    <row r="112" spans="1:5" x14ac:dyDescent="0.25">
      <c r="A112" s="208">
        <v>15</v>
      </c>
      <c r="B112" s="198">
        <v>8.9591049818089625E-4</v>
      </c>
      <c r="C112" s="198">
        <v>1.3299550489806578E-2</v>
      </c>
      <c r="D112" s="198">
        <v>-3.8110190859537152E-3</v>
      </c>
      <c r="E112" s="198">
        <v>3.6662973377145063E-3</v>
      </c>
    </row>
    <row r="113" spans="1:5" x14ac:dyDescent="0.25">
      <c r="A113" s="209" t="s">
        <v>15</v>
      </c>
      <c r="B113" s="198">
        <v>9.2542015367819142E-4</v>
      </c>
      <c r="C113" s="198">
        <v>7.8595543240561616E-3</v>
      </c>
      <c r="D113" s="198">
        <v>-3.4699381097069715E-3</v>
      </c>
      <c r="E113" s="198">
        <v>3.6126159915666929E-3</v>
      </c>
    </row>
    <row r="114" spans="1:5" x14ac:dyDescent="0.25">
      <c r="A114" s="209" t="s">
        <v>16</v>
      </c>
      <c r="B114" s="198">
        <v>2.135780751077084E-4</v>
      </c>
      <c r="C114" s="198">
        <v>5.110289243211108E-3</v>
      </c>
      <c r="D114" s="198">
        <v>-2.166215200754662E-3</v>
      </c>
      <c r="E114" s="198">
        <v>2.4889930570460225E-3</v>
      </c>
    </row>
    <row r="115" spans="1:5" x14ac:dyDescent="0.25">
      <c r="A115" s="209" t="s">
        <v>18</v>
      </c>
      <c r="B115" s="198">
        <v>4.7807612578487646E-4</v>
      </c>
      <c r="C115" s="198">
        <v>1.3527955309480255E-3</v>
      </c>
      <c r="D115" s="198">
        <v>-5.1211895218472581E-4</v>
      </c>
      <c r="E115" s="198">
        <v>6.4458498939852613E-4</v>
      </c>
    </row>
    <row r="116" spans="1:5" x14ac:dyDescent="0.25">
      <c r="A116" s="209" t="s">
        <v>11</v>
      </c>
      <c r="B116" s="198">
        <v>1.9818807142365871E-3</v>
      </c>
      <c r="C116" s="198">
        <v>1.3299550489806578E-2</v>
      </c>
      <c r="D116" s="198">
        <v>-3.8110190859537152E-3</v>
      </c>
      <c r="E116" s="198">
        <v>5.6364449850215617E-3</v>
      </c>
    </row>
    <row r="117" spans="1:5" x14ac:dyDescent="0.25">
      <c r="A117" s="209" t="s">
        <v>14</v>
      </c>
      <c r="B117" s="198">
        <v>8.80597422097118E-4</v>
      </c>
      <c r="C117" s="198">
        <v>8.5431428688316213E-3</v>
      </c>
      <c r="D117" s="198">
        <v>-3.0742580019026411E-3</v>
      </c>
      <c r="E117" s="198">
        <v>3.7359066511121249E-3</v>
      </c>
    </row>
    <row r="118" spans="1:5" x14ac:dyDescent="0.25">
      <c r="A118" s="208">
        <v>20</v>
      </c>
      <c r="B118" s="198">
        <v>1.781538402248676E-3</v>
      </c>
      <c r="C118" s="198">
        <v>5.2192689656580527E-3</v>
      </c>
      <c r="D118" s="198">
        <v>-2.1904823977277887E-3</v>
      </c>
      <c r="E118" s="198">
        <v>1.9871400062553691E-3</v>
      </c>
    </row>
    <row r="119" spans="1:5" x14ac:dyDescent="0.25">
      <c r="A119" s="209" t="s">
        <v>15</v>
      </c>
      <c r="B119" s="198">
        <v>3.5421648412590954E-3</v>
      </c>
      <c r="C119" s="198">
        <v>5.2192689656580527E-3</v>
      </c>
      <c r="D119" s="198">
        <v>1.0172088499147414E-3</v>
      </c>
      <c r="E119" s="198">
        <v>1.8172262554586266E-3</v>
      </c>
    </row>
    <row r="120" spans="1:5" x14ac:dyDescent="0.25">
      <c r="A120" s="209" t="s">
        <v>16</v>
      </c>
      <c r="B120" s="198">
        <v>1.533328499938887E-3</v>
      </c>
      <c r="C120" s="198">
        <v>3.1988024191940134E-3</v>
      </c>
      <c r="D120" s="198">
        <v>3.3956371173315958E-5</v>
      </c>
      <c r="E120" s="198">
        <v>1.2973704124165757E-3</v>
      </c>
    </row>
    <row r="121" spans="1:5" x14ac:dyDescent="0.25">
      <c r="A121" s="209" t="s">
        <v>18</v>
      </c>
      <c r="B121" s="198">
        <v>3.6962086499144525E-4</v>
      </c>
      <c r="C121" s="198">
        <v>2.4973439673297015E-3</v>
      </c>
      <c r="D121" s="198">
        <v>-2.1904823977277887E-3</v>
      </c>
      <c r="E121" s="198">
        <v>1.9380649214358707E-3</v>
      </c>
    </row>
    <row r="122" spans="1:5" x14ac:dyDescent="0.25">
      <c r="A122" s="209" t="s">
        <v>11</v>
      </c>
      <c r="B122" s="198">
        <v>9.5862469894577218E-4</v>
      </c>
      <c r="C122" s="198">
        <v>2.171909316603049E-3</v>
      </c>
      <c r="D122" s="198">
        <v>-1.2458948002107562E-3</v>
      </c>
      <c r="E122" s="198">
        <v>1.5614643101808795E-3</v>
      </c>
    </row>
    <row r="123" spans="1:5" x14ac:dyDescent="0.25">
      <c r="A123" s="209" t="s">
        <v>14</v>
      </c>
      <c r="B123" s="198">
        <v>2.503953106108181E-3</v>
      </c>
      <c r="C123" s="198">
        <v>3.6351128455998083E-3</v>
      </c>
      <c r="D123" s="198">
        <v>4.0371197935606951E-4</v>
      </c>
      <c r="E123" s="198">
        <v>1.4865680701851996E-3</v>
      </c>
    </row>
    <row r="124" spans="1:5" x14ac:dyDescent="0.25">
      <c r="A124" s="208">
        <v>25</v>
      </c>
      <c r="B124" s="198">
        <v>8.7172782473032102E-4</v>
      </c>
      <c r="C124" s="198">
        <v>2.8132145051840141E-3</v>
      </c>
      <c r="D124" s="198">
        <v>-8.4969065519846509E-4</v>
      </c>
      <c r="E124" s="198">
        <v>9.9811656328911789E-4</v>
      </c>
    </row>
    <row r="125" spans="1:5" x14ac:dyDescent="0.25">
      <c r="A125" s="209" t="s">
        <v>15</v>
      </c>
      <c r="B125" s="198">
        <v>1.7776810424240768E-3</v>
      </c>
      <c r="C125" s="198">
        <v>2.8132145051840141E-3</v>
      </c>
      <c r="D125" s="198">
        <v>8.1247900535363904E-4</v>
      </c>
      <c r="E125" s="198">
        <v>8.1830944316112816E-4</v>
      </c>
    </row>
    <row r="126" spans="1:5" x14ac:dyDescent="0.25">
      <c r="A126" s="209" t="s">
        <v>16</v>
      </c>
      <c r="B126" s="198">
        <v>9.8408136569520343E-4</v>
      </c>
      <c r="C126" s="198">
        <v>1.1752877149876495E-3</v>
      </c>
      <c r="D126" s="198">
        <v>8.6170612575042771E-4</v>
      </c>
      <c r="E126" s="198">
        <v>1.3695898288090604E-4</v>
      </c>
    </row>
    <row r="127" spans="1:5" x14ac:dyDescent="0.25">
      <c r="A127" s="209" t="s">
        <v>18</v>
      </c>
      <c r="B127" s="198">
        <v>6.9816049334795835E-5</v>
      </c>
      <c r="C127" s="198">
        <v>4.4736114983168207E-4</v>
      </c>
      <c r="D127" s="198">
        <v>-3.5538255655775952E-4</v>
      </c>
      <c r="E127" s="198">
        <v>3.294465125725629E-4</v>
      </c>
    </row>
    <row r="128" spans="1:5" x14ac:dyDescent="0.25">
      <c r="A128" s="209" t="s">
        <v>11</v>
      </c>
      <c r="B128" s="198">
        <v>6.3148793795579179E-6</v>
      </c>
      <c r="C128" s="198">
        <v>1.4471039514949435E-3</v>
      </c>
      <c r="D128" s="198">
        <v>-8.4969065519846509E-4</v>
      </c>
      <c r="E128" s="198">
        <v>1.0247911025065926E-3</v>
      </c>
    </row>
    <row r="129" spans="1:5" x14ac:dyDescent="0.25">
      <c r="A129" s="209" t="s">
        <v>14</v>
      </c>
      <c r="B129" s="198">
        <v>1.5207457868179712E-3</v>
      </c>
      <c r="C129" s="198">
        <v>2.4832487396289071E-3</v>
      </c>
      <c r="D129" s="198">
        <v>8.4874620872055218E-4</v>
      </c>
      <c r="E129" s="198">
        <v>6.981851659487911E-4</v>
      </c>
    </row>
    <row r="130" spans="1:5" x14ac:dyDescent="0.25">
      <c r="A130" s="181" t="s">
        <v>184</v>
      </c>
      <c r="B130" s="198">
        <v>8.2449382055263976E-4</v>
      </c>
      <c r="C130" s="198">
        <v>2.8836974210242894E-2</v>
      </c>
      <c r="D130" s="198">
        <v>-2.6492593333100167E-2</v>
      </c>
      <c r="E130" s="198">
        <v>5.4472451885028026E-3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N18" sqref="N18:N19"/>
    </sheetView>
  </sheetViews>
  <sheetFormatPr defaultRowHeight="15" x14ac:dyDescent="0.25"/>
  <cols>
    <col min="1" max="1" width="10.140625" style="35" bestFit="1" customWidth="1"/>
    <col min="2" max="2" width="7.5703125" style="37" bestFit="1" customWidth="1"/>
    <col min="3" max="3" width="7" style="37" bestFit="1" customWidth="1"/>
    <col min="4" max="6" width="9" style="196" bestFit="1" customWidth="1"/>
    <col min="7" max="7" width="6.7109375" style="45" bestFit="1" customWidth="1"/>
    <col min="8" max="8" width="10.140625" style="43" bestFit="1" customWidth="1"/>
    <col min="9" max="9" width="9" style="196" bestFit="1" customWidth="1"/>
  </cols>
  <sheetData>
    <row r="1" spans="1:9" x14ac:dyDescent="0.25">
      <c r="A1" s="35" t="s">
        <v>0</v>
      </c>
      <c r="B1" s="35" t="s">
        <v>5</v>
      </c>
      <c r="C1" s="35" t="s">
        <v>10</v>
      </c>
      <c r="D1" s="197" t="s">
        <v>169</v>
      </c>
      <c r="E1" s="197" t="s">
        <v>170</v>
      </c>
      <c r="F1" s="197" t="s">
        <v>171</v>
      </c>
      <c r="G1" s="194" t="s">
        <v>175</v>
      </c>
      <c r="H1" s="193" t="s">
        <v>172</v>
      </c>
      <c r="I1" s="197" t="s">
        <v>173</v>
      </c>
    </row>
    <row r="2" spans="1:9" x14ac:dyDescent="0.25">
      <c r="A2" s="35">
        <v>6</v>
      </c>
      <c r="B2" s="37" t="s">
        <v>15</v>
      </c>
      <c r="C2" s="37" t="s">
        <v>142</v>
      </c>
      <c r="D2" s="196">
        <v>0.32187711111766071</v>
      </c>
      <c r="E2" s="196">
        <v>0.26269123383067045</v>
      </c>
      <c r="F2" s="196">
        <v>-2.8556918494728138E-2</v>
      </c>
      <c r="G2" s="45">
        <v>4.212190212569876</v>
      </c>
      <c r="H2" s="43">
        <v>0.82854956217642495</v>
      </c>
      <c r="I2" s="196">
        <v>2.2116888661371396E-2</v>
      </c>
    </row>
    <row r="3" spans="1:9" x14ac:dyDescent="0.25">
      <c r="A3" s="35">
        <v>10</v>
      </c>
      <c r="B3" s="37" t="s">
        <v>15</v>
      </c>
      <c r="C3" s="37" t="s">
        <v>142</v>
      </c>
      <c r="D3" s="196">
        <v>0.70499424818614043</v>
      </c>
      <c r="E3" s="196">
        <v>7.681305885254594E-2</v>
      </c>
      <c r="F3" s="196">
        <v>-4.992700852253484E-3</v>
      </c>
      <c r="G3" s="45">
        <v>7.7075001096995148</v>
      </c>
      <c r="H3" s="43">
        <v>1.001588427946855</v>
      </c>
      <c r="I3" s="196">
        <v>-1.4942588033523799E-4</v>
      </c>
    </row>
    <row r="4" spans="1:9" x14ac:dyDescent="0.25">
      <c r="A4" s="35">
        <v>15</v>
      </c>
      <c r="B4" s="37" t="s">
        <v>15</v>
      </c>
      <c r="C4" s="37" t="s">
        <v>142</v>
      </c>
      <c r="D4" s="196">
        <v>0.80687403329665441</v>
      </c>
      <c r="E4" s="196">
        <v>4.1067994390807105E-2</v>
      </c>
      <c r="F4" s="196">
        <v>-2.0689689010338383E-3</v>
      </c>
      <c r="G4" s="45">
        <v>10.304863432602893</v>
      </c>
      <c r="H4" s="43">
        <v>1.0265782761352453</v>
      </c>
      <c r="I4" s="196">
        <v>-1.5728895521052858E-3</v>
      </c>
    </row>
    <row r="5" spans="1:9" x14ac:dyDescent="0.25">
      <c r="A5" s="35">
        <v>20</v>
      </c>
      <c r="B5" s="37" t="s">
        <v>15</v>
      </c>
      <c r="C5" s="37" t="s">
        <v>142</v>
      </c>
      <c r="D5" s="196">
        <v>0.93353644564346117</v>
      </c>
      <c r="E5" s="196">
        <v>1.1097581614982208E-2</v>
      </c>
      <c r="F5" s="196">
        <v>-3.9896516644865698E-4</v>
      </c>
      <c r="G5" s="45">
        <v>15.807208727146278</v>
      </c>
      <c r="H5" s="43">
        <v>1.033225013108642</v>
      </c>
      <c r="I5" s="196">
        <v>-1.5154697068469499E-3</v>
      </c>
    </row>
    <row r="6" spans="1:9" x14ac:dyDescent="0.25">
      <c r="A6" s="35">
        <v>25</v>
      </c>
      <c r="B6" s="37" t="s">
        <v>15</v>
      </c>
      <c r="C6" s="37" t="s">
        <v>142</v>
      </c>
      <c r="D6" s="196">
        <v>1.0639288520042642</v>
      </c>
      <c r="E6" s="196">
        <v>-6.0878114396105826E-3</v>
      </c>
      <c r="F6" s="196">
        <v>1.2668665059544653E-4</v>
      </c>
      <c r="G6" s="45">
        <v>22.102656460594417</v>
      </c>
      <c r="H6" s="43">
        <v>1.0020389491091366</v>
      </c>
      <c r="I6" s="196">
        <v>-4.8758840710155419E-4</v>
      </c>
    </row>
    <row r="7" spans="1:9" x14ac:dyDescent="0.25">
      <c r="A7" s="35">
        <v>6</v>
      </c>
      <c r="B7" s="37" t="s">
        <v>16</v>
      </c>
      <c r="C7" s="37" t="s">
        <v>142</v>
      </c>
      <c r="D7" s="196">
        <v>0.61643937392558956</v>
      </c>
      <c r="E7" s="196">
        <v>0.16179677921709087</v>
      </c>
      <c r="F7" s="196">
        <v>-1.8962219509023263E-2</v>
      </c>
      <c r="G7" s="45">
        <v>3.9940107236985702</v>
      </c>
      <c r="H7" s="43">
        <v>0.91892700649647996</v>
      </c>
      <c r="I7" s="196">
        <v>1.0326163088760594E-2</v>
      </c>
    </row>
    <row r="8" spans="1:9" x14ac:dyDescent="0.25">
      <c r="A8" s="35">
        <v>10</v>
      </c>
      <c r="B8" s="37" t="s">
        <v>16</v>
      </c>
      <c r="C8" s="37" t="s">
        <v>142</v>
      </c>
      <c r="D8" s="196">
        <v>0.84097706913236658</v>
      </c>
      <c r="E8" s="196">
        <v>4.1604066301891708E-2</v>
      </c>
      <c r="F8" s="196">
        <v>-2.7221797223760634E-3</v>
      </c>
      <c r="G8" s="45">
        <v>7.6280231506825951</v>
      </c>
      <c r="H8" s="43">
        <v>0.9993718252149949</v>
      </c>
      <c r="I8" s="196">
        <v>7.4366416685050355E-5</v>
      </c>
    </row>
    <row r="9" spans="1:9" x14ac:dyDescent="0.25">
      <c r="A9" s="35">
        <v>15</v>
      </c>
      <c r="B9" s="37" t="s">
        <v>16</v>
      </c>
      <c r="C9" s="37" t="s">
        <v>142</v>
      </c>
      <c r="D9" s="196">
        <v>0.86904947613115191</v>
      </c>
      <c r="E9" s="196">
        <v>2.7489085265966457E-2</v>
      </c>
      <c r="F9" s="196">
        <v>-1.4385091184078891E-3</v>
      </c>
      <c r="G9" s="45">
        <v>10.115344779636432</v>
      </c>
      <c r="H9" s="43">
        <v>1.0162380168441765</v>
      </c>
      <c r="I9" s="196">
        <v>-1.6129461367268381E-3</v>
      </c>
    </row>
    <row r="10" spans="1:9" x14ac:dyDescent="0.25">
      <c r="A10" s="35">
        <v>20</v>
      </c>
      <c r="B10" s="37" t="s">
        <v>16</v>
      </c>
      <c r="C10" s="37" t="s">
        <v>142</v>
      </c>
      <c r="D10" s="196">
        <v>0.94220491645395354</v>
      </c>
      <c r="E10" s="196">
        <v>7.792330920049783E-3</v>
      </c>
      <c r="F10" s="196">
        <v>-2.8322096407642382E-4</v>
      </c>
      <c r="G10" s="45">
        <v>17.668365301280037</v>
      </c>
      <c r="H10" s="43">
        <v>1.0306183255346266</v>
      </c>
      <c r="I10" s="196">
        <v>-2.2157719885161514E-3</v>
      </c>
    </row>
    <row r="11" spans="1:9" x14ac:dyDescent="0.25">
      <c r="A11" s="35">
        <v>25</v>
      </c>
      <c r="B11" s="37" t="s">
        <v>16</v>
      </c>
      <c r="C11" s="37" t="s">
        <v>142</v>
      </c>
      <c r="D11" s="196">
        <v>1.2936773127963415</v>
      </c>
      <c r="E11" s="196">
        <v>-3.485576998704553E-2</v>
      </c>
      <c r="F11" s="196">
        <v>9.6909455817658415E-4</v>
      </c>
      <c r="G11" s="45">
        <v>17.366410638310164</v>
      </c>
      <c r="H11" s="43">
        <v>1.0014059350998905</v>
      </c>
      <c r="I11" s="196">
        <v>-1.1963818977528897E-3</v>
      </c>
    </row>
    <row r="12" spans="1:9" x14ac:dyDescent="0.25">
      <c r="A12" s="35">
        <v>6</v>
      </c>
      <c r="B12" s="37" t="s">
        <v>18</v>
      </c>
      <c r="C12" s="37" t="s">
        <v>142</v>
      </c>
      <c r="D12" s="196">
        <v>0.95757981224923971</v>
      </c>
      <c r="E12" s="196">
        <v>1.6026846249120014E-2</v>
      </c>
      <c r="F12" s="196">
        <v>-1.6331950107634067E-3</v>
      </c>
      <c r="G12" s="45">
        <v>4.0999063620642371</v>
      </c>
      <c r="H12" s="43">
        <v>0.98503256637661463</v>
      </c>
      <c r="I12" s="196">
        <v>2.6349530188790925E-3</v>
      </c>
    </row>
    <row r="13" spans="1:9" x14ac:dyDescent="0.25">
      <c r="A13" s="35">
        <v>10</v>
      </c>
      <c r="B13" s="37" t="s">
        <v>18</v>
      </c>
      <c r="C13" s="37" t="s">
        <v>142</v>
      </c>
      <c r="D13" s="196">
        <v>0.92302243765677228</v>
      </c>
      <c r="E13" s="196">
        <v>2.4606133900938479E-2</v>
      </c>
      <c r="F13" s="196">
        <v>-1.8564755121846413E-3</v>
      </c>
      <c r="G13" s="45">
        <v>7.012428810954157</v>
      </c>
      <c r="H13" s="43">
        <v>1.0143130574980563</v>
      </c>
      <c r="I13" s="196">
        <v>-1.4306708360104299E-3</v>
      </c>
    </row>
    <row r="14" spans="1:9" x14ac:dyDescent="0.25">
      <c r="A14" s="35">
        <v>15</v>
      </c>
      <c r="B14" s="37" t="s">
        <v>18</v>
      </c>
      <c r="C14" s="37" t="s">
        <v>142</v>
      </c>
      <c r="D14" s="196">
        <v>0.93783598321267236</v>
      </c>
      <c r="E14" s="196">
        <v>1.3018603222145687E-2</v>
      </c>
      <c r="F14" s="196">
        <v>-7.6420673059762018E-4</v>
      </c>
      <c r="G14" s="45">
        <v>10.061514873202245</v>
      </c>
      <c r="H14" s="43">
        <v>1.0151997496942133</v>
      </c>
      <c r="I14" s="196">
        <v>-2.359551550072747E-3</v>
      </c>
    </row>
    <row r="15" spans="1:9" x14ac:dyDescent="0.25">
      <c r="A15" s="35">
        <v>20</v>
      </c>
      <c r="B15" s="37" t="s">
        <v>18</v>
      </c>
      <c r="C15" s="37" t="s">
        <v>142</v>
      </c>
      <c r="D15" s="196">
        <v>0.95860202316867837</v>
      </c>
      <c r="E15" s="196">
        <v>4.6194712902127375E-3</v>
      </c>
      <c r="F15" s="196">
        <v>-2.0060436920148208E-4</v>
      </c>
      <c r="G15" s="45">
        <v>18.02002572089199</v>
      </c>
      <c r="H15" s="43">
        <v>1.0237425401340923</v>
      </c>
      <c r="I15" s="196">
        <v>-2.6103204952553035E-3</v>
      </c>
    </row>
    <row r="16" spans="1:9" x14ac:dyDescent="0.25">
      <c r="A16" s="35">
        <v>25</v>
      </c>
      <c r="B16" s="37" t="s">
        <v>18</v>
      </c>
      <c r="C16" s="37" t="s">
        <v>142</v>
      </c>
      <c r="D16" s="196">
        <v>1.5883710132230191</v>
      </c>
      <c r="E16" s="196">
        <v>-7.2228017422939716E-2</v>
      </c>
      <c r="F16" s="196">
        <v>2.103600546735715E-3</v>
      </c>
      <c r="G16" s="45">
        <v>16.765565607726568</v>
      </c>
      <c r="H16" s="43">
        <v>0.99708215715105808</v>
      </c>
      <c r="I16" s="196">
        <v>-1.6919114654454981E-3</v>
      </c>
    </row>
    <row r="17" spans="1:9" x14ac:dyDescent="0.25">
      <c r="A17" s="35">
        <v>6</v>
      </c>
      <c r="B17" s="37" t="s">
        <v>11</v>
      </c>
      <c r="C17" s="37" t="s">
        <v>142</v>
      </c>
      <c r="D17" s="196">
        <v>0.19210683244039528</v>
      </c>
      <c r="E17" s="196">
        <v>0.37387780082253935</v>
      </c>
      <c r="F17" s="196">
        <v>-4.698231198539448E-2</v>
      </c>
      <c r="G17" s="45">
        <v>3.9074533143058567</v>
      </c>
      <c r="H17" s="43">
        <v>0.90944176441140245</v>
      </c>
      <c r="I17" s="196">
        <v>6.7154194603764343E-3</v>
      </c>
    </row>
    <row r="18" spans="1:9" x14ac:dyDescent="0.25">
      <c r="A18" s="35">
        <v>10</v>
      </c>
      <c r="B18" s="37" t="s">
        <v>11</v>
      </c>
      <c r="C18" s="37" t="s">
        <v>142</v>
      </c>
      <c r="D18" s="196">
        <v>0.54618282911493443</v>
      </c>
      <c r="E18" s="196">
        <v>0.19099337506185909</v>
      </c>
      <c r="F18" s="196">
        <v>-2.008741127981092E-2</v>
      </c>
      <c r="G18" s="45">
        <v>4.7520062134698327</v>
      </c>
      <c r="H18" s="43">
        <v>0.99978797349863358</v>
      </c>
      <c r="I18" s="196">
        <v>8.2368633488083938E-5</v>
      </c>
    </row>
    <row r="19" spans="1:9" x14ac:dyDescent="0.25">
      <c r="A19" s="35">
        <v>15</v>
      </c>
      <c r="B19" s="37" t="s">
        <v>11</v>
      </c>
      <c r="C19" s="37" t="s">
        <v>142</v>
      </c>
      <c r="D19" s="196">
        <v>0.9828346229972249</v>
      </c>
      <c r="E19" s="196">
        <v>4.6591498492777892E-3</v>
      </c>
      <c r="F19" s="196">
        <v>-2.6150935053620867E-4</v>
      </c>
      <c r="G19" s="45">
        <v>11.17633686944774</v>
      </c>
      <c r="H19" s="43">
        <v>1.0154998882491995</v>
      </c>
      <c r="I19" s="196">
        <v>-1.1862833429285341E-3</v>
      </c>
    </row>
    <row r="20" spans="1:9" x14ac:dyDescent="0.25">
      <c r="A20" s="35">
        <v>20</v>
      </c>
      <c r="B20" s="37" t="s">
        <v>11</v>
      </c>
      <c r="C20" s="37" t="s">
        <v>142</v>
      </c>
      <c r="D20" s="196">
        <v>1.0159893305093768</v>
      </c>
      <c r="E20" s="196">
        <v>5.3185920211134118E-3</v>
      </c>
      <c r="F20" s="196">
        <v>-2.3652918188577998E-4</v>
      </c>
      <c r="G20" s="45">
        <v>14.114036464825856</v>
      </c>
      <c r="H20" s="43">
        <v>1.0631073687075023</v>
      </c>
      <c r="I20" s="196">
        <v>-1.3581709751492408E-3</v>
      </c>
    </row>
    <row r="21" spans="1:9" x14ac:dyDescent="0.25">
      <c r="A21" s="35">
        <v>25</v>
      </c>
      <c r="B21" s="37" t="s">
        <v>11</v>
      </c>
      <c r="C21" s="37" t="s">
        <v>142</v>
      </c>
      <c r="D21" s="196">
        <v>1.7456873001154039</v>
      </c>
      <c r="E21" s="196">
        <v>-8.1184447218384567E-2</v>
      </c>
      <c r="F21" s="196">
        <v>2.3917803487668605E-3</v>
      </c>
      <c r="G21" s="45">
        <v>16.881593891915415</v>
      </c>
      <c r="H21" s="43">
        <v>1.0640580942305911</v>
      </c>
      <c r="I21" s="196">
        <v>-4.3031816529267306E-4</v>
      </c>
    </row>
    <row r="22" spans="1:9" x14ac:dyDescent="0.25">
      <c r="A22" s="35">
        <v>6</v>
      </c>
      <c r="B22" s="37" t="s">
        <v>14</v>
      </c>
      <c r="C22" s="37" t="s">
        <v>142</v>
      </c>
      <c r="D22" s="196">
        <v>0.22887331022314872</v>
      </c>
      <c r="E22" s="196">
        <v>0.33276749590805471</v>
      </c>
      <c r="F22" s="196">
        <v>-3.7994193684729817E-2</v>
      </c>
      <c r="G22" s="45">
        <v>4.1271408841068675</v>
      </c>
      <c r="H22" s="43">
        <v>0.87603950089654403</v>
      </c>
      <c r="I22" s="196">
        <v>1.9152715678207959E-2</v>
      </c>
    </row>
    <row r="23" spans="1:9" x14ac:dyDescent="0.25">
      <c r="A23" s="35">
        <v>10</v>
      </c>
      <c r="B23" s="37" t="s">
        <v>14</v>
      </c>
      <c r="C23" s="37" t="s">
        <v>142</v>
      </c>
      <c r="D23" s="196">
        <v>0.73006214341090714</v>
      </c>
      <c r="E23" s="196">
        <v>7.6043893193845608E-2</v>
      </c>
      <c r="F23" s="196">
        <v>-5.3424424143592927E-3</v>
      </c>
      <c r="G23" s="45">
        <v>7.1377996357115183</v>
      </c>
      <c r="H23" s="43">
        <v>1.0022498806214772</v>
      </c>
      <c r="I23" s="196">
        <v>-2.2267384420143551E-4</v>
      </c>
    </row>
    <row r="24" spans="1:9" x14ac:dyDescent="0.25">
      <c r="A24" s="35">
        <v>15</v>
      </c>
      <c r="B24" s="37" t="s">
        <v>14</v>
      </c>
      <c r="C24" s="37" t="s">
        <v>142</v>
      </c>
      <c r="D24" s="196">
        <v>0.72894888209843334</v>
      </c>
      <c r="E24" s="196">
        <v>6.4706999452783839E-2</v>
      </c>
      <c r="F24" s="196">
        <v>-3.8273910023338496E-3</v>
      </c>
      <c r="G24" s="45">
        <v>8.607950982601734</v>
      </c>
      <c r="H24" s="43">
        <v>1.0125463847229621</v>
      </c>
      <c r="I24" s="196">
        <v>-1.1849888258975631E-3</v>
      </c>
    </row>
    <row r="25" spans="1:9" x14ac:dyDescent="0.25">
      <c r="A25" s="35">
        <v>20</v>
      </c>
      <c r="B25" s="37" t="s">
        <v>14</v>
      </c>
      <c r="C25" s="37" t="s">
        <v>142</v>
      </c>
      <c r="D25" s="196">
        <v>0.97010340590456601</v>
      </c>
      <c r="E25" s="196">
        <v>6.6963527563351655E-3</v>
      </c>
      <c r="F25" s="196">
        <v>-2.6070248181045294E-4</v>
      </c>
      <c r="G25" s="45">
        <v>15.259937067585687</v>
      </c>
      <c r="H25" s="43">
        <v>1.0308120664282934</v>
      </c>
      <c r="I25" s="196">
        <v>-1.2602541752466628E-3</v>
      </c>
    </row>
    <row r="26" spans="1:9" x14ac:dyDescent="0.25">
      <c r="A26" s="35">
        <v>25</v>
      </c>
      <c r="B26" s="37" t="s">
        <v>14</v>
      </c>
      <c r="C26" s="37" t="s">
        <v>142</v>
      </c>
      <c r="D26" s="196">
        <v>1.0708871136971645</v>
      </c>
      <c r="E26" s="196">
        <v>-5.7513453994595121E-3</v>
      </c>
      <c r="F26" s="196">
        <v>1.2378975055837765E-4</v>
      </c>
      <c r="G26" s="45">
        <v>22.226832196650786</v>
      </c>
      <c r="H26" s="43">
        <v>1.0097310070461591</v>
      </c>
      <c r="I26" s="196">
        <v>-2.4843737280687625E-4</v>
      </c>
    </row>
    <row r="27" spans="1:9" x14ac:dyDescent="0.25">
      <c r="A27" s="35">
        <v>6</v>
      </c>
      <c r="B27" s="37" t="s">
        <v>15</v>
      </c>
      <c r="C27" s="37" t="s">
        <v>141</v>
      </c>
      <c r="D27" s="196">
        <v>0.30240744837162553</v>
      </c>
      <c r="E27" s="196">
        <v>0.23317300333842139</v>
      </c>
      <c r="F27" s="196">
        <v>-2.1930899400767347E-2</v>
      </c>
      <c r="G27" s="45">
        <v>4.7304114895722806</v>
      </c>
      <c r="H27" s="43">
        <v>0.79315064151095149</v>
      </c>
      <c r="I27" s="196">
        <v>2.5688646334333994E-2</v>
      </c>
    </row>
    <row r="28" spans="1:9" x14ac:dyDescent="0.25">
      <c r="A28" s="35">
        <v>10</v>
      </c>
      <c r="B28" s="37" t="s">
        <v>15</v>
      </c>
      <c r="C28" s="37" t="s">
        <v>141</v>
      </c>
      <c r="D28" s="196">
        <v>0.59954533263318988</v>
      </c>
      <c r="E28" s="196">
        <v>0.10026960591416029</v>
      </c>
      <c r="F28" s="196">
        <v>-6.2998229242051075E-3</v>
      </c>
      <c r="G28" s="45">
        <v>7.8992710164769671</v>
      </c>
      <c r="H28" s="43">
        <v>0.99264472370032908</v>
      </c>
      <c r="I28" s="196">
        <v>7.4158864593913774E-4</v>
      </c>
    </row>
    <row r="29" spans="1:9" x14ac:dyDescent="0.25">
      <c r="A29" s="35">
        <v>15</v>
      </c>
      <c r="B29" s="37" t="s">
        <v>15</v>
      </c>
      <c r="C29" s="37" t="s">
        <v>141</v>
      </c>
      <c r="D29" s="196">
        <v>0.43700931156549316</v>
      </c>
      <c r="E29" s="196">
        <v>0.12761103138601632</v>
      </c>
      <c r="F29" s="196">
        <v>-7.089657400528737E-3</v>
      </c>
      <c r="G29" s="45">
        <v>8.9738318625193916</v>
      </c>
      <c r="H29" s="43">
        <v>1.0079369994712266</v>
      </c>
      <c r="I29" s="196">
        <v>3.6824443559393597E-4</v>
      </c>
    </row>
    <row r="30" spans="1:9" x14ac:dyDescent="0.25">
      <c r="A30" s="35">
        <v>20</v>
      </c>
      <c r="B30" s="37" t="s">
        <v>15</v>
      </c>
      <c r="C30" s="37" t="s">
        <v>141</v>
      </c>
      <c r="D30" s="196">
        <v>0.79520239339660814</v>
      </c>
      <c r="E30" s="196">
        <v>3.4933227563665868E-2</v>
      </c>
      <c r="F30" s="196">
        <v>-1.3684937710125519E-3</v>
      </c>
      <c r="G30" s="45">
        <v>12.764725692487549</v>
      </c>
      <c r="H30" s="43">
        <v>1.0181823352695607</v>
      </c>
      <c r="I30" s="196">
        <v>-3.6676340403159938E-6</v>
      </c>
    </row>
    <row r="31" spans="1:9" x14ac:dyDescent="0.25">
      <c r="A31" s="35">
        <v>25</v>
      </c>
      <c r="B31" s="37" t="s">
        <v>15</v>
      </c>
      <c r="C31" s="37" t="s">
        <v>141</v>
      </c>
      <c r="D31" s="196">
        <v>0.98413950143532913</v>
      </c>
      <c r="E31" s="196">
        <v>2.8426339694203029E-3</v>
      </c>
      <c r="F31" s="196">
        <v>-7.8912192774889414E-5</v>
      </c>
      <c r="G31" s="45">
        <v>25.093702041671005</v>
      </c>
      <c r="H31" s="43">
        <v>1.0338300264532048</v>
      </c>
      <c r="I31" s="196">
        <v>-1.1177641364756535E-3</v>
      </c>
    </row>
    <row r="32" spans="1:9" x14ac:dyDescent="0.25">
      <c r="A32" s="35">
        <v>6</v>
      </c>
      <c r="B32" s="37" t="s">
        <v>16</v>
      </c>
      <c r="C32" s="37" t="s">
        <v>141</v>
      </c>
      <c r="D32" s="196">
        <v>0.61805394092307331</v>
      </c>
      <c r="E32" s="196">
        <v>0.13164039982109102</v>
      </c>
      <c r="F32" s="196">
        <v>-1.2778945206742337E-2</v>
      </c>
      <c r="G32" s="45">
        <v>4.6150137443061965</v>
      </c>
      <c r="H32" s="43">
        <v>0.89022441233765848</v>
      </c>
      <c r="I32" s="196">
        <v>1.3690384287387666E-2</v>
      </c>
    </row>
    <row r="33" spans="1:9" x14ac:dyDescent="0.25">
      <c r="A33" s="35">
        <v>10</v>
      </c>
      <c r="B33" s="37" t="s">
        <v>16</v>
      </c>
      <c r="C33" s="37" t="s">
        <v>141</v>
      </c>
      <c r="D33" s="196">
        <v>0.80806930698842416</v>
      </c>
      <c r="E33" s="196">
        <v>4.5106372573401256E-2</v>
      </c>
      <c r="F33" s="196">
        <v>-2.6731845286330205E-3</v>
      </c>
      <c r="G33" s="45">
        <v>8.2646995080071015</v>
      </c>
      <c r="H33" s="43">
        <v>0.99066186578510917</v>
      </c>
      <c r="I33" s="196">
        <v>9.2023885619021376E-4</v>
      </c>
    </row>
    <row r="34" spans="1:9" x14ac:dyDescent="0.25">
      <c r="A34" s="35">
        <v>15</v>
      </c>
      <c r="B34" s="37" t="s">
        <v>16</v>
      </c>
      <c r="C34" s="37" t="s">
        <v>141</v>
      </c>
      <c r="D34" s="196">
        <v>0.80845268839039086</v>
      </c>
      <c r="E34" s="196">
        <v>3.7124047675237783E-2</v>
      </c>
      <c r="F34" s="196">
        <v>-1.7809857443900263E-3</v>
      </c>
      <c r="G34" s="45">
        <v>10.490348261303991</v>
      </c>
      <c r="H34" s="43">
        <v>1.0044455508294563</v>
      </c>
      <c r="I34" s="196">
        <v>-2.42273738900429E-4</v>
      </c>
    </row>
    <row r="35" spans="1:9" x14ac:dyDescent="0.25">
      <c r="A35" s="35">
        <v>20</v>
      </c>
      <c r="B35" s="37" t="s">
        <v>16</v>
      </c>
      <c r="C35" s="37" t="s">
        <v>141</v>
      </c>
      <c r="D35" s="196">
        <v>0.91984220007437634</v>
      </c>
      <c r="E35" s="196">
        <v>1.0521915456944029E-2</v>
      </c>
      <c r="F35" s="196">
        <v>-3.2456947959069645E-4</v>
      </c>
      <c r="G35" s="45">
        <v>20.292476467018382</v>
      </c>
      <c r="H35" s="43">
        <v>1.0534949137777989</v>
      </c>
      <c r="I35" s="196">
        <v>-2.6507215960691918E-3</v>
      </c>
    </row>
    <row r="36" spans="1:9" x14ac:dyDescent="0.25">
      <c r="A36" s="35">
        <v>25</v>
      </c>
      <c r="B36" s="37" t="s">
        <v>16</v>
      </c>
      <c r="C36" s="37" t="s">
        <v>141</v>
      </c>
      <c r="D36" s="196">
        <v>0.97982834248312167</v>
      </c>
      <c r="E36" s="196">
        <v>1.8566635788139344E-3</v>
      </c>
      <c r="F36" s="196">
        <v>-6.0838525341244603E-5</v>
      </c>
      <c r="G36" s="45">
        <v>25.232623040872866</v>
      </c>
      <c r="H36" s="43">
        <v>1.0185633351440269</v>
      </c>
      <c r="I36" s="196">
        <v>-1.2135675737824981E-3</v>
      </c>
    </row>
    <row r="37" spans="1:9" x14ac:dyDescent="0.25">
      <c r="A37" s="35">
        <v>6</v>
      </c>
      <c r="B37" s="37" t="s">
        <v>18</v>
      </c>
      <c r="C37" s="37" t="s">
        <v>141</v>
      </c>
      <c r="D37" s="196">
        <v>0.85842597424300415</v>
      </c>
      <c r="E37" s="196">
        <v>4.7072771456377692E-2</v>
      </c>
      <c r="F37" s="196">
        <v>-4.283027040575026E-3</v>
      </c>
      <c r="G37" s="45">
        <v>5.4926164968366438</v>
      </c>
      <c r="H37" s="43">
        <v>0.98763991453367928</v>
      </c>
      <c r="I37" s="196">
        <v>2.2721497458060138E-5</v>
      </c>
    </row>
    <row r="38" spans="1:9" x14ac:dyDescent="0.25">
      <c r="A38" s="35">
        <v>10</v>
      </c>
      <c r="B38" s="37" t="s">
        <v>18</v>
      </c>
      <c r="C38" s="37" t="s">
        <v>141</v>
      </c>
      <c r="D38" s="196">
        <v>0.89871463623008108</v>
      </c>
      <c r="E38" s="196">
        <v>2.4628112171153838E-2</v>
      </c>
      <c r="F38" s="196">
        <v>-1.4905352514080256E-3</v>
      </c>
      <c r="G38" s="45">
        <v>8.3447148890440328</v>
      </c>
      <c r="H38" s="43">
        <v>1.0025069652726699</v>
      </c>
      <c r="I38" s="196">
        <v>-2.4807123898524462E-4</v>
      </c>
    </row>
    <row r="39" spans="1:9" x14ac:dyDescent="0.25">
      <c r="A39" s="35">
        <v>15</v>
      </c>
      <c r="B39" s="37" t="s">
        <v>18</v>
      </c>
      <c r="C39" s="37" t="s">
        <v>141</v>
      </c>
      <c r="D39" s="196">
        <v>0.94108720576081217</v>
      </c>
      <c r="E39" s="196">
        <v>9.0724486142307881E-3</v>
      </c>
      <c r="F39" s="196">
        <v>-3.7275497793340753E-4</v>
      </c>
      <c r="G39" s="45">
        <v>14.357393474251996</v>
      </c>
      <c r="H39" s="43">
        <v>1.0179249589697001</v>
      </c>
      <c r="I39" s="196">
        <v>-1.6311311611213145E-3</v>
      </c>
    </row>
    <row r="40" spans="1:9" x14ac:dyDescent="0.25">
      <c r="A40" s="35">
        <v>20</v>
      </c>
      <c r="B40" s="37" t="s">
        <v>18</v>
      </c>
      <c r="C40" s="37" t="s">
        <v>141</v>
      </c>
      <c r="D40" s="196">
        <v>0.94837485526637677</v>
      </c>
      <c r="E40" s="196">
        <v>5.9913680127943502E-3</v>
      </c>
      <c r="F40" s="196">
        <v>-1.9170775023108925E-4</v>
      </c>
      <c r="G40" s="45">
        <v>20.111992959206667</v>
      </c>
      <c r="H40" s="43">
        <v>1.0259191565685406</v>
      </c>
      <c r="I40" s="196">
        <v>-1.7198818329516848E-3</v>
      </c>
    </row>
    <row r="41" spans="1:9" x14ac:dyDescent="0.25">
      <c r="A41" s="35">
        <v>25</v>
      </c>
      <c r="B41" s="37" t="s">
        <v>18</v>
      </c>
      <c r="C41" s="37" t="s">
        <v>141</v>
      </c>
      <c r="D41" s="196">
        <v>0.98140696524266824</v>
      </c>
      <c r="E41" s="196">
        <v>1.0739551084980369E-3</v>
      </c>
      <c r="F41" s="196">
        <v>-4.7979341637653493E-5</v>
      </c>
      <c r="G41" s="45">
        <v>25.391772922146593</v>
      </c>
      <c r="H41" s="43">
        <v>1.0123412682683157</v>
      </c>
      <c r="I41" s="196">
        <v>-1.3626059871367443E-3</v>
      </c>
    </row>
    <row r="42" spans="1:9" x14ac:dyDescent="0.25">
      <c r="A42" s="35">
        <v>6</v>
      </c>
      <c r="B42" s="37" t="s">
        <v>11</v>
      </c>
      <c r="C42" s="37" t="s">
        <v>141</v>
      </c>
      <c r="D42" s="196">
        <v>-0.25633602639861208</v>
      </c>
      <c r="E42" s="196">
        <v>0.46514336894736236</v>
      </c>
      <c r="F42" s="196">
        <v>-4.8095944351915228E-2</v>
      </c>
      <c r="G42" s="45">
        <v>4.5226309462468093</v>
      </c>
      <c r="H42" s="43">
        <v>0.72742759011530922</v>
      </c>
      <c r="I42" s="196">
        <v>3.0102956317489875E-2</v>
      </c>
    </row>
    <row r="43" spans="1:9" x14ac:dyDescent="0.25">
      <c r="A43" s="35">
        <v>10</v>
      </c>
      <c r="B43" s="37" t="s">
        <v>11</v>
      </c>
      <c r="C43" s="37" t="s">
        <v>141</v>
      </c>
      <c r="D43" s="196">
        <v>0.31652177709252838</v>
      </c>
      <c r="E43" s="196">
        <v>0.17701061394700862</v>
      </c>
      <c r="F43" s="196">
        <v>-1.1485202745271346E-2</v>
      </c>
      <c r="G43" s="45">
        <v>7.6865853595857345</v>
      </c>
      <c r="H43" s="43">
        <v>0.99510883873184663</v>
      </c>
      <c r="I43" s="196">
        <v>4.4663139965538551E-4</v>
      </c>
    </row>
    <row r="44" spans="1:9" x14ac:dyDescent="0.25">
      <c r="A44" s="35">
        <v>15</v>
      </c>
      <c r="B44" s="37" t="s">
        <v>11</v>
      </c>
      <c r="C44" s="37" t="s">
        <v>141</v>
      </c>
      <c r="D44" s="196">
        <v>0.10199493221077982</v>
      </c>
      <c r="E44" s="196">
        <v>0.20587173822303562</v>
      </c>
      <c r="F44" s="196">
        <v>-1.1704767255651515E-2</v>
      </c>
      <c r="G44" s="45">
        <v>8.7754202410255981</v>
      </c>
      <c r="H44" s="43">
        <v>1.0033556537931707</v>
      </c>
      <c r="I44" s="196">
        <v>4.4323523955971993E-4</v>
      </c>
    </row>
    <row r="45" spans="1:9" x14ac:dyDescent="0.25">
      <c r="A45" s="35">
        <v>20</v>
      </c>
      <c r="B45" s="37" t="s">
        <v>11</v>
      </c>
      <c r="C45" s="37" t="s">
        <v>141</v>
      </c>
      <c r="D45" s="196">
        <v>0.68977897744145189</v>
      </c>
      <c r="E45" s="196">
        <v>6.0220027432104896E-2</v>
      </c>
      <c r="F45" s="196">
        <v>-2.4494861806918311E-3</v>
      </c>
      <c r="G45" s="45">
        <v>12.308041060716098</v>
      </c>
      <c r="H45" s="43">
        <v>1.0608464331895207</v>
      </c>
      <c r="I45" s="196">
        <v>-7.6725547118521611E-5</v>
      </c>
    </row>
    <row r="46" spans="1:9" x14ac:dyDescent="0.25">
      <c r="A46" s="35">
        <v>25</v>
      </c>
      <c r="B46" s="37" t="s">
        <v>11</v>
      </c>
      <c r="C46" s="37" t="s">
        <v>141</v>
      </c>
      <c r="D46" s="196">
        <v>1.0666408524971027</v>
      </c>
      <c r="E46" s="196">
        <v>1.6704151247746821E-3</v>
      </c>
      <c r="F46" s="196">
        <v>-4.5310811233532537E-5</v>
      </c>
      <c r="G46" s="45">
        <v>25.337793889074973</v>
      </c>
      <c r="H46" s="43">
        <v>1.09573056545229</v>
      </c>
      <c r="I46" s="196">
        <v>-6.2573686718937857E-4</v>
      </c>
    </row>
    <row r="47" spans="1:9" x14ac:dyDescent="0.25">
      <c r="A47" s="35">
        <v>6</v>
      </c>
      <c r="B47" s="37" t="s">
        <v>14</v>
      </c>
      <c r="C47" s="37" t="s">
        <v>141</v>
      </c>
      <c r="D47" s="196">
        <v>-0.31369477677385693</v>
      </c>
      <c r="E47" s="196">
        <v>0.55212000671933403</v>
      </c>
      <c r="F47" s="196">
        <v>-6.2280993921111368E-2</v>
      </c>
      <c r="G47" s="45">
        <v>4.131588571824425</v>
      </c>
      <c r="H47" s="43">
        <v>0.74944329210247873</v>
      </c>
      <c r="I47" s="196">
        <v>3.7481121266673599E-2</v>
      </c>
    </row>
    <row r="48" spans="1:9" x14ac:dyDescent="0.25">
      <c r="A48" s="35">
        <v>10</v>
      </c>
      <c r="B48" s="37" t="s">
        <v>14</v>
      </c>
      <c r="C48" s="37" t="s">
        <v>141</v>
      </c>
      <c r="D48" s="196">
        <v>0.50949330494261147</v>
      </c>
      <c r="E48" s="196">
        <v>0.1249544905935526</v>
      </c>
      <c r="F48" s="196">
        <v>-7.9752740608401516E-3</v>
      </c>
      <c r="G48" s="45">
        <v>7.810105626441298</v>
      </c>
      <c r="H48" s="43">
        <v>0.99596707745915125</v>
      </c>
      <c r="I48" s="196">
        <v>3.7902496359458248E-4</v>
      </c>
    </row>
    <row r="49" spans="1:9" x14ac:dyDescent="0.25">
      <c r="A49" s="35">
        <v>15</v>
      </c>
      <c r="B49" s="37" t="s">
        <v>14</v>
      </c>
      <c r="C49" s="37" t="s">
        <v>141</v>
      </c>
      <c r="D49" s="196">
        <v>0.2128120453695731</v>
      </c>
      <c r="E49" s="196">
        <v>0.18246595028150259</v>
      </c>
      <c r="F49" s="196">
        <v>-1.0576248992757232E-2</v>
      </c>
      <c r="G49" s="45">
        <v>8.6117576373507116</v>
      </c>
      <c r="H49" s="43">
        <v>0.99717173219932065</v>
      </c>
      <c r="I49" s="196">
        <v>3.0576420570286277E-4</v>
      </c>
    </row>
    <row r="50" spans="1:9" x14ac:dyDescent="0.25">
      <c r="A50" s="35">
        <v>20</v>
      </c>
      <c r="B50" s="37" t="s">
        <v>14</v>
      </c>
      <c r="C50" s="37" t="s">
        <v>141</v>
      </c>
      <c r="D50" s="196">
        <v>0.76122287915719256</v>
      </c>
      <c r="E50" s="196">
        <v>4.1916305491071622E-2</v>
      </c>
      <c r="F50" s="196">
        <v>-1.7069554064915136E-3</v>
      </c>
      <c r="G50" s="45">
        <v>12.273240360306993</v>
      </c>
      <c r="H50" s="43">
        <v>1.0183457181324638</v>
      </c>
      <c r="I50" s="196">
        <v>1.65575146798783E-5</v>
      </c>
    </row>
    <row r="51" spans="1:9" x14ac:dyDescent="0.25">
      <c r="A51" s="35">
        <v>25</v>
      </c>
      <c r="B51" s="37" t="s">
        <v>14</v>
      </c>
      <c r="C51" s="37" t="s">
        <v>141</v>
      </c>
      <c r="D51" s="196">
        <v>0.98938283618648382</v>
      </c>
      <c r="E51" s="196">
        <v>3.3411670120893503E-3</v>
      </c>
      <c r="F51" s="196">
        <v>-8.78961276052128E-5</v>
      </c>
      <c r="G51" s="45">
        <v>25.083867050487754</v>
      </c>
      <c r="H51" s="43">
        <v>1.0446871136217435</v>
      </c>
      <c r="I51" s="196">
        <v>-1.0683825461143791E-3</v>
      </c>
    </row>
  </sheetData>
  <sortState ref="A2:I51">
    <sortCondition ref="A2:A51"/>
    <sortCondition ref="B2:B51"/>
    <sortCondition ref="C2:C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1"/>
  <sheetViews>
    <sheetView workbookViewId="0">
      <selection activeCell="A2" sqref="A2"/>
    </sheetView>
  </sheetViews>
  <sheetFormatPr defaultRowHeight="15" x14ac:dyDescent="0.25"/>
  <cols>
    <col min="1" max="1" width="7" bestFit="1" customWidth="1"/>
    <col min="2" max="2" width="7.5703125" bestFit="1" customWidth="1"/>
    <col min="3" max="3" width="5.42578125" style="35" bestFit="1" customWidth="1"/>
    <col min="4" max="4" width="10.140625" style="35" bestFit="1" customWidth="1"/>
    <col min="5" max="5" width="9.28515625" style="35" bestFit="1" customWidth="1"/>
    <col min="6" max="6" width="12.7109375" style="195" bestFit="1" customWidth="1"/>
    <col min="7" max="7" width="12" style="45" bestFit="1" customWidth="1"/>
    <col min="8" max="8" width="6.42578125" style="45" bestFit="1" customWidth="1"/>
    <col min="9" max="9" width="13.85546875" style="43" bestFit="1" customWidth="1"/>
    <col min="10" max="10" width="7.7109375" style="43" bestFit="1" customWidth="1"/>
    <col min="11" max="11" width="9" style="43" bestFit="1" customWidth="1"/>
    <col min="12" max="12" width="11" bestFit="1" customWidth="1"/>
  </cols>
  <sheetData>
    <row r="1" spans="1:12" x14ac:dyDescent="0.25">
      <c r="A1" s="35" t="s">
        <v>10</v>
      </c>
      <c r="B1" s="35" t="s">
        <v>5</v>
      </c>
      <c r="C1" s="35" t="s">
        <v>145</v>
      </c>
      <c r="D1" s="35" t="s">
        <v>0</v>
      </c>
      <c r="E1" s="35" t="s">
        <v>29</v>
      </c>
      <c r="F1" s="195" t="s">
        <v>118</v>
      </c>
      <c r="G1" s="194" t="s">
        <v>140</v>
      </c>
      <c r="H1" s="194" t="s">
        <v>8</v>
      </c>
      <c r="I1" s="193" t="s">
        <v>4</v>
      </c>
      <c r="J1" s="193" t="s">
        <v>177</v>
      </c>
      <c r="K1" s="193" t="s">
        <v>176</v>
      </c>
      <c r="L1" t="s">
        <v>30</v>
      </c>
    </row>
    <row r="2" spans="1:12" x14ac:dyDescent="0.25">
      <c r="A2" t="s">
        <v>142</v>
      </c>
      <c r="B2" t="s">
        <v>15</v>
      </c>
      <c r="C2" s="35" t="s">
        <v>146</v>
      </c>
      <c r="D2" s="35">
        <v>6</v>
      </c>
      <c r="E2" s="35" t="s">
        <v>35</v>
      </c>
      <c r="F2" s="195" t="s">
        <v>131</v>
      </c>
      <c r="G2" s="45">
        <v>2.8359999999999999</v>
      </c>
      <c r="H2" s="45">
        <v>2.9</v>
      </c>
      <c r="I2" s="43">
        <v>0.82261434688997115</v>
      </c>
      <c r="J2" s="43">
        <v>0.83718912472786722</v>
      </c>
      <c r="K2" s="43">
        <v>-1.4574777837896069E-2</v>
      </c>
      <c r="L2" t="b">
        <v>0</v>
      </c>
    </row>
    <row r="3" spans="1:12" x14ac:dyDescent="0.25">
      <c r="A3" t="s">
        <v>142</v>
      </c>
      <c r="B3" t="s">
        <v>15</v>
      </c>
      <c r="C3" s="35" t="s">
        <v>147</v>
      </c>
      <c r="D3" s="35">
        <v>6</v>
      </c>
      <c r="E3" s="35" t="s">
        <v>35</v>
      </c>
      <c r="F3" s="195" t="s">
        <v>97</v>
      </c>
      <c r="G3" s="45">
        <v>2.88</v>
      </c>
      <c r="H3" s="45">
        <v>2.9</v>
      </c>
      <c r="I3" s="43">
        <v>0.85798899952629903</v>
      </c>
      <c r="J3" s="43">
        <v>0.8415653597873185</v>
      </c>
      <c r="K3" s="43">
        <v>1.6423639738980533E-2</v>
      </c>
      <c r="L3" t="b">
        <v>0</v>
      </c>
    </row>
    <row r="4" spans="1:12" x14ac:dyDescent="0.25">
      <c r="A4" t="s">
        <v>142</v>
      </c>
      <c r="B4" t="s">
        <v>15</v>
      </c>
      <c r="C4" s="35" t="s">
        <v>147</v>
      </c>
      <c r="D4" s="35">
        <v>6</v>
      </c>
      <c r="E4" s="35" t="s">
        <v>37</v>
      </c>
      <c r="F4" s="195" t="s">
        <v>45</v>
      </c>
      <c r="G4" s="45">
        <v>3</v>
      </c>
      <c r="H4" s="45">
        <v>2.9</v>
      </c>
      <c r="I4" s="43">
        <v>0.86901626273937771</v>
      </c>
      <c r="J4" s="43">
        <v>0.85293854615711884</v>
      </c>
      <c r="K4" s="43">
        <v>1.6077716582258872E-2</v>
      </c>
      <c r="L4" t="b">
        <v>0</v>
      </c>
    </row>
    <row r="5" spans="1:12" x14ac:dyDescent="0.25">
      <c r="A5" t="s">
        <v>142</v>
      </c>
      <c r="B5" t="s">
        <v>15</v>
      </c>
      <c r="C5" s="35" t="s">
        <v>147</v>
      </c>
      <c r="D5" s="35">
        <v>6</v>
      </c>
      <c r="E5" s="35" t="s">
        <v>35</v>
      </c>
      <c r="F5" s="195" t="s">
        <v>98</v>
      </c>
      <c r="G5" s="45">
        <v>3.1019999999999999</v>
      </c>
      <c r="H5" s="45">
        <v>2.9</v>
      </c>
      <c r="I5" s="43">
        <v>0.87530899446423238</v>
      </c>
      <c r="J5" s="43">
        <v>0.86195911170905437</v>
      </c>
      <c r="K5" s="43">
        <v>1.3349882755178011E-2</v>
      </c>
      <c r="L5" t="b">
        <v>0</v>
      </c>
    </row>
    <row r="6" spans="1:12" x14ac:dyDescent="0.25">
      <c r="A6" t="s">
        <v>142</v>
      </c>
      <c r="B6" t="s">
        <v>15</v>
      </c>
      <c r="C6" s="35" t="s">
        <v>147</v>
      </c>
      <c r="D6" s="35">
        <v>6</v>
      </c>
      <c r="E6" s="35" t="s">
        <v>37</v>
      </c>
      <c r="F6" s="195" t="s">
        <v>99</v>
      </c>
      <c r="G6" s="45">
        <v>3.5</v>
      </c>
      <c r="H6" s="45">
        <v>2.9</v>
      </c>
      <c r="I6" s="43">
        <v>0.90401479997921552</v>
      </c>
      <c r="J6" s="43">
        <v>0.89147417796458761</v>
      </c>
      <c r="K6" s="43">
        <v>1.2540622014627911E-2</v>
      </c>
      <c r="L6" t="b">
        <v>0</v>
      </c>
    </row>
    <row r="7" spans="1:12" x14ac:dyDescent="0.25">
      <c r="A7" t="s">
        <v>142</v>
      </c>
      <c r="B7" t="s">
        <v>15</v>
      </c>
      <c r="C7" s="35" t="s">
        <v>147</v>
      </c>
      <c r="D7" s="35">
        <v>6</v>
      </c>
      <c r="E7" s="35" t="s">
        <v>35</v>
      </c>
      <c r="F7" s="195" t="s">
        <v>101</v>
      </c>
      <c r="G7" s="45">
        <v>3.5449999999999999</v>
      </c>
      <c r="H7" s="45">
        <v>2.9</v>
      </c>
      <c r="I7" s="43">
        <v>0.90365519188198629</v>
      </c>
      <c r="J7" s="43">
        <v>0.89424202640117656</v>
      </c>
      <c r="K7" s="43">
        <v>9.4131654808097265E-3</v>
      </c>
      <c r="L7" t="b">
        <v>0</v>
      </c>
    </row>
    <row r="8" spans="1:12" x14ac:dyDescent="0.25">
      <c r="A8" t="s">
        <v>142</v>
      </c>
      <c r="B8" t="s">
        <v>15</v>
      </c>
      <c r="C8" s="35" t="s">
        <v>147</v>
      </c>
      <c r="D8" s="35">
        <v>6</v>
      </c>
      <c r="E8" s="35" t="s">
        <v>35</v>
      </c>
      <c r="F8" s="195" t="s">
        <v>103</v>
      </c>
      <c r="G8" s="45">
        <v>3.988</v>
      </c>
      <c r="H8" s="45">
        <v>2.9</v>
      </c>
      <c r="I8" s="43">
        <v>0.91807959326713362</v>
      </c>
      <c r="J8" s="43">
        <v>0.91531640769795486</v>
      </c>
      <c r="K8" s="43">
        <v>2.763185569178761E-3</v>
      </c>
      <c r="L8" t="b">
        <v>0</v>
      </c>
    </row>
    <row r="9" spans="1:12" x14ac:dyDescent="0.25">
      <c r="A9" t="s">
        <v>142</v>
      </c>
      <c r="B9" t="s">
        <v>15</v>
      </c>
      <c r="C9" s="35" t="s">
        <v>147</v>
      </c>
      <c r="D9" s="35">
        <v>6</v>
      </c>
      <c r="E9" s="35" t="s">
        <v>37</v>
      </c>
      <c r="F9" s="195" t="s">
        <v>46</v>
      </c>
      <c r="G9" s="45">
        <v>4</v>
      </c>
      <c r="H9" s="45">
        <v>2.9</v>
      </c>
      <c r="I9" s="43">
        <v>0.91733045853798423</v>
      </c>
      <c r="J9" s="43">
        <v>0.91573135052469234</v>
      </c>
      <c r="K9" s="43">
        <v>1.5991080132918833E-3</v>
      </c>
      <c r="L9" t="b">
        <v>0</v>
      </c>
    </row>
    <row r="10" spans="1:12" x14ac:dyDescent="0.25">
      <c r="A10" t="s">
        <v>142</v>
      </c>
      <c r="B10" t="s">
        <v>15</v>
      </c>
      <c r="C10" s="35" t="s">
        <v>147</v>
      </c>
      <c r="D10" s="35">
        <v>6</v>
      </c>
      <c r="E10" s="35" t="s">
        <v>40</v>
      </c>
      <c r="F10" s="195" t="s">
        <v>109</v>
      </c>
      <c r="G10" s="45">
        <v>4.2779999999999996</v>
      </c>
      <c r="H10" s="45">
        <v>2.9</v>
      </c>
      <c r="I10" s="43">
        <v>0.92476187505114615</v>
      </c>
      <c r="J10" s="43">
        <v>0.92316561186977175</v>
      </c>
      <c r="K10" s="43">
        <v>1.5962631813744022E-3</v>
      </c>
      <c r="L10" t="b">
        <v>0</v>
      </c>
    </row>
    <row r="11" spans="1:12" x14ac:dyDescent="0.25">
      <c r="A11" t="s">
        <v>142</v>
      </c>
      <c r="B11" t="s">
        <v>15</v>
      </c>
      <c r="C11" s="35" t="s">
        <v>147</v>
      </c>
      <c r="D11" s="35">
        <v>6</v>
      </c>
      <c r="E11" s="35" t="s">
        <v>40</v>
      </c>
      <c r="F11" s="195" t="s">
        <v>100</v>
      </c>
      <c r="G11" s="45">
        <v>4.4210000000000003</v>
      </c>
      <c r="H11" s="45">
        <v>2.9</v>
      </c>
      <c r="I11" s="43">
        <v>0.92905691416493574</v>
      </c>
      <c r="J11" s="43">
        <v>0.92632832694834788</v>
      </c>
      <c r="K11" s="43">
        <v>2.7285872165878633E-3</v>
      </c>
      <c r="L11" t="b">
        <v>0</v>
      </c>
    </row>
    <row r="12" spans="1:12" x14ac:dyDescent="0.25">
      <c r="A12" t="s">
        <v>142</v>
      </c>
      <c r="B12" t="s">
        <v>15</v>
      </c>
      <c r="C12" s="35" t="s">
        <v>147</v>
      </c>
      <c r="D12" s="35">
        <v>6</v>
      </c>
      <c r="E12" s="35" t="s">
        <v>35</v>
      </c>
      <c r="F12" s="195" t="s">
        <v>106</v>
      </c>
      <c r="G12" s="45">
        <v>4.431</v>
      </c>
      <c r="H12" s="45">
        <v>2.9</v>
      </c>
      <c r="I12" s="43">
        <v>0.93822513186962808</v>
      </c>
      <c r="J12" s="43">
        <v>0.9265494958349616</v>
      </c>
      <c r="K12" s="43">
        <v>1.1675636034666481E-2</v>
      </c>
      <c r="L12" t="b">
        <v>0</v>
      </c>
    </row>
    <row r="13" spans="1:12" x14ac:dyDescent="0.25">
      <c r="A13" t="s">
        <v>142</v>
      </c>
      <c r="B13" t="s">
        <v>15</v>
      </c>
      <c r="C13" s="35" t="s">
        <v>147</v>
      </c>
      <c r="D13" s="35">
        <v>6</v>
      </c>
      <c r="E13" s="35" t="s">
        <v>40</v>
      </c>
      <c r="F13" s="195" t="s">
        <v>107</v>
      </c>
      <c r="G13" s="45">
        <v>4.444</v>
      </c>
      <c r="H13" s="45">
        <v>2.9</v>
      </c>
      <c r="I13" s="43">
        <v>0.93160397224404368</v>
      </c>
      <c r="J13" s="43">
        <v>0.92683701538755947</v>
      </c>
      <c r="K13" s="43">
        <v>4.7669568564842058E-3</v>
      </c>
      <c r="L13" t="b">
        <v>0</v>
      </c>
    </row>
    <row r="14" spans="1:12" x14ac:dyDescent="0.25">
      <c r="A14" t="s">
        <v>142</v>
      </c>
      <c r="B14" t="s">
        <v>15</v>
      </c>
      <c r="C14" s="35" t="s">
        <v>147</v>
      </c>
      <c r="D14" s="35">
        <v>6</v>
      </c>
      <c r="E14" s="35" t="s">
        <v>37</v>
      </c>
      <c r="F14" s="195" t="s">
        <v>104</v>
      </c>
      <c r="G14" s="45">
        <v>4.5</v>
      </c>
      <c r="H14" s="45">
        <v>2.9</v>
      </c>
      <c r="I14" s="43">
        <v>0.9370077307569743</v>
      </c>
      <c r="J14" s="43">
        <v>0.92807556115259626</v>
      </c>
      <c r="K14" s="43">
        <v>8.9321696043780374E-3</v>
      </c>
      <c r="L14" t="b">
        <v>0</v>
      </c>
    </row>
    <row r="15" spans="1:12" x14ac:dyDescent="0.25">
      <c r="A15" t="s">
        <v>142</v>
      </c>
      <c r="B15" t="s">
        <v>15</v>
      </c>
      <c r="C15" s="35" t="s">
        <v>147</v>
      </c>
      <c r="D15" s="35">
        <v>6</v>
      </c>
      <c r="E15" s="35" t="s">
        <v>40</v>
      </c>
      <c r="F15" s="195" t="s">
        <v>102</v>
      </c>
      <c r="G15" s="45">
        <v>4.8</v>
      </c>
      <c r="H15" s="45">
        <v>2.9</v>
      </c>
      <c r="I15" s="43">
        <v>0.93984445426468677</v>
      </c>
      <c r="J15" s="43">
        <v>0.93471062775100766</v>
      </c>
      <c r="K15" s="43">
        <v>5.1338265136791073E-3</v>
      </c>
      <c r="L15" t="b">
        <v>0</v>
      </c>
    </row>
    <row r="16" spans="1:12" x14ac:dyDescent="0.25">
      <c r="A16" t="s">
        <v>142</v>
      </c>
      <c r="B16" t="s">
        <v>15</v>
      </c>
      <c r="C16" s="35" t="s">
        <v>147</v>
      </c>
      <c r="D16" s="35">
        <v>6</v>
      </c>
      <c r="E16" s="35" t="s">
        <v>40</v>
      </c>
      <c r="F16" s="195" t="s">
        <v>105</v>
      </c>
      <c r="G16" s="45">
        <v>4.95</v>
      </c>
      <c r="H16" s="45">
        <v>2.9</v>
      </c>
      <c r="I16" s="43">
        <v>0.94362009329959939</v>
      </c>
      <c r="J16" s="43">
        <v>0.93802816105021336</v>
      </c>
      <c r="K16" s="43">
        <v>5.5919322493860335E-3</v>
      </c>
      <c r="L16" t="b">
        <v>0</v>
      </c>
    </row>
    <row r="17" spans="1:12" x14ac:dyDescent="0.25">
      <c r="A17" t="s">
        <v>142</v>
      </c>
      <c r="B17" t="s">
        <v>15</v>
      </c>
      <c r="C17" s="35" t="s">
        <v>147</v>
      </c>
      <c r="D17" s="35">
        <v>6</v>
      </c>
      <c r="E17" s="35" t="s">
        <v>37</v>
      </c>
      <c r="F17" s="195" t="s">
        <v>50</v>
      </c>
      <c r="G17" s="45">
        <v>5</v>
      </c>
      <c r="H17" s="45">
        <v>2.9</v>
      </c>
      <c r="I17" s="43">
        <v>0.944529043437634</v>
      </c>
      <c r="J17" s="43">
        <v>0.93913400548328196</v>
      </c>
      <c r="K17" s="43">
        <v>5.3950379543520333E-3</v>
      </c>
      <c r="L17" t="b">
        <v>0</v>
      </c>
    </row>
    <row r="18" spans="1:12" x14ac:dyDescent="0.25">
      <c r="A18" t="s">
        <v>142</v>
      </c>
      <c r="B18" t="s">
        <v>15</v>
      </c>
      <c r="C18" s="35" t="s">
        <v>147</v>
      </c>
      <c r="D18" s="35">
        <v>6</v>
      </c>
      <c r="E18" s="35" t="s">
        <v>35</v>
      </c>
      <c r="F18" s="195" t="s">
        <v>111</v>
      </c>
      <c r="G18" s="45">
        <v>5.3170000000000002</v>
      </c>
      <c r="H18" s="45">
        <v>2.9</v>
      </c>
      <c r="I18" s="43">
        <v>0.95145095062456297</v>
      </c>
      <c r="J18" s="43">
        <v>0.94614505918893665</v>
      </c>
      <c r="K18" s="43">
        <v>5.3058914356263198E-3</v>
      </c>
      <c r="L18" t="b">
        <v>0</v>
      </c>
    </row>
    <row r="19" spans="1:12" x14ac:dyDescent="0.25">
      <c r="A19" t="s">
        <v>142</v>
      </c>
      <c r="B19" t="s">
        <v>15</v>
      </c>
      <c r="C19" s="35" t="s">
        <v>147</v>
      </c>
      <c r="D19" s="35">
        <v>6</v>
      </c>
      <c r="E19" s="35" t="s">
        <v>40</v>
      </c>
      <c r="F19" s="195" t="s">
        <v>108</v>
      </c>
      <c r="G19" s="45">
        <v>5.4550000000000001</v>
      </c>
      <c r="H19" s="45">
        <v>2.9</v>
      </c>
      <c r="I19" s="43">
        <v>0.95124151358645304</v>
      </c>
      <c r="J19" s="43">
        <v>0.94919718982420598</v>
      </c>
      <c r="K19" s="43">
        <v>2.0443237622470578E-3</v>
      </c>
      <c r="L19" t="b">
        <v>0</v>
      </c>
    </row>
    <row r="20" spans="1:12" x14ac:dyDescent="0.25">
      <c r="A20" t="s">
        <v>142</v>
      </c>
      <c r="B20" t="s">
        <v>15</v>
      </c>
      <c r="C20" s="35" t="s">
        <v>147</v>
      </c>
      <c r="D20" s="35">
        <v>6</v>
      </c>
      <c r="E20" s="35" t="s">
        <v>37</v>
      </c>
      <c r="F20" s="195" t="s">
        <v>110</v>
      </c>
      <c r="G20" s="45">
        <v>5.5</v>
      </c>
      <c r="H20" s="45">
        <v>2.9</v>
      </c>
      <c r="I20" s="43">
        <v>0.95394780400887136</v>
      </c>
      <c r="J20" s="43">
        <v>0.95019244981396767</v>
      </c>
      <c r="K20" s="43">
        <v>3.7553541949036928E-3</v>
      </c>
      <c r="L20" t="b">
        <v>0</v>
      </c>
    </row>
    <row r="21" spans="1:12" x14ac:dyDescent="0.25">
      <c r="A21" t="s">
        <v>142</v>
      </c>
      <c r="B21" t="s">
        <v>15</v>
      </c>
      <c r="C21" s="35" t="s">
        <v>147</v>
      </c>
      <c r="D21" s="35">
        <v>6</v>
      </c>
      <c r="E21" s="35" t="s">
        <v>37</v>
      </c>
      <c r="F21" s="195" t="s">
        <v>79</v>
      </c>
      <c r="G21" s="45">
        <v>6</v>
      </c>
      <c r="H21" s="45">
        <v>2.9</v>
      </c>
      <c r="I21" s="43">
        <v>0.95844620108499401</v>
      </c>
      <c r="J21" s="43">
        <v>0.96125089414465337</v>
      </c>
      <c r="K21" s="43">
        <v>-2.8046930596593578E-3</v>
      </c>
      <c r="L21" t="b">
        <v>0</v>
      </c>
    </row>
    <row r="22" spans="1:12" x14ac:dyDescent="0.25">
      <c r="A22" t="s">
        <v>142</v>
      </c>
      <c r="B22" t="s">
        <v>15</v>
      </c>
      <c r="C22" s="35" t="s">
        <v>147</v>
      </c>
      <c r="D22" s="35">
        <v>10</v>
      </c>
      <c r="E22" s="35" t="s">
        <v>37</v>
      </c>
      <c r="F22" s="195" t="s">
        <v>45</v>
      </c>
      <c r="G22" s="45">
        <v>3</v>
      </c>
      <c r="H22" s="45">
        <v>2.9</v>
      </c>
      <c r="I22" s="43">
        <v>0.88031234185537832</v>
      </c>
      <c r="J22" s="43">
        <v>0.89049911707349683</v>
      </c>
      <c r="K22" s="43">
        <v>-1.0186775218118505E-2</v>
      </c>
      <c r="L22" t="b">
        <v>1</v>
      </c>
    </row>
    <row r="23" spans="1:12" x14ac:dyDescent="0.25">
      <c r="A23" t="s">
        <v>142</v>
      </c>
      <c r="B23" t="s">
        <v>15</v>
      </c>
      <c r="C23" s="35" t="s">
        <v>147</v>
      </c>
      <c r="D23" s="35">
        <v>10</v>
      </c>
      <c r="E23" s="35" t="s">
        <v>37</v>
      </c>
      <c r="F23" s="195" t="s">
        <v>46</v>
      </c>
      <c r="G23" s="45">
        <v>4</v>
      </c>
      <c r="H23" s="45">
        <v>2.9</v>
      </c>
      <c r="I23" s="43">
        <v>0.94876931225502981</v>
      </c>
      <c r="J23" s="43">
        <v>0.93236326996026841</v>
      </c>
      <c r="K23" s="43">
        <v>1.6406042294761392E-2</v>
      </c>
      <c r="L23" t="b">
        <v>1</v>
      </c>
    </row>
    <row r="24" spans="1:12" x14ac:dyDescent="0.25">
      <c r="A24" t="s">
        <v>142</v>
      </c>
      <c r="B24" t="s">
        <v>15</v>
      </c>
      <c r="C24" s="35" t="s">
        <v>147</v>
      </c>
      <c r="D24" s="35">
        <v>10</v>
      </c>
      <c r="E24" s="35" t="s">
        <v>37</v>
      </c>
      <c r="F24" s="195" t="s">
        <v>50</v>
      </c>
      <c r="G24" s="45">
        <v>5</v>
      </c>
      <c r="H24" s="45">
        <v>2.9</v>
      </c>
      <c r="I24" s="43">
        <v>0.97890342543023434</v>
      </c>
      <c r="J24" s="43">
        <v>0.9642420211425331</v>
      </c>
      <c r="K24" s="43">
        <v>1.4661404287701241E-2</v>
      </c>
      <c r="L24" t="b">
        <v>1</v>
      </c>
    </row>
    <row r="25" spans="1:12" x14ac:dyDescent="0.25">
      <c r="A25" t="s">
        <v>142</v>
      </c>
      <c r="B25" t="s">
        <v>15</v>
      </c>
      <c r="C25" s="35" t="s">
        <v>147</v>
      </c>
      <c r="D25" s="35">
        <v>10</v>
      </c>
      <c r="E25" s="35" t="s">
        <v>40</v>
      </c>
      <c r="F25" s="195" t="s">
        <v>47</v>
      </c>
      <c r="G25" s="45">
        <v>5.0910000000000002</v>
      </c>
      <c r="H25" s="45">
        <v>2.9</v>
      </c>
      <c r="I25" s="43">
        <v>0.97304599119269963</v>
      </c>
      <c r="J25" s="43">
        <v>0.96664730716680658</v>
      </c>
      <c r="K25" s="43">
        <v>6.3986840258930533E-3</v>
      </c>
      <c r="L25" t="b">
        <v>0</v>
      </c>
    </row>
    <row r="26" spans="1:12" x14ac:dyDescent="0.25">
      <c r="A26" t="s">
        <v>142</v>
      </c>
      <c r="B26" t="s">
        <v>15</v>
      </c>
      <c r="C26" s="35" t="s">
        <v>147</v>
      </c>
      <c r="D26" s="35">
        <v>10</v>
      </c>
      <c r="E26" s="35" t="s">
        <v>40</v>
      </c>
      <c r="F26" s="195" t="s">
        <v>54</v>
      </c>
      <c r="G26" s="45">
        <v>5.3330000000000002</v>
      </c>
      <c r="H26" s="45">
        <v>2.9</v>
      </c>
      <c r="I26" s="43">
        <v>0.97436064489104779</v>
      </c>
      <c r="J26" s="43">
        <v>0.97264144029762112</v>
      </c>
      <c r="K26" s="43">
        <v>1.7192045934266709E-3</v>
      </c>
      <c r="L26" t="b">
        <v>0</v>
      </c>
    </row>
    <row r="27" spans="1:12" x14ac:dyDescent="0.25">
      <c r="A27" t="s">
        <v>142</v>
      </c>
      <c r="B27" t="s">
        <v>15</v>
      </c>
      <c r="C27" s="35" t="s">
        <v>147</v>
      </c>
      <c r="D27" s="35">
        <v>10</v>
      </c>
      <c r="E27" s="35" t="s">
        <v>40</v>
      </c>
      <c r="F27" s="195" t="s">
        <v>48</v>
      </c>
      <c r="G27" s="45">
        <v>5.5380000000000003</v>
      </c>
      <c r="H27" s="45">
        <v>2.9</v>
      </c>
      <c r="I27" s="43">
        <v>0.97055826188659489</v>
      </c>
      <c r="J27" s="43">
        <v>0.97726160891459934</v>
      </c>
      <c r="K27" s="43">
        <v>-6.7033470280044583E-3</v>
      </c>
      <c r="L27" t="b">
        <v>0</v>
      </c>
    </row>
    <row r="28" spans="1:12" x14ac:dyDescent="0.25">
      <c r="A28" t="s">
        <v>142</v>
      </c>
      <c r="B28" t="s">
        <v>15</v>
      </c>
      <c r="C28" s="35" t="s">
        <v>147</v>
      </c>
      <c r="D28" s="35">
        <v>10</v>
      </c>
      <c r="E28" s="35" t="s">
        <v>40</v>
      </c>
      <c r="F28" s="195" t="s">
        <v>39</v>
      </c>
      <c r="G28" s="45">
        <v>5.7140000000000004</v>
      </c>
      <c r="H28" s="45">
        <v>2.9</v>
      </c>
      <c r="I28" s="43">
        <v>0.9753112406421609</v>
      </c>
      <c r="J28" s="43">
        <v>0.98089340215448551</v>
      </c>
      <c r="K28" s="43">
        <v>-5.5821615123246016E-3</v>
      </c>
      <c r="L28" t="b">
        <v>0</v>
      </c>
    </row>
    <row r="29" spans="1:12" x14ac:dyDescent="0.25">
      <c r="A29" t="s">
        <v>142</v>
      </c>
      <c r="B29" t="s">
        <v>15</v>
      </c>
      <c r="C29" s="35" t="s">
        <v>147</v>
      </c>
      <c r="D29" s="35">
        <v>10</v>
      </c>
      <c r="E29" s="35" t="s">
        <v>40</v>
      </c>
      <c r="F29" s="195" t="s">
        <v>55</v>
      </c>
      <c r="G29" s="45">
        <v>6.1539999999999999</v>
      </c>
      <c r="H29" s="45">
        <v>2.9</v>
      </c>
      <c r="I29" s="43">
        <v>0.99122084713909808</v>
      </c>
      <c r="J29" s="43">
        <v>0.98861966361520626</v>
      </c>
      <c r="K29" s="43">
        <v>2.6011835238918257E-3</v>
      </c>
      <c r="L29" t="b">
        <v>0</v>
      </c>
    </row>
    <row r="30" spans="1:12" x14ac:dyDescent="0.25">
      <c r="A30" t="s">
        <v>142</v>
      </c>
      <c r="B30" t="s">
        <v>15</v>
      </c>
      <c r="C30" s="35" t="s">
        <v>146</v>
      </c>
      <c r="D30" s="35">
        <v>10</v>
      </c>
      <c r="E30" s="35" t="s">
        <v>35</v>
      </c>
      <c r="F30" s="195" t="s">
        <v>137</v>
      </c>
      <c r="G30" s="45">
        <v>6.2039999999999997</v>
      </c>
      <c r="H30" s="45">
        <v>2.9</v>
      </c>
      <c r="I30" s="43">
        <v>0.99112314542811486</v>
      </c>
      <c r="J30" s="43">
        <v>0.98937532670122608</v>
      </c>
      <c r="K30" s="43">
        <v>1.7478187268887835E-3</v>
      </c>
      <c r="L30" t="b">
        <v>0</v>
      </c>
    </row>
    <row r="31" spans="1:12" x14ac:dyDescent="0.25">
      <c r="A31" t="s">
        <v>142</v>
      </c>
      <c r="B31" t="s">
        <v>15</v>
      </c>
      <c r="C31" s="35" t="s">
        <v>147</v>
      </c>
      <c r="D31" s="35">
        <v>10</v>
      </c>
      <c r="E31" s="35" t="s">
        <v>35</v>
      </c>
      <c r="F31" s="195" t="s">
        <v>52</v>
      </c>
      <c r="G31" s="45">
        <v>6.6470000000000002</v>
      </c>
      <c r="H31" s="45">
        <v>2.9</v>
      </c>
      <c r="I31" s="43">
        <v>0.99727607012533026</v>
      </c>
      <c r="J31" s="43">
        <v>0.99498010076993082</v>
      </c>
      <c r="K31" s="43">
        <v>2.2959693553994409E-3</v>
      </c>
      <c r="L31" t="b">
        <v>0</v>
      </c>
    </row>
    <row r="32" spans="1:12" x14ac:dyDescent="0.25">
      <c r="A32" t="s">
        <v>142</v>
      </c>
      <c r="B32" t="s">
        <v>15</v>
      </c>
      <c r="C32" s="35" t="s">
        <v>147</v>
      </c>
      <c r="D32" s="35">
        <v>10</v>
      </c>
      <c r="E32" s="35" t="s">
        <v>40</v>
      </c>
      <c r="F32" s="195" t="s">
        <v>41</v>
      </c>
      <c r="G32" s="45">
        <v>6.6669999999999998</v>
      </c>
      <c r="H32" s="45">
        <v>2.9</v>
      </c>
      <c r="I32" s="43">
        <v>0.99071451057773641</v>
      </c>
      <c r="J32" s="43">
        <v>0.99518690556404377</v>
      </c>
      <c r="K32" s="43">
        <v>-4.4723949863073598E-3</v>
      </c>
      <c r="L32" t="b">
        <v>0</v>
      </c>
    </row>
    <row r="33" spans="1:12" x14ac:dyDescent="0.25">
      <c r="A33" t="s">
        <v>142</v>
      </c>
      <c r="B33" t="s">
        <v>15</v>
      </c>
      <c r="C33" s="35" t="s">
        <v>147</v>
      </c>
      <c r="D33" s="35">
        <v>10</v>
      </c>
      <c r="E33" s="35" t="s">
        <v>40</v>
      </c>
      <c r="F33" s="195" t="s">
        <v>56</v>
      </c>
      <c r="G33" s="45">
        <v>6.8570000000000002</v>
      </c>
      <c r="H33" s="45">
        <v>2.9</v>
      </c>
      <c r="I33" s="43">
        <v>0.99999440285799057</v>
      </c>
      <c r="J33" s="43">
        <v>0.9969523423441109</v>
      </c>
      <c r="K33" s="43">
        <v>3.0420605138796741E-3</v>
      </c>
      <c r="L33" t="b">
        <v>0</v>
      </c>
    </row>
    <row r="34" spans="1:12" x14ac:dyDescent="0.25">
      <c r="A34" t="s">
        <v>142</v>
      </c>
      <c r="B34" t="s">
        <v>15</v>
      </c>
      <c r="C34" s="35" t="s">
        <v>147</v>
      </c>
      <c r="D34" s="35">
        <v>10</v>
      </c>
      <c r="E34" s="35" t="s">
        <v>37</v>
      </c>
      <c r="F34" s="195" t="s">
        <v>51</v>
      </c>
      <c r="G34" s="45">
        <v>7</v>
      </c>
      <c r="H34" s="45">
        <v>2.9</v>
      </c>
      <c r="I34" s="43">
        <v>1.0001784209824525</v>
      </c>
      <c r="J34" s="43">
        <v>0.99804331839354132</v>
      </c>
      <c r="K34" s="43">
        <v>2.1351025889111419E-3</v>
      </c>
      <c r="L34" t="b">
        <v>0</v>
      </c>
    </row>
    <row r="35" spans="1:12" x14ac:dyDescent="0.25">
      <c r="A35" t="s">
        <v>142</v>
      </c>
      <c r="B35" t="s">
        <v>15</v>
      </c>
      <c r="C35" s="35" t="s">
        <v>147</v>
      </c>
      <c r="D35" s="35">
        <v>10</v>
      </c>
      <c r="E35" s="35" t="s">
        <v>35</v>
      </c>
      <c r="F35" s="195" t="s">
        <v>53</v>
      </c>
      <c r="G35" s="45">
        <v>7.09</v>
      </c>
      <c r="H35" s="45">
        <v>2.9</v>
      </c>
      <c r="I35" s="43">
        <v>1.0011803538202173</v>
      </c>
      <c r="J35" s="43">
        <v>0.99862524973952782</v>
      </c>
      <c r="K35" s="43">
        <v>2.5551040806894854E-3</v>
      </c>
      <c r="L35" t="b">
        <v>0</v>
      </c>
    </row>
    <row r="36" spans="1:12" x14ac:dyDescent="0.25">
      <c r="A36" t="s">
        <v>142</v>
      </c>
      <c r="B36" t="s">
        <v>15</v>
      </c>
      <c r="C36" s="35" t="s">
        <v>147</v>
      </c>
      <c r="D36" s="35">
        <v>10</v>
      </c>
      <c r="E36" s="35" t="s">
        <v>40</v>
      </c>
      <c r="F36" s="195" t="s">
        <v>42</v>
      </c>
      <c r="G36" s="45">
        <v>7.5</v>
      </c>
      <c r="H36" s="45">
        <v>2.9</v>
      </c>
      <c r="I36" s="43">
        <v>0.99844362112385376</v>
      </c>
      <c r="J36" s="43">
        <v>1.0002527666409766</v>
      </c>
      <c r="K36" s="43">
        <v>-1.8091455171228565E-3</v>
      </c>
      <c r="L36" t="b">
        <v>0</v>
      </c>
    </row>
    <row r="37" spans="1:12" x14ac:dyDescent="0.25">
      <c r="A37" t="s">
        <v>142</v>
      </c>
      <c r="B37" t="s">
        <v>15</v>
      </c>
      <c r="C37" s="35" t="s">
        <v>147</v>
      </c>
      <c r="D37" s="35">
        <v>10</v>
      </c>
      <c r="E37" s="35" t="s">
        <v>40</v>
      </c>
      <c r="F37" s="195" t="s">
        <v>59</v>
      </c>
      <c r="G37" s="45">
        <v>7.875</v>
      </c>
      <c r="H37" s="45">
        <v>2.9</v>
      </c>
      <c r="I37" s="43">
        <v>1.0007448255945692</v>
      </c>
      <c r="J37" s="43">
        <v>1.0004116991392149</v>
      </c>
      <c r="K37" s="43">
        <v>3.3312645535432672E-4</v>
      </c>
      <c r="L37" t="b">
        <v>0</v>
      </c>
    </row>
    <row r="38" spans="1:12" x14ac:dyDescent="0.25">
      <c r="A38" t="s">
        <v>142</v>
      </c>
      <c r="B38" t="s">
        <v>15</v>
      </c>
      <c r="C38" s="35" t="s">
        <v>147</v>
      </c>
      <c r="D38" s="35">
        <v>10</v>
      </c>
      <c r="E38" s="35" t="s">
        <v>35</v>
      </c>
      <c r="F38" s="195" t="s">
        <v>58</v>
      </c>
      <c r="G38" s="45">
        <v>7.976</v>
      </c>
      <c r="H38" s="45">
        <v>2.9</v>
      </c>
      <c r="I38" s="43">
        <v>1.000016617450348</v>
      </c>
      <c r="J38" s="43">
        <v>1.0003966071253012</v>
      </c>
      <c r="K38" s="43">
        <v>-3.7998967495322944E-4</v>
      </c>
      <c r="L38" t="b">
        <v>0</v>
      </c>
    </row>
    <row r="39" spans="1:12" x14ac:dyDescent="0.25">
      <c r="A39" t="s">
        <v>142</v>
      </c>
      <c r="B39" t="s">
        <v>15</v>
      </c>
      <c r="C39" s="35" t="s">
        <v>147</v>
      </c>
      <c r="D39" s="35">
        <v>10</v>
      </c>
      <c r="E39" s="35" t="s">
        <v>37</v>
      </c>
      <c r="F39" s="195" t="s">
        <v>57</v>
      </c>
      <c r="G39" s="45">
        <v>8</v>
      </c>
      <c r="H39" s="45">
        <v>2.9</v>
      </c>
      <c r="I39" s="43">
        <v>1.0025659795813966</v>
      </c>
      <c r="J39" s="43">
        <v>1.0003930209041731</v>
      </c>
      <c r="K39" s="43">
        <v>2.1729586772234466E-3</v>
      </c>
      <c r="L39" t="b">
        <v>0</v>
      </c>
    </row>
    <row r="40" spans="1:12" x14ac:dyDescent="0.25">
      <c r="A40" t="s">
        <v>142</v>
      </c>
      <c r="B40" t="s">
        <v>15</v>
      </c>
      <c r="C40" s="35" t="s">
        <v>147</v>
      </c>
      <c r="D40" s="35">
        <v>10</v>
      </c>
      <c r="E40" s="35" t="s">
        <v>40</v>
      </c>
      <c r="F40" s="195" t="s">
        <v>43</v>
      </c>
      <c r="G40" s="45">
        <v>8.2349999999999994</v>
      </c>
      <c r="H40" s="45">
        <v>2.9</v>
      </c>
      <c r="I40" s="43">
        <v>1.0001428393265257</v>
      </c>
      <c r="J40" s="43">
        <v>1.0003579058222942</v>
      </c>
      <c r="K40" s="43">
        <v>-2.1506649576852332E-4</v>
      </c>
      <c r="L40" t="b">
        <v>0</v>
      </c>
    </row>
    <row r="41" spans="1:12" x14ac:dyDescent="0.25">
      <c r="A41" t="s">
        <v>142</v>
      </c>
      <c r="B41" t="s">
        <v>15</v>
      </c>
      <c r="C41" s="35" t="s">
        <v>147</v>
      </c>
      <c r="D41" s="35">
        <v>10</v>
      </c>
      <c r="E41" s="35" t="s">
        <v>40</v>
      </c>
      <c r="F41" s="195" t="s">
        <v>60</v>
      </c>
      <c r="G41" s="45">
        <v>8.4710000000000001</v>
      </c>
      <c r="H41" s="45">
        <v>2.9</v>
      </c>
      <c r="I41" s="43">
        <v>1.0015600786222674</v>
      </c>
      <c r="J41" s="43">
        <v>1.0003226413145352</v>
      </c>
      <c r="K41" s="43">
        <v>1.237437307732181E-3</v>
      </c>
      <c r="L41" t="b">
        <v>0</v>
      </c>
    </row>
    <row r="42" spans="1:12" x14ac:dyDescent="0.25">
      <c r="A42" t="s">
        <v>142</v>
      </c>
      <c r="B42" t="s">
        <v>15</v>
      </c>
      <c r="C42" s="35" t="s">
        <v>147</v>
      </c>
      <c r="D42" s="35">
        <v>10</v>
      </c>
      <c r="E42" s="35" t="s">
        <v>35</v>
      </c>
      <c r="F42" s="195" t="s">
        <v>33</v>
      </c>
      <c r="G42" s="45">
        <v>8.8620000000000001</v>
      </c>
      <c r="H42" s="45">
        <v>2.9</v>
      </c>
      <c r="I42" s="43">
        <v>1.0009140183936078</v>
      </c>
      <c r="J42" s="43">
        <v>1.0002642157953241</v>
      </c>
      <c r="K42" s="43">
        <v>6.4980259828373299E-4</v>
      </c>
      <c r="L42" t="b">
        <v>0</v>
      </c>
    </row>
    <row r="43" spans="1:12" x14ac:dyDescent="0.25">
      <c r="A43" t="s">
        <v>142</v>
      </c>
      <c r="B43" t="s">
        <v>15</v>
      </c>
      <c r="C43" s="35" t="s">
        <v>147</v>
      </c>
      <c r="D43" s="35">
        <v>10</v>
      </c>
      <c r="E43" s="35" t="s">
        <v>40</v>
      </c>
      <c r="F43" s="195" t="s">
        <v>44</v>
      </c>
      <c r="G43" s="45">
        <v>8.8889999999999993</v>
      </c>
      <c r="H43" s="45">
        <v>2.9</v>
      </c>
      <c r="I43" s="43">
        <v>1.0007751549739485</v>
      </c>
      <c r="J43" s="43">
        <v>1.000260181296555</v>
      </c>
      <c r="K43" s="43">
        <v>5.149736773935043E-4</v>
      </c>
      <c r="L43" t="b">
        <v>0</v>
      </c>
    </row>
    <row r="44" spans="1:12" x14ac:dyDescent="0.25">
      <c r="A44" t="s">
        <v>142</v>
      </c>
      <c r="B44" t="s">
        <v>15</v>
      </c>
      <c r="C44" s="35" t="s">
        <v>147</v>
      </c>
      <c r="D44" s="35">
        <v>10</v>
      </c>
      <c r="E44" s="35" t="s">
        <v>37</v>
      </c>
      <c r="F44" s="195" t="s">
        <v>61</v>
      </c>
      <c r="G44" s="45">
        <v>9</v>
      </c>
      <c r="H44" s="45">
        <v>2.9</v>
      </c>
      <c r="I44" s="43">
        <v>1.0011466902864647</v>
      </c>
      <c r="J44" s="43">
        <v>1.0002435950238378</v>
      </c>
      <c r="K44" s="43">
        <v>9.0309526262699613E-4</v>
      </c>
      <c r="L44" t="b">
        <v>0</v>
      </c>
    </row>
    <row r="45" spans="1:12" x14ac:dyDescent="0.25">
      <c r="A45" t="s">
        <v>142</v>
      </c>
      <c r="B45" t="s">
        <v>15</v>
      </c>
      <c r="C45" s="35" t="s">
        <v>147</v>
      </c>
      <c r="D45" s="35">
        <v>10</v>
      </c>
      <c r="E45" s="35" t="s">
        <v>37</v>
      </c>
      <c r="F45" s="195" t="s">
        <v>36</v>
      </c>
      <c r="G45" s="45">
        <v>10</v>
      </c>
      <c r="H45" s="45">
        <v>2.9</v>
      </c>
      <c r="I45" s="43">
        <v>1.0005229318898132</v>
      </c>
      <c r="J45" s="43">
        <v>1.0000941691435026</v>
      </c>
      <c r="K45" s="43">
        <v>4.2876274631065137E-4</v>
      </c>
      <c r="L45" t="b">
        <v>0</v>
      </c>
    </row>
    <row r="46" spans="1:12" x14ac:dyDescent="0.25">
      <c r="A46" t="s">
        <v>142</v>
      </c>
      <c r="B46" t="s">
        <v>15</v>
      </c>
      <c r="C46" s="35" t="s">
        <v>147</v>
      </c>
      <c r="D46" s="35">
        <v>15</v>
      </c>
      <c r="E46" s="35" t="s">
        <v>37</v>
      </c>
      <c r="F46" s="195" t="s">
        <v>79</v>
      </c>
      <c r="G46" s="45">
        <v>6</v>
      </c>
      <c r="H46" s="45">
        <v>2.9</v>
      </c>
      <c r="I46" s="43">
        <v>0.99869083508018586</v>
      </c>
      <c r="J46" s="43">
        <v>0.97879911920427887</v>
      </c>
      <c r="K46" s="43">
        <v>1.989171587590699E-2</v>
      </c>
      <c r="L46" t="b">
        <v>1</v>
      </c>
    </row>
    <row r="47" spans="1:12" x14ac:dyDescent="0.25">
      <c r="A47" t="s">
        <v>142</v>
      </c>
      <c r="B47" t="s">
        <v>15</v>
      </c>
      <c r="C47" s="35" t="s">
        <v>147</v>
      </c>
      <c r="D47" s="35">
        <v>15</v>
      </c>
      <c r="E47" s="35" t="s">
        <v>40</v>
      </c>
      <c r="F47" s="195" t="s">
        <v>65</v>
      </c>
      <c r="G47" s="45">
        <v>6.875</v>
      </c>
      <c r="H47" s="45">
        <v>2.9</v>
      </c>
      <c r="I47" s="43">
        <v>0.99983107564427609</v>
      </c>
      <c r="J47" s="43">
        <v>0.99142538652052581</v>
      </c>
      <c r="K47" s="43">
        <v>8.4056891237502818E-3</v>
      </c>
      <c r="L47" t="b">
        <v>0</v>
      </c>
    </row>
    <row r="48" spans="1:12" x14ac:dyDescent="0.25">
      <c r="A48" t="s">
        <v>142</v>
      </c>
      <c r="B48" t="s">
        <v>15</v>
      </c>
      <c r="C48" s="35" t="s">
        <v>147</v>
      </c>
      <c r="D48" s="35">
        <v>15</v>
      </c>
      <c r="E48" s="35" t="s">
        <v>37</v>
      </c>
      <c r="F48" s="195" t="s">
        <v>51</v>
      </c>
      <c r="G48" s="45">
        <v>7</v>
      </c>
      <c r="H48" s="45">
        <v>2.9</v>
      </c>
      <c r="I48" s="43">
        <v>1.0071272232750621</v>
      </c>
      <c r="J48" s="43">
        <v>0.99297051788164614</v>
      </c>
      <c r="K48" s="43">
        <v>1.4156705393415958E-2</v>
      </c>
      <c r="L48" t="b">
        <v>1</v>
      </c>
    </row>
    <row r="49" spans="1:12" x14ac:dyDescent="0.25">
      <c r="A49" t="s">
        <v>142</v>
      </c>
      <c r="B49" t="s">
        <v>15</v>
      </c>
      <c r="C49" s="35" t="s">
        <v>147</v>
      </c>
      <c r="D49" s="35">
        <v>15</v>
      </c>
      <c r="E49" s="35" t="s">
        <v>40</v>
      </c>
      <c r="F49" s="195" t="s">
        <v>72</v>
      </c>
      <c r="G49" s="45">
        <v>7.3680000000000003</v>
      </c>
      <c r="H49" s="45">
        <v>2.9</v>
      </c>
      <c r="I49" s="43">
        <v>0.99710293296957253</v>
      </c>
      <c r="J49" s="43">
        <v>0.99714402399488322</v>
      </c>
      <c r="K49" s="43">
        <v>-4.1091025310691087E-5</v>
      </c>
      <c r="L49" t="b">
        <v>0</v>
      </c>
    </row>
    <row r="50" spans="1:12" x14ac:dyDescent="0.25">
      <c r="A50" t="s">
        <v>142</v>
      </c>
      <c r="B50" t="s">
        <v>15</v>
      </c>
      <c r="C50" s="35" t="s">
        <v>147</v>
      </c>
      <c r="D50" s="35">
        <v>15</v>
      </c>
      <c r="E50" s="35" t="s">
        <v>40</v>
      </c>
      <c r="F50" s="195" t="s">
        <v>77</v>
      </c>
      <c r="G50" s="45">
        <v>7.5</v>
      </c>
      <c r="H50" s="45">
        <v>2.9</v>
      </c>
      <c r="I50" s="43">
        <v>0.9890007642115719</v>
      </c>
      <c r="J50" s="43">
        <v>0.99850449054455437</v>
      </c>
      <c r="K50" s="43">
        <v>-9.5037263329824651E-3</v>
      </c>
      <c r="L50" t="b">
        <v>0</v>
      </c>
    </row>
    <row r="51" spans="1:12" x14ac:dyDescent="0.25">
      <c r="A51" t="s">
        <v>142</v>
      </c>
      <c r="B51" t="s">
        <v>15</v>
      </c>
      <c r="C51" s="35" t="s">
        <v>147</v>
      </c>
      <c r="D51" s="35">
        <v>15</v>
      </c>
      <c r="E51" s="35" t="s">
        <v>40</v>
      </c>
      <c r="F51" s="195" t="s">
        <v>70</v>
      </c>
      <c r="G51" s="45">
        <v>8</v>
      </c>
      <c r="H51" s="45">
        <v>2.9</v>
      </c>
      <c r="I51" s="43">
        <v>1.0053242058619229</v>
      </c>
      <c r="J51" s="43">
        <v>1.0030039787569456</v>
      </c>
      <c r="K51" s="43">
        <v>2.3202271049773682E-3</v>
      </c>
      <c r="L51" t="b">
        <v>0</v>
      </c>
    </row>
    <row r="52" spans="1:12" x14ac:dyDescent="0.25">
      <c r="A52" t="s">
        <v>142</v>
      </c>
      <c r="B52" t="s">
        <v>15</v>
      </c>
      <c r="C52" s="35" t="s">
        <v>147</v>
      </c>
      <c r="D52" s="35">
        <v>15</v>
      </c>
      <c r="E52" s="35" t="s">
        <v>40</v>
      </c>
      <c r="F52" s="195" t="s">
        <v>73</v>
      </c>
      <c r="G52" s="45">
        <v>8.4</v>
      </c>
      <c r="H52" s="45">
        <v>2.9</v>
      </c>
      <c r="I52" s="43">
        <v>1.0026343456132489</v>
      </c>
      <c r="J52" s="43">
        <v>1.0058587405224864</v>
      </c>
      <c r="K52" s="43">
        <v>-3.2243949092374269E-3</v>
      </c>
      <c r="L52" t="b">
        <v>0</v>
      </c>
    </row>
    <row r="53" spans="1:12" x14ac:dyDescent="0.25">
      <c r="A53" t="s">
        <v>142</v>
      </c>
      <c r="B53" t="s">
        <v>15</v>
      </c>
      <c r="C53" s="35" t="s">
        <v>147</v>
      </c>
      <c r="D53" s="35">
        <v>15</v>
      </c>
      <c r="E53" s="35" t="s">
        <v>40</v>
      </c>
      <c r="F53" s="195" t="s">
        <v>66</v>
      </c>
      <c r="G53" s="45">
        <v>8.5559999999999992</v>
      </c>
      <c r="H53" s="45">
        <v>2.9</v>
      </c>
      <c r="I53" s="43">
        <v>1.0128140648448651</v>
      </c>
      <c r="J53" s="43">
        <v>1.0067926435244474</v>
      </c>
      <c r="K53" s="43">
        <v>6.0214213204177192E-3</v>
      </c>
      <c r="L53" t="b">
        <v>0</v>
      </c>
    </row>
    <row r="54" spans="1:12" x14ac:dyDescent="0.25">
      <c r="A54" t="s">
        <v>142</v>
      </c>
      <c r="B54" t="s">
        <v>15</v>
      </c>
      <c r="C54" s="35" t="s">
        <v>146</v>
      </c>
      <c r="D54" s="35">
        <v>15</v>
      </c>
      <c r="E54" s="35" t="s">
        <v>40</v>
      </c>
      <c r="F54" s="195" t="s">
        <v>138</v>
      </c>
      <c r="G54" s="45">
        <v>9.1</v>
      </c>
      <c r="H54" s="45">
        <v>2.9</v>
      </c>
      <c r="I54" s="43">
        <v>1.0093853717900327</v>
      </c>
      <c r="J54" s="43">
        <v>1.0092614675583869</v>
      </c>
      <c r="K54" s="43">
        <v>1.2390423164587716E-4</v>
      </c>
      <c r="L54" t="b">
        <v>0</v>
      </c>
    </row>
    <row r="55" spans="1:12" x14ac:dyDescent="0.25">
      <c r="A55" t="s">
        <v>142</v>
      </c>
      <c r="B55" t="s">
        <v>15</v>
      </c>
      <c r="C55" s="35" t="s">
        <v>147</v>
      </c>
      <c r="D55" s="35">
        <v>15</v>
      </c>
      <c r="E55" s="35" t="s">
        <v>35</v>
      </c>
      <c r="F55" s="195" t="s">
        <v>62</v>
      </c>
      <c r="G55" s="45">
        <v>9.7479999999999993</v>
      </c>
      <c r="H55" s="45">
        <v>2.9</v>
      </c>
      <c r="I55" s="43">
        <v>1.0088361150386234</v>
      </c>
      <c r="J55" s="43">
        <v>1.0106041679749775</v>
      </c>
      <c r="K55" s="43">
        <v>-1.7680529363541808E-3</v>
      </c>
      <c r="L55" t="b">
        <v>0</v>
      </c>
    </row>
    <row r="56" spans="1:12" x14ac:dyDescent="0.25">
      <c r="A56" t="s">
        <v>142</v>
      </c>
      <c r="B56" t="s">
        <v>15</v>
      </c>
      <c r="C56" s="35" t="s">
        <v>147</v>
      </c>
      <c r="D56" s="35">
        <v>15</v>
      </c>
      <c r="E56" s="35" t="s">
        <v>40</v>
      </c>
      <c r="F56" s="195" t="s">
        <v>67</v>
      </c>
      <c r="G56" s="45">
        <v>9.9</v>
      </c>
      <c r="H56" s="45">
        <v>2.9</v>
      </c>
      <c r="I56" s="43">
        <v>1.0123754788160186</v>
      </c>
      <c r="J56" s="43">
        <v>1.0106675357753183</v>
      </c>
      <c r="K56" s="43">
        <v>1.7079430407003215E-3</v>
      </c>
      <c r="L56" t="b">
        <v>0</v>
      </c>
    </row>
    <row r="57" spans="1:12" x14ac:dyDescent="0.25">
      <c r="A57" t="s">
        <v>142</v>
      </c>
      <c r="B57" t="s">
        <v>15</v>
      </c>
      <c r="C57" s="35" t="s">
        <v>147</v>
      </c>
      <c r="D57" s="35">
        <v>15</v>
      </c>
      <c r="E57" s="35" t="s">
        <v>35</v>
      </c>
      <c r="F57" s="195" t="s">
        <v>68</v>
      </c>
      <c r="G57" s="45">
        <v>10.635</v>
      </c>
      <c r="H57" s="45">
        <v>2.9</v>
      </c>
      <c r="I57" s="43">
        <v>1.0081491650074503</v>
      </c>
      <c r="J57" s="43">
        <v>1.0098505957486057</v>
      </c>
      <c r="K57" s="43">
        <v>-1.7014307411553631E-3</v>
      </c>
      <c r="L57" t="b">
        <v>0</v>
      </c>
    </row>
    <row r="58" spans="1:12" x14ac:dyDescent="0.25">
      <c r="A58" t="s">
        <v>142</v>
      </c>
      <c r="B58" t="s">
        <v>15</v>
      </c>
      <c r="C58" s="35" t="s">
        <v>147</v>
      </c>
      <c r="D58" s="35">
        <v>15</v>
      </c>
      <c r="E58" s="35" t="s">
        <v>37</v>
      </c>
      <c r="F58" s="195" t="s">
        <v>63</v>
      </c>
      <c r="G58" s="45">
        <v>11</v>
      </c>
      <c r="H58" s="45">
        <v>2.9</v>
      </c>
      <c r="I58" s="43">
        <v>1.0093090447576782</v>
      </c>
      <c r="J58" s="43">
        <v>1.0092764910620873</v>
      </c>
      <c r="K58" s="43">
        <v>3.2553695590964438E-5</v>
      </c>
      <c r="L58" t="b">
        <v>0</v>
      </c>
    </row>
    <row r="59" spans="1:12" x14ac:dyDescent="0.25">
      <c r="A59" t="s">
        <v>142</v>
      </c>
      <c r="B59" t="s">
        <v>15</v>
      </c>
      <c r="C59" s="35" t="s">
        <v>147</v>
      </c>
      <c r="D59" s="35">
        <v>15</v>
      </c>
      <c r="E59" s="35" t="s">
        <v>40</v>
      </c>
      <c r="F59" s="195" t="s">
        <v>64</v>
      </c>
      <c r="G59" s="45">
        <v>11.917</v>
      </c>
      <c r="H59" s="45">
        <v>2.9</v>
      </c>
      <c r="I59" s="43">
        <v>1.008130616461417</v>
      </c>
      <c r="J59" s="43">
        <v>1.0078341513428066</v>
      </c>
      <c r="K59" s="43">
        <v>2.9646511861036728E-4</v>
      </c>
      <c r="L59" t="b">
        <v>0</v>
      </c>
    </row>
    <row r="60" spans="1:12" x14ac:dyDescent="0.25">
      <c r="A60" t="s">
        <v>142</v>
      </c>
      <c r="B60" t="s">
        <v>15</v>
      </c>
      <c r="C60" s="35" t="s">
        <v>147</v>
      </c>
      <c r="D60" s="35">
        <v>15</v>
      </c>
      <c r="E60" s="35" t="s">
        <v>40</v>
      </c>
      <c r="F60" s="195" t="s">
        <v>74</v>
      </c>
      <c r="G60" s="45">
        <v>12</v>
      </c>
      <c r="H60" s="45">
        <v>2.9</v>
      </c>
      <c r="I60" s="43">
        <v>1.0060723717641791</v>
      </c>
      <c r="J60" s="43">
        <v>1.0077036015099818</v>
      </c>
      <c r="K60" s="43">
        <v>-1.6312297458027647E-3</v>
      </c>
      <c r="L60" t="b">
        <v>0</v>
      </c>
    </row>
    <row r="61" spans="1:12" x14ac:dyDescent="0.25">
      <c r="A61" t="s">
        <v>142</v>
      </c>
      <c r="B61" t="s">
        <v>15</v>
      </c>
      <c r="C61" s="35" t="s">
        <v>147</v>
      </c>
      <c r="D61" s="35">
        <v>15</v>
      </c>
      <c r="E61" s="35" t="s">
        <v>37</v>
      </c>
      <c r="F61" s="195" t="s">
        <v>71</v>
      </c>
      <c r="G61" s="45">
        <v>13</v>
      </c>
      <c r="H61" s="45">
        <v>2.9</v>
      </c>
      <c r="I61" s="43">
        <v>1.0060125444149248</v>
      </c>
      <c r="J61" s="43">
        <v>1.0061307119578766</v>
      </c>
      <c r="K61" s="43">
        <v>-1.1816754295179699E-4</v>
      </c>
      <c r="L61" t="b">
        <v>0</v>
      </c>
    </row>
    <row r="62" spans="1:12" x14ac:dyDescent="0.25">
      <c r="A62" t="s">
        <v>142</v>
      </c>
      <c r="B62" t="s">
        <v>15</v>
      </c>
      <c r="C62" s="35" t="s">
        <v>147</v>
      </c>
      <c r="D62" s="35">
        <v>15</v>
      </c>
      <c r="E62" s="35" t="s">
        <v>40</v>
      </c>
      <c r="F62" s="195" t="s">
        <v>75</v>
      </c>
      <c r="G62" s="45">
        <v>14.483000000000001</v>
      </c>
      <c r="H62" s="45">
        <v>2.9</v>
      </c>
      <c r="I62" s="43">
        <v>1.0012450898387055</v>
      </c>
      <c r="J62" s="43">
        <v>1.0037981167521044</v>
      </c>
      <c r="K62" s="43">
        <v>-2.5530269133988703E-3</v>
      </c>
      <c r="L62" t="b">
        <v>0</v>
      </c>
    </row>
    <row r="63" spans="1:12" x14ac:dyDescent="0.25">
      <c r="A63" t="s">
        <v>142</v>
      </c>
      <c r="B63" t="s">
        <v>15</v>
      </c>
      <c r="C63" s="35" t="s">
        <v>147</v>
      </c>
      <c r="D63" s="35">
        <v>15</v>
      </c>
      <c r="E63" s="35" t="s">
        <v>37</v>
      </c>
      <c r="F63" s="195" t="s">
        <v>76</v>
      </c>
      <c r="G63" s="45">
        <v>15</v>
      </c>
      <c r="H63" s="45">
        <v>2.9</v>
      </c>
      <c r="I63" s="43">
        <v>1.0025983678910488</v>
      </c>
      <c r="J63" s="43">
        <v>1.002984932853666</v>
      </c>
      <c r="K63" s="43">
        <v>-3.865649626171308E-4</v>
      </c>
      <c r="L63" t="b">
        <v>0</v>
      </c>
    </row>
    <row r="64" spans="1:12" x14ac:dyDescent="0.25">
      <c r="A64" t="s">
        <v>142</v>
      </c>
      <c r="B64" t="s">
        <v>15</v>
      </c>
      <c r="C64" s="35" t="s">
        <v>147</v>
      </c>
      <c r="D64" s="35">
        <v>20</v>
      </c>
      <c r="E64" s="35" t="s">
        <v>37</v>
      </c>
      <c r="F64" s="195" t="s">
        <v>79</v>
      </c>
      <c r="G64" s="45">
        <v>6</v>
      </c>
      <c r="H64" s="45">
        <v>2.9</v>
      </c>
      <c r="I64" s="43">
        <v>0.99845214296605067</v>
      </c>
      <c r="J64" s="43">
        <v>0.98575918934120277</v>
      </c>
      <c r="K64" s="43">
        <v>1.2692953624847902E-2</v>
      </c>
      <c r="L64" t="b">
        <v>1</v>
      </c>
    </row>
    <row r="65" spans="1:12" x14ac:dyDescent="0.25">
      <c r="A65" t="s">
        <v>142</v>
      </c>
      <c r="B65" t="s">
        <v>15</v>
      </c>
      <c r="C65" s="35" t="s">
        <v>147</v>
      </c>
      <c r="D65" s="35">
        <v>20</v>
      </c>
      <c r="E65" s="35" t="s">
        <v>40</v>
      </c>
      <c r="F65" s="195" t="s">
        <v>90</v>
      </c>
      <c r="G65" s="45">
        <v>7.8259999999999996</v>
      </c>
      <c r="H65" s="45">
        <v>2.9</v>
      </c>
      <c r="I65" s="43">
        <v>0.98892045294414044</v>
      </c>
      <c r="J65" s="43">
        <v>0.99595098866361154</v>
      </c>
      <c r="K65" s="43">
        <v>-7.0305357194710982E-3</v>
      </c>
      <c r="L65" t="b">
        <v>0</v>
      </c>
    </row>
    <row r="66" spans="1:12" x14ac:dyDescent="0.25">
      <c r="A66" t="s">
        <v>142</v>
      </c>
      <c r="B66" t="s">
        <v>15</v>
      </c>
      <c r="C66" s="35" t="s">
        <v>147</v>
      </c>
      <c r="D66" s="35">
        <v>20</v>
      </c>
      <c r="E66" s="35" t="s">
        <v>40</v>
      </c>
      <c r="F66" s="195" t="s">
        <v>89</v>
      </c>
      <c r="G66" s="45">
        <v>9.2309999999999999</v>
      </c>
      <c r="H66" s="45">
        <v>2.9</v>
      </c>
      <c r="I66" s="43">
        <v>1.0033448741594062</v>
      </c>
      <c r="J66" s="43">
        <v>1.0019818567066803</v>
      </c>
      <c r="K66" s="43">
        <v>1.3630174527259342E-3</v>
      </c>
      <c r="L66" t="b">
        <v>0</v>
      </c>
    </row>
    <row r="67" spans="1:12" x14ac:dyDescent="0.25">
      <c r="A67" t="s">
        <v>142</v>
      </c>
      <c r="B67" t="s">
        <v>15</v>
      </c>
      <c r="C67" s="35" t="s">
        <v>147</v>
      </c>
      <c r="D67" s="35">
        <v>20</v>
      </c>
      <c r="E67" s="35" t="s">
        <v>37</v>
      </c>
      <c r="F67" s="195" t="s">
        <v>36</v>
      </c>
      <c r="G67" s="45">
        <v>10</v>
      </c>
      <c r="H67" s="45">
        <v>2.9</v>
      </c>
      <c r="I67" s="43">
        <v>1.0133638071217335</v>
      </c>
      <c r="J67" s="43">
        <v>1.0046157451484174</v>
      </c>
      <c r="K67" s="43">
        <v>8.7480619733160125E-3</v>
      </c>
      <c r="L67" t="b">
        <v>1</v>
      </c>
    </row>
    <row r="68" spans="1:12" x14ac:dyDescent="0.25">
      <c r="A68" t="s">
        <v>142</v>
      </c>
      <c r="B68" t="s">
        <v>15</v>
      </c>
      <c r="C68" s="35" t="s">
        <v>147</v>
      </c>
      <c r="D68" s="35">
        <v>20</v>
      </c>
      <c r="E68" s="35" t="s">
        <v>40</v>
      </c>
      <c r="F68" s="195" t="s">
        <v>86</v>
      </c>
      <c r="G68" s="45">
        <v>11.077</v>
      </c>
      <c r="H68" s="45">
        <v>2.9</v>
      </c>
      <c r="I68" s="43">
        <v>1.0113133264141447</v>
      </c>
      <c r="J68" s="43">
        <v>1.0075113595958958</v>
      </c>
      <c r="K68" s="43">
        <v>3.8019668182489585E-3</v>
      </c>
      <c r="L68" t="b">
        <v>0</v>
      </c>
    </row>
    <row r="69" spans="1:12" x14ac:dyDescent="0.25">
      <c r="A69" t="s">
        <v>142</v>
      </c>
      <c r="B69" t="s">
        <v>15</v>
      </c>
      <c r="C69" s="35" t="s">
        <v>147</v>
      </c>
      <c r="D69" s="35">
        <v>20</v>
      </c>
      <c r="E69" s="35" t="s">
        <v>40</v>
      </c>
      <c r="F69" s="195" t="s">
        <v>84</v>
      </c>
      <c r="G69" s="45">
        <v>11.52</v>
      </c>
      <c r="H69" s="45">
        <v>2.9</v>
      </c>
      <c r="I69" s="43">
        <v>1.010488227948132</v>
      </c>
      <c r="J69" s="43">
        <v>1.0084337590225885</v>
      </c>
      <c r="K69" s="43">
        <v>2.0544689255435067E-3</v>
      </c>
      <c r="L69" t="b">
        <v>0</v>
      </c>
    </row>
    <row r="70" spans="1:12" x14ac:dyDescent="0.25">
      <c r="A70" t="s">
        <v>142</v>
      </c>
      <c r="B70" t="s">
        <v>15</v>
      </c>
      <c r="C70" s="35" t="s">
        <v>147</v>
      </c>
      <c r="D70" s="35">
        <v>20</v>
      </c>
      <c r="E70" s="35" t="s">
        <v>40</v>
      </c>
      <c r="F70" s="195" t="s">
        <v>80</v>
      </c>
      <c r="G70" s="45">
        <v>13.103</v>
      </c>
      <c r="H70" s="45">
        <v>2.9</v>
      </c>
      <c r="I70" s="43">
        <v>1.0111813647844485</v>
      </c>
      <c r="J70" s="43">
        <v>1.0104502830775497</v>
      </c>
      <c r="K70" s="43">
        <v>7.3108170689883956E-4</v>
      </c>
      <c r="L70" t="b">
        <v>0</v>
      </c>
    </row>
    <row r="71" spans="1:12" x14ac:dyDescent="0.25">
      <c r="A71" t="s">
        <v>142</v>
      </c>
      <c r="B71" t="s">
        <v>15</v>
      </c>
      <c r="C71" s="35" t="s">
        <v>147</v>
      </c>
      <c r="D71" s="35">
        <v>20</v>
      </c>
      <c r="E71" s="35" t="s">
        <v>37</v>
      </c>
      <c r="F71" s="195" t="s">
        <v>82</v>
      </c>
      <c r="G71" s="45">
        <v>14</v>
      </c>
      <c r="H71" s="45">
        <v>2.9</v>
      </c>
      <c r="I71" s="43">
        <v>1.0089786206579794</v>
      </c>
      <c r="J71" s="43">
        <v>1.0107054156292752</v>
      </c>
      <c r="K71" s="43">
        <v>-1.7267949712957975E-3</v>
      </c>
      <c r="L71" t="b">
        <v>1</v>
      </c>
    </row>
    <row r="72" spans="1:12" x14ac:dyDescent="0.25">
      <c r="A72" t="s">
        <v>142</v>
      </c>
      <c r="B72" t="s">
        <v>15</v>
      </c>
      <c r="C72" s="35" t="s">
        <v>147</v>
      </c>
      <c r="D72" s="35">
        <v>20</v>
      </c>
      <c r="E72" s="35" t="s">
        <v>40</v>
      </c>
      <c r="F72" s="195" t="s">
        <v>81</v>
      </c>
      <c r="G72" s="45">
        <v>14.733000000000001</v>
      </c>
      <c r="H72" s="45">
        <v>2.9</v>
      </c>
      <c r="I72" s="43">
        <v>1.0054016030515409</v>
      </c>
      <c r="J72" s="43">
        <v>1.010437222281549</v>
      </c>
      <c r="K72" s="43">
        <v>-5.0356192300080593E-3</v>
      </c>
      <c r="L72" t="b">
        <v>0</v>
      </c>
    </row>
    <row r="73" spans="1:12" x14ac:dyDescent="0.25">
      <c r="A73" t="s">
        <v>142</v>
      </c>
      <c r="B73" t="s">
        <v>15</v>
      </c>
      <c r="C73" s="35" t="s">
        <v>146</v>
      </c>
      <c r="D73" s="35">
        <v>20</v>
      </c>
      <c r="E73" s="35" t="s">
        <v>40</v>
      </c>
      <c r="F73" s="195" t="s">
        <v>136</v>
      </c>
      <c r="G73" s="45">
        <v>15</v>
      </c>
      <c r="H73" s="45">
        <v>2.9</v>
      </c>
      <c r="I73" s="43">
        <v>1.0127327978766574</v>
      </c>
      <c r="J73" s="43">
        <v>1.0102330074172465</v>
      </c>
      <c r="K73" s="43">
        <v>2.4997904594108444E-3</v>
      </c>
      <c r="L73" t="b">
        <v>0</v>
      </c>
    </row>
    <row r="74" spans="1:12" x14ac:dyDescent="0.25">
      <c r="A74" t="s">
        <v>142</v>
      </c>
      <c r="B74" t="s">
        <v>15</v>
      </c>
      <c r="C74" s="35" t="s">
        <v>147</v>
      </c>
      <c r="D74" s="35">
        <v>20</v>
      </c>
      <c r="E74" s="35" t="s">
        <v>37</v>
      </c>
      <c r="F74" s="195" t="s">
        <v>83</v>
      </c>
      <c r="G74" s="45">
        <v>16</v>
      </c>
      <c r="H74" s="45">
        <v>2.9</v>
      </c>
      <c r="I74" s="43">
        <v>1.006643914901814</v>
      </c>
      <c r="J74" s="43">
        <v>1.0089774977990908</v>
      </c>
      <c r="K74" s="43">
        <v>-2.3335828972768091E-3</v>
      </c>
      <c r="L74" t="b">
        <v>0</v>
      </c>
    </row>
    <row r="75" spans="1:12" x14ac:dyDescent="0.25">
      <c r="A75" t="s">
        <v>142</v>
      </c>
      <c r="B75" t="s">
        <v>15</v>
      </c>
      <c r="C75" s="35" t="s">
        <v>147</v>
      </c>
      <c r="D75" s="35">
        <v>20</v>
      </c>
      <c r="E75" s="35" t="s">
        <v>37</v>
      </c>
      <c r="F75" s="195" t="s">
        <v>85</v>
      </c>
      <c r="G75" s="45">
        <v>17</v>
      </c>
      <c r="H75" s="45">
        <v>2.9</v>
      </c>
      <c r="I75" s="43">
        <v>1.0061871246451728</v>
      </c>
      <c r="J75" s="43">
        <v>1.0074620280922439</v>
      </c>
      <c r="K75" s="43">
        <v>-1.2749034470711518E-3</v>
      </c>
      <c r="L75" t="b">
        <v>0</v>
      </c>
    </row>
    <row r="76" spans="1:12" x14ac:dyDescent="0.25">
      <c r="A76" t="s">
        <v>142</v>
      </c>
      <c r="B76" t="s">
        <v>15</v>
      </c>
      <c r="C76" s="35" t="s">
        <v>147</v>
      </c>
      <c r="D76" s="35">
        <v>20</v>
      </c>
      <c r="E76" s="35" t="s">
        <v>40</v>
      </c>
      <c r="F76" s="195" t="s">
        <v>87</v>
      </c>
      <c r="G76" s="45">
        <v>18.946999999999999</v>
      </c>
      <c r="H76" s="45">
        <v>2.9</v>
      </c>
      <c r="I76" s="43">
        <v>0.99998074339629828</v>
      </c>
      <c r="J76" s="43">
        <v>1.0045114085730129</v>
      </c>
      <c r="K76" s="43">
        <v>-4.5306651767146322E-3</v>
      </c>
      <c r="L76" t="b">
        <v>0</v>
      </c>
    </row>
    <row r="77" spans="1:12" x14ac:dyDescent="0.25">
      <c r="A77" t="s">
        <v>142</v>
      </c>
      <c r="B77" t="s">
        <v>15</v>
      </c>
      <c r="C77" s="35" t="s">
        <v>147</v>
      </c>
      <c r="D77" s="35">
        <v>20</v>
      </c>
      <c r="E77" s="35" t="s">
        <v>37</v>
      </c>
      <c r="F77" s="195" t="s">
        <v>88</v>
      </c>
      <c r="G77" s="45">
        <v>20</v>
      </c>
      <c r="H77" s="45">
        <v>2.9</v>
      </c>
      <c r="I77" s="43">
        <v>1.0004417183060874</v>
      </c>
      <c r="J77" s="43">
        <v>1.002915618971703</v>
      </c>
      <c r="K77" s="43">
        <v>-2.4739006656155915E-3</v>
      </c>
      <c r="L77" t="b">
        <v>0</v>
      </c>
    </row>
    <row r="78" spans="1:12" x14ac:dyDescent="0.25">
      <c r="A78" t="s">
        <v>142</v>
      </c>
      <c r="B78" t="s">
        <v>15</v>
      </c>
      <c r="C78" s="35" t="s">
        <v>147</v>
      </c>
      <c r="D78" s="35">
        <v>25</v>
      </c>
      <c r="E78" s="35" t="s">
        <v>40</v>
      </c>
      <c r="F78" s="195" t="s">
        <v>94</v>
      </c>
      <c r="G78" s="45">
        <v>15.529</v>
      </c>
      <c r="H78" s="45">
        <v>2.9</v>
      </c>
      <c r="I78" s="43">
        <v>0.99910421455344622</v>
      </c>
      <c r="J78" s="43">
        <v>0.99994169380646603</v>
      </c>
      <c r="K78" s="43">
        <v>-8.3747925301980164E-4</v>
      </c>
      <c r="L78" t="b">
        <v>0</v>
      </c>
    </row>
    <row r="79" spans="1:12" x14ac:dyDescent="0.25">
      <c r="A79" t="s">
        <v>142</v>
      </c>
      <c r="B79" t="s">
        <v>15</v>
      </c>
      <c r="C79" s="35" t="s">
        <v>147</v>
      </c>
      <c r="D79" s="35">
        <v>25</v>
      </c>
      <c r="E79" s="35" t="s">
        <v>40</v>
      </c>
      <c r="F79" s="195" t="s">
        <v>91</v>
      </c>
      <c r="G79" s="45">
        <v>16.8</v>
      </c>
      <c r="H79" s="45">
        <v>2.9</v>
      </c>
      <c r="I79" s="43">
        <v>0.99232364169820919</v>
      </c>
      <c r="J79" s="43">
        <v>0.99740966008286525</v>
      </c>
      <c r="K79" s="43">
        <v>-5.0860183846560547E-3</v>
      </c>
      <c r="L79" t="b">
        <v>0</v>
      </c>
    </row>
    <row r="80" spans="1:12" x14ac:dyDescent="0.25">
      <c r="A80" t="s">
        <v>142</v>
      </c>
      <c r="B80" t="s">
        <v>15</v>
      </c>
      <c r="C80" s="35" t="s">
        <v>146</v>
      </c>
      <c r="D80" s="35">
        <v>25</v>
      </c>
      <c r="E80" s="35" t="s">
        <v>40</v>
      </c>
      <c r="F80" s="195" t="s">
        <v>134</v>
      </c>
      <c r="G80" s="45">
        <v>19.178999999999998</v>
      </c>
      <c r="H80" s="45">
        <v>2.9</v>
      </c>
      <c r="I80" s="43">
        <v>0.99753501028759917</v>
      </c>
      <c r="J80" s="43">
        <v>0.99377037903325105</v>
      </c>
      <c r="K80" s="43">
        <v>3.7646312543481164E-3</v>
      </c>
      <c r="L80" t="b">
        <v>0</v>
      </c>
    </row>
    <row r="81" spans="1:12" x14ac:dyDescent="0.25">
      <c r="A81" t="s">
        <v>142</v>
      </c>
      <c r="B81" t="s">
        <v>15</v>
      </c>
      <c r="C81" s="35" t="s">
        <v>147</v>
      </c>
      <c r="D81" s="35">
        <v>25</v>
      </c>
      <c r="E81" s="35" t="s">
        <v>40</v>
      </c>
      <c r="F81" s="195" t="s">
        <v>92</v>
      </c>
      <c r="G81" s="45">
        <v>19.512</v>
      </c>
      <c r="H81" s="45">
        <v>2.9</v>
      </c>
      <c r="I81" s="43">
        <v>0.98841421731282064</v>
      </c>
      <c r="J81" s="43">
        <v>0.99337538167885742</v>
      </c>
      <c r="K81" s="43">
        <v>-4.9611643660367744E-3</v>
      </c>
      <c r="L81" t="b">
        <v>0</v>
      </c>
    </row>
    <row r="82" spans="1:12" x14ac:dyDescent="0.25">
      <c r="A82" t="s">
        <v>142</v>
      </c>
      <c r="B82" t="s">
        <v>15</v>
      </c>
      <c r="C82" s="35" t="s">
        <v>147</v>
      </c>
      <c r="D82" s="35">
        <v>25</v>
      </c>
      <c r="E82" s="35" t="s">
        <v>37</v>
      </c>
      <c r="F82" s="195" t="s">
        <v>93</v>
      </c>
      <c r="G82" s="45">
        <v>21</v>
      </c>
      <c r="H82" s="45">
        <v>2.9</v>
      </c>
      <c r="I82" s="43">
        <v>0.98935383217748485</v>
      </c>
      <c r="J82" s="43">
        <v>0.9919536246850339</v>
      </c>
      <c r="K82" s="43">
        <v>-2.599792507549048E-3</v>
      </c>
      <c r="L82" t="b">
        <v>0</v>
      </c>
    </row>
    <row r="83" spans="1:12" x14ac:dyDescent="0.25">
      <c r="A83" t="s">
        <v>142</v>
      </c>
      <c r="B83" t="s">
        <v>15</v>
      </c>
      <c r="C83" s="35" t="s">
        <v>147</v>
      </c>
      <c r="D83" s="35">
        <v>25</v>
      </c>
      <c r="E83" s="35" t="s">
        <v>37</v>
      </c>
      <c r="F83" s="195" t="s">
        <v>95</v>
      </c>
      <c r="G83" s="45">
        <v>23</v>
      </c>
      <c r="H83" s="45">
        <v>2.9</v>
      </c>
      <c r="I83" s="43">
        <v>0.98739253973547114</v>
      </c>
      <c r="J83" s="43">
        <v>0.99082441574580082</v>
      </c>
      <c r="K83" s="43">
        <v>-3.4318760103296819E-3</v>
      </c>
      <c r="L83" t="b">
        <v>0</v>
      </c>
    </row>
    <row r="84" spans="1:12" x14ac:dyDescent="0.25">
      <c r="A84" t="s">
        <v>142</v>
      </c>
      <c r="B84" t="s">
        <v>15</v>
      </c>
      <c r="C84" s="35" t="s">
        <v>147</v>
      </c>
      <c r="D84" s="35">
        <v>25</v>
      </c>
      <c r="E84" s="35" t="s">
        <v>37</v>
      </c>
      <c r="F84" s="195" t="s">
        <v>96</v>
      </c>
      <c r="G84" s="45">
        <v>25</v>
      </c>
      <c r="H84" s="45">
        <v>2.9</v>
      </c>
      <c r="I84" s="43">
        <v>0.98526540472404855</v>
      </c>
      <c r="J84" s="43">
        <v>0.98984923893159771</v>
      </c>
      <c r="K84" s="43">
        <v>-4.5838342075491534E-3</v>
      </c>
      <c r="L84" t="b">
        <v>0</v>
      </c>
    </row>
    <row r="85" spans="1:12" x14ac:dyDescent="0.25">
      <c r="A85" t="s">
        <v>142</v>
      </c>
      <c r="B85" t="s">
        <v>16</v>
      </c>
      <c r="C85" s="35" t="s">
        <v>146</v>
      </c>
      <c r="D85" s="35">
        <v>6</v>
      </c>
      <c r="E85" s="35" t="s">
        <v>35</v>
      </c>
      <c r="F85" s="195" t="s">
        <v>131</v>
      </c>
      <c r="G85" s="45">
        <v>2.8359999999999999</v>
      </c>
      <c r="H85" s="45">
        <v>3</v>
      </c>
      <c r="I85" s="43">
        <v>0.91640410387832294</v>
      </c>
      <c r="J85" s="43">
        <v>0.92278388034501413</v>
      </c>
      <c r="K85" s="43">
        <v>-6.3797764666911894E-3</v>
      </c>
      <c r="L85" t="b">
        <v>0</v>
      </c>
    </row>
    <row r="86" spans="1:12" x14ac:dyDescent="0.25">
      <c r="A86" t="s">
        <v>142</v>
      </c>
      <c r="B86" t="s">
        <v>16</v>
      </c>
      <c r="C86" s="35" t="s">
        <v>147</v>
      </c>
      <c r="D86" s="35">
        <v>6</v>
      </c>
      <c r="E86" s="35" t="s">
        <v>35</v>
      </c>
      <c r="F86" s="195" t="s">
        <v>97</v>
      </c>
      <c r="G86" s="45">
        <v>2.88</v>
      </c>
      <c r="H86" s="45">
        <v>3</v>
      </c>
      <c r="I86" s="43">
        <v>0.93218464637393073</v>
      </c>
      <c r="J86" s="43">
        <v>0.92513386457516866</v>
      </c>
      <c r="K86" s="43">
        <v>7.0507817987620625E-3</v>
      </c>
      <c r="L86" t="b">
        <v>0</v>
      </c>
    </row>
    <row r="87" spans="1:12" x14ac:dyDescent="0.25">
      <c r="A87" t="s">
        <v>142</v>
      </c>
      <c r="B87" t="s">
        <v>16</v>
      </c>
      <c r="C87" s="35" t="s">
        <v>147</v>
      </c>
      <c r="D87" s="35">
        <v>6</v>
      </c>
      <c r="E87" s="35" t="s">
        <v>37</v>
      </c>
      <c r="F87" s="195" t="s">
        <v>45</v>
      </c>
      <c r="G87" s="45">
        <v>3</v>
      </c>
      <c r="H87" s="45">
        <v>3</v>
      </c>
      <c r="I87" s="43">
        <v>0.93959050046770765</v>
      </c>
      <c r="J87" s="43">
        <v>0.93116973599565278</v>
      </c>
      <c r="K87" s="43">
        <v>8.4207644720548647E-3</v>
      </c>
      <c r="L87" t="b">
        <v>0</v>
      </c>
    </row>
    <row r="88" spans="1:12" x14ac:dyDescent="0.25">
      <c r="A88" t="s">
        <v>142</v>
      </c>
      <c r="B88" t="s">
        <v>16</v>
      </c>
      <c r="C88" s="35" t="s">
        <v>147</v>
      </c>
      <c r="D88" s="35">
        <v>6</v>
      </c>
      <c r="E88" s="35" t="s">
        <v>35</v>
      </c>
      <c r="F88" s="195" t="s">
        <v>98</v>
      </c>
      <c r="G88" s="45">
        <v>3.1019999999999999</v>
      </c>
      <c r="H88" s="45">
        <v>3</v>
      </c>
      <c r="I88" s="43">
        <v>0.9405958545428591</v>
      </c>
      <c r="J88" s="43">
        <v>0.935870846204502</v>
      </c>
      <c r="K88" s="43">
        <v>4.7250083383570951E-3</v>
      </c>
      <c r="L88" t="b">
        <v>0</v>
      </c>
    </row>
    <row r="89" spans="1:12" x14ac:dyDescent="0.25">
      <c r="A89" t="s">
        <v>142</v>
      </c>
      <c r="B89" t="s">
        <v>16</v>
      </c>
      <c r="C89" s="35" t="s">
        <v>147</v>
      </c>
      <c r="D89" s="35">
        <v>6</v>
      </c>
      <c r="E89" s="35" t="s">
        <v>37</v>
      </c>
      <c r="F89" s="195" t="s">
        <v>99</v>
      </c>
      <c r="G89" s="45">
        <v>3.5</v>
      </c>
      <c r="H89" s="45">
        <v>3</v>
      </c>
      <c r="I89" s="43">
        <v>0.95540205075636087</v>
      </c>
      <c r="J89" s="43">
        <v>0.9504409121998727</v>
      </c>
      <c r="K89" s="43">
        <v>4.9611385564881649E-3</v>
      </c>
      <c r="L89" t="b">
        <v>0</v>
      </c>
    </row>
    <row r="90" spans="1:12" x14ac:dyDescent="0.25">
      <c r="A90" t="s">
        <v>142</v>
      </c>
      <c r="B90" t="s">
        <v>16</v>
      </c>
      <c r="C90" s="35" t="s">
        <v>147</v>
      </c>
      <c r="D90" s="35">
        <v>6</v>
      </c>
      <c r="E90" s="35" t="s">
        <v>35</v>
      </c>
      <c r="F90" s="195" t="s">
        <v>101</v>
      </c>
      <c r="G90" s="45">
        <v>3.5449999999999999</v>
      </c>
      <c r="H90" s="45">
        <v>3</v>
      </c>
      <c r="I90" s="43">
        <v>0.95421910646163444</v>
      </c>
      <c r="J90" s="43">
        <v>0.95171026962479366</v>
      </c>
      <c r="K90" s="43">
        <v>2.5088368368407776E-3</v>
      </c>
      <c r="L90" t="b">
        <v>0</v>
      </c>
    </row>
    <row r="91" spans="1:12" x14ac:dyDescent="0.25">
      <c r="A91" t="s">
        <v>142</v>
      </c>
      <c r="B91" t="s">
        <v>16</v>
      </c>
      <c r="C91" s="35" t="s">
        <v>147</v>
      </c>
      <c r="D91" s="35">
        <v>6</v>
      </c>
      <c r="E91" s="35" t="s">
        <v>35</v>
      </c>
      <c r="F91" s="195" t="s">
        <v>103</v>
      </c>
      <c r="G91" s="45">
        <v>3.988</v>
      </c>
      <c r="H91" s="45">
        <v>3</v>
      </c>
      <c r="I91" s="43">
        <v>0.96011443540584473</v>
      </c>
      <c r="J91" s="43">
        <v>0.96010705981223277</v>
      </c>
      <c r="K91" s="43">
        <v>7.3755936119690446E-6</v>
      </c>
      <c r="L91" t="b">
        <v>0</v>
      </c>
    </row>
    <row r="92" spans="1:12" x14ac:dyDescent="0.25">
      <c r="A92" t="s">
        <v>142</v>
      </c>
      <c r="B92" t="s">
        <v>16</v>
      </c>
      <c r="C92" s="35" t="s">
        <v>147</v>
      </c>
      <c r="D92" s="35">
        <v>6</v>
      </c>
      <c r="E92" s="35" t="s">
        <v>37</v>
      </c>
      <c r="F92" s="195" t="s">
        <v>46</v>
      </c>
      <c r="G92" s="45">
        <v>4</v>
      </c>
      <c r="H92" s="45">
        <v>3</v>
      </c>
      <c r="I92" s="43">
        <v>0.96087074405329276</v>
      </c>
      <c r="J92" s="43">
        <v>0.96023165885152229</v>
      </c>
      <c r="K92" s="43">
        <v>6.390852017704729E-4</v>
      </c>
      <c r="L92" t="b">
        <v>0</v>
      </c>
    </row>
    <row r="93" spans="1:12" x14ac:dyDescent="0.25">
      <c r="A93" t="s">
        <v>142</v>
      </c>
      <c r="B93" t="s">
        <v>16</v>
      </c>
      <c r="C93" s="35" t="s">
        <v>147</v>
      </c>
      <c r="D93" s="35">
        <v>6</v>
      </c>
      <c r="E93" s="35" t="s">
        <v>40</v>
      </c>
      <c r="F93" s="195" t="s">
        <v>109</v>
      </c>
      <c r="G93" s="45">
        <v>4.2779999999999996</v>
      </c>
      <c r="H93" s="45">
        <v>3</v>
      </c>
      <c r="I93" s="43">
        <v>0.9651467967907873</v>
      </c>
      <c r="J93" s="43">
        <v>0.96310233219019781</v>
      </c>
      <c r="K93" s="43">
        <v>2.0444646005894906E-3</v>
      </c>
      <c r="L93" t="b">
        <v>0</v>
      </c>
    </row>
    <row r="94" spans="1:12" x14ac:dyDescent="0.25">
      <c r="A94" t="s">
        <v>142</v>
      </c>
      <c r="B94" t="s">
        <v>16</v>
      </c>
      <c r="C94" s="35" t="s">
        <v>147</v>
      </c>
      <c r="D94" s="35">
        <v>6</v>
      </c>
      <c r="E94" s="35" t="s">
        <v>40</v>
      </c>
      <c r="F94" s="195" t="s">
        <v>100</v>
      </c>
      <c r="G94" s="45">
        <v>4.4210000000000003</v>
      </c>
      <c r="H94" s="45">
        <v>3</v>
      </c>
      <c r="I94" s="43">
        <v>0.9657285726734397</v>
      </c>
      <c r="J94" s="43">
        <v>0.96457897351189059</v>
      </c>
      <c r="K94" s="43">
        <v>1.1495991615491086E-3</v>
      </c>
      <c r="L94" t="b">
        <v>0</v>
      </c>
    </row>
    <row r="95" spans="1:12" x14ac:dyDescent="0.25">
      <c r="A95" t="s">
        <v>142</v>
      </c>
      <c r="B95" t="s">
        <v>16</v>
      </c>
      <c r="C95" s="35" t="s">
        <v>147</v>
      </c>
      <c r="D95" s="35">
        <v>6</v>
      </c>
      <c r="E95" s="35" t="s">
        <v>35</v>
      </c>
      <c r="F95" s="195" t="s">
        <v>106</v>
      </c>
      <c r="G95" s="45">
        <v>4.431</v>
      </c>
      <c r="H95" s="45">
        <v>3</v>
      </c>
      <c r="I95" s="43">
        <v>0.97036338720523652</v>
      </c>
      <c r="J95" s="43">
        <v>0.96468223514277818</v>
      </c>
      <c r="K95" s="43">
        <v>5.6811520624583389E-3</v>
      </c>
      <c r="L95" t="b">
        <v>0</v>
      </c>
    </row>
    <row r="96" spans="1:12" x14ac:dyDescent="0.25">
      <c r="A96" t="s">
        <v>142</v>
      </c>
      <c r="B96" t="s">
        <v>16</v>
      </c>
      <c r="C96" s="35" t="s">
        <v>147</v>
      </c>
      <c r="D96" s="35">
        <v>6</v>
      </c>
      <c r="E96" s="35" t="s">
        <v>40</v>
      </c>
      <c r="F96" s="195" t="s">
        <v>107</v>
      </c>
      <c r="G96" s="45">
        <v>4.444</v>
      </c>
      <c r="H96" s="45">
        <v>3</v>
      </c>
      <c r="I96" s="43">
        <v>0.96567039508517438</v>
      </c>
      <c r="J96" s="43">
        <v>0.96481647526293202</v>
      </c>
      <c r="K96" s="43">
        <v>8.5391982224236607E-4</v>
      </c>
      <c r="L96" t="b">
        <v>0</v>
      </c>
    </row>
    <row r="97" spans="1:12" x14ac:dyDescent="0.25">
      <c r="A97" t="s">
        <v>142</v>
      </c>
      <c r="B97" t="s">
        <v>16</v>
      </c>
      <c r="C97" s="35" t="s">
        <v>147</v>
      </c>
      <c r="D97" s="35">
        <v>6</v>
      </c>
      <c r="E97" s="35" t="s">
        <v>37</v>
      </c>
      <c r="F97" s="195" t="s">
        <v>104</v>
      </c>
      <c r="G97" s="45">
        <v>4.5</v>
      </c>
      <c r="H97" s="45">
        <v>3</v>
      </c>
      <c r="I97" s="43">
        <v>0.96962613747403648</v>
      </c>
      <c r="J97" s="43">
        <v>0.96539474039590267</v>
      </c>
      <c r="K97" s="43">
        <v>4.2313970781338028E-3</v>
      </c>
      <c r="L97" t="b">
        <v>0</v>
      </c>
    </row>
    <row r="98" spans="1:12" x14ac:dyDescent="0.25">
      <c r="A98" t="s">
        <v>142</v>
      </c>
      <c r="B98" t="s">
        <v>16</v>
      </c>
      <c r="C98" s="35" t="s">
        <v>147</v>
      </c>
      <c r="D98" s="35">
        <v>6</v>
      </c>
      <c r="E98" s="35" t="s">
        <v>40</v>
      </c>
      <c r="F98" s="195" t="s">
        <v>102</v>
      </c>
      <c r="G98" s="45">
        <v>4.8</v>
      </c>
      <c r="H98" s="45">
        <v>3</v>
      </c>
      <c r="I98" s="43">
        <v>0.97071197758879246</v>
      </c>
      <c r="J98" s="43">
        <v>0.96849258932253079</v>
      </c>
      <c r="K98" s="43">
        <v>2.2193882662616682E-3</v>
      </c>
      <c r="L98" t="b">
        <v>0</v>
      </c>
    </row>
    <row r="99" spans="1:12" x14ac:dyDescent="0.25">
      <c r="A99" t="s">
        <v>142</v>
      </c>
      <c r="B99" t="s">
        <v>16</v>
      </c>
      <c r="C99" s="35" t="s">
        <v>147</v>
      </c>
      <c r="D99" s="35">
        <v>6</v>
      </c>
      <c r="E99" s="35" t="s">
        <v>40</v>
      </c>
      <c r="F99" s="195" t="s">
        <v>105</v>
      </c>
      <c r="G99" s="45">
        <v>4.95</v>
      </c>
      <c r="H99" s="45">
        <v>3</v>
      </c>
      <c r="I99" s="43">
        <v>0.97351383288490401</v>
      </c>
      <c r="J99" s="43">
        <v>0.97004151378584491</v>
      </c>
      <c r="K99" s="43">
        <v>3.4723190990590957E-3</v>
      </c>
      <c r="L99" t="b">
        <v>0</v>
      </c>
    </row>
    <row r="100" spans="1:12" x14ac:dyDescent="0.25">
      <c r="A100" t="s">
        <v>142</v>
      </c>
      <c r="B100" t="s">
        <v>16</v>
      </c>
      <c r="C100" s="35" t="s">
        <v>147</v>
      </c>
      <c r="D100" s="35">
        <v>6</v>
      </c>
      <c r="E100" s="35" t="s">
        <v>37</v>
      </c>
      <c r="F100" s="195" t="s">
        <v>50</v>
      </c>
      <c r="G100" s="45">
        <v>5</v>
      </c>
      <c r="H100" s="45">
        <v>3</v>
      </c>
      <c r="I100" s="43">
        <v>0.97312603284391963</v>
      </c>
      <c r="J100" s="43">
        <v>0.97055782194028295</v>
      </c>
      <c r="K100" s="43">
        <v>2.5682109036366807E-3</v>
      </c>
      <c r="L100" t="b">
        <v>0</v>
      </c>
    </row>
    <row r="101" spans="1:12" x14ac:dyDescent="0.25">
      <c r="A101" t="s">
        <v>142</v>
      </c>
      <c r="B101" t="s">
        <v>16</v>
      </c>
      <c r="C101" s="35" t="s">
        <v>147</v>
      </c>
      <c r="D101" s="35">
        <v>6</v>
      </c>
      <c r="E101" s="35" t="s">
        <v>35</v>
      </c>
      <c r="F101" s="195" t="s">
        <v>111</v>
      </c>
      <c r="G101" s="45">
        <v>5.3170000000000002</v>
      </c>
      <c r="H101" s="45">
        <v>3</v>
      </c>
      <c r="I101" s="43">
        <v>0.97573398811953904</v>
      </c>
      <c r="J101" s="43">
        <v>0.97383121563941999</v>
      </c>
      <c r="K101" s="43">
        <v>1.9027724801190526E-3</v>
      </c>
      <c r="L101" t="b">
        <v>0</v>
      </c>
    </row>
    <row r="102" spans="1:12" x14ac:dyDescent="0.25">
      <c r="A102" t="s">
        <v>142</v>
      </c>
      <c r="B102" t="s">
        <v>16</v>
      </c>
      <c r="C102" s="35" t="s">
        <v>147</v>
      </c>
      <c r="D102" s="35">
        <v>6</v>
      </c>
      <c r="E102" s="35" t="s">
        <v>40</v>
      </c>
      <c r="F102" s="195" t="s">
        <v>108</v>
      </c>
      <c r="G102" s="45">
        <v>5.4550000000000001</v>
      </c>
      <c r="H102" s="45">
        <v>3</v>
      </c>
      <c r="I102" s="43">
        <v>0.97489509152891829</v>
      </c>
      <c r="J102" s="43">
        <v>0.97525622614566898</v>
      </c>
      <c r="K102" s="43">
        <v>-3.6113461675069125E-4</v>
      </c>
      <c r="L102" t="b">
        <v>0</v>
      </c>
    </row>
    <row r="103" spans="1:12" x14ac:dyDescent="0.25">
      <c r="A103" t="s">
        <v>142</v>
      </c>
      <c r="B103" t="s">
        <v>16</v>
      </c>
      <c r="C103" s="35" t="s">
        <v>147</v>
      </c>
      <c r="D103" s="35">
        <v>6</v>
      </c>
      <c r="E103" s="35" t="s">
        <v>37</v>
      </c>
      <c r="F103" s="195" t="s">
        <v>110</v>
      </c>
      <c r="G103" s="45">
        <v>5.5</v>
      </c>
      <c r="H103" s="45">
        <v>3</v>
      </c>
      <c r="I103" s="43">
        <v>0.97815361334071593</v>
      </c>
      <c r="J103" s="43">
        <v>0.97572090348466323</v>
      </c>
      <c r="K103" s="43">
        <v>2.4327098560527061E-3</v>
      </c>
      <c r="L103" t="b">
        <v>0</v>
      </c>
    </row>
    <row r="104" spans="1:12" x14ac:dyDescent="0.25">
      <c r="A104" t="s">
        <v>142</v>
      </c>
      <c r="B104" t="s">
        <v>16</v>
      </c>
      <c r="C104" s="35" t="s">
        <v>147</v>
      </c>
      <c r="D104" s="35">
        <v>6</v>
      </c>
      <c r="E104" s="35" t="s">
        <v>37</v>
      </c>
      <c r="F104" s="195" t="s">
        <v>79</v>
      </c>
      <c r="G104" s="45">
        <v>6</v>
      </c>
      <c r="H104" s="45">
        <v>3</v>
      </c>
      <c r="I104" s="43">
        <v>0.97876187684782945</v>
      </c>
      <c r="J104" s="43">
        <v>0.9808839850290435</v>
      </c>
      <c r="K104" s="43">
        <v>-2.1221081812140552E-3</v>
      </c>
      <c r="L104" t="b">
        <v>0</v>
      </c>
    </row>
    <row r="105" spans="1:12" x14ac:dyDescent="0.25">
      <c r="A105" t="s">
        <v>142</v>
      </c>
      <c r="B105" t="s">
        <v>16</v>
      </c>
      <c r="C105" s="35" t="s">
        <v>147</v>
      </c>
      <c r="D105" s="35">
        <v>10</v>
      </c>
      <c r="E105" s="35" t="s">
        <v>37</v>
      </c>
      <c r="F105" s="195" t="s">
        <v>45</v>
      </c>
      <c r="G105" s="45">
        <v>3</v>
      </c>
      <c r="H105" s="45">
        <v>3</v>
      </c>
      <c r="I105" s="43">
        <v>0.93537316359143963</v>
      </c>
      <c r="J105" s="43">
        <v>0.94128965053665714</v>
      </c>
      <c r="K105" s="43">
        <v>-5.9164869452175139E-3</v>
      </c>
      <c r="L105" t="b">
        <v>1</v>
      </c>
    </row>
    <row r="106" spans="1:12" x14ac:dyDescent="0.25">
      <c r="A106" t="s">
        <v>142</v>
      </c>
      <c r="B106" t="s">
        <v>16</v>
      </c>
      <c r="C106" s="35" t="s">
        <v>147</v>
      </c>
      <c r="D106" s="35">
        <v>10</v>
      </c>
      <c r="E106" s="35" t="s">
        <v>37</v>
      </c>
      <c r="F106" s="195" t="s">
        <v>46</v>
      </c>
      <c r="G106" s="45">
        <v>4</v>
      </c>
      <c r="H106" s="45">
        <v>3</v>
      </c>
      <c r="I106" s="43">
        <v>0.97246103717661847</v>
      </c>
      <c r="J106" s="43">
        <v>0.96383845878191643</v>
      </c>
      <c r="K106" s="43">
        <v>8.6225783947020407E-3</v>
      </c>
      <c r="L106" t="b">
        <v>1</v>
      </c>
    </row>
    <row r="107" spans="1:12" x14ac:dyDescent="0.25">
      <c r="A107" t="s">
        <v>142</v>
      </c>
      <c r="B107" t="s">
        <v>16</v>
      </c>
      <c r="C107" s="35" t="s">
        <v>147</v>
      </c>
      <c r="D107" s="35">
        <v>10</v>
      </c>
      <c r="E107" s="35" t="s">
        <v>37</v>
      </c>
      <c r="F107" s="195" t="s">
        <v>50</v>
      </c>
      <c r="G107" s="45">
        <v>5</v>
      </c>
      <c r="H107" s="45">
        <v>3</v>
      </c>
      <c r="I107" s="43">
        <v>0.98832096729870855</v>
      </c>
      <c r="J107" s="43">
        <v>0.98094290758242353</v>
      </c>
      <c r="K107" s="43">
        <v>7.3780597162850237E-3</v>
      </c>
      <c r="L107" t="b">
        <v>1</v>
      </c>
    </row>
    <row r="108" spans="1:12" x14ac:dyDescent="0.25">
      <c r="A108" t="s">
        <v>142</v>
      </c>
      <c r="B108" t="s">
        <v>16</v>
      </c>
      <c r="C108" s="35" t="s">
        <v>147</v>
      </c>
      <c r="D108" s="35">
        <v>10</v>
      </c>
      <c r="E108" s="35" t="s">
        <v>40</v>
      </c>
      <c r="F108" s="195" t="s">
        <v>47</v>
      </c>
      <c r="G108" s="45">
        <v>5.0910000000000002</v>
      </c>
      <c r="H108" s="45">
        <v>3</v>
      </c>
      <c r="I108" s="43">
        <v>0.98800690927648893</v>
      </c>
      <c r="J108" s="43">
        <v>0.98222915169825242</v>
      </c>
      <c r="K108" s="43">
        <v>5.7777575782365087E-3</v>
      </c>
      <c r="L108" t="b">
        <v>0</v>
      </c>
    </row>
    <row r="109" spans="1:12" x14ac:dyDescent="0.25">
      <c r="A109" t="s">
        <v>142</v>
      </c>
      <c r="B109" t="s">
        <v>16</v>
      </c>
      <c r="C109" s="35" t="s">
        <v>147</v>
      </c>
      <c r="D109" s="35">
        <v>10</v>
      </c>
      <c r="E109" s="35" t="s">
        <v>40</v>
      </c>
      <c r="F109" s="195" t="s">
        <v>54</v>
      </c>
      <c r="G109" s="45">
        <v>5.3330000000000002</v>
      </c>
      <c r="H109" s="45">
        <v>3</v>
      </c>
      <c r="I109" s="43">
        <v>0.98666224217332854</v>
      </c>
      <c r="J109" s="43">
        <v>0.98543034339820657</v>
      </c>
      <c r="K109" s="43">
        <v>1.2318987751219757E-3</v>
      </c>
      <c r="L109" t="b">
        <v>0</v>
      </c>
    </row>
    <row r="110" spans="1:12" x14ac:dyDescent="0.25">
      <c r="A110" t="s">
        <v>142</v>
      </c>
      <c r="B110" t="s">
        <v>16</v>
      </c>
      <c r="C110" s="35" t="s">
        <v>147</v>
      </c>
      <c r="D110" s="35">
        <v>10</v>
      </c>
      <c r="E110" s="35" t="s">
        <v>40</v>
      </c>
      <c r="F110" s="195" t="s">
        <v>48</v>
      </c>
      <c r="G110" s="45">
        <v>5.5380000000000003</v>
      </c>
      <c r="H110" s="45">
        <v>3</v>
      </c>
      <c r="I110" s="43">
        <v>0.98350033228101807</v>
      </c>
      <c r="J110" s="43">
        <v>0.98789264975889468</v>
      </c>
      <c r="K110" s="43">
        <v>-4.3923174778766061E-3</v>
      </c>
      <c r="L110" t="b">
        <v>0</v>
      </c>
    </row>
    <row r="111" spans="1:12" x14ac:dyDescent="0.25">
      <c r="A111" t="s">
        <v>142</v>
      </c>
      <c r="B111" t="s">
        <v>16</v>
      </c>
      <c r="C111" s="35" t="s">
        <v>147</v>
      </c>
      <c r="D111" s="35">
        <v>10</v>
      </c>
      <c r="E111" s="35" t="s">
        <v>40</v>
      </c>
      <c r="F111" s="195" t="s">
        <v>39</v>
      </c>
      <c r="G111" s="45">
        <v>5.7140000000000004</v>
      </c>
      <c r="H111" s="45">
        <v>3</v>
      </c>
      <c r="I111" s="43">
        <v>0.9891944411730067</v>
      </c>
      <c r="J111" s="43">
        <v>0.98982409137046079</v>
      </c>
      <c r="K111" s="43">
        <v>-6.2965019745409023E-4</v>
      </c>
      <c r="L111" t="b">
        <v>0</v>
      </c>
    </row>
    <row r="112" spans="1:12" x14ac:dyDescent="0.25">
      <c r="A112" t="s">
        <v>142</v>
      </c>
      <c r="B112" t="s">
        <v>16</v>
      </c>
      <c r="C112" s="35" t="s">
        <v>147</v>
      </c>
      <c r="D112" s="35">
        <v>10</v>
      </c>
      <c r="E112" s="35" t="s">
        <v>40</v>
      </c>
      <c r="F112" s="195" t="s">
        <v>55</v>
      </c>
      <c r="G112" s="45">
        <v>6.1539999999999999</v>
      </c>
      <c r="H112" s="45">
        <v>3</v>
      </c>
      <c r="I112" s="43">
        <v>0.99563983851362003</v>
      </c>
      <c r="J112" s="43">
        <v>0.99391487580742299</v>
      </c>
      <c r="K112" s="43">
        <v>1.7249627061970418E-3</v>
      </c>
      <c r="L112" t="b">
        <v>0</v>
      </c>
    </row>
    <row r="113" spans="1:12" x14ac:dyDescent="0.25">
      <c r="A113" t="s">
        <v>142</v>
      </c>
      <c r="B113" t="s">
        <v>16</v>
      </c>
      <c r="C113" s="35" t="s">
        <v>146</v>
      </c>
      <c r="D113" s="35">
        <v>10</v>
      </c>
      <c r="E113" s="35" t="s">
        <v>35</v>
      </c>
      <c r="F113" s="195" t="s">
        <v>137</v>
      </c>
      <c r="G113" s="45">
        <v>6.2039999999999997</v>
      </c>
      <c r="H113" s="45">
        <v>3</v>
      </c>
      <c r="I113" s="43">
        <v>0.99225412831924586</v>
      </c>
      <c r="J113" s="43">
        <v>0.99431304427206146</v>
      </c>
      <c r="K113" s="43">
        <v>-2.0589159528155987E-3</v>
      </c>
      <c r="L113" t="b">
        <v>0</v>
      </c>
    </row>
    <row r="114" spans="1:12" x14ac:dyDescent="0.25">
      <c r="A114" t="s">
        <v>142</v>
      </c>
      <c r="B114" t="s">
        <v>16</v>
      </c>
      <c r="C114" s="35" t="s">
        <v>147</v>
      </c>
      <c r="D114" s="35">
        <v>10</v>
      </c>
      <c r="E114" s="35" t="s">
        <v>35</v>
      </c>
      <c r="F114" s="195" t="s">
        <v>52</v>
      </c>
      <c r="G114" s="45">
        <v>6.6470000000000002</v>
      </c>
      <c r="H114" s="45">
        <v>3</v>
      </c>
      <c r="I114" s="43">
        <v>0.99734446725029835</v>
      </c>
      <c r="J114" s="43">
        <v>0.99724629553957056</v>
      </c>
      <c r="K114" s="43">
        <v>9.8171710727790185E-5</v>
      </c>
      <c r="L114" t="b">
        <v>0</v>
      </c>
    </row>
    <row r="115" spans="1:12" x14ac:dyDescent="0.25">
      <c r="A115" t="s">
        <v>142</v>
      </c>
      <c r="B115" t="s">
        <v>16</v>
      </c>
      <c r="C115" s="35" t="s">
        <v>147</v>
      </c>
      <c r="D115" s="35">
        <v>10</v>
      </c>
      <c r="E115" s="35" t="s">
        <v>40</v>
      </c>
      <c r="F115" s="195" t="s">
        <v>41</v>
      </c>
      <c r="G115" s="45">
        <v>6.6669999999999998</v>
      </c>
      <c r="H115" s="45">
        <v>3</v>
      </c>
      <c r="I115" s="43">
        <v>0.99491274870083057</v>
      </c>
      <c r="J115" s="43">
        <v>0.99735351484913415</v>
      </c>
      <c r="K115" s="43">
        <v>-2.4407661483035747E-3</v>
      </c>
      <c r="L115" t="b">
        <v>0</v>
      </c>
    </row>
    <row r="116" spans="1:12" x14ac:dyDescent="0.25">
      <c r="A116" t="s">
        <v>142</v>
      </c>
      <c r="B116" t="s">
        <v>16</v>
      </c>
      <c r="C116" s="35" t="s">
        <v>147</v>
      </c>
      <c r="D116" s="35">
        <v>10</v>
      </c>
      <c r="E116" s="35" t="s">
        <v>40</v>
      </c>
      <c r="F116" s="195" t="s">
        <v>56</v>
      </c>
      <c r="G116" s="45">
        <v>6.8570000000000002</v>
      </c>
      <c r="H116" s="45">
        <v>3</v>
      </c>
      <c r="I116" s="43">
        <v>1.0001444201054739</v>
      </c>
      <c r="J116" s="43">
        <v>0.99826348331906489</v>
      </c>
      <c r="K116" s="43">
        <v>1.8809367864089932E-3</v>
      </c>
      <c r="L116" t="b">
        <v>0</v>
      </c>
    </row>
    <row r="117" spans="1:12" x14ac:dyDescent="0.25">
      <c r="A117" t="s">
        <v>142</v>
      </c>
      <c r="B117" t="s">
        <v>16</v>
      </c>
      <c r="C117" s="35" t="s">
        <v>147</v>
      </c>
      <c r="D117" s="35">
        <v>10</v>
      </c>
      <c r="E117" s="35" t="s">
        <v>37</v>
      </c>
      <c r="F117" s="195" t="s">
        <v>51</v>
      </c>
      <c r="G117" s="45">
        <v>7</v>
      </c>
      <c r="H117" s="45">
        <v>3</v>
      </c>
      <c r="I117" s="43">
        <v>1.0017222291626833</v>
      </c>
      <c r="J117" s="43">
        <v>0.99881872684918138</v>
      </c>
      <c r="K117" s="43">
        <v>2.9035023135018934E-3</v>
      </c>
      <c r="L117" t="b">
        <v>0</v>
      </c>
    </row>
    <row r="118" spans="1:12" x14ac:dyDescent="0.25">
      <c r="A118" t="s">
        <v>142</v>
      </c>
      <c r="B118" t="s">
        <v>16</v>
      </c>
      <c r="C118" s="35" t="s">
        <v>147</v>
      </c>
      <c r="D118" s="35">
        <v>10</v>
      </c>
      <c r="E118" s="35" t="s">
        <v>35</v>
      </c>
      <c r="F118" s="195" t="s">
        <v>53</v>
      </c>
      <c r="G118" s="45">
        <v>7.09</v>
      </c>
      <c r="H118" s="45">
        <v>3</v>
      </c>
      <c r="I118" s="43">
        <v>1.0005050935637243</v>
      </c>
      <c r="J118" s="43">
        <v>0.99911109671040665</v>
      </c>
      <c r="K118" s="43">
        <v>1.3939968533176472E-3</v>
      </c>
      <c r="L118" t="b">
        <v>0</v>
      </c>
    </row>
    <row r="119" spans="1:12" x14ac:dyDescent="0.25">
      <c r="A119" t="s">
        <v>142</v>
      </c>
      <c r="B119" t="s">
        <v>16</v>
      </c>
      <c r="C119" s="35" t="s">
        <v>147</v>
      </c>
      <c r="D119" s="35">
        <v>10</v>
      </c>
      <c r="E119" s="35" t="s">
        <v>40</v>
      </c>
      <c r="F119" s="195" t="s">
        <v>42</v>
      </c>
      <c r="G119" s="45">
        <v>7.5</v>
      </c>
      <c r="H119" s="45">
        <v>3</v>
      </c>
      <c r="I119" s="43">
        <v>0.99910497299586976</v>
      </c>
      <c r="J119" s="43">
        <v>0.99988495701290081</v>
      </c>
      <c r="K119" s="43">
        <v>-7.7998401703105458E-4</v>
      </c>
      <c r="L119" t="b">
        <v>0</v>
      </c>
    </row>
    <row r="120" spans="1:12" x14ac:dyDescent="0.25">
      <c r="A120" t="s">
        <v>142</v>
      </c>
      <c r="B120" t="s">
        <v>16</v>
      </c>
      <c r="C120" s="35" t="s">
        <v>147</v>
      </c>
      <c r="D120" s="35">
        <v>10</v>
      </c>
      <c r="E120" s="35" t="s">
        <v>40</v>
      </c>
      <c r="F120" s="195" t="s">
        <v>59</v>
      </c>
      <c r="G120" s="45">
        <v>7.875</v>
      </c>
      <c r="H120" s="45">
        <v>3</v>
      </c>
      <c r="I120" s="43">
        <v>1.000136062816632</v>
      </c>
      <c r="J120" s="43">
        <v>0.99995746074638969</v>
      </c>
      <c r="K120" s="43">
        <v>1.7860207024233965E-4</v>
      </c>
      <c r="L120" t="b">
        <v>0</v>
      </c>
    </row>
    <row r="121" spans="1:12" x14ac:dyDescent="0.25">
      <c r="A121" t="s">
        <v>142</v>
      </c>
      <c r="B121" t="s">
        <v>16</v>
      </c>
      <c r="C121" s="35" t="s">
        <v>147</v>
      </c>
      <c r="D121" s="35">
        <v>10</v>
      </c>
      <c r="E121" s="35" t="s">
        <v>35</v>
      </c>
      <c r="F121" s="195" t="s">
        <v>58</v>
      </c>
      <c r="G121" s="45">
        <v>7.976</v>
      </c>
      <c r="H121" s="45">
        <v>3</v>
      </c>
      <c r="I121" s="43">
        <v>0.99922906430675118</v>
      </c>
      <c r="J121" s="43">
        <v>0.99996497175447485</v>
      </c>
      <c r="K121" s="43">
        <v>-7.3590744772367156E-4</v>
      </c>
      <c r="L121" t="b">
        <v>0</v>
      </c>
    </row>
    <row r="122" spans="1:12" x14ac:dyDescent="0.25">
      <c r="A122" t="s">
        <v>142</v>
      </c>
      <c r="B122" t="s">
        <v>16</v>
      </c>
      <c r="C122" s="35" t="s">
        <v>147</v>
      </c>
      <c r="D122" s="35">
        <v>10</v>
      </c>
      <c r="E122" s="35" t="s">
        <v>37</v>
      </c>
      <c r="F122" s="195" t="s">
        <v>57</v>
      </c>
      <c r="G122" s="45">
        <v>8</v>
      </c>
      <c r="H122" s="45">
        <v>3</v>
      </c>
      <c r="I122" s="43">
        <v>1.0034301452450938</v>
      </c>
      <c r="J122" s="43">
        <v>0.99996675654847533</v>
      </c>
      <c r="K122" s="43">
        <v>3.4633886966184413E-3</v>
      </c>
      <c r="L122" t="b">
        <v>0</v>
      </c>
    </row>
    <row r="123" spans="1:12" x14ac:dyDescent="0.25">
      <c r="A123" t="s">
        <v>142</v>
      </c>
      <c r="B123" t="s">
        <v>16</v>
      </c>
      <c r="C123" s="35" t="s">
        <v>147</v>
      </c>
      <c r="D123" s="35">
        <v>10</v>
      </c>
      <c r="E123" s="35" t="s">
        <v>40</v>
      </c>
      <c r="F123" s="195" t="s">
        <v>43</v>
      </c>
      <c r="G123" s="45">
        <v>8.2349999999999994</v>
      </c>
      <c r="H123" s="45">
        <v>3</v>
      </c>
      <c r="I123" s="43">
        <v>0.999521102030268</v>
      </c>
      <c r="J123" s="43">
        <v>0.99998423265639624</v>
      </c>
      <c r="K123" s="43">
        <v>-4.6313062612823863E-4</v>
      </c>
      <c r="L123" t="b">
        <v>0</v>
      </c>
    </row>
    <row r="124" spans="1:12" x14ac:dyDescent="0.25">
      <c r="A124" t="s">
        <v>142</v>
      </c>
      <c r="B124" t="s">
        <v>16</v>
      </c>
      <c r="C124" s="35" t="s">
        <v>147</v>
      </c>
      <c r="D124" s="35">
        <v>10</v>
      </c>
      <c r="E124" s="35" t="s">
        <v>40</v>
      </c>
      <c r="F124" s="195" t="s">
        <v>60</v>
      </c>
      <c r="G124" s="45">
        <v>8.4710000000000001</v>
      </c>
      <c r="H124" s="45">
        <v>3</v>
      </c>
      <c r="I124" s="43">
        <v>1.0007064520602595</v>
      </c>
      <c r="J124" s="43">
        <v>1.000001783130734</v>
      </c>
      <c r="K124" s="43">
        <v>7.0466892952558702E-4</v>
      </c>
      <c r="L124" t="b">
        <v>0</v>
      </c>
    </row>
    <row r="125" spans="1:12" x14ac:dyDescent="0.25">
      <c r="A125" t="s">
        <v>142</v>
      </c>
      <c r="B125" t="s">
        <v>16</v>
      </c>
      <c r="C125" s="35" t="s">
        <v>147</v>
      </c>
      <c r="D125" s="35">
        <v>10</v>
      </c>
      <c r="E125" s="35" t="s">
        <v>35</v>
      </c>
      <c r="F125" s="195" t="s">
        <v>33</v>
      </c>
      <c r="G125" s="45">
        <v>8.8620000000000001</v>
      </c>
      <c r="H125" s="45">
        <v>3</v>
      </c>
      <c r="I125" s="43">
        <v>1.0006817745377667</v>
      </c>
      <c r="J125" s="43">
        <v>1.0000308603996577</v>
      </c>
      <c r="K125" s="43">
        <v>6.5091413810902665E-4</v>
      </c>
      <c r="L125" t="b">
        <v>0</v>
      </c>
    </row>
    <row r="126" spans="1:12" x14ac:dyDescent="0.25">
      <c r="A126" t="s">
        <v>142</v>
      </c>
      <c r="B126" t="s">
        <v>16</v>
      </c>
      <c r="C126" s="35" t="s">
        <v>147</v>
      </c>
      <c r="D126" s="35">
        <v>10</v>
      </c>
      <c r="E126" s="35" t="s">
        <v>40</v>
      </c>
      <c r="F126" s="195" t="s">
        <v>44</v>
      </c>
      <c r="G126" s="45">
        <v>8.8889999999999993</v>
      </c>
      <c r="H126" s="45">
        <v>3</v>
      </c>
      <c r="I126" s="43">
        <v>0.9999155289854802</v>
      </c>
      <c r="J126" s="43">
        <v>1.0000328682929083</v>
      </c>
      <c r="K126" s="43">
        <v>-1.1733930742807708E-4</v>
      </c>
      <c r="L126" t="b">
        <v>0</v>
      </c>
    </row>
    <row r="127" spans="1:12" x14ac:dyDescent="0.25">
      <c r="A127" t="s">
        <v>142</v>
      </c>
      <c r="B127" t="s">
        <v>16</v>
      </c>
      <c r="C127" s="35" t="s">
        <v>147</v>
      </c>
      <c r="D127" s="35">
        <v>10</v>
      </c>
      <c r="E127" s="35" t="s">
        <v>37</v>
      </c>
      <c r="F127" s="195" t="s">
        <v>61</v>
      </c>
      <c r="G127" s="45">
        <v>9</v>
      </c>
      <c r="H127" s="45">
        <v>3</v>
      </c>
      <c r="I127" s="43">
        <v>1.0018498320883809</v>
      </c>
      <c r="J127" s="43">
        <v>1.0000411229651605</v>
      </c>
      <c r="K127" s="43">
        <v>1.8087091232203978E-3</v>
      </c>
      <c r="L127" t="b">
        <v>0</v>
      </c>
    </row>
    <row r="128" spans="1:12" x14ac:dyDescent="0.25">
      <c r="A128" t="s">
        <v>142</v>
      </c>
      <c r="B128" t="s">
        <v>16</v>
      </c>
      <c r="C128" s="35" t="s">
        <v>147</v>
      </c>
      <c r="D128" s="35">
        <v>10</v>
      </c>
      <c r="E128" s="35" t="s">
        <v>37</v>
      </c>
      <c r="F128" s="195" t="s">
        <v>36</v>
      </c>
      <c r="G128" s="45">
        <v>10</v>
      </c>
      <c r="H128" s="45">
        <v>3</v>
      </c>
      <c r="I128" s="43">
        <v>1.0004170673088808</v>
      </c>
      <c r="J128" s="43">
        <v>1.0001154893818454</v>
      </c>
      <c r="K128" s="43">
        <v>3.0157792703544573E-4</v>
      </c>
      <c r="L128" t="b">
        <v>0</v>
      </c>
    </row>
    <row r="129" spans="1:12" x14ac:dyDescent="0.25">
      <c r="A129" t="s">
        <v>142</v>
      </c>
      <c r="B129" t="s">
        <v>16</v>
      </c>
      <c r="C129" s="35" t="s">
        <v>147</v>
      </c>
      <c r="D129" s="35">
        <v>15</v>
      </c>
      <c r="E129" s="35" t="s">
        <v>37</v>
      </c>
      <c r="F129" s="195" t="s">
        <v>79</v>
      </c>
      <c r="G129" s="45">
        <v>6</v>
      </c>
      <c r="H129" s="45">
        <v>3</v>
      </c>
      <c r="I129" s="43">
        <v>0.99027332878076046</v>
      </c>
      <c r="J129" s="43">
        <v>0.98219765946426663</v>
      </c>
      <c r="K129" s="43">
        <v>8.0756693164938387E-3</v>
      </c>
      <c r="L129" t="b">
        <v>1</v>
      </c>
    </row>
    <row r="130" spans="1:12" x14ac:dyDescent="0.25">
      <c r="A130" t="s">
        <v>142</v>
      </c>
      <c r="B130" t="s">
        <v>16</v>
      </c>
      <c r="C130" s="35" t="s">
        <v>147</v>
      </c>
      <c r="D130" s="35">
        <v>15</v>
      </c>
      <c r="E130" s="35" t="s">
        <v>40</v>
      </c>
      <c r="F130" s="195" t="s">
        <v>65</v>
      </c>
      <c r="G130" s="45">
        <v>6.875</v>
      </c>
      <c r="H130" s="45">
        <v>3</v>
      </c>
      <c r="I130" s="43">
        <v>0.99460884008631956</v>
      </c>
      <c r="J130" s="43">
        <v>0.99004490478492346</v>
      </c>
      <c r="K130" s="43">
        <v>4.5639353013960937E-3</v>
      </c>
      <c r="L130" t="b">
        <v>0</v>
      </c>
    </row>
    <row r="131" spans="1:12" x14ac:dyDescent="0.25">
      <c r="A131" t="s">
        <v>142</v>
      </c>
      <c r="B131" t="s">
        <v>16</v>
      </c>
      <c r="C131" s="35" t="s">
        <v>147</v>
      </c>
      <c r="D131" s="35">
        <v>15</v>
      </c>
      <c r="E131" s="35" t="s">
        <v>37</v>
      </c>
      <c r="F131" s="195" t="s">
        <v>51</v>
      </c>
      <c r="G131" s="45">
        <v>7</v>
      </c>
      <c r="H131" s="45">
        <v>3</v>
      </c>
      <c r="I131" s="43">
        <v>0.99626853706958984</v>
      </c>
      <c r="J131" s="43">
        <v>0.99098612619093052</v>
      </c>
      <c r="K131" s="43">
        <v>5.2824108786593271E-3</v>
      </c>
      <c r="L131" t="b">
        <v>1</v>
      </c>
    </row>
    <row r="132" spans="1:12" x14ac:dyDescent="0.25">
      <c r="A132" t="s">
        <v>142</v>
      </c>
      <c r="B132" t="s">
        <v>16</v>
      </c>
      <c r="C132" s="35" t="s">
        <v>147</v>
      </c>
      <c r="D132" s="35">
        <v>15</v>
      </c>
      <c r="E132" s="35" t="s">
        <v>40</v>
      </c>
      <c r="F132" s="195" t="s">
        <v>72</v>
      </c>
      <c r="G132" s="45">
        <v>7.3680000000000003</v>
      </c>
      <c r="H132" s="45">
        <v>3</v>
      </c>
      <c r="I132" s="43">
        <v>0.98919694395169278</v>
      </c>
      <c r="J132" s="43">
        <v>0.99349610193191751</v>
      </c>
      <c r="K132" s="43">
        <v>-4.2991579802247326E-3</v>
      </c>
      <c r="L132" t="b">
        <v>0</v>
      </c>
    </row>
    <row r="133" spans="1:12" x14ac:dyDescent="0.25">
      <c r="A133" t="s">
        <v>142</v>
      </c>
      <c r="B133" t="s">
        <v>16</v>
      </c>
      <c r="C133" s="35" t="s">
        <v>147</v>
      </c>
      <c r="D133" s="35">
        <v>15</v>
      </c>
      <c r="E133" s="35" t="s">
        <v>40</v>
      </c>
      <c r="F133" s="195" t="s">
        <v>70</v>
      </c>
      <c r="G133" s="45">
        <v>8</v>
      </c>
      <c r="H133" s="45">
        <v>3</v>
      </c>
      <c r="I133" s="43">
        <v>0.99566530974525569</v>
      </c>
      <c r="J133" s="43">
        <v>0.99689757468077866</v>
      </c>
      <c r="K133" s="43">
        <v>-1.2322649355229753E-3</v>
      </c>
      <c r="L133" t="b">
        <v>0</v>
      </c>
    </row>
    <row r="134" spans="1:12" x14ac:dyDescent="0.25">
      <c r="A134" t="s">
        <v>142</v>
      </c>
      <c r="B134" t="s">
        <v>16</v>
      </c>
      <c r="C134" s="35" t="s">
        <v>147</v>
      </c>
      <c r="D134" s="35">
        <v>15</v>
      </c>
      <c r="E134" s="35" t="s">
        <v>40</v>
      </c>
      <c r="F134" s="195" t="s">
        <v>73</v>
      </c>
      <c r="G134" s="45">
        <v>8.4</v>
      </c>
      <c r="H134" s="45">
        <v>3</v>
      </c>
      <c r="I134" s="43">
        <v>0.99260805249416062</v>
      </c>
      <c r="J134" s="43">
        <v>0.99845658897040956</v>
      </c>
      <c r="K134" s="43">
        <v>-5.8485364762489445E-3</v>
      </c>
      <c r="L134" t="b">
        <v>0</v>
      </c>
    </row>
    <row r="135" spans="1:12" x14ac:dyDescent="0.25">
      <c r="A135" t="s">
        <v>142</v>
      </c>
      <c r="B135" t="s">
        <v>16</v>
      </c>
      <c r="C135" s="35" t="s">
        <v>147</v>
      </c>
      <c r="D135" s="35">
        <v>15</v>
      </c>
      <c r="E135" s="35" t="s">
        <v>40</v>
      </c>
      <c r="F135" s="195" t="s">
        <v>66</v>
      </c>
      <c r="G135" s="45">
        <v>8.5559999999999992</v>
      </c>
      <c r="H135" s="45">
        <v>3</v>
      </c>
      <c r="I135" s="43">
        <v>1.0039502093458237</v>
      </c>
      <c r="J135" s="43">
        <v>0.99893983401647124</v>
      </c>
      <c r="K135" s="43">
        <v>5.0103753293524456E-3</v>
      </c>
      <c r="L135" t="b">
        <v>0</v>
      </c>
    </row>
    <row r="136" spans="1:12" x14ac:dyDescent="0.25">
      <c r="A136" t="s">
        <v>142</v>
      </c>
      <c r="B136" t="s">
        <v>16</v>
      </c>
      <c r="C136" s="35" t="s">
        <v>146</v>
      </c>
      <c r="D136" s="35">
        <v>15</v>
      </c>
      <c r="E136" s="35" t="s">
        <v>40</v>
      </c>
      <c r="F136" s="195" t="s">
        <v>138</v>
      </c>
      <c r="G136" s="45">
        <v>9.1</v>
      </c>
      <c r="H136" s="45">
        <v>3</v>
      </c>
      <c r="I136" s="43">
        <v>0.99954638899284154</v>
      </c>
      <c r="J136" s="43">
        <v>1.0000772119560895</v>
      </c>
      <c r="K136" s="43">
        <v>-5.3082296324791223E-4</v>
      </c>
      <c r="L136" t="b">
        <v>0</v>
      </c>
    </row>
    <row r="137" spans="1:12" x14ac:dyDescent="0.25">
      <c r="A137" t="s">
        <v>142</v>
      </c>
      <c r="B137" t="s">
        <v>16</v>
      </c>
      <c r="C137" s="35" t="s">
        <v>147</v>
      </c>
      <c r="D137" s="35">
        <v>15</v>
      </c>
      <c r="E137" s="35" t="s">
        <v>35</v>
      </c>
      <c r="F137" s="195" t="s">
        <v>62</v>
      </c>
      <c r="G137" s="45">
        <v>9.7479999999999993</v>
      </c>
      <c r="H137" s="45">
        <v>3</v>
      </c>
      <c r="I137" s="43">
        <v>0.99877847952633469</v>
      </c>
      <c r="J137" s="43">
        <v>1.0003209023367243</v>
      </c>
      <c r="K137" s="43">
        <v>-1.542422810389632E-3</v>
      </c>
      <c r="L137" t="b">
        <v>0</v>
      </c>
    </row>
    <row r="138" spans="1:12" x14ac:dyDescent="0.25">
      <c r="A138" t="s">
        <v>142</v>
      </c>
      <c r="B138" t="s">
        <v>16</v>
      </c>
      <c r="C138" s="35" t="s">
        <v>147</v>
      </c>
      <c r="D138" s="35">
        <v>15</v>
      </c>
      <c r="E138" s="35" t="s">
        <v>40</v>
      </c>
      <c r="F138" s="195" t="s">
        <v>67</v>
      </c>
      <c r="G138" s="45">
        <v>9.9</v>
      </c>
      <c r="H138" s="45">
        <v>3</v>
      </c>
      <c r="I138" s="43">
        <v>1.0010379807919243</v>
      </c>
      <c r="J138" s="43">
        <v>1.0002031415690626</v>
      </c>
      <c r="K138" s="43">
        <v>8.3483922286164969E-4</v>
      </c>
      <c r="L138" t="b">
        <v>0</v>
      </c>
    </row>
    <row r="139" spans="1:12" x14ac:dyDescent="0.25">
      <c r="A139" t="s">
        <v>142</v>
      </c>
      <c r="B139" t="s">
        <v>16</v>
      </c>
      <c r="C139" s="35" t="s">
        <v>147</v>
      </c>
      <c r="D139" s="35">
        <v>15</v>
      </c>
      <c r="E139" s="35" t="s">
        <v>35</v>
      </c>
      <c r="F139" s="195" t="s">
        <v>68</v>
      </c>
      <c r="G139" s="45">
        <v>10.635</v>
      </c>
      <c r="H139" s="45">
        <v>3</v>
      </c>
      <c r="I139" s="43">
        <v>0.99845273617197305</v>
      </c>
      <c r="J139" s="43">
        <v>0.99908433468008651</v>
      </c>
      <c r="K139" s="43">
        <v>-6.315985081134512E-4</v>
      </c>
      <c r="L139" t="b">
        <v>0</v>
      </c>
    </row>
    <row r="140" spans="1:12" x14ac:dyDescent="0.25">
      <c r="A140" t="s">
        <v>142</v>
      </c>
      <c r="B140" t="s">
        <v>16</v>
      </c>
      <c r="C140" s="35" t="s">
        <v>147</v>
      </c>
      <c r="D140" s="35">
        <v>15</v>
      </c>
      <c r="E140" s="35" t="s">
        <v>37</v>
      </c>
      <c r="F140" s="195" t="s">
        <v>63</v>
      </c>
      <c r="G140" s="45">
        <v>11</v>
      </c>
      <c r="H140" s="45">
        <v>3</v>
      </c>
      <c r="I140" s="43">
        <v>0.99958790240686946</v>
      </c>
      <c r="J140" s="43">
        <v>0.99849560934018122</v>
      </c>
      <c r="K140" s="43">
        <v>1.0922930666882325E-3</v>
      </c>
      <c r="L140" t="b">
        <v>0</v>
      </c>
    </row>
    <row r="141" spans="1:12" x14ac:dyDescent="0.25">
      <c r="A141" t="s">
        <v>142</v>
      </c>
      <c r="B141" t="s">
        <v>16</v>
      </c>
      <c r="C141" s="35" t="s">
        <v>147</v>
      </c>
      <c r="D141" s="35">
        <v>15</v>
      </c>
      <c r="E141" s="35" t="s">
        <v>40</v>
      </c>
      <c r="F141" s="195" t="s">
        <v>64</v>
      </c>
      <c r="G141" s="45">
        <v>11.917</v>
      </c>
      <c r="H141" s="45">
        <v>3</v>
      </c>
      <c r="I141" s="43">
        <v>0.99789735988671902</v>
      </c>
      <c r="J141" s="43">
        <v>0.99701653773280274</v>
      </c>
      <c r="K141" s="43">
        <v>8.8082215391627194E-4</v>
      </c>
      <c r="L141" t="b">
        <v>0</v>
      </c>
    </row>
    <row r="142" spans="1:12" x14ac:dyDescent="0.25">
      <c r="A142" t="s">
        <v>142</v>
      </c>
      <c r="B142" t="s">
        <v>16</v>
      </c>
      <c r="C142" s="35" t="s">
        <v>147</v>
      </c>
      <c r="D142" s="35">
        <v>15</v>
      </c>
      <c r="E142" s="35" t="s">
        <v>40</v>
      </c>
      <c r="F142" s="195" t="s">
        <v>74</v>
      </c>
      <c r="G142" s="45">
        <v>12</v>
      </c>
      <c r="H142" s="45">
        <v>3</v>
      </c>
      <c r="I142" s="43">
        <v>0.99458389583969831</v>
      </c>
      <c r="J142" s="43">
        <v>0.99688266320345442</v>
      </c>
      <c r="K142" s="43">
        <v>-2.2987673637561157E-3</v>
      </c>
      <c r="L142" t="b">
        <v>0</v>
      </c>
    </row>
    <row r="143" spans="1:12" x14ac:dyDescent="0.25">
      <c r="A143" t="s">
        <v>142</v>
      </c>
      <c r="B143" t="s">
        <v>16</v>
      </c>
      <c r="C143" s="35" t="s">
        <v>147</v>
      </c>
      <c r="D143" s="35">
        <v>15</v>
      </c>
      <c r="E143" s="35" t="s">
        <v>37</v>
      </c>
      <c r="F143" s="195" t="s">
        <v>71</v>
      </c>
      <c r="G143" s="45">
        <v>13</v>
      </c>
      <c r="H143" s="45">
        <v>3</v>
      </c>
      <c r="I143" s="43">
        <v>0.99603161702351772</v>
      </c>
      <c r="J143" s="43">
        <v>0.99526971706672762</v>
      </c>
      <c r="K143" s="43">
        <v>7.6189995679010192E-4</v>
      </c>
      <c r="L143" t="b">
        <v>0</v>
      </c>
    </row>
    <row r="144" spans="1:12" x14ac:dyDescent="0.25">
      <c r="A144" t="s">
        <v>142</v>
      </c>
      <c r="B144" t="s">
        <v>16</v>
      </c>
      <c r="C144" s="35" t="s">
        <v>147</v>
      </c>
      <c r="D144" s="35">
        <v>15</v>
      </c>
      <c r="E144" s="35" t="s">
        <v>40</v>
      </c>
      <c r="F144" s="195" t="s">
        <v>75</v>
      </c>
      <c r="G144" s="45">
        <v>14.483000000000001</v>
      </c>
      <c r="H144" s="45">
        <v>3</v>
      </c>
      <c r="I144" s="43">
        <v>0.99000553183524997</v>
      </c>
      <c r="J144" s="43">
        <v>0.99287771794596169</v>
      </c>
      <c r="K144" s="43">
        <v>-2.8721861107117164E-3</v>
      </c>
      <c r="L144" t="b">
        <v>0</v>
      </c>
    </row>
    <row r="145" spans="1:12" x14ac:dyDescent="0.25">
      <c r="A145" t="s">
        <v>142</v>
      </c>
      <c r="B145" t="s">
        <v>16</v>
      </c>
      <c r="C145" s="35" t="s">
        <v>147</v>
      </c>
      <c r="D145" s="35">
        <v>15</v>
      </c>
      <c r="E145" s="35" t="s">
        <v>37</v>
      </c>
      <c r="F145" s="195" t="s">
        <v>76</v>
      </c>
      <c r="G145" s="45">
        <v>15</v>
      </c>
      <c r="H145" s="45">
        <v>3</v>
      </c>
      <c r="I145" s="43">
        <v>0.99145418955856801</v>
      </c>
      <c r="J145" s="43">
        <v>0.99204382479327391</v>
      </c>
      <c r="K145" s="43">
        <v>-5.8963523470589863E-4</v>
      </c>
      <c r="L145" t="b">
        <v>0</v>
      </c>
    </row>
    <row r="146" spans="1:12" x14ac:dyDescent="0.25">
      <c r="A146" t="s">
        <v>142</v>
      </c>
      <c r="B146" t="s">
        <v>16</v>
      </c>
      <c r="C146" s="35" t="s">
        <v>147</v>
      </c>
      <c r="D146" s="35">
        <v>20</v>
      </c>
      <c r="E146" s="35" t="s">
        <v>37</v>
      </c>
      <c r="F146" s="195" t="s">
        <v>79</v>
      </c>
      <c r="G146" s="45">
        <v>6</v>
      </c>
      <c r="H146" s="45">
        <v>3</v>
      </c>
      <c r="I146" s="43">
        <v>0.98613984902744534</v>
      </c>
      <c r="J146" s="43">
        <v>0.97876294726750102</v>
      </c>
      <c r="K146" s="43">
        <v>7.376901759944321E-3</v>
      </c>
      <c r="L146" t="b">
        <v>1</v>
      </c>
    </row>
    <row r="147" spans="1:12" x14ac:dyDescent="0.25">
      <c r="A147" t="s">
        <v>142</v>
      </c>
      <c r="B147" t="s">
        <v>16</v>
      </c>
      <c r="C147" s="35" t="s">
        <v>147</v>
      </c>
      <c r="D147" s="35">
        <v>20</v>
      </c>
      <c r="E147" s="35" t="s">
        <v>40</v>
      </c>
      <c r="F147" s="195" t="s">
        <v>90</v>
      </c>
      <c r="G147" s="45">
        <v>7.8259999999999996</v>
      </c>
      <c r="H147" s="45">
        <v>3</v>
      </c>
      <c r="I147" s="43">
        <v>0.98265536026609646</v>
      </c>
      <c r="J147" s="43">
        <v>0.98584146889945246</v>
      </c>
      <c r="K147" s="43">
        <v>-3.1861086333559996E-3</v>
      </c>
      <c r="L147" t="b">
        <v>0</v>
      </c>
    </row>
    <row r="148" spans="1:12" x14ac:dyDescent="0.25">
      <c r="A148" t="s">
        <v>142</v>
      </c>
      <c r="B148" t="s">
        <v>16</v>
      </c>
      <c r="C148" s="35" t="s">
        <v>147</v>
      </c>
      <c r="D148" s="35">
        <v>20</v>
      </c>
      <c r="E148" s="35" t="s">
        <v>40</v>
      </c>
      <c r="F148" s="195" t="s">
        <v>89</v>
      </c>
      <c r="G148" s="45">
        <v>9.2309999999999999</v>
      </c>
      <c r="H148" s="45">
        <v>3</v>
      </c>
      <c r="I148" s="43">
        <v>0.98840378240346272</v>
      </c>
      <c r="J148" s="43">
        <v>0.99000227936424889</v>
      </c>
      <c r="K148" s="43">
        <v>-1.5984969607861776E-3</v>
      </c>
      <c r="L148" t="b">
        <v>0</v>
      </c>
    </row>
    <row r="149" spans="1:12" x14ac:dyDescent="0.25">
      <c r="A149" t="s">
        <v>142</v>
      </c>
      <c r="B149" t="s">
        <v>16</v>
      </c>
      <c r="C149" s="35" t="s">
        <v>147</v>
      </c>
      <c r="D149" s="35">
        <v>20</v>
      </c>
      <c r="E149" s="35" t="s">
        <v>37</v>
      </c>
      <c r="F149" s="195" t="s">
        <v>36</v>
      </c>
      <c r="G149" s="45">
        <v>10</v>
      </c>
      <c r="H149" s="45">
        <v>3</v>
      </c>
      <c r="I149" s="43">
        <v>1.0004912179936778</v>
      </c>
      <c r="J149" s="43">
        <v>0.991806129246809</v>
      </c>
      <c r="K149" s="43">
        <v>8.6850887468687965E-3</v>
      </c>
      <c r="L149" t="b">
        <v>1</v>
      </c>
    </row>
    <row r="150" spans="1:12" x14ac:dyDescent="0.25">
      <c r="A150" t="s">
        <v>142</v>
      </c>
      <c r="B150" t="s">
        <v>16</v>
      </c>
      <c r="C150" s="35" t="s">
        <v>147</v>
      </c>
      <c r="D150" s="35">
        <v>20</v>
      </c>
      <c r="E150" s="35" t="s">
        <v>40</v>
      </c>
      <c r="F150" s="195" t="s">
        <v>86</v>
      </c>
      <c r="G150" s="45">
        <v>11.077</v>
      </c>
      <c r="H150" s="45">
        <v>3</v>
      </c>
      <c r="I150" s="43">
        <v>0.9957566442812239</v>
      </c>
      <c r="J150" s="43">
        <v>0.99376937387185627</v>
      </c>
      <c r="K150" s="43">
        <v>1.9872704093676363E-3</v>
      </c>
      <c r="L150" t="b">
        <v>0</v>
      </c>
    </row>
    <row r="151" spans="1:12" x14ac:dyDescent="0.25">
      <c r="A151" t="s">
        <v>142</v>
      </c>
      <c r="B151" t="s">
        <v>16</v>
      </c>
      <c r="C151" s="35" t="s">
        <v>147</v>
      </c>
      <c r="D151" s="35">
        <v>20</v>
      </c>
      <c r="E151" s="35" t="s">
        <v>40</v>
      </c>
      <c r="F151" s="195" t="s">
        <v>84</v>
      </c>
      <c r="G151" s="45">
        <v>11.52</v>
      </c>
      <c r="H151" s="45">
        <v>3</v>
      </c>
      <c r="I151" s="43">
        <v>0.99604012066056857</v>
      </c>
      <c r="J151" s="43">
        <v>0.9943862012219592</v>
      </c>
      <c r="K151" s="43">
        <v>1.6539194386093747E-3</v>
      </c>
      <c r="L151" t="b">
        <v>0</v>
      </c>
    </row>
    <row r="152" spans="1:12" x14ac:dyDescent="0.25">
      <c r="A152" t="s">
        <v>142</v>
      </c>
      <c r="B152" t="s">
        <v>16</v>
      </c>
      <c r="C152" s="35" t="s">
        <v>147</v>
      </c>
      <c r="D152" s="35">
        <v>20</v>
      </c>
      <c r="E152" s="35" t="s">
        <v>40</v>
      </c>
      <c r="F152" s="195" t="s">
        <v>80</v>
      </c>
      <c r="G152" s="45">
        <v>13.103</v>
      </c>
      <c r="H152" s="45">
        <v>3</v>
      </c>
      <c r="I152" s="43">
        <v>0.99637676516248086</v>
      </c>
      <c r="J152" s="43">
        <v>0.9956820151374457</v>
      </c>
      <c r="K152" s="43">
        <v>6.9475002503516237E-4</v>
      </c>
      <c r="L152" t="b">
        <v>0</v>
      </c>
    </row>
    <row r="153" spans="1:12" x14ac:dyDescent="0.25">
      <c r="A153" t="s">
        <v>142</v>
      </c>
      <c r="B153" t="s">
        <v>16</v>
      </c>
      <c r="C153" s="35" t="s">
        <v>147</v>
      </c>
      <c r="D153" s="35">
        <v>20</v>
      </c>
      <c r="E153" s="35" t="s">
        <v>37</v>
      </c>
      <c r="F153" s="195" t="s">
        <v>82</v>
      </c>
      <c r="G153" s="45">
        <v>14</v>
      </c>
      <c r="H153" s="45">
        <v>3</v>
      </c>
      <c r="I153" s="43">
        <v>0.99477232542208593</v>
      </c>
      <c r="J153" s="43">
        <v>0.99578624037567143</v>
      </c>
      <c r="K153" s="43">
        <v>-1.013914953585493E-3</v>
      </c>
      <c r="L153" t="b">
        <v>1</v>
      </c>
    </row>
    <row r="154" spans="1:12" x14ac:dyDescent="0.25">
      <c r="A154" t="s">
        <v>142</v>
      </c>
      <c r="B154" t="s">
        <v>16</v>
      </c>
      <c r="C154" s="35" t="s">
        <v>147</v>
      </c>
      <c r="D154" s="35">
        <v>20</v>
      </c>
      <c r="E154" s="35" t="s">
        <v>40</v>
      </c>
      <c r="F154" s="195" t="s">
        <v>81</v>
      </c>
      <c r="G154" s="45">
        <v>14.733000000000001</v>
      </c>
      <c r="H154" s="45">
        <v>3</v>
      </c>
      <c r="I154" s="43">
        <v>0.99260054339163084</v>
      </c>
      <c r="J154" s="43">
        <v>0.99553302036479574</v>
      </c>
      <c r="K154" s="43">
        <v>-2.9324769731648992E-3</v>
      </c>
      <c r="L154" t="b">
        <v>0</v>
      </c>
    </row>
    <row r="155" spans="1:12" x14ac:dyDescent="0.25">
      <c r="A155" t="s">
        <v>142</v>
      </c>
      <c r="B155" t="s">
        <v>16</v>
      </c>
      <c r="C155" s="35" t="s">
        <v>146</v>
      </c>
      <c r="D155" s="35">
        <v>20</v>
      </c>
      <c r="E155" s="35" t="s">
        <v>40</v>
      </c>
      <c r="F155" s="195" t="s">
        <v>136</v>
      </c>
      <c r="G155" s="45">
        <v>15</v>
      </c>
      <c r="H155" s="45">
        <v>3</v>
      </c>
      <c r="I155" s="43">
        <v>0.99678254076438433</v>
      </c>
      <c r="J155" s="43">
        <v>0.99536516333750491</v>
      </c>
      <c r="K155" s="43">
        <v>1.4173774268794181E-3</v>
      </c>
      <c r="L155" t="b">
        <v>0</v>
      </c>
    </row>
    <row r="156" spans="1:12" x14ac:dyDescent="0.25">
      <c r="A156" t="s">
        <v>142</v>
      </c>
      <c r="B156" t="s">
        <v>16</v>
      </c>
      <c r="C156" s="35" t="s">
        <v>147</v>
      </c>
      <c r="D156" s="35">
        <v>20</v>
      </c>
      <c r="E156" s="35" t="s">
        <v>37</v>
      </c>
      <c r="F156" s="195" t="s">
        <v>83</v>
      </c>
      <c r="G156" s="45">
        <v>16</v>
      </c>
      <c r="H156" s="45">
        <v>3</v>
      </c>
      <c r="I156" s="43">
        <v>0.9943293819354736</v>
      </c>
      <c r="J156" s="43">
        <v>0.99437764437118559</v>
      </c>
      <c r="K156" s="43">
        <v>-4.8262435711987628E-5</v>
      </c>
      <c r="L156" t="b">
        <v>0</v>
      </c>
    </row>
    <row r="157" spans="1:12" x14ac:dyDescent="0.25">
      <c r="A157" t="s">
        <v>142</v>
      </c>
      <c r="B157" t="s">
        <v>16</v>
      </c>
      <c r="C157" s="35" t="s">
        <v>147</v>
      </c>
      <c r="D157" s="35">
        <v>20</v>
      </c>
      <c r="E157" s="35" t="s">
        <v>37</v>
      </c>
      <c r="F157" s="195" t="s">
        <v>85</v>
      </c>
      <c r="G157" s="45">
        <v>17</v>
      </c>
      <c r="H157" s="45">
        <v>3</v>
      </c>
      <c r="I157" s="43">
        <v>0.9923705874057891</v>
      </c>
      <c r="J157" s="43">
        <v>0.99282368347671335</v>
      </c>
      <c r="K157" s="43">
        <v>-4.5309607092425264E-4</v>
      </c>
      <c r="L157" t="b">
        <v>0</v>
      </c>
    </row>
    <row r="158" spans="1:12" x14ac:dyDescent="0.25">
      <c r="A158" t="s">
        <v>142</v>
      </c>
      <c r="B158" t="s">
        <v>16</v>
      </c>
      <c r="C158" s="35" t="s">
        <v>147</v>
      </c>
      <c r="D158" s="35">
        <v>20</v>
      </c>
      <c r="E158" s="35" t="s">
        <v>40</v>
      </c>
      <c r="F158" s="195" t="s">
        <v>87</v>
      </c>
      <c r="G158" s="45">
        <v>18.946999999999999</v>
      </c>
      <c r="H158" s="45">
        <v>3</v>
      </c>
      <c r="I158" s="43">
        <v>0.98527959488998218</v>
      </c>
      <c r="J158" s="43">
        <v>0.98863609366821115</v>
      </c>
      <c r="K158" s="43">
        <v>-3.3564987782289668E-3</v>
      </c>
      <c r="L158" t="b">
        <v>0</v>
      </c>
    </row>
    <row r="159" spans="1:12" x14ac:dyDescent="0.25">
      <c r="A159" t="s">
        <v>142</v>
      </c>
      <c r="B159" t="s">
        <v>16</v>
      </c>
      <c r="C159" s="35" t="s">
        <v>147</v>
      </c>
      <c r="D159" s="35">
        <v>20</v>
      </c>
      <c r="E159" s="35" t="s">
        <v>37</v>
      </c>
      <c r="F159" s="195" t="s">
        <v>88</v>
      </c>
      <c r="G159" s="45">
        <v>20</v>
      </c>
      <c r="H159" s="45">
        <v>3</v>
      </c>
      <c r="I159" s="43">
        <v>0.98567844389991643</v>
      </c>
      <c r="J159" s="43">
        <v>0.98630288576430358</v>
      </c>
      <c r="K159" s="43">
        <v>-6.2444186438714855E-4</v>
      </c>
      <c r="L159" t="b">
        <v>0</v>
      </c>
    </row>
    <row r="160" spans="1:12" x14ac:dyDescent="0.25">
      <c r="A160" t="s">
        <v>142</v>
      </c>
      <c r="B160" t="s">
        <v>16</v>
      </c>
      <c r="C160" s="35" t="s">
        <v>147</v>
      </c>
      <c r="D160" s="35">
        <v>25</v>
      </c>
      <c r="E160" s="35" t="s">
        <v>40</v>
      </c>
      <c r="F160" s="195" t="s">
        <v>94</v>
      </c>
      <c r="G160" s="45">
        <v>15.529</v>
      </c>
      <c r="H160" s="45">
        <v>3</v>
      </c>
      <c r="I160" s="43">
        <v>0.98611662151605251</v>
      </c>
      <c r="J160" s="43">
        <v>0.98609905928576003</v>
      </c>
      <c r="K160" s="43">
        <v>1.7562230292478276E-5</v>
      </c>
      <c r="L160" t="b">
        <v>0</v>
      </c>
    </row>
    <row r="161" spans="1:12" x14ac:dyDescent="0.25">
      <c r="A161" t="s">
        <v>142</v>
      </c>
      <c r="B161" t="s">
        <v>16</v>
      </c>
      <c r="C161" s="35" t="s">
        <v>147</v>
      </c>
      <c r="D161" s="35">
        <v>25</v>
      </c>
      <c r="E161" s="35" t="s">
        <v>40</v>
      </c>
      <c r="F161" s="195" t="s">
        <v>91</v>
      </c>
      <c r="G161" s="45">
        <v>16.8</v>
      </c>
      <c r="H161" s="45">
        <v>3</v>
      </c>
      <c r="I161" s="43">
        <v>0.98099536548257849</v>
      </c>
      <c r="J161" s="43">
        <v>0.98161762511373563</v>
      </c>
      <c r="K161" s="43">
        <v>-6.2225963115714045E-4</v>
      </c>
      <c r="L161" t="b">
        <v>0</v>
      </c>
    </row>
    <row r="162" spans="1:12" x14ac:dyDescent="0.25">
      <c r="A162" t="s">
        <v>142</v>
      </c>
      <c r="B162" t="s">
        <v>16</v>
      </c>
      <c r="C162" s="35" t="s">
        <v>146</v>
      </c>
      <c r="D162" s="35">
        <v>25</v>
      </c>
      <c r="E162" s="35" t="s">
        <v>40</v>
      </c>
      <c r="F162" s="195" t="s">
        <v>134</v>
      </c>
      <c r="G162" s="45">
        <v>19.178999999999998</v>
      </c>
      <c r="H162" s="45">
        <v>3</v>
      </c>
      <c r="I162" s="43">
        <v>0.97965088188669647</v>
      </c>
      <c r="J162" s="43">
        <v>0.97846052668288785</v>
      </c>
      <c r="K162" s="43">
        <v>1.1903552038086129E-3</v>
      </c>
      <c r="L162" t="b">
        <v>0</v>
      </c>
    </row>
    <row r="163" spans="1:12" x14ac:dyDescent="0.25">
      <c r="A163" t="s">
        <v>142</v>
      </c>
      <c r="B163" t="s">
        <v>16</v>
      </c>
      <c r="C163" s="35" t="s">
        <v>147</v>
      </c>
      <c r="D163" s="35">
        <v>25</v>
      </c>
      <c r="E163" s="35" t="s">
        <v>40</v>
      </c>
      <c r="F163" s="195" t="s">
        <v>92</v>
      </c>
      <c r="G163" s="45">
        <v>19.512</v>
      </c>
      <c r="H163" s="45">
        <v>3</v>
      </c>
      <c r="I163" s="43">
        <v>0.97589561308657724</v>
      </c>
      <c r="J163" s="43">
        <v>0.97806213151093613</v>
      </c>
      <c r="K163" s="43">
        <v>-2.1665184243588875E-3</v>
      </c>
      <c r="L163" t="b">
        <v>0</v>
      </c>
    </row>
    <row r="164" spans="1:12" x14ac:dyDescent="0.25">
      <c r="A164" t="s">
        <v>142</v>
      </c>
      <c r="B164" t="s">
        <v>16</v>
      </c>
      <c r="C164" s="35" t="s">
        <v>147</v>
      </c>
      <c r="D164" s="35">
        <v>25</v>
      </c>
      <c r="E164" s="35" t="s">
        <v>37</v>
      </c>
      <c r="F164" s="195" t="s">
        <v>93</v>
      </c>
      <c r="G164" s="45">
        <v>21</v>
      </c>
      <c r="H164" s="45">
        <v>3</v>
      </c>
      <c r="I164" s="43">
        <v>0.97577973160684384</v>
      </c>
      <c r="J164" s="43">
        <v>0.97628191524707986</v>
      </c>
      <c r="K164" s="43">
        <v>-5.0218364023602025E-4</v>
      </c>
      <c r="L164" t="b">
        <v>0</v>
      </c>
    </row>
    <row r="165" spans="1:12" x14ac:dyDescent="0.25">
      <c r="A165" t="s">
        <v>142</v>
      </c>
      <c r="B165" t="s">
        <v>16</v>
      </c>
      <c r="C165" s="35" t="s">
        <v>147</v>
      </c>
      <c r="D165" s="35">
        <v>25</v>
      </c>
      <c r="E165" s="35" t="s">
        <v>37</v>
      </c>
      <c r="F165" s="195" t="s">
        <v>95</v>
      </c>
      <c r="G165" s="45">
        <v>23</v>
      </c>
      <c r="H165" s="45">
        <v>3</v>
      </c>
      <c r="I165" s="43">
        <v>0.97289875265495318</v>
      </c>
      <c r="J165" s="43">
        <v>0.97388915145157406</v>
      </c>
      <c r="K165" s="43">
        <v>-9.9039879662088381E-4</v>
      </c>
      <c r="L165" t="b">
        <v>0</v>
      </c>
    </row>
    <row r="166" spans="1:12" x14ac:dyDescent="0.25">
      <c r="A166" t="s">
        <v>142</v>
      </c>
      <c r="B166" t="s">
        <v>16</v>
      </c>
      <c r="C166" s="35" t="s">
        <v>147</v>
      </c>
      <c r="D166" s="35">
        <v>25</v>
      </c>
      <c r="E166" s="35" t="s">
        <v>37</v>
      </c>
      <c r="F166" s="195" t="s">
        <v>96</v>
      </c>
      <c r="G166" s="45">
        <v>25</v>
      </c>
      <c r="H166" s="45">
        <v>3</v>
      </c>
      <c r="I166" s="43">
        <v>0.96935254637510271</v>
      </c>
      <c r="J166" s="43">
        <v>0.97149638765606827</v>
      </c>
      <c r="K166" s="43">
        <v>-2.1438412809655638E-3</v>
      </c>
      <c r="L166" t="b">
        <v>0</v>
      </c>
    </row>
    <row r="167" spans="1:12" x14ac:dyDescent="0.25">
      <c r="A167" t="s">
        <v>142</v>
      </c>
      <c r="B167" t="s">
        <v>18</v>
      </c>
      <c r="C167" s="35" t="s">
        <v>146</v>
      </c>
      <c r="D167" s="35">
        <v>6</v>
      </c>
      <c r="E167" s="35" t="s">
        <v>35</v>
      </c>
      <c r="F167" s="195" t="s">
        <v>131</v>
      </c>
      <c r="G167" s="45">
        <v>2.8359999999999999</v>
      </c>
      <c r="H167" s="45">
        <v>2.2000000000000002</v>
      </c>
      <c r="I167" s="43">
        <v>0.98813242439252036</v>
      </c>
      <c r="J167" s="43">
        <v>0.98989633059245508</v>
      </c>
      <c r="K167" s="43">
        <v>-1.7639061999347172E-3</v>
      </c>
      <c r="L167" t="b">
        <v>0</v>
      </c>
    </row>
    <row r="168" spans="1:12" x14ac:dyDescent="0.25">
      <c r="A168" t="s">
        <v>142</v>
      </c>
      <c r="B168" t="s">
        <v>18</v>
      </c>
      <c r="C168" s="35" t="s">
        <v>147</v>
      </c>
      <c r="D168" s="35">
        <v>6</v>
      </c>
      <c r="E168" s="35" t="s">
        <v>35</v>
      </c>
      <c r="F168" s="195" t="s">
        <v>97</v>
      </c>
      <c r="G168" s="45">
        <v>2.88</v>
      </c>
      <c r="H168" s="45">
        <v>2.2000000000000002</v>
      </c>
      <c r="I168" s="43">
        <v>0.98968896345418622</v>
      </c>
      <c r="J168" s="43">
        <v>0.99019075674942936</v>
      </c>
      <c r="K168" s="43">
        <v>-5.0179329524313587E-4</v>
      </c>
      <c r="L168" t="b">
        <v>0</v>
      </c>
    </row>
    <row r="169" spans="1:12" x14ac:dyDescent="0.25">
      <c r="A169" t="s">
        <v>142</v>
      </c>
      <c r="B169" t="s">
        <v>18</v>
      </c>
      <c r="C169" s="35" t="s">
        <v>147</v>
      </c>
      <c r="D169" s="35">
        <v>6</v>
      </c>
      <c r="E169" s="35" t="s">
        <v>37</v>
      </c>
      <c r="F169" s="195" t="s">
        <v>45</v>
      </c>
      <c r="G169" s="45">
        <v>3</v>
      </c>
      <c r="H169" s="45">
        <v>2.2000000000000002</v>
      </c>
      <c r="I169" s="43">
        <v>0.9928106275191716</v>
      </c>
      <c r="J169" s="43">
        <v>0.9909615958997291</v>
      </c>
      <c r="K169" s="43">
        <v>1.8490316194424983E-3</v>
      </c>
      <c r="L169" t="b">
        <v>0</v>
      </c>
    </row>
    <row r="170" spans="1:12" x14ac:dyDescent="0.25">
      <c r="A170" t="s">
        <v>142</v>
      </c>
      <c r="B170" t="s">
        <v>18</v>
      </c>
      <c r="C170" s="35" t="s">
        <v>147</v>
      </c>
      <c r="D170" s="35">
        <v>6</v>
      </c>
      <c r="E170" s="35" t="s">
        <v>35</v>
      </c>
      <c r="F170" s="195" t="s">
        <v>98</v>
      </c>
      <c r="G170" s="45">
        <v>3.1019999999999999</v>
      </c>
      <c r="H170" s="45">
        <v>2.2000000000000002</v>
      </c>
      <c r="I170" s="43">
        <v>0.98980356729206942</v>
      </c>
      <c r="J170" s="43">
        <v>0.99157982710966019</v>
      </c>
      <c r="K170" s="43">
        <v>-1.7762598175907751E-3</v>
      </c>
      <c r="L170" t="b">
        <v>0</v>
      </c>
    </row>
    <row r="171" spans="1:12" x14ac:dyDescent="0.25">
      <c r="A171" t="s">
        <v>142</v>
      </c>
      <c r="B171" t="s">
        <v>18</v>
      </c>
      <c r="C171" s="35" t="s">
        <v>147</v>
      </c>
      <c r="D171" s="35">
        <v>6</v>
      </c>
      <c r="E171" s="35" t="s">
        <v>37</v>
      </c>
      <c r="F171" s="195" t="s">
        <v>99</v>
      </c>
      <c r="G171" s="45">
        <v>3.5</v>
      </c>
      <c r="H171" s="45">
        <v>2.2000000000000002</v>
      </c>
      <c r="I171" s="43">
        <v>0.99436600349870718</v>
      </c>
      <c r="J171" s="43">
        <v>0.99366713523930805</v>
      </c>
      <c r="K171" s="43">
        <v>6.9886825939913244E-4</v>
      </c>
      <c r="L171" t="b">
        <v>0</v>
      </c>
    </row>
    <row r="172" spans="1:12" x14ac:dyDescent="0.25">
      <c r="A172" t="s">
        <v>142</v>
      </c>
      <c r="B172" t="s">
        <v>18</v>
      </c>
      <c r="C172" s="35" t="s">
        <v>147</v>
      </c>
      <c r="D172" s="35">
        <v>6</v>
      </c>
      <c r="E172" s="35" t="s">
        <v>35</v>
      </c>
      <c r="F172" s="195" t="s">
        <v>101</v>
      </c>
      <c r="G172" s="45">
        <v>3.5449999999999999</v>
      </c>
      <c r="H172" s="45">
        <v>2.2000000000000002</v>
      </c>
      <c r="I172" s="43">
        <v>0.99186797541036209</v>
      </c>
      <c r="J172" s="43">
        <v>0.99387057967223114</v>
      </c>
      <c r="K172" s="43">
        <v>-2.0026042618690454E-3</v>
      </c>
      <c r="L172" t="b">
        <v>0</v>
      </c>
    </row>
    <row r="173" spans="1:12" x14ac:dyDescent="0.25">
      <c r="A173" t="s">
        <v>142</v>
      </c>
      <c r="B173" t="s">
        <v>18</v>
      </c>
      <c r="C173" s="35" t="s">
        <v>147</v>
      </c>
      <c r="D173" s="35">
        <v>6</v>
      </c>
      <c r="E173" s="35" t="s">
        <v>35</v>
      </c>
      <c r="F173" s="195" t="s">
        <v>103</v>
      </c>
      <c r="G173" s="45">
        <v>3.988</v>
      </c>
      <c r="H173" s="45">
        <v>2.2000000000000002</v>
      </c>
      <c r="I173" s="43">
        <v>0.9934032548308942</v>
      </c>
      <c r="J173" s="43">
        <v>0.99552030645946754</v>
      </c>
      <c r="K173" s="43">
        <v>-2.1170516285733409E-3</v>
      </c>
      <c r="L173" t="b">
        <v>0</v>
      </c>
    </row>
    <row r="174" spans="1:12" x14ac:dyDescent="0.25">
      <c r="A174" t="s">
        <v>142</v>
      </c>
      <c r="B174" t="s">
        <v>18</v>
      </c>
      <c r="C174" s="35" t="s">
        <v>147</v>
      </c>
      <c r="D174" s="35">
        <v>6</v>
      </c>
      <c r="E174" s="35" t="s">
        <v>37</v>
      </c>
      <c r="F174" s="195" t="s">
        <v>46</v>
      </c>
      <c r="G174" s="45">
        <v>4</v>
      </c>
      <c r="H174" s="45">
        <v>2.2000000000000002</v>
      </c>
      <c r="I174" s="43">
        <v>0.99672263377073078</v>
      </c>
      <c r="J174" s="43">
        <v>0.99555607707350524</v>
      </c>
      <c r="K174" s="43">
        <v>1.1665566972255403E-3</v>
      </c>
      <c r="L174" t="b">
        <v>0</v>
      </c>
    </row>
    <row r="175" spans="1:12" x14ac:dyDescent="0.25">
      <c r="A175" t="s">
        <v>142</v>
      </c>
      <c r="B175" t="s">
        <v>18</v>
      </c>
      <c r="C175" s="35" t="s">
        <v>147</v>
      </c>
      <c r="D175" s="35">
        <v>6</v>
      </c>
      <c r="E175" s="35" t="s">
        <v>40</v>
      </c>
      <c r="F175" s="195" t="s">
        <v>109</v>
      </c>
      <c r="G175" s="45">
        <v>4.2779999999999996</v>
      </c>
      <c r="H175" s="45">
        <v>2.2000000000000002</v>
      </c>
      <c r="I175" s="43">
        <v>0.99824973018700192</v>
      </c>
      <c r="J175" s="43">
        <v>0.99630489539137934</v>
      </c>
      <c r="K175" s="43">
        <v>1.9448347956225742E-3</v>
      </c>
      <c r="L175" t="b">
        <v>0</v>
      </c>
    </row>
    <row r="176" spans="1:12" x14ac:dyDescent="0.25">
      <c r="A176" t="s">
        <v>142</v>
      </c>
      <c r="B176" t="s">
        <v>18</v>
      </c>
      <c r="C176" s="35" t="s">
        <v>147</v>
      </c>
      <c r="D176" s="35">
        <v>6</v>
      </c>
      <c r="E176" s="35" t="s">
        <v>40</v>
      </c>
      <c r="F176" s="195" t="s">
        <v>100</v>
      </c>
      <c r="G176" s="45">
        <v>4.4210000000000003</v>
      </c>
      <c r="H176" s="45">
        <v>2.2000000000000002</v>
      </c>
      <c r="I176" s="43">
        <v>0.99522269197735302</v>
      </c>
      <c r="J176" s="43">
        <v>0.99668169367307913</v>
      </c>
      <c r="K176" s="43">
        <v>-1.4590016957261032E-3</v>
      </c>
      <c r="L176" t="b">
        <v>0</v>
      </c>
    </row>
    <row r="177" spans="1:12" x14ac:dyDescent="0.25">
      <c r="A177" t="s">
        <v>142</v>
      </c>
      <c r="B177" t="s">
        <v>18</v>
      </c>
      <c r="C177" s="35" t="s">
        <v>147</v>
      </c>
      <c r="D177" s="35">
        <v>6</v>
      </c>
      <c r="E177" s="35" t="s">
        <v>35</v>
      </c>
      <c r="F177" s="195" t="s">
        <v>106</v>
      </c>
      <c r="G177" s="45">
        <v>4.431</v>
      </c>
      <c r="H177" s="45">
        <v>2.2000000000000002</v>
      </c>
      <c r="I177" s="43">
        <v>0.99816489149720899</v>
      </c>
      <c r="J177" s="43">
        <v>0.99670804320326789</v>
      </c>
      <c r="K177" s="43">
        <v>1.4568482939411043E-3</v>
      </c>
      <c r="L177" t="b">
        <v>0</v>
      </c>
    </row>
    <row r="178" spans="1:12" x14ac:dyDescent="0.25">
      <c r="A178" t="s">
        <v>142</v>
      </c>
      <c r="B178" t="s">
        <v>18</v>
      </c>
      <c r="C178" s="35" t="s">
        <v>147</v>
      </c>
      <c r="D178" s="35">
        <v>6</v>
      </c>
      <c r="E178" s="35" t="s">
        <v>40</v>
      </c>
      <c r="F178" s="195" t="s">
        <v>107</v>
      </c>
      <c r="G178" s="45">
        <v>4.444</v>
      </c>
      <c r="H178" s="45">
        <v>2.2000000000000002</v>
      </c>
      <c r="I178" s="43">
        <v>0.99335736574228106</v>
      </c>
      <c r="J178" s="43">
        <v>0.99674229759251332</v>
      </c>
      <c r="K178" s="43">
        <v>-3.3849318502322534E-3</v>
      </c>
      <c r="L178" t="b">
        <v>0</v>
      </c>
    </row>
    <row r="179" spans="1:12" x14ac:dyDescent="0.25">
      <c r="A179" t="s">
        <v>142</v>
      </c>
      <c r="B179" t="s">
        <v>18</v>
      </c>
      <c r="C179" s="35" t="s">
        <v>147</v>
      </c>
      <c r="D179" s="35">
        <v>6</v>
      </c>
      <c r="E179" s="35" t="s">
        <v>37</v>
      </c>
      <c r="F179" s="195" t="s">
        <v>104</v>
      </c>
      <c r="G179" s="45">
        <v>4.5</v>
      </c>
      <c r="H179" s="45">
        <v>2.2000000000000002</v>
      </c>
      <c r="I179" s="43">
        <v>0.995268705640032</v>
      </c>
      <c r="J179" s="43">
        <v>0.99688985496157057</v>
      </c>
      <c r="K179" s="43">
        <v>-1.6211493215385619E-3</v>
      </c>
      <c r="L179" t="b">
        <v>0</v>
      </c>
    </row>
    <row r="180" spans="1:12" x14ac:dyDescent="0.25">
      <c r="A180" t="s">
        <v>142</v>
      </c>
      <c r="B180" t="s">
        <v>18</v>
      </c>
      <c r="C180" s="35" t="s">
        <v>147</v>
      </c>
      <c r="D180" s="35">
        <v>6</v>
      </c>
      <c r="E180" s="35" t="s">
        <v>40</v>
      </c>
      <c r="F180" s="195" t="s">
        <v>102</v>
      </c>
      <c r="G180" s="45">
        <v>4.8</v>
      </c>
      <c r="H180" s="45">
        <v>2.2000000000000002</v>
      </c>
      <c r="I180" s="43">
        <v>0.99439428306197142</v>
      </c>
      <c r="J180" s="43">
        <v>0.99768034086723423</v>
      </c>
      <c r="K180" s="43">
        <v>-3.2860578052628098E-3</v>
      </c>
      <c r="L180" t="b">
        <v>0</v>
      </c>
    </row>
    <row r="181" spans="1:12" x14ac:dyDescent="0.25">
      <c r="A181" t="s">
        <v>142</v>
      </c>
      <c r="B181" t="s">
        <v>18</v>
      </c>
      <c r="C181" s="35" t="s">
        <v>147</v>
      </c>
      <c r="D181" s="35">
        <v>6</v>
      </c>
      <c r="E181" s="35" t="s">
        <v>40</v>
      </c>
      <c r="F181" s="195" t="s">
        <v>105</v>
      </c>
      <c r="G181" s="45">
        <v>4.95</v>
      </c>
      <c r="H181" s="45">
        <v>2.2000000000000002</v>
      </c>
      <c r="I181" s="43">
        <v>0.99867212336828337</v>
      </c>
      <c r="J181" s="43">
        <v>0.99807558382006611</v>
      </c>
      <c r="K181" s="43">
        <v>5.9653954821725641E-4</v>
      </c>
      <c r="L181" t="b">
        <v>0</v>
      </c>
    </row>
    <row r="182" spans="1:12" x14ac:dyDescent="0.25">
      <c r="A182" t="s">
        <v>142</v>
      </c>
      <c r="B182" t="s">
        <v>18</v>
      </c>
      <c r="C182" s="35" t="s">
        <v>147</v>
      </c>
      <c r="D182" s="35">
        <v>6</v>
      </c>
      <c r="E182" s="35" t="s">
        <v>37</v>
      </c>
      <c r="F182" s="195" t="s">
        <v>50</v>
      </c>
      <c r="G182" s="45">
        <v>5</v>
      </c>
      <c r="H182" s="45">
        <v>2.2000000000000002</v>
      </c>
      <c r="I182" s="43">
        <v>0.99637175238298326</v>
      </c>
      <c r="J182" s="43">
        <v>0.99820733147101004</v>
      </c>
      <c r="K182" s="43">
        <v>-1.8355790880267842E-3</v>
      </c>
      <c r="L182" t="b">
        <v>0</v>
      </c>
    </row>
    <row r="183" spans="1:12" x14ac:dyDescent="0.25">
      <c r="A183" t="s">
        <v>142</v>
      </c>
      <c r="B183" t="s">
        <v>18</v>
      </c>
      <c r="C183" s="35" t="s">
        <v>147</v>
      </c>
      <c r="D183" s="35">
        <v>6</v>
      </c>
      <c r="E183" s="35" t="s">
        <v>35</v>
      </c>
      <c r="F183" s="195" t="s">
        <v>111</v>
      </c>
      <c r="G183" s="45">
        <v>5.3170000000000002</v>
      </c>
      <c r="H183" s="45">
        <v>2.2000000000000002</v>
      </c>
      <c r="I183" s="43">
        <v>0.99740683943018249</v>
      </c>
      <c r="J183" s="43">
        <v>0.99904261157799479</v>
      </c>
      <c r="K183" s="43">
        <v>-1.6357721478122977E-3</v>
      </c>
      <c r="L183" t="b">
        <v>0</v>
      </c>
    </row>
    <row r="184" spans="1:12" x14ac:dyDescent="0.25">
      <c r="A184" t="s">
        <v>142</v>
      </c>
      <c r="B184" t="s">
        <v>18</v>
      </c>
      <c r="C184" s="35" t="s">
        <v>147</v>
      </c>
      <c r="D184" s="35">
        <v>6</v>
      </c>
      <c r="E184" s="35" t="s">
        <v>40</v>
      </c>
      <c r="F184" s="195" t="s">
        <v>108</v>
      </c>
      <c r="G184" s="45">
        <v>5.4550000000000001</v>
      </c>
      <c r="H184" s="45">
        <v>2.2000000000000002</v>
      </c>
      <c r="I184" s="43">
        <v>0.9981091770288224</v>
      </c>
      <c r="J184" s="43">
        <v>0.99940623509460003</v>
      </c>
      <c r="K184" s="43">
        <v>-1.2970580657776232E-3</v>
      </c>
      <c r="L184" t="b">
        <v>0</v>
      </c>
    </row>
    <row r="185" spans="1:12" x14ac:dyDescent="0.25">
      <c r="A185" t="s">
        <v>142</v>
      </c>
      <c r="B185" t="s">
        <v>18</v>
      </c>
      <c r="C185" s="35" t="s">
        <v>147</v>
      </c>
      <c r="D185" s="35">
        <v>6</v>
      </c>
      <c r="E185" s="35" t="s">
        <v>37</v>
      </c>
      <c r="F185" s="195" t="s">
        <v>110</v>
      </c>
      <c r="G185" s="45">
        <v>5.5</v>
      </c>
      <c r="H185" s="45">
        <v>2.2000000000000002</v>
      </c>
      <c r="I185" s="43">
        <v>0.99971693931258465</v>
      </c>
      <c r="J185" s="43">
        <v>0.99952480798044963</v>
      </c>
      <c r="K185" s="43">
        <v>1.9213133213502598E-4</v>
      </c>
      <c r="L185" t="b">
        <v>0</v>
      </c>
    </row>
    <row r="186" spans="1:12" x14ac:dyDescent="0.25">
      <c r="A186" t="s">
        <v>142</v>
      </c>
      <c r="B186" t="s">
        <v>18</v>
      </c>
      <c r="C186" s="35" t="s">
        <v>147</v>
      </c>
      <c r="D186" s="35">
        <v>6</v>
      </c>
      <c r="E186" s="35" t="s">
        <v>37</v>
      </c>
      <c r="F186" s="195" t="s">
        <v>79</v>
      </c>
      <c r="G186" s="45">
        <v>6</v>
      </c>
      <c r="H186" s="45">
        <v>2.2000000000000002</v>
      </c>
      <c r="I186" s="43">
        <v>0.99857603284005159</v>
      </c>
      <c r="J186" s="43">
        <v>1.0008422844898892</v>
      </c>
      <c r="K186" s="43">
        <v>-2.2662516498376251E-3</v>
      </c>
      <c r="L186" t="b">
        <v>0</v>
      </c>
    </row>
    <row r="187" spans="1:12" x14ac:dyDescent="0.25">
      <c r="A187" t="s">
        <v>142</v>
      </c>
      <c r="B187" t="s">
        <v>18</v>
      </c>
      <c r="C187" s="35" t="s">
        <v>147</v>
      </c>
      <c r="D187" s="35">
        <v>10</v>
      </c>
      <c r="E187" s="35" t="s">
        <v>37</v>
      </c>
      <c r="F187" s="195" t="s">
        <v>45</v>
      </c>
      <c r="G187" s="45">
        <v>3</v>
      </c>
      <c r="H187" s="45">
        <v>2.2000000000000002</v>
      </c>
      <c r="I187" s="43">
        <v>0.97756523801022055</v>
      </c>
      <c r="J187" s="43">
        <v>0.98013255974992597</v>
      </c>
      <c r="K187" s="43">
        <v>-2.5673217397054193E-3</v>
      </c>
      <c r="L187" t="b">
        <v>1</v>
      </c>
    </row>
    <row r="188" spans="1:12" x14ac:dyDescent="0.25">
      <c r="A188" t="s">
        <v>142</v>
      </c>
      <c r="B188" t="s">
        <v>18</v>
      </c>
      <c r="C188" s="35" t="s">
        <v>147</v>
      </c>
      <c r="D188" s="35">
        <v>10</v>
      </c>
      <c r="E188" s="35" t="s">
        <v>37</v>
      </c>
      <c r="F188" s="195" t="s">
        <v>46</v>
      </c>
      <c r="G188" s="45">
        <v>4</v>
      </c>
      <c r="H188" s="45">
        <v>2.2000000000000002</v>
      </c>
      <c r="I188" s="43">
        <v>0.99574030524517987</v>
      </c>
      <c r="J188" s="43">
        <v>0.99174336506557192</v>
      </c>
      <c r="K188" s="43">
        <v>3.996940179607944E-3</v>
      </c>
      <c r="L188" t="b">
        <v>1</v>
      </c>
    </row>
    <row r="189" spans="1:12" x14ac:dyDescent="0.25">
      <c r="A189" t="s">
        <v>142</v>
      </c>
      <c r="B189" t="s">
        <v>18</v>
      </c>
      <c r="C189" s="35" t="s">
        <v>147</v>
      </c>
      <c r="D189" s="35">
        <v>10</v>
      </c>
      <c r="E189" s="35" t="s">
        <v>37</v>
      </c>
      <c r="F189" s="195" t="s">
        <v>50</v>
      </c>
      <c r="G189" s="45">
        <v>5</v>
      </c>
      <c r="H189" s="45">
        <v>2.2000000000000002</v>
      </c>
      <c r="I189" s="43">
        <v>1.0008253894916002</v>
      </c>
      <c r="J189" s="43">
        <v>0.99964121935684869</v>
      </c>
      <c r="K189" s="43">
        <v>1.1841701347514721E-3</v>
      </c>
      <c r="L189" t="b">
        <v>1</v>
      </c>
    </row>
    <row r="190" spans="1:12" x14ac:dyDescent="0.25">
      <c r="A190" t="s">
        <v>142</v>
      </c>
      <c r="B190" t="s">
        <v>18</v>
      </c>
      <c r="C190" s="35" t="s">
        <v>147</v>
      </c>
      <c r="D190" s="35">
        <v>10</v>
      </c>
      <c r="E190" s="35" t="s">
        <v>40</v>
      </c>
      <c r="F190" s="195" t="s">
        <v>47</v>
      </c>
      <c r="G190" s="45">
        <v>5.0910000000000002</v>
      </c>
      <c r="H190" s="45">
        <v>2.2000000000000002</v>
      </c>
      <c r="I190" s="43">
        <v>1.0049867065667597</v>
      </c>
      <c r="J190" s="43">
        <v>1.0001756113520297</v>
      </c>
      <c r="K190" s="43">
        <v>4.811095214729999E-3</v>
      </c>
      <c r="L190" t="b">
        <v>0</v>
      </c>
    </row>
    <row r="191" spans="1:12" x14ac:dyDescent="0.25">
      <c r="A191" t="s">
        <v>142</v>
      </c>
      <c r="B191" t="s">
        <v>18</v>
      </c>
      <c r="C191" s="35" t="s">
        <v>147</v>
      </c>
      <c r="D191" s="35">
        <v>10</v>
      </c>
      <c r="E191" s="35" t="s">
        <v>40</v>
      </c>
      <c r="F191" s="195" t="s">
        <v>54</v>
      </c>
      <c r="G191" s="45">
        <v>5.3330000000000002</v>
      </c>
      <c r="H191" s="45">
        <v>2.2000000000000002</v>
      </c>
      <c r="I191" s="43">
        <v>1.0029739326567289</v>
      </c>
      <c r="J191" s="43">
        <v>1.0014471357772157</v>
      </c>
      <c r="K191" s="43">
        <v>1.5267968795131814E-3</v>
      </c>
      <c r="L191" t="b">
        <v>0</v>
      </c>
    </row>
    <row r="192" spans="1:12" x14ac:dyDescent="0.25">
      <c r="A192" t="s">
        <v>142</v>
      </c>
      <c r="B192" t="s">
        <v>18</v>
      </c>
      <c r="C192" s="35" t="s">
        <v>147</v>
      </c>
      <c r="D192" s="35">
        <v>10</v>
      </c>
      <c r="E192" s="35" t="s">
        <v>40</v>
      </c>
      <c r="F192" s="195" t="s">
        <v>48</v>
      </c>
      <c r="G192" s="45">
        <v>5.5380000000000003</v>
      </c>
      <c r="H192" s="45">
        <v>2.2000000000000002</v>
      </c>
      <c r="I192" s="43">
        <v>0.99650736748076207</v>
      </c>
      <c r="J192" s="43">
        <v>1.0023541354418515</v>
      </c>
      <c r="K192" s="43">
        <v>-5.8467679610894052E-3</v>
      </c>
      <c r="L192" t="b">
        <v>0</v>
      </c>
    </row>
    <row r="193" spans="1:12" x14ac:dyDescent="0.25">
      <c r="A193" t="s">
        <v>142</v>
      </c>
      <c r="B193" t="s">
        <v>18</v>
      </c>
      <c r="C193" s="35" t="s">
        <v>147</v>
      </c>
      <c r="D193" s="35">
        <v>10</v>
      </c>
      <c r="E193" s="35" t="s">
        <v>40</v>
      </c>
      <c r="F193" s="195" t="s">
        <v>39</v>
      </c>
      <c r="G193" s="45">
        <v>5.7140000000000004</v>
      </c>
      <c r="H193" s="45">
        <v>2.2000000000000002</v>
      </c>
      <c r="I193" s="43">
        <v>1.0038720852400067</v>
      </c>
      <c r="J193" s="43">
        <v>1.0030083400149108</v>
      </c>
      <c r="K193" s="43">
        <v>8.6374522509591323E-4</v>
      </c>
      <c r="L193" t="b">
        <v>0</v>
      </c>
    </row>
    <row r="194" spans="1:12" x14ac:dyDescent="0.25">
      <c r="A194" t="s">
        <v>142</v>
      </c>
      <c r="B194" t="s">
        <v>18</v>
      </c>
      <c r="C194" s="35" t="s">
        <v>147</v>
      </c>
      <c r="D194" s="35">
        <v>10</v>
      </c>
      <c r="E194" s="35" t="s">
        <v>40</v>
      </c>
      <c r="F194" s="195" t="s">
        <v>55</v>
      </c>
      <c r="G194" s="45">
        <v>6.1539999999999999</v>
      </c>
      <c r="H194" s="45">
        <v>2.2000000000000002</v>
      </c>
      <c r="I194" s="43">
        <v>1.0060891879402207</v>
      </c>
      <c r="J194" s="43">
        <v>1.0041406723247364</v>
      </c>
      <c r="K194" s="43">
        <v>1.9485156154843697E-3</v>
      </c>
      <c r="L194" t="b">
        <v>0</v>
      </c>
    </row>
    <row r="195" spans="1:12" x14ac:dyDescent="0.25">
      <c r="A195" t="s">
        <v>142</v>
      </c>
      <c r="B195" t="s">
        <v>18</v>
      </c>
      <c r="C195" s="35" t="s">
        <v>146</v>
      </c>
      <c r="D195" s="35">
        <v>10</v>
      </c>
      <c r="E195" s="35" t="s">
        <v>35</v>
      </c>
      <c r="F195" s="195" t="s">
        <v>137</v>
      </c>
      <c r="G195" s="45">
        <v>6.2039999999999997</v>
      </c>
      <c r="H195" s="45">
        <v>2.2000000000000002</v>
      </c>
      <c r="I195" s="43">
        <v>1.0023132134955006</v>
      </c>
      <c r="J195" s="43">
        <v>1.0042238628008044</v>
      </c>
      <c r="K195" s="43">
        <v>-1.9106493053038243E-3</v>
      </c>
      <c r="L195" t="b">
        <v>0</v>
      </c>
    </row>
    <row r="196" spans="1:12" x14ac:dyDescent="0.25">
      <c r="A196" t="s">
        <v>142</v>
      </c>
      <c r="B196" t="s">
        <v>18</v>
      </c>
      <c r="C196" s="35" t="s">
        <v>147</v>
      </c>
      <c r="D196" s="35">
        <v>10</v>
      </c>
      <c r="E196" s="35" t="s">
        <v>35</v>
      </c>
      <c r="F196" s="195" t="s">
        <v>52</v>
      </c>
      <c r="G196" s="45">
        <v>6.6470000000000002</v>
      </c>
      <c r="H196" s="45">
        <v>2.2000000000000002</v>
      </c>
      <c r="I196" s="43">
        <v>1.0023255248180247</v>
      </c>
      <c r="J196" s="43">
        <v>1.0045554780233816</v>
      </c>
      <c r="K196" s="43">
        <v>-2.2299532053569049E-3</v>
      </c>
      <c r="L196" t="b">
        <v>0</v>
      </c>
    </row>
    <row r="197" spans="1:12" x14ac:dyDescent="0.25">
      <c r="A197" t="s">
        <v>142</v>
      </c>
      <c r="B197" t="s">
        <v>18</v>
      </c>
      <c r="C197" s="35" t="s">
        <v>147</v>
      </c>
      <c r="D197" s="35">
        <v>10</v>
      </c>
      <c r="E197" s="35" t="s">
        <v>40</v>
      </c>
      <c r="F197" s="195" t="s">
        <v>41</v>
      </c>
      <c r="G197" s="45">
        <v>6.6669999999999998</v>
      </c>
      <c r="H197" s="45">
        <v>2.2000000000000002</v>
      </c>
      <c r="I197" s="43">
        <v>1.0041834469040973</v>
      </c>
      <c r="J197" s="43">
        <v>1.0045532584020158</v>
      </c>
      <c r="K197" s="43">
        <v>-3.6981149791848189E-4</v>
      </c>
      <c r="L197" t="b">
        <v>0</v>
      </c>
    </row>
    <row r="198" spans="1:12" x14ac:dyDescent="0.25">
      <c r="A198" t="s">
        <v>142</v>
      </c>
      <c r="B198" t="s">
        <v>18</v>
      </c>
      <c r="C198" s="35" t="s">
        <v>147</v>
      </c>
      <c r="D198" s="35">
        <v>10</v>
      </c>
      <c r="E198" s="35" t="s">
        <v>40</v>
      </c>
      <c r="F198" s="195" t="s">
        <v>56</v>
      </c>
      <c r="G198" s="45">
        <v>6.8570000000000002</v>
      </c>
      <c r="H198" s="45">
        <v>2.2000000000000002</v>
      </c>
      <c r="I198" s="43">
        <v>1.0059087047535209</v>
      </c>
      <c r="J198" s="43">
        <v>1.0044580986261049</v>
      </c>
      <c r="K198" s="43">
        <v>1.4506061274159876E-3</v>
      </c>
      <c r="L198" t="b">
        <v>0</v>
      </c>
    </row>
    <row r="199" spans="1:12" x14ac:dyDescent="0.25">
      <c r="A199" t="s">
        <v>142</v>
      </c>
      <c r="B199" t="s">
        <v>18</v>
      </c>
      <c r="C199" s="35" t="s">
        <v>147</v>
      </c>
      <c r="D199" s="35">
        <v>10</v>
      </c>
      <c r="E199" s="35" t="s">
        <v>37</v>
      </c>
      <c r="F199" s="195" t="s">
        <v>51</v>
      </c>
      <c r="G199" s="45">
        <v>7</v>
      </c>
      <c r="H199" s="45">
        <v>2.2000000000000002</v>
      </c>
      <c r="I199" s="43">
        <v>1.0066470772091456</v>
      </c>
      <c r="J199" s="43">
        <v>1.0042980748662942</v>
      </c>
      <c r="K199" s="43">
        <v>2.3490023428514029E-3</v>
      </c>
      <c r="L199" t="b">
        <v>0</v>
      </c>
    </row>
    <row r="200" spans="1:12" x14ac:dyDescent="0.25">
      <c r="A200" t="s">
        <v>142</v>
      </c>
      <c r="B200" t="s">
        <v>18</v>
      </c>
      <c r="C200" s="35" t="s">
        <v>147</v>
      </c>
      <c r="D200" s="35">
        <v>10</v>
      </c>
      <c r="E200" s="35" t="s">
        <v>35</v>
      </c>
      <c r="F200" s="195" t="s">
        <v>53</v>
      </c>
      <c r="G200" s="45">
        <v>7.09</v>
      </c>
      <c r="H200" s="45">
        <v>2.2000000000000002</v>
      </c>
      <c r="I200" s="43">
        <v>1.0032690989041202</v>
      </c>
      <c r="J200" s="43">
        <v>1.0041696012707424</v>
      </c>
      <c r="K200" s="43">
        <v>-9.0050236662220229E-4</v>
      </c>
      <c r="L200" t="b">
        <v>0</v>
      </c>
    </row>
    <row r="201" spans="1:12" x14ac:dyDescent="0.25">
      <c r="A201" t="s">
        <v>142</v>
      </c>
      <c r="B201" t="s">
        <v>18</v>
      </c>
      <c r="C201" s="35" t="s">
        <v>147</v>
      </c>
      <c r="D201" s="35">
        <v>10</v>
      </c>
      <c r="E201" s="35" t="s">
        <v>40</v>
      </c>
      <c r="F201" s="195" t="s">
        <v>42</v>
      </c>
      <c r="G201" s="45">
        <v>7.5</v>
      </c>
      <c r="H201" s="45">
        <v>2.2000000000000002</v>
      </c>
      <c r="I201" s="43">
        <v>1.0039554165416986</v>
      </c>
      <c r="J201" s="43">
        <v>1.0035830262279781</v>
      </c>
      <c r="K201" s="43">
        <v>3.7239031372049425E-4</v>
      </c>
      <c r="L201" t="b">
        <v>0</v>
      </c>
    </row>
    <row r="202" spans="1:12" x14ac:dyDescent="0.25">
      <c r="A202" t="s">
        <v>142</v>
      </c>
      <c r="B202" t="s">
        <v>18</v>
      </c>
      <c r="C202" s="35" t="s">
        <v>147</v>
      </c>
      <c r="D202" s="35">
        <v>10</v>
      </c>
      <c r="E202" s="35" t="s">
        <v>40</v>
      </c>
      <c r="F202" s="195" t="s">
        <v>59</v>
      </c>
      <c r="G202" s="45">
        <v>7.875</v>
      </c>
      <c r="H202" s="45">
        <v>2.2000000000000002</v>
      </c>
      <c r="I202" s="43">
        <v>1.0041233151085538</v>
      </c>
      <c r="J202" s="43">
        <v>1.0030465246644742</v>
      </c>
      <c r="K202" s="43">
        <v>1.0767904440796006E-3</v>
      </c>
      <c r="L202" t="b">
        <v>0</v>
      </c>
    </row>
    <row r="203" spans="1:12" x14ac:dyDescent="0.25">
      <c r="A203" t="s">
        <v>142</v>
      </c>
      <c r="B203" t="s">
        <v>18</v>
      </c>
      <c r="C203" s="35" t="s">
        <v>147</v>
      </c>
      <c r="D203" s="35">
        <v>10</v>
      </c>
      <c r="E203" s="35" t="s">
        <v>35</v>
      </c>
      <c r="F203" s="195" t="s">
        <v>58</v>
      </c>
      <c r="G203" s="45">
        <v>7.976</v>
      </c>
      <c r="H203" s="45">
        <v>2.2000000000000002</v>
      </c>
      <c r="I203" s="43">
        <v>1.0000900989239265</v>
      </c>
      <c r="J203" s="43">
        <v>1.002902026910037</v>
      </c>
      <c r="K203" s="43">
        <v>-2.8119279861105184E-3</v>
      </c>
      <c r="L203" t="b">
        <v>0</v>
      </c>
    </row>
    <row r="204" spans="1:12" x14ac:dyDescent="0.25">
      <c r="A204" t="s">
        <v>142</v>
      </c>
      <c r="B204" t="s">
        <v>18</v>
      </c>
      <c r="C204" s="35" t="s">
        <v>147</v>
      </c>
      <c r="D204" s="35">
        <v>10</v>
      </c>
      <c r="E204" s="35" t="s">
        <v>37</v>
      </c>
      <c r="F204" s="195" t="s">
        <v>57</v>
      </c>
      <c r="G204" s="45">
        <v>8</v>
      </c>
      <c r="H204" s="45">
        <v>2.2000000000000002</v>
      </c>
      <c r="I204" s="43">
        <v>1.0061317923829551</v>
      </c>
      <c r="J204" s="43">
        <v>1.002867690809973</v>
      </c>
      <c r="K204" s="43">
        <v>3.264101572982181E-3</v>
      </c>
      <c r="L204" t="b">
        <v>0</v>
      </c>
    </row>
    <row r="205" spans="1:12" x14ac:dyDescent="0.25">
      <c r="A205" t="s">
        <v>142</v>
      </c>
      <c r="B205" t="s">
        <v>18</v>
      </c>
      <c r="C205" s="35" t="s">
        <v>147</v>
      </c>
      <c r="D205" s="35">
        <v>10</v>
      </c>
      <c r="E205" s="35" t="s">
        <v>40</v>
      </c>
      <c r="F205" s="195" t="s">
        <v>43</v>
      </c>
      <c r="G205" s="45">
        <v>8.2349999999999994</v>
      </c>
      <c r="H205" s="45">
        <v>2.2000000000000002</v>
      </c>
      <c r="I205" s="43">
        <v>1.0030495040093734</v>
      </c>
      <c r="J205" s="43">
        <v>1.0025314831635104</v>
      </c>
      <c r="K205" s="43">
        <v>5.1802084586305419E-4</v>
      </c>
      <c r="L205" t="b">
        <v>0</v>
      </c>
    </row>
    <row r="206" spans="1:12" x14ac:dyDescent="0.25">
      <c r="A206" t="s">
        <v>142</v>
      </c>
      <c r="B206" t="s">
        <v>18</v>
      </c>
      <c r="C206" s="35" t="s">
        <v>147</v>
      </c>
      <c r="D206" s="35">
        <v>10</v>
      </c>
      <c r="E206" s="35" t="s">
        <v>40</v>
      </c>
      <c r="F206" s="195" t="s">
        <v>60</v>
      </c>
      <c r="G206" s="45">
        <v>8.4710000000000001</v>
      </c>
      <c r="H206" s="45">
        <v>2.2000000000000002</v>
      </c>
      <c r="I206" s="43">
        <v>1.0024609606202166</v>
      </c>
      <c r="J206" s="43">
        <v>1.002193844846212</v>
      </c>
      <c r="K206" s="43">
        <v>2.6711577400462261E-4</v>
      </c>
      <c r="L206" t="b">
        <v>0</v>
      </c>
    </row>
    <row r="207" spans="1:12" x14ac:dyDescent="0.25">
      <c r="A207" t="s">
        <v>142</v>
      </c>
      <c r="B207" t="s">
        <v>18</v>
      </c>
      <c r="C207" s="35" t="s">
        <v>147</v>
      </c>
      <c r="D207" s="35">
        <v>10</v>
      </c>
      <c r="E207" s="35" t="s">
        <v>35</v>
      </c>
      <c r="F207" s="195" t="s">
        <v>33</v>
      </c>
      <c r="G207" s="45">
        <v>8.8620000000000001</v>
      </c>
      <c r="H207" s="45">
        <v>2.2000000000000002</v>
      </c>
      <c r="I207" s="43">
        <v>1.0003096011022918</v>
      </c>
      <c r="J207" s="43">
        <v>1.0016344525493319</v>
      </c>
      <c r="K207" s="43">
        <v>-1.3248514470400874E-3</v>
      </c>
      <c r="L207" t="b">
        <v>0</v>
      </c>
    </row>
    <row r="208" spans="1:12" x14ac:dyDescent="0.25">
      <c r="A208" t="s">
        <v>142</v>
      </c>
      <c r="B208" t="s">
        <v>18</v>
      </c>
      <c r="C208" s="35" t="s">
        <v>147</v>
      </c>
      <c r="D208" s="35">
        <v>10</v>
      </c>
      <c r="E208" s="35" t="s">
        <v>40</v>
      </c>
      <c r="F208" s="195" t="s">
        <v>44</v>
      </c>
      <c r="G208" s="45">
        <v>8.8889999999999993</v>
      </c>
      <c r="H208" s="45">
        <v>2.2000000000000002</v>
      </c>
      <c r="I208" s="43">
        <v>1.0010547016592217</v>
      </c>
      <c r="J208" s="43">
        <v>1.0015958244367595</v>
      </c>
      <c r="K208" s="43">
        <v>-5.411227775378169E-4</v>
      </c>
      <c r="L208" t="b">
        <v>0</v>
      </c>
    </row>
    <row r="209" spans="1:12" x14ac:dyDescent="0.25">
      <c r="A209" t="s">
        <v>142</v>
      </c>
      <c r="B209" t="s">
        <v>18</v>
      </c>
      <c r="C209" s="35" t="s">
        <v>147</v>
      </c>
      <c r="D209" s="35">
        <v>10</v>
      </c>
      <c r="E209" s="35" t="s">
        <v>37</v>
      </c>
      <c r="F209" s="195" t="s">
        <v>61</v>
      </c>
      <c r="G209" s="45">
        <v>9</v>
      </c>
      <c r="H209" s="45">
        <v>2.2000000000000002</v>
      </c>
      <c r="I209" s="43">
        <v>1.0026276143578308</v>
      </c>
      <c r="J209" s="43">
        <v>1.0014370199739624</v>
      </c>
      <c r="K209" s="43">
        <v>1.1905943838683708E-3</v>
      </c>
      <c r="L209" t="b">
        <v>0</v>
      </c>
    </row>
    <row r="210" spans="1:12" x14ac:dyDescent="0.25">
      <c r="A210" t="s">
        <v>142</v>
      </c>
      <c r="B210" t="s">
        <v>18</v>
      </c>
      <c r="C210" s="35" t="s">
        <v>147</v>
      </c>
      <c r="D210" s="35">
        <v>10</v>
      </c>
      <c r="E210" s="35" t="s">
        <v>37</v>
      </c>
      <c r="F210" s="195" t="s">
        <v>36</v>
      </c>
      <c r="G210" s="45">
        <v>10</v>
      </c>
      <c r="H210" s="45">
        <v>2.2000000000000002</v>
      </c>
      <c r="I210" s="43">
        <v>1.0002687759176776</v>
      </c>
      <c r="J210" s="43">
        <v>1.0000063491379521</v>
      </c>
      <c r="K210" s="43">
        <v>2.6242677972554418E-4</v>
      </c>
      <c r="L210" t="b">
        <v>0</v>
      </c>
    </row>
    <row r="211" spans="1:12" x14ac:dyDescent="0.25">
      <c r="A211" t="s">
        <v>142</v>
      </c>
      <c r="B211" t="s">
        <v>18</v>
      </c>
      <c r="C211" s="35" t="s">
        <v>147</v>
      </c>
      <c r="D211" s="35">
        <v>15</v>
      </c>
      <c r="E211" s="35" t="s">
        <v>37</v>
      </c>
      <c r="F211" s="195" t="s">
        <v>79</v>
      </c>
      <c r="G211" s="45">
        <v>6</v>
      </c>
      <c r="H211" s="45">
        <v>2.2000000000000002</v>
      </c>
      <c r="I211" s="43">
        <v>0.99149516203348176</v>
      </c>
      <c r="J211" s="43">
        <v>0.98843616024403214</v>
      </c>
      <c r="K211" s="43">
        <v>3.0590017894496224E-3</v>
      </c>
      <c r="L211" t="b">
        <v>1</v>
      </c>
    </row>
    <row r="212" spans="1:12" x14ac:dyDescent="0.25">
      <c r="A212" t="s">
        <v>142</v>
      </c>
      <c r="B212" t="s">
        <v>18</v>
      </c>
      <c r="C212" s="35" t="s">
        <v>147</v>
      </c>
      <c r="D212" s="35">
        <v>15</v>
      </c>
      <c r="E212" s="35" t="s">
        <v>40</v>
      </c>
      <c r="F212" s="195" t="s">
        <v>65</v>
      </c>
      <c r="G212" s="45">
        <v>6.875</v>
      </c>
      <c r="H212" s="45">
        <v>2.2000000000000002</v>
      </c>
      <c r="I212" s="43">
        <v>0.99393808803945272</v>
      </c>
      <c r="J212" s="43">
        <v>0.99121817161402082</v>
      </c>
      <c r="K212" s="43">
        <v>2.7199164254319008E-3</v>
      </c>
      <c r="L212" t="b">
        <v>0</v>
      </c>
    </row>
    <row r="213" spans="1:12" x14ac:dyDescent="0.25">
      <c r="A213" t="s">
        <v>142</v>
      </c>
      <c r="B213" t="s">
        <v>18</v>
      </c>
      <c r="C213" s="35" t="s">
        <v>147</v>
      </c>
      <c r="D213" s="35">
        <v>15</v>
      </c>
      <c r="E213" s="35" t="s">
        <v>37</v>
      </c>
      <c r="F213" s="195" t="s">
        <v>51</v>
      </c>
      <c r="G213" s="45">
        <v>7</v>
      </c>
      <c r="H213" s="45">
        <v>2.2000000000000002</v>
      </c>
      <c r="I213" s="43">
        <v>0.99414452465059089</v>
      </c>
      <c r="J213" s="43">
        <v>0.99152007596840874</v>
      </c>
      <c r="K213" s="43">
        <v>2.6244486821821456E-3</v>
      </c>
      <c r="L213" t="b">
        <v>1</v>
      </c>
    </row>
    <row r="214" spans="1:12" x14ac:dyDescent="0.25">
      <c r="A214" t="s">
        <v>142</v>
      </c>
      <c r="B214" t="s">
        <v>18</v>
      </c>
      <c r="C214" s="35" t="s">
        <v>147</v>
      </c>
      <c r="D214" s="35">
        <v>15</v>
      </c>
      <c r="E214" s="35" t="s">
        <v>40</v>
      </c>
      <c r="F214" s="195" t="s">
        <v>72</v>
      </c>
      <c r="G214" s="45">
        <v>7.3680000000000003</v>
      </c>
      <c r="H214" s="45">
        <v>2.2000000000000002</v>
      </c>
      <c r="I214" s="43">
        <v>0.98735031459241318</v>
      </c>
      <c r="J214" s="43">
        <v>0.99227023694583505</v>
      </c>
      <c r="K214" s="43">
        <v>-4.9199223534218683E-3</v>
      </c>
      <c r="L214" t="b">
        <v>0</v>
      </c>
    </row>
    <row r="215" spans="1:12" x14ac:dyDescent="0.25">
      <c r="A215" t="s">
        <v>142</v>
      </c>
      <c r="B215" t="s">
        <v>18</v>
      </c>
      <c r="C215" s="35" t="s">
        <v>147</v>
      </c>
      <c r="D215" s="35">
        <v>15</v>
      </c>
      <c r="E215" s="35" t="s">
        <v>40</v>
      </c>
      <c r="F215" s="195" t="s">
        <v>70</v>
      </c>
      <c r="G215" s="45">
        <v>8</v>
      </c>
      <c r="H215" s="45">
        <v>2.2000000000000002</v>
      </c>
      <c r="I215" s="43">
        <v>0.99301711855517028</v>
      </c>
      <c r="J215" s="43">
        <v>0.99307557823159021</v>
      </c>
      <c r="K215" s="43">
        <v>-5.8459676419930773E-5</v>
      </c>
      <c r="L215" t="b">
        <v>0</v>
      </c>
    </row>
    <row r="216" spans="1:12" x14ac:dyDescent="0.25">
      <c r="A216" t="s">
        <v>142</v>
      </c>
      <c r="B216" t="s">
        <v>18</v>
      </c>
      <c r="C216" s="35" t="s">
        <v>147</v>
      </c>
      <c r="D216" s="35">
        <v>15</v>
      </c>
      <c r="E216" s="35" t="s">
        <v>40</v>
      </c>
      <c r="F216" s="195" t="s">
        <v>73</v>
      </c>
      <c r="G216" s="45">
        <v>8.4</v>
      </c>
      <c r="H216" s="45">
        <v>2.2000000000000002</v>
      </c>
      <c r="I216" s="43">
        <v>0.98939672227572728</v>
      </c>
      <c r="J216" s="43">
        <v>0.99326982336772807</v>
      </c>
      <c r="K216" s="43">
        <v>-3.8731010920007858E-3</v>
      </c>
      <c r="L216" t="b">
        <v>0</v>
      </c>
    </row>
    <row r="217" spans="1:12" x14ac:dyDescent="0.25">
      <c r="A217" t="s">
        <v>142</v>
      </c>
      <c r="B217" t="s">
        <v>18</v>
      </c>
      <c r="C217" s="35" t="s">
        <v>147</v>
      </c>
      <c r="D217" s="35">
        <v>15</v>
      </c>
      <c r="E217" s="35" t="s">
        <v>40</v>
      </c>
      <c r="F217" s="195" t="s">
        <v>66</v>
      </c>
      <c r="G217" s="45">
        <v>8.5559999999999992</v>
      </c>
      <c r="H217" s="45">
        <v>2.2000000000000002</v>
      </c>
      <c r="I217" s="43">
        <v>0.9999440107985812</v>
      </c>
      <c r="J217" s="43">
        <v>0.99327929473583676</v>
      </c>
      <c r="K217" s="43">
        <v>6.6647160627444357E-3</v>
      </c>
      <c r="L217" t="b">
        <v>0</v>
      </c>
    </row>
    <row r="218" spans="1:12" x14ac:dyDescent="0.25">
      <c r="A218" t="s">
        <v>142</v>
      </c>
      <c r="B218" t="s">
        <v>18</v>
      </c>
      <c r="C218" s="35" t="s">
        <v>146</v>
      </c>
      <c r="D218" s="35">
        <v>15</v>
      </c>
      <c r="E218" s="35" t="s">
        <v>40</v>
      </c>
      <c r="F218" s="195" t="s">
        <v>138</v>
      </c>
      <c r="G218" s="45">
        <v>9.1</v>
      </c>
      <c r="H218" s="45">
        <v>2.2000000000000002</v>
      </c>
      <c r="I218" s="43">
        <v>0.99328170366611634</v>
      </c>
      <c r="J218" s="43">
        <v>0.99302131317340925</v>
      </c>
      <c r="K218" s="43">
        <v>2.6039049270709658E-4</v>
      </c>
      <c r="L218" t="b">
        <v>0</v>
      </c>
    </row>
    <row r="219" spans="1:12" x14ac:dyDescent="0.25">
      <c r="A219" t="s">
        <v>142</v>
      </c>
      <c r="B219" t="s">
        <v>18</v>
      </c>
      <c r="C219" s="35" t="s">
        <v>147</v>
      </c>
      <c r="D219" s="35">
        <v>15</v>
      </c>
      <c r="E219" s="35" t="s">
        <v>35</v>
      </c>
      <c r="F219" s="195" t="s">
        <v>62</v>
      </c>
      <c r="G219" s="45">
        <v>9.7479999999999993</v>
      </c>
      <c r="H219" s="45">
        <v>2.2000000000000002</v>
      </c>
      <c r="I219" s="43">
        <v>0.99039849005132385</v>
      </c>
      <c r="J219" s="43">
        <v>0.99212372610037869</v>
      </c>
      <c r="K219" s="43">
        <v>-1.7252360490548346E-3</v>
      </c>
      <c r="L219" t="b">
        <v>0</v>
      </c>
    </row>
    <row r="220" spans="1:12" x14ac:dyDescent="0.25">
      <c r="A220" t="s">
        <v>142</v>
      </c>
      <c r="B220" t="s">
        <v>18</v>
      </c>
      <c r="C220" s="35" t="s">
        <v>147</v>
      </c>
      <c r="D220" s="35">
        <v>15</v>
      </c>
      <c r="E220" s="35" t="s">
        <v>40</v>
      </c>
      <c r="F220" s="195" t="s">
        <v>67</v>
      </c>
      <c r="G220" s="45">
        <v>9.9</v>
      </c>
      <c r="H220" s="45">
        <v>2.2000000000000002</v>
      </c>
      <c r="I220" s="43">
        <v>0.9931597419895879</v>
      </c>
      <c r="J220" s="43">
        <v>0.99182025344604186</v>
      </c>
      <c r="K220" s="43">
        <v>1.3394885435460413E-3</v>
      </c>
      <c r="L220" t="b">
        <v>0</v>
      </c>
    </row>
    <row r="221" spans="1:12" x14ac:dyDescent="0.25">
      <c r="A221" t="s">
        <v>142</v>
      </c>
      <c r="B221" t="s">
        <v>18</v>
      </c>
      <c r="C221" s="35" t="s">
        <v>147</v>
      </c>
      <c r="D221" s="35">
        <v>15</v>
      </c>
      <c r="E221" s="35" t="s">
        <v>35</v>
      </c>
      <c r="F221" s="195" t="s">
        <v>68</v>
      </c>
      <c r="G221" s="45">
        <v>10.635</v>
      </c>
      <c r="H221" s="45">
        <v>2.2000000000000002</v>
      </c>
      <c r="I221" s="43">
        <v>0.9900912766231077</v>
      </c>
      <c r="J221" s="43">
        <v>0.99010591895918965</v>
      </c>
      <c r="K221" s="43">
        <v>-1.4642336081949203E-5</v>
      </c>
      <c r="L221" t="b">
        <v>0</v>
      </c>
    </row>
    <row r="222" spans="1:12" x14ac:dyDescent="0.25">
      <c r="A222" t="s">
        <v>142</v>
      </c>
      <c r="B222" t="s">
        <v>18</v>
      </c>
      <c r="C222" s="35" t="s">
        <v>147</v>
      </c>
      <c r="D222" s="35">
        <v>15</v>
      </c>
      <c r="E222" s="35" t="s">
        <v>37</v>
      </c>
      <c r="F222" s="195" t="s">
        <v>63</v>
      </c>
      <c r="G222" s="45">
        <v>11</v>
      </c>
      <c r="H222" s="45">
        <v>2.2000000000000002</v>
      </c>
      <c r="I222" s="43">
        <v>0.99034088753353322</v>
      </c>
      <c r="J222" s="43">
        <v>0.98924468264341314</v>
      </c>
      <c r="K222" s="43">
        <v>1.0962048901200783E-3</v>
      </c>
      <c r="L222" t="b">
        <v>0</v>
      </c>
    </row>
    <row r="223" spans="1:12" x14ac:dyDescent="0.25">
      <c r="A223" t="s">
        <v>142</v>
      </c>
      <c r="B223" t="s">
        <v>18</v>
      </c>
      <c r="C223" s="35" t="s">
        <v>147</v>
      </c>
      <c r="D223" s="35">
        <v>15</v>
      </c>
      <c r="E223" s="35" t="s">
        <v>40</v>
      </c>
      <c r="F223" s="195" t="s">
        <v>64</v>
      </c>
      <c r="G223" s="45">
        <v>11.917</v>
      </c>
      <c r="H223" s="45">
        <v>2.2000000000000002</v>
      </c>
      <c r="I223" s="43">
        <v>0.98789194454320495</v>
      </c>
      <c r="J223" s="43">
        <v>0.98708097387199645</v>
      </c>
      <c r="K223" s="43">
        <v>8.1097067120849964E-4</v>
      </c>
      <c r="L223" t="b">
        <v>0</v>
      </c>
    </row>
    <row r="224" spans="1:12" x14ac:dyDescent="0.25">
      <c r="A224" t="s">
        <v>142</v>
      </c>
      <c r="B224" t="s">
        <v>18</v>
      </c>
      <c r="C224" s="35" t="s">
        <v>147</v>
      </c>
      <c r="D224" s="35">
        <v>15</v>
      </c>
      <c r="E224" s="35" t="s">
        <v>40</v>
      </c>
      <c r="F224" s="195" t="s">
        <v>74</v>
      </c>
      <c r="G224" s="45">
        <v>12</v>
      </c>
      <c r="H224" s="45">
        <v>2.2000000000000002</v>
      </c>
      <c r="I224" s="43">
        <v>0.98503254907523607</v>
      </c>
      <c r="J224" s="43">
        <v>0.98688513109334042</v>
      </c>
      <c r="K224" s="43">
        <v>-1.8525820181043429E-3</v>
      </c>
      <c r="L224" t="b">
        <v>0</v>
      </c>
    </row>
    <row r="225" spans="1:12" x14ac:dyDescent="0.25">
      <c r="A225" t="s">
        <v>142</v>
      </c>
      <c r="B225" t="s">
        <v>18</v>
      </c>
      <c r="C225" s="35" t="s">
        <v>147</v>
      </c>
      <c r="D225" s="35">
        <v>15</v>
      </c>
      <c r="E225" s="35" t="s">
        <v>37</v>
      </c>
      <c r="F225" s="195" t="s">
        <v>71</v>
      </c>
      <c r="G225" s="45">
        <v>13</v>
      </c>
      <c r="H225" s="45">
        <v>2.2000000000000002</v>
      </c>
      <c r="I225" s="43">
        <v>0.98626070919003661</v>
      </c>
      <c r="J225" s="43">
        <v>0.98452557954326758</v>
      </c>
      <c r="K225" s="43">
        <v>1.7351296467690291E-3</v>
      </c>
      <c r="L225" t="b">
        <v>0</v>
      </c>
    </row>
    <row r="226" spans="1:12" x14ac:dyDescent="0.25">
      <c r="A226" t="s">
        <v>142</v>
      </c>
      <c r="B226" t="s">
        <v>18</v>
      </c>
      <c r="C226" s="35" t="s">
        <v>147</v>
      </c>
      <c r="D226" s="35">
        <v>15</v>
      </c>
      <c r="E226" s="35" t="s">
        <v>40</v>
      </c>
      <c r="F226" s="195" t="s">
        <v>75</v>
      </c>
      <c r="G226" s="45">
        <v>14.483000000000001</v>
      </c>
      <c r="H226" s="45">
        <v>2.2000000000000002</v>
      </c>
      <c r="I226" s="43">
        <v>0.97849295442942086</v>
      </c>
      <c r="J226" s="43">
        <v>0.98102636459450976</v>
      </c>
      <c r="K226" s="43">
        <v>-2.5334101650889007E-3</v>
      </c>
      <c r="L226" t="b">
        <v>0</v>
      </c>
    </row>
    <row r="227" spans="1:12" x14ac:dyDescent="0.25">
      <c r="A227" t="s">
        <v>142</v>
      </c>
      <c r="B227" t="s">
        <v>18</v>
      </c>
      <c r="C227" s="35" t="s">
        <v>147</v>
      </c>
      <c r="D227" s="35">
        <v>15</v>
      </c>
      <c r="E227" s="35" t="s">
        <v>37</v>
      </c>
      <c r="F227" s="195" t="s">
        <v>76</v>
      </c>
      <c r="G227" s="45">
        <v>15</v>
      </c>
      <c r="H227" s="45">
        <v>2.2000000000000002</v>
      </c>
      <c r="I227" s="43">
        <v>0.97988980187375185</v>
      </c>
      <c r="J227" s="43">
        <v>0.97980647644312213</v>
      </c>
      <c r="K227" s="43">
        <v>8.3325430629721531E-5</v>
      </c>
      <c r="L227" t="b">
        <v>0</v>
      </c>
    </row>
    <row r="228" spans="1:12" x14ac:dyDescent="0.25">
      <c r="A228" t="s">
        <v>142</v>
      </c>
      <c r="B228" t="s">
        <v>18</v>
      </c>
      <c r="C228" s="35" t="s">
        <v>147</v>
      </c>
      <c r="D228" s="35">
        <v>20</v>
      </c>
      <c r="E228" s="35" t="s">
        <v>37</v>
      </c>
      <c r="F228" s="195" t="s">
        <v>79</v>
      </c>
      <c r="G228" s="45">
        <v>6</v>
      </c>
      <c r="H228" s="45">
        <v>2.2000000000000002</v>
      </c>
      <c r="I228" s="43">
        <v>0.98429043433604968</v>
      </c>
      <c r="J228" s="43">
        <v>0.97909709361870145</v>
      </c>
      <c r="K228" s="43">
        <v>5.1933407173482271E-3</v>
      </c>
      <c r="L228" t="b">
        <v>1</v>
      </c>
    </row>
    <row r="229" spans="1:12" x14ac:dyDescent="0.25">
      <c r="A229" t="s">
        <v>142</v>
      </c>
      <c r="B229" t="s">
        <v>18</v>
      </c>
      <c r="C229" s="35" t="s">
        <v>147</v>
      </c>
      <c r="D229" s="35">
        <v>20</v>
      </c>
      <c r="E229" s="35" t="s">
        <v>40</v>
      </c>
      <c r="F229" s="195" t="s">
        <v>90</v>
      </c>
      <c r="G229" s="45">
        <v>7.8259999999999996</v>
      </c>
      <c r="H229" s="45">
        <v>2.2000000000000002</v>
      </c>
      <c r="I229" s="43">
        <v>0.98070357921704776</v>
      </c>
      <c r="J229" s="43">
        <v>0.98246773492296335</v>
      </c>
      <c r="K229" s="43">
        <v>-1.7641557059155932E-3</v>
      </c>
      <c r="L229" t="b">
        <v>0</v>
      </c>
    </row>
    <row r="230" spans="1:12" x14ac:dyDescent="0.25">
      <c r="A230" t="s">
        <v>142</v>
      </c>
      <c r="B230" t="s">
        <v>18</v>
      </c>
      <c r="C230" s="35" t="s">
        <v>147</v>
      </c>
      <c r="D230" s="35">
        <v>20</v>
      </c>
      <c r="E230" s="35" t="s">
        <v>40</v>
      </c>
      <c r="F230" s="195" t="s">
        <v>89</v>
      </c>
      <c r="G230" s="45">
        <v>9.2309999999999999</v>
      </c>
      <c r="H230" s="45">
        <v>2.2000000000000002</v>
      </c>
      <c r="I230" s="43">
        <v>0.98090405006837966</v>
      </c>
      <c r="J230" s="43">
        <v>0.98415059132642735</v>
      </c>
      <c r="K230" s="43">
        <v>-3.246541258047686E-3</v>
      </c>
      <c r="L230" t="b">
        <v>0</v>
      </c>
    </row>
    <row r="231" spans="1:12" x14ac:dyDescent="0.25">
      <c r="A231" t="s">
        <v>142</v>
      </c>
      <c r="B231" t="s">
        <v>18</v>
      </c>
      <c r="C231" s="35" t="s">
        <v>147</v>
      </c>
      <c r="D231" s="35">
        <v>20</v>
      </c>
      <c r="E231" s="35" t="s">
        <v>37</v>
      </c>
      <c r="F231" s="195" t="s">
        <v>36</v>
      </c>
      <c r="G231" s="45">
        <v>10</v>
      </c>
      <c r="H231" s="45">
        <v>2.2000000000000002</v>
      </c>
      <c r="I231" s="43">
        <v>0.99168059857887525</v>
      </c>
      <c r="J231" s="43">
        <v>0.98473629915065752</v>
      </c>
      <c r="K231" s="43">
        <v>6.9442994282177262E-3</v>
      </c>
      <c r="L231" t="b">
        <v>1</v>
      </c>
    </row>
    <row r="232" spans="1:12" x14ac:dyDescent="0.25">
      <c r="A232" t="s">
        <v>142</v>
      </c>
      <c r="B232" t="s">
        <v>18</v>
      </c>
      <c r="C232" s="35" t="s">
        <v>147</v>
      </c>
      <c r="D232" s="35">
        <v>20</v>
      </c>
      <c r="E232" s="35" t="s">
        <v>40</v>
      </c>
      <c r="F232" s="195" t="s">
        <v>86</v>
      </c>
      <c r="G232" s="45">
        <v>11.077</v>
      </c>
      <c r="H232" s="45">
        <v>2.2000000000000002</v>
      </c>
      <c r="I232" s="43">
        <v>0.98796862473968849</v>
      </c>
      <c r="J232" s="43">
        <v>0.98515776479225325</v>
      </c>
      <c r="K232" s="43">
        <v>2.8108599474352403E-3</v>
      </c>
      <c r="L232" t="b">
        <v>0</v>
      </c>
    </row>
    <row r="233" spans="1:12" x14ac:dyDescent="0.25">
      <c r="A233" t="s">
        <v>142</v>
      </c>
      <c r="B233" t="s">
        <v>18</v>
      </c>
      <c r="C233" s="35" t="s">
        <v>147</v>
      </c>
      <c r="D233" s="35">
        <v>20</v>
      </c>
      <c r="E233" s="35" t="s">
        <v>40</v>
      </c>
      <c r="F233" s="195" t="s">
        <v>84</v>
      </c>
      <c r="G233" s="45">
        <v>11.52</v>
      </c>
      <c r="H233" s="45">
        <v>2.2000000000000002</v>
      </c>
      <c r="I233" s="43">
        <v>0.98681724493181988</v>
      </c>
      <c r="J233" s="43">
        <v>0.9851960463534527</v>
      </c>
      <c r="K233" s="43">
        <v>1.6211985783671778E-3</v>
      </c>
      <c r="L233" t="b">
        <v>0</v>
      </c>
    </row>
    <row r="234" spans="1:12" x14ac:dyDescent="0.25">
      <c r="A234" t="s">
        <v>142</v>
      </c>
      <c r="B234" t="s">
        <v>18</v>
      </c>
      <c r="C234" s="35" t="s">
        <v>147</v>
      </c>
      <c r="D234" s="35">
        <v>20</v>
      </c>
      <c r="E234" s="35" t="s">
        <v>40</v>
      </c>
      <c r="F234" s="195" t="s">
        <v>80</v>
      </c>
      <c r="G234" s="45">
        <v>13.103</v>
      </c>
      <c r="H234" s="45">
        <v>2.2000000000000002</v>
      </c>
      <c r="I234" s="43">
        <v>0.98617240196773148</v>
      </c>
      <c r="J234" s="43">
        <v>0.98468947037681098</v>
      </c>
      <c r="K234" s="43">
        <v>1.4829315909204999E-3</v>
      </c>
      <c r="L234" t="b">
        <v>0</v>
      </c>
    </row>
    <row r="235" spans="1:12" x14ac:dyDescent="0.25">
      <c r="A235" t="s">
        <v>142</v>
      </c>
      <c r="B235" t="s">
        <v>18</v>
      </c>
      <c r="C235" s="35" t="s">
        <v>147</v>
      </c>
      <c r="D235" s="35">
        <v>20</v>
      </c>
      <c r="E235" s="35" t="s">
        <v>37</v>
      </c>
      <c r="F235" s="195" t="s">
        <v>82</v>
      </c>
      <c r="G235" s="45">
        <v>14</v>
      </c>
      <c r="H235" s="45">
        <v>2.2000000000000002</v>
      </c>
      <c r="I235" s="43">
        <v>0.98296283336159118</v>
      </c>
      <c r="J235" s="43">
        <v>0.98395616486816617</v>
      </c>
      <c r="K235" s="43">
        <v>-9.9333150657499036E-4</v>
      </c>
      <c r="L235" t="b">
        <v>1</v>
      </c>
    </row>
    <row r="236" spans="1:12" x14ac:dyDescent="0.25">
      <c r="A236" t="s">
        <v>142</v>
      </c>
      <c r="B236" t="s">
        <v>18</v>
      </c>
      <c r="C236" s="35" t="s">
        <v>147</v>
      </c>
      <c r="D236" s="35">
        <v>20</v>
      </c>
      <c r="E236" s="35" t="s">
        <v>40</v>
      </c>
      <c r="F236" s="195" t="s">
        <v>81</v>
      </c>
      <c r="G236" s="45">
        <v>14.733000000000001</v>
      </c>
      <c r="H236" s="45">
        <v>2.2000000000000002</v>
      </c>
      <c r="I236" s="43">
        <v>0.98166804736975499</v>
      </c>
      <c r="J236" s="43">
        <v>0.98311725072947698</v>
      </c>
      <c r="K236" s="43">
        <v>-1.4492033597219844E-3</v>
      </c>
      <c r="L236" t="b">
        <v>0</v>
      </c>
    </row>
    <row r="237" spans="1:12" x14ac:dyDescent="0.25">
      <c r="A237" t="s">
        <v>142</v>
      </c>
      <c r="B237" t="s">
        <v>18</v>
      </c>
      <c r="C237" s="35" t="s">
        <v>146</v>
      </c>
      <c r="D237" s="35">
        <v>20</v>
      </c>
      <c r="E237" s="35" t="s">
        <v>40</v>
      </c>
      <c r="F237" s="195" t="s">
        <v>136</v>
      </c>
      <c r="G237" s="45">
        <v>15</v>
      </c>
      <c r="H237" s="45">
        <v>2.2000000000000002</v>
      </c>
      <c r="I237" s="43">
        <v>0.98209004150972101</v>
      </c>
      <c r="J237" s="43">
        <v>0.98275810945153597</v>
      </c>
      <c r="K237" s="43">
        <v>-6.6806794181495377E-4</v>
      </c>
      <c r="L237" t="b">
        <v>0</v>
      </c>
    </row>
    <row r="238" spans="1:12" x14ac:dyDescent="0.25">
      <c r="A238" t="s">
        <v>142</v>
      </c>
      <c r="B238" t="s">
        <v>18</v>
      </c>
      <c r="C238" s="35" t="s">
        <v>147</v>
      </c>
      <c r="D238" s="35">
        <v>20</v>
      </c>
      <c r="E238" s="35" t="s">
        <v>37</v>
      </c>
      <c r="F238" s="195" t="s">
        <v>83</v>
      </c>
      <c r="G238" s="45">
        <v>16</v>
      </c>
      <c r="H238" s="45">
        <v>2.2000000000000002</v>
      </c>
      <c r="I238" s="43">
        <v>0.98223602864607418</v>
      </c>
      <c r="J238" s="43">
        <v>0.98115884529650277</v>
      </c>
      <c r="K238" s="43">
        <v>1.0771833495714089E-3</v>
      </c>
      <c r="L238" t="b">
        <v>0</v>
      </c>
    </row>
    <row r="239" spans="1:12" x14ac:dyDescent="0.25">
      <c r="A239" t="s">
        <v>142</v>
      </c>
      <c r="B239" t="s">
        <v>18</v>
      </c>
      <c r="C239" s="35" t="s">
        <v>147</v>
      </c>
      <c r="D239" s="35">
        <v>20</v>
      </c>
      <c r="E239" s="35" t="s">
        <v>37</v>
      </c>
      <c r="F239" s="195" t="s">
        <v>85</v>
      </c>
      <c r="G239" s="45">
        <v>17</v>
      </c>
      <c r="H239" s="45">
        <v>2.2000000000000002</v>
      </c>
      <c r="I239" s="43">
        <v>0.9794614316802015</v>
      </c>
      <c r="J239" s="43">
        <v>0.97915837240306658</v>
      </c>
      <c r="K239" s="43">
        <v>3.0305927713492053E-4</v>
      </c>
      <c r="L239" t="b">
        <v>0</v>
      </c>
    </row>
    <row r="240" spans="1:12" x14ac:dyDescent="0.25">
      <c r="A240" t="s">
        <v>142</v>
      </c>
      <c r="B240" t="s">
        <v>18</v>
      </c>
      <c r="C240" s="35" t="s">
        <v>147</v>
      </c>
      <c r="D240" s="35">
        <v>20</v>
      </c>
      <c r="E240" s="35" t="s">
        <v>40</v>
      </c>
      <c r="F240" s="195" t="s">
        <v>87</v>
      </c>
      <c r="G240" s="45">
        <v>18.946999999999999</v>
      </c>
      <c r="H240" s="45">
        <v>2.2000000000000002</v>
      </c>
      <c r="I240" s="43">
        <v>0.97136587806919028</v>
      </c>
      <c r="J240" s="43">
        <v>0.97428479771049004</v>
      </c>
      <c r="K240" s="43">
        <v>-2.9189196412997553E-3</v>
      </c>
      <c r="L240" t="b">
        <v>0</v>
      </c>
    </row>
    <row r="241" spans="1:12" x14ac:dyDescent="0.25">
      <c r="A241" t="s">
        <v>142</v>
      </c>
      <c r="B241" t="s">
        <v>18</v>
      </c>
      <c r="C241" s="35" t="s">
        <v>147</v>
      </c>
      <c r="D241" s="35">
        <v>20</v>
      </c>
      <c r="E241" s="35" t="s">
        <v>37</v>
      </c>
      <c r="F241" s="195" t="s">
        <v>88</v>
      </c>
      <c r="G241" s="45">
        <v>20</v>
      </c>
      <c r="H241" s="45">
        <v>2.2000000000000002</v>
      </c>
      <c r="I241" s="43">
        <v>0.9719221819936239</v>
      </c>
      <c r="J241" s="43">
        <v>0.97153613022898622</v>
      </c>
      <c r="K241" s="43">
        <v>3.8605176463768487E-4</v>
      </c>
      <c r="L241" t="b">
        <v>0</v>
      </c>
    </row>
    <row r="242" spans="1:12" x14ac:dyDescent="0.25">
      <c r="A242" t="s">
        <v>142</v>
      </c>
      <c r="B242" t="s">
        <v>18</v>
      </c>
      <c r="C242" s="35" t="s">
        <v>147</v>
      </c>
      <c r="D242" s="35">
        <v>25</v>
      </c>
      <c r="E242" s="35" t="s">
        <v>40</v>
      </c>
      <c r="F242" s="195" t="s">
        <v>94</v>
      </c>
      <c r="G242" s="45">
        <v>15.529</v>
      </c>
      <c r="H242" s="45">
        <v>2.2000000000000002</v>
      </c>
      <c r="I242" s="43">
        <v>0.97411495650384672</v>
      </c>
      <c r="J242" s="43">
        <v>0.97402506803501898</v>
      </c>
      <c r="K242" s="43">
        <v>8.9888468827736823E-5</v>
      </c>
      <c r="L242" t="b">
        <v>0</v>
      </c>
    </row>
    <row r="243" spans="1:12" x14ac:dyDescent="0.25">
      <c r="A243" t="s">
        <v>142</v>
      </c>
      <c r="B243" t="s">
        <v>18</v>
      </c>
      <c r="C243" s="35" t="s">
        <v>147</v>
      </c>
      <c r="D243" s="35">
        <v>25</v>
      </c>
      <c r="E243" s="35" t="s">
        <v>40</v>
      </c>
      <c r="F243" s="195" t="s">
        <v>91</v>
      </c>
      <c r="G243" s="45">
        <v>16.8</v>
      </c>
      <c r="H243" s="45">
        <v>2.2000000000000002</v>
      </c>
      <c r="I243" s="43">
        <v>0.96823421177655666</v>
      </c>
      <c r="J243" s="43">
        <v>0.96865804453157367</v>
      </c>
      <c r="K243" s="43">
        <v>-4.2383275501700624E-4</v>
      </c>
      <c r="L243" t="b">
        <v>0</v>
      </c>
    </row>
    <row r="244" spans="1:12" x14ac:dyDescent="0.25">
      <c r="A244" t="s">
        <v>142</v>
      </c>
      <c r="B244" t="s">
        <v>18</v>
      </c>
      <c r="C244" s="35" t="s">
        <v>146</v>
      </c>
      <c r="D244" s="35">
        <v>25</v>
      </c>
      <c r="E244" s="35" t="s">
        <v>40</v>
      </c>
      <c r="F244" s="195" t="s">
        <v>134</v>
      </c>
      <c r="G244" s="45">
        <v>19.178999999999998</v>
      </c>
      <c r="H244" s="45">
        <v>2.2000000000000002</v>
      </c>
      <c r="I244" s="43">
        <v>0.96539183824159047</v>
      </c>
      <c r="J244" s="43">
        <v>0.9646329871552789</v>
      </c>
      <c r="K244" s="43">
        <v>7.5885108631157383E-4</v>
      </c>
      <c r="L244" t="b">
        <v>0</v>
      </c>
    </row>
    <row r="245" spans="1:12" x14ac:dyDescent="0.25">
      <c r="A245" t="s">
        <v>142</v>
      </c>
      <c r="B245" t="s">
        <v>18</v>
      </c>
      <c r="C245" s="35" t="s">
        <v>147</v>
      </c>
      <c r="D245" s="35">
        <v>25</v>
      </c>
      <c r="E245" s="35" t="s">
        <v>40</v>
      </c>
      <c r="F245" s="195" t="s">
        <v>92</v>
      </c>
      <c r="G245" s="45">
        <v>19.512</v>
      </c>
      <c r="H245" s="45">
        <v>2.2000000000000002</v>
      </c>
      <c r="I245" s="43">
        <v>0.96284066119889278</v>
      </c>
      <c r="J245" s="43">
        <v>0.96406958063728554</v>
      </c>
      <c r="K245" s="43">
        <v>-1.2289194383927615E-3</v>
      </c>
      <c r="L245" t="b">
        <v>0</v>
      </c>
    </row>
    <row r="246" spans="1:12" x14ac:dyDescent="0.25">
      <c r="A246" t="s">
        <v>142</v>
      </c>
      <c r="B246" t="s">
        <v>18</v>
      </c>
      <c r="C246" s="35" t="s">
        <v>147</v>
      </c>
      <c r="D246" s="35">
        <v>25</v>
      </c>
      <c r="E246" s="35" t="s">
        <v>37</v>
      </c>
      <c r="F246" s="195" t="s">
        <v>93</v>
      </c>
      <c r="G246" s="45">
        <v>21</v>
      </c>
      <c r="H246" s="45">
        <v>2.2000000000000002</v>
      </c>
      <c r="I246" s="43">
        <v>0.96137716386989058</v>
      </c>
      <c r="J246" s="43">
        <v>0.96155201637670262</v>
      </c>
      <c r="K246" s="43">
        <v>-1.748525068120399E-4</v>
      </c>
      <c r="L246" t="b">
        <v>0</v>
      </c>
    </row>
    <row r="247" spans="1:12" x14ac:dyDescent="0.25">
      <c r="A247" t="s">
        <v>142</v>
      </c>
      <c r="B247" t="s">
        <v>18</v>
      </c>
      <c r="C247" s="35" t="s">
        <v>147</v>
      </c>
      <c r="D247" s="35">
        <v>25</v>
      </c>
      <c r="E247" s="35" t="s">
        <v>37</v>
      </c>
      <c r="F247" s="195" t="s">
        <v>95</v>
      </c>
      <c r="G247" s="45">
        <v>23</v>
      </c>
      <c r="H247" s="45">
        <v>2.2000000000000002</v>
      </c>
      <c r="I247" s="43">
        <v>0.95902481549079821</v>
      </c>
      <c r="J247" s="43">
        <v>0.95816819344581161</v>
      </c>
      <c r="K247" s="43">
        <v>8.5662204498659911E-4</v>
      </c>
      <c r="L247" t="b">
        <v>0</v>
      </c>
    </row>
    <row r="248" spans="1:12" x14ac:dyDescent="0.25">
      <c r="A248" t="s">
        <v>142</v>
      </c>
      <c r="B248" t="s">
        <v>18</v>
      </c>
      <c r="C248" s="35" t="s">
        <v>147</v>
      </c>
      <c r="D248" s="35">
        <v>25</v>
      </c>
      <c r="E248" s="35" t="s">
        <v>37</v>
      </c>
      <c r="F248" s="195" t="s">
        <v>96</v>
      </c>
      <c r="G248" s="45">
        <v>25</v>
      </c>
      <c r="H248" s="45">
        <v>2.2000000000000002</v>
      </c>
      <c r="I248" s="43">
        <v>0.95317540281355284</v>
      </c>
      <c r="J248" s="43">
        <v>0.9547843705149206</v>
      </c>
      <c r="K248" s="43">
        <v>-1.6089677013677584E-3</v>
      </c>
      <c r="L248" t="b">
        <v>0</v>
      </c>
    </row>
    <row r="249" spans="1:12" x14ac:dyDescent="0.25">
      <c r="A249" t="s">
        <v>142</v>
      </c>
      <c r="B249" t="s">
        <v>11</v>
      </c>
      <c r="C249" s="35" t="s">
        <v>146</v>
      </c>
      <c r="D249" s="35">
        <v>6</v>
      </c>
      <c r="E249" s="35" t="s">
        <v>35</v>
      </c>
      <c r="F249" s="195" t="s">
        <v>131</v>
      </c>
      <c r="G249" s="45">
        <v>2.8359999999999999</v>
      </c>
      <c r="H249" s="45">
        <v>1.4</v>
      </c>
      <c r="I249" s="43">
        <v>0.86699132749836594</v>
      </c>
      <c r="J249" s="43">
        <v>0.87455042643503555</v>
      </c>
      <c r="K249" s="43">
        <v>-7.5590989366696171E-3</v>
      </c>
      <c r="L249" t="b">
        <v>0</v>
      </c>
    </row>
    <row r="250" spans="1:12" x14ac:dyDescent="0.25">
      <c r="A250" t="s">
        <v>142</v>
      </c>
      <c r="B250" t="s">
        <v>11</v>
      </c>
      <c r="C250" s="35" t="s">
        <v>147</v>
      </c>
      <c r="D250" s="35">
        <v>6</v>
      </c>
      <c r="E250" s="35" t="s">
        <v>35</v>
      </c>
      <c r="F250" s="195" t="s">
        <v>97</v>
      </c>
      <c r="G250" s="45">
        <v>2.88</v>
      </c>
      <c r="H250" s="45">
        <v>1.3</v>
      </c>
      <c r="I250" s="43">
        <v>0.89956651674863397</v>
      </c>
      <c r="J250" s="43">
        <v>0.87918481027765261</v>
      </c>
      <c r="K250" s="43">
        <v>2.0381706470981364E-2</v>
      </c>
      <c r="L250" t="b">
        <v>0</v>
      </c>
    </row>
    <row r="251" spans="1:12" x14ac:dyDescent="0.25">
      <c r="A251" t="s">
        <v>142</v>
      </c>
      <c r="B251" t="s">
        <v>11</v>
      </c>
      <c r="C251" s="35" t="s">
        <v>147</v>
      </c>
      <c r="D251" s="35">
        <v>6</v>
      </c>
      <c r="E251" s="35" t="s">
        <v>37</v>
      </c>
      <c r="F251" s="195" t="s">
        <v>45</v>
      </c>
      <c r="G251" s="45">
        <v>3</v>
      </c>
      <c r="H251" s="45">
        <v>1.3</v>
      </c>
      <c r="I251" s="43">
        <v>0.90712126541232807</v>
      </c>
      <c r="J251" s="43">
        <v>0.8908994270394629</v>
      </c>
      <c r="K251" s="43">
        <v>1.6221838372865172E-2</v>
      </c>
      <c r="L251" t="b">
        <v>0</v>
      </c>
    </row>
    <row r="252" spans="1:12" x14ac:dyDescent="0.25">
      <c r="A252" t="s">
        <v>142</v>
      </c>
      <c r="B252" t="s">
        <v>11</v>
      </c>
      <c r="C252" s="35" t="s">
        <v>147</v>
      </c>
      <c r="D252" s="35">
        <v>6</v>
      </c>
      <c r="E252" s="35" t="s">
        <v>35</v>
      </c>
      <c r="F252" s="195" t="s">
        <v>98</v>
      </c>
      <c r="G252" s="45">
        <v>3.1019999999999999</v>
      </c>
      <c r="H252" s="45">
        <v>1.3</v>
      </c>
      <c r="I252" s="43">
        <v>0.915146699146825</v>
      </c>
      <c r="J252" s="43">
        <v>0.89979298381440465</v>
      </c>
      <c r="K252" s="43">
        <v>1.5353715332420359E-2</v>
      </c>
      <c r="L252" t="b">
        <v>0</v>
      </c>
    </row>
    <row r="253" spans="1:12" x14ac:dyDescent="0.25">
      <c r="A253" t="s">
        <v>142</v>
      </c>
      <c r="B253" t="s">
        <v>11</v>
      </c>
      <c r="C253" s="35" t="s">
        <v>147</v>
      </c>
      <c r="D253" s="35">
        <v>6</v>
      </c>
      <c r="E253" s="35" t="s">
        <v>37</v>
      </c>
      <c r="F253" s="195" t="s">
        <v>99</v>
      </c>
      <c r="G253" s="45">
        <v>3.5</v>
      </c>
      <c r="H253" s="45">
        <v>1.3</v>
      </c>
      <c r="I253" s="43">
        <v>0.93282531825901638</v>
      </c>
      <c r="J253" s="43">
        <v>0.92514581349820069</v>
      </c>
      <c r="K253" s="43">
        <v>7.6795047608156919E-3</v>
      </c>
      <c r="L253" t="b">
        <v>0</v>
      </c>
    </row>
    <row r="254" spans="1:12" x14ac:dyDescent="0.25">
      <c r="A254" t="s">
        <v>142</v>
      </c>
      <c r="B254" t="s">
        <v>11</v>
      </c>
      <c r="C254" s="35" t="s">
        <v>147</v>
      </c>
      <c r="D254" s="35">
        <v>6</v>
      </c>
      <c r="E254" s="35" t="s">
        <v>35</v>
      </c>
      <c r="F254" s="195" t="s">
        <v>101</v>
      </c>
      <c r="G254" s="45">
        <v>3.5449999999999999</v>
      </c>
      <c r="H254" s="45">
        <v>1.3</v>
      </c>
      <c r="I254" s="43">
        <v>0.93417490981128737</v>
      </c>
      <c r="J254" s="43">
        <v>0.92707574707804508</v>
      </c>
      <c r="K254" s="43">
        <v>7.0991627332422924E-3</v>
      </c>
      <c r="L254" t="b">
        <v>0</v>
      </c>
    </row>
    <row r="255" spans="1:12" x14ac:dyDescent="0.25">
      <c r="A255" t="s">
        <v>142</v>
      </c>
      <c r="B255" t="s">
        <v>11</v>
      </c>
      <c r="C255" s="35" t="s">
        <v>147</v>
      </c>
      <c r="D255" s="35">
        <v>6</v>
      </c>
      <c r="E255" s="35" t="s">
        <v>35</v>
      </c>
      <c r="F255" s="195" t="s">
        <v>103</v>
      </c>
      <c r="G255" s="45">
        <v>3.988</v>
      </c>
      <c r="H255" s="45">
        <v>1.3</v>
      </c>
      <c r="I255" s="43">
        <v>0.94013932890522156</v>
      </c>
      <c r="J255" s="43">
        <v>0.9362228572193837</v>
      </c>
      <c r="K255" s="43">
        <v>3.9164716858378634E-3</v>
      </c>
      <c r="L255" t="b">
        <v>0</v>
      </c>
    </row>
    <row r="256" spans="1:12" x14ac:dyDescent="0.25">
      <c r="A256" t="s">
        <v>142</v>
      </c>
      <c r="B256" t="s">
        <v>11</v>
      </c>
      <c r="C256" s="35" t="s">
        <v>147</v>
      </c>
      <c r="D256" s="35">
        <v>6</v>
      </c>
      <c r="E256" s="35" t="s">
        <v>37</v>
      </c>
      <c r="F256" s="195" t="s">
        <v>46</v>
      </c>
      <c r="G256" s="45">
        <v>4</v>
      </c>
      <c r="H256" s="45">
        <v>1.3</v>
      </c>
      <c r="I256" s="43">
        <v>0.93981517592216568</v>
      </c>
      <c r="J256" s="43">
        <v>0.93630344225290818</v>
      </c>
      <c r="K256" s="43">
        <v>3.5117336692574996E-3</v>
      </c>
      <c r="L256" t="b">
        <v>0</v>
      </c>
    </row>
    <row r="257" spans="1:12" x14ac:dyDescent="0.25">
      <c r="A257" t="s">
        <v>142</v>
      </c>
      <c r="B257" t="s">
        <v>11</v>
      </c>
      <c r="C257" s="35" t="s">
        <v>147</v>
      </c>
      <c r="D257" s="35">
        <v>6</v>
      </c>
      <c r="E257" s="35" t="s">
        <v>40</v>
      </c>
      <c r="F257" s="195" t="s">
        <v>109</v>
      </c>
      <c r="G257" s="45">
        <v>4.2779999999999996</v>
      </c>
      <c r="H257" s="45">
        <v>1.3</v>
      </c>
      <c r="I257" s="43">
        <v>0.93863571566324655</v>
      </c>
      <c r="J257" s="43">
        <v>0.93817032886289287</v>
      </c>
      <c r="K257" s="43">
        <v>4.6538680035368429E-4</v>
      </c>
      <c r="L257" t="b">
        <v>0</v>
      </c>
    </row>
    <row r="258" spans="1:12" x14ac:dyDescent="0.25">
      <c r="A258" t="s">
        <v>142</v>
      </c>
      <c r="B258" t="s">
        <v>11</v>
      </c>
      <c r="C258" s="35" t="s">
        <v>147</v>
      </c>
      <c r="D258" s="35">
        <v>6</v>
      </c>
      <c r="E258" s="35" t="s">
        <v>40</v>
      </c>
      <c r="F258" s="195" t="s">
        <v>100</v>
      </c>
      <c r="G258" s="45">
        <v>4.4210000000000003</v>
      </c>
      <c r="H258" s="45">
        <v>1.3</v>
      </c>
      <c r="I258" s="43">
        <v>0.93939902433352973</v>
      </c>
      <c r="J258" s="43">
        <v>0.9391306338457267</v>
      </c>
      <c r="K258" s="43">
        <v>2.6839048780302743E-4</v>
      </c>
      <c r="L258" t="b">
        <v>0</v>
      </c>
    </row>
    <row r="259" spans="1:12" x14ac:dyDescent="0.25">
      <c r="A259" t="s">
        <v>142</v>
      </c>
      <c r="B259" t="s">
        <v>11</v>
      </c>
      <c r="C259" s="35" t="s">
        <v>147</v>
      </c>
      <c r="D259" s="35">
        <v>6</v>
      </c>
      <c r="E259" s="35" t="s">
        <v>35</v>
      </c>
      <c r="F259" s="195" t="s">
        <v>106</v>
      </c>
      <c r="G259" s="45">
        <v>4.431</v>
      </c>
      <c r="H259" s="45">
        <v>1.3</v>
      </c>
      <c r="I259" s="43">
        <v>0.94759573828191668</v>
      </c>
      <c r="J259" s="43">
        <v>0.93919778804033038</v>
      </c>
      <c r="K259" s="43">
        <v>8.3979502415862939E-3</v>
      </c>
      <c r="L259" t="b">
        <v>0</v>
      </c>
    </row>
    <row r="260" spans="1:12" x14ac:dyDescent="0.25">
      <c r="A260" t="s">
        <v>142</v>
      </c>
      <c r="B260" t="s">
        <v>11</v>
      </c>
      <c r="C260" s="35" t="s">
        <v>147</v>
      </c>
      <c r="D260" s="35">
        <v>6</v>
      </c>
      <c r="E260" s="35" t="s">
        <v>40</v>
      </c>
      <c r="F260" s="195" t="s">
        <v>107</v>
      </c>
      <c r="G260" s="45">
        <v>4.444</v>
      </c>
      <c r="H260" s="45">
        <v>1.3</v>
      </c>
      <c r="I260" s="43">
        <v>0.94354886820438399</v>
      </c>
      <c r="J260" s="43">
        <v>0.93928508849331538</v>
      </c>
      <c r="K260" s="43">
        <v>4.263779711068616E-3</v>
      </c>
      <c r="L260" t="b">
        <v>0</v>
      </c>
    </row>
    <row r="261" spans="1:12" x14ac:dyDescent="0.25">
      <c r="A261" t="s">
        <v>142</v>
      </c>
      <c r="B261" t="s">
        <v>11</v>
      </c>
      <c r="C261" s="35" t="s">
        <v>147</v>
      </c>
      <c r="D261" s="35">
        <v>6</v>
      </c>
      <c r="E261" s="35" t="s">
        <v>37</v>
      </c>
      <c r="F261" s="195" t="s">
        <v>104</v>
      </c>
      <c r="G261" s="45">
        <v>4.5</v>
      </c>
      <c r="H261" s="45">
        <v>1.3</v>
      </c>
      <c r="I261" s="43">
        <v>0.94728681690195249</v>
      </c>
      <c r="J261" s="43">
        <v>0.93966115198309641</v>
      </c>
      <c r="K261" s="43">
        <v>7.6256649188560788E-3</v>
      </c>
      <c r="L261" t="b">
        <v>0</v>
      </c>
    </row>
    <row r="262" spans="1:12" x14ac:dyDescent="0.25">
      <c r="A262" t="s">
        <v>142</v>
      </c>
      <c r="B262" t="s">
        <v>11</v>
      </c>
      <c r="C262" s="35" t="s">
        <v>147</v>
      </c>
      <c r="D262" s="35">
        <v>6</v>
      </c>
      <c r="E262" s="35" t="s">
        <v>40</v>
      </c>
      <c r="F262" s="195" t="s">
        <v>102</v>
      </c>
      <c r="G262" s="45">
        <v>4.8</v>
      </c>
      <c r="H262" s="45">
        <v>1.3</v>
      </c>
      <c r="I262" s="43">
        <v>0.94768847639300124</v>
      </c>
      <c r="J262" s="43">
        <v>0.94167577782120937</v>
      </c>
      <c r="K262" s="43">
        <v>6.0126985717918746E-3</v>
      </c>
      <c r="L262" t="b">
        <v>0</v>
      </c>
    </row>
    <row r="263" spans="1:12" x14ac:dyDescent="0.25">
      <c r="A263" t="s">
        <v>142</v>
      </c>
      <c r="B263" t="s">
        <v>11</v>
      </c>
      <c r="C263" s="35" t="s">
        <v>147</v>
      </c>
      <c r="D263" s="35">
        <v>6</v>
      </c>
      <c r="E263" s="35" t="s">
        <v>40</v>
      </c>
      <c r="F263" s="195" t="s">
        <v>105</v>
      </c>
      <c r="G263" s="45">
        <v>4.95</v>
      </c>
      <c r="H263" s="45">
        <v>1.3</v>
      </c>
      <c r="I263" s="43">
        <v>0.94605113138209507</v>
      </c>
      <c r="J263" s="43">
        <v>0.94268309074026579</v>
      </c>
      <c r="K263" s="43">
        <v>3.368040641829273E-3</v>
      </c>
      <c r="L263" t="b">
        <v>0</v>
      </c>
    </row>
    <row r="264" spans="1:12" x14ac:dyDescent="0.25">
      <c r="A264" t="s">
        <v>142</v>
      </c>
      <c r="B264" t="s">
        <v>11</v>
      </c>
      <c r="C264" s="35" t="s">
        <v>147</v>
      </c>
      <c r="D264" s="35">
        <v>6</v>
      </c>
      <c r="E264" s="35" t="s">
        <v>37</v>
      </c>
      <c r="F264" s="195" t="s">
        <v>50</v>
      </c>
      <c r="G264" s="45">
        <v>5</v>
      </c>
      <c r="H264" s="45">
        <v>1.3</v>
      </c>
      <c r="I264" s="43">
        <v>0.94674105579734891</v>
      </c>
      <c r="J264" s="43">
        <v>0.94301886171328464</v>
      </c>
      <c r="K264" s="43">
        <v>3.7221940840642675E-3</v>
      </c>
      <c r="L264" t="b">
        <v>0</v>
      </c>
    </row>
    <row r="265" spans="1:12" x14ac:dyDescent="0.25">
      <c r="A265" t="s">
        <v>142</v>
      </c>
      <c r="B265" t="s">
        <v>11</v>
      </c>
      <c r="C265" s="35" t="s">
        <v>147</v>
      </c>
      <c r="D265" s="35">
        <v>6</v>
      </c>
      <c r="E265" s="35" t="s">
        <v>35</v>
      </c>
      <c r="F265" s="195" t="s">
        <v>111</v>
      </c>
      <c r="G265" s="45">
        <v>5.3170000000000002</v>
      </c>
      <c r="H265" s="45">
        <v>1.3</v>
      </c>
      <c r="I265" s="43">
        <v>0.94715668998436431</v>
      </c>
      <c r="J265" s="43">
        <v>0.94514764968222398</v>
      </c>
      <c r="K265" s="43">
        <v>2.0090403021403302E-3</v>
      </c>
      <c r="L265" t="b">
        <v>0</v>
      </c>
    </row>
    <row r="266" spans="1:12" x14ac:dyDescent="0.25">
      <c r="A266" t="s">
        <v>142</v>
      </c>
      <c r="B266" t="s">
        <v>11</v>
      </c>
      <c r="C266" s="35" t="s">
        <v>147</v>
      </c>
      <c r="D266" s="35">
        <v>6</v>
      </c>
      <c r="E266" s="35" t="s">
        <v>40</v>
      </c>
      <c r="F266" s="195" t="s">
        <v>108</v>
      </c>
      <c r="G266" s="45">
        <v>5.4550000000000001</v>
      </c>
      <c r="H266" s="45">
        <v>1.3</v>
      </c>
      <c r="I266" s="43">
        <v>0.94716718431776881</v>
      </c>
      <c r="J266" s="43">
        <v>0.94607437756775592</v>
      </c>
      <c r="K266" s="43">
        <v>1.0928067500128869E-3</v>
      </c>
      <c r="L266" t="b">
        <v>0</v>
      </c>
    </row>
    <row r="267" spans="1:12" x14ac:dyDescent="0.25">
      <c r="A267" t="s">
        <v>142</v>
      </c>
      <c r="B267" t="s">
        <v>11</v>
      </c>
      <c r="C267" s="35" t="s">
        <v>147</v>
      </c>
      <c r="D267" s="35">
        <v>6</v>
      </c>
      <c r="E267" s="35" t="s">
        <v>37</v>
      </c>
      <c r="F267" s="195" t="s">
        <v>110</v>
      </c>
      <c r="G267" s="45">
        <v>5.5</v>
      </c>
      <c r="H267" s="45">
        <v>1.3</v>
      </c>
      <c r="I267" s="43">
        <v>0.9496550813741137</v>
      </c>
      <c r="J267" s="43">
        <v>0.94637657144347287</v>
      </c>
      <c r="K267" s="43">
        <v>3.2785099306408272E-3</v>
      </c>
      <c r="L267" t="b">
        <v>0</v>
      </c>
    </row>
    <row r="268" spans="1:12" x14ac:dyDescent="0.25">
      <c r="A268" t="s">
        <v>142</v>
      </c>
      <c r="B268" t="s">
        <v>11</v>
      </c>
      <c r="C268" s="35" t="s">
        <v>147</v>
      </c>
      <c r="D268" s="35">
        <v>6</v>
      </c>
      <c r="E268" s="35" t="s">
        <v>37</v>
      </c>
      <c r="F268" s="195" t="s">
        <v>79</v>
      </c>
      <c r="G268" s="45">
        <v>6</v>
      </c>
      <c r="H268" s="45">
        <v>1.3</v>
      </c>
      <c r="I268" s="43">
        <v>0.94899981780432685</v>
      </c>
      <c r="J268" s="43">
        <v>0.9497342811736611</v>
      </c>
      <c r="K268" s="43">
        <v>-7.3446336933424838E-4</v>
      </c>
      <c r="L268" t="b">
        <v>0</v>
      </c>
    </row>
    <row r="269" spans="1:12" x14ac:dyDescent="0.25">
      <c r="A269" t="s">
        <v>142</v>
      </c>
      <c r="B269" t="s">
        <v>11</v>
      </c>
      <c r="C269" s="35" t="s">
        <v>147</v>
      </c>
      <c r="D269" s="35">
        <v>10</v>
      </c>
      <c r="E269" s="35" t="s">
        <v>37</v>
      </c>
      <c r="F269" s="195" t="s">
        <v>45</v>
      </c>
      <c r="G269" s="45">
        <v>3</v>
      </c>
      <c r="H269" s="45">
        <v>1.3</v>
      </c>
      <c r="I269" s="43">
        <v>0.93837625278185455</v>
      </c>
      <c r="J269" s="43">
        <v>0.93837625278221348</v>
      </c>
      <c r="K269" s="43">
        <v>-3.5893510386131311E-13</v>
      </c>
      <c r="L269" t="b">
        <v>1</v>
      </c>
    </row>
    <row r="270" spans="1:12" x14ac:dyDescent="0.25">
      <c r="A270" t="s">
        <v>142</v>
      </c>
      <c r="B270" t="s">
        <v>11</v>
      </c>
      <c r="C270" s="35" t="s">
        <v>147</v>
      </c>
      <c r="D270" s="35">
        <v>10</v>
      </c>
      <c r="E270" s="35" t="s">
        <v>37</v>
      </c>
      <c r="F270" s="195" t="s">
        <v>46</v>
      </c>
      <c r="G270" s="45">
        <v>4</v>
      </c>
      <c r="H270" s="45">
        <v>1.3</v>
      </c>
      <c r="I270" s="43">
        <v>0.98875774888553591</v>
      </c>
      <c r="J270" s="43">
        <v>0.98875774888539603</v>
      </c>
      <c r="K270" s="43">
        <v>1.3988810110276972E-13</v>
      </c>
      <c r="L270" t="b">
        <v>1</v>
      </c>
    </row>
    <row r="271" spans="1:12" x14ac:dyDescent="0.25">
      <c r="A271" t="s">
        <v>142</v>
      </c>
      <c r="B271" t="s">
        <v>11</v>
      </c>
      <c r="C271" s="35" t="s">
        <v>147</v>
      </c>
      <c r="D271" s="35">
        <v>10</v>
      </c>
      <c r="E271" s="35" t="s">
        <v>37</v>
      </c>
      <c r="F271" s="195" t="s">
        <v>50</v>
      </c>
      <c r="G271" s="45">
        <v>5</v>
      </c>
      <c r="H271" s="45">
        <v>1.3</v>
      </c>
      <c r="I271" s="43">
        <v>1.003629898647485</v>
      </c>
      <c r="J271" s="43">
        <v>1.0001998166660739</v>
      </c>
      <c r="K271" s="43">
        <v>3.4300819814110373E-3</v>
      </c>
      <c r="L271" t="b">
        <v>1</v>
      </c>
    </row>
    <row r="272" spans="1:12" x14ac:dyDescent="0.25">
      <c r="A272" t="s">
        <v>142</v>
      </c>
      <c r="B272" t="s">
        <v>11</v>
      </c>
      <c r="C272" s="35" t="s">
        <v>147</v>
      </c>
      <c r="D272" s="35">
        <v>10</v>
      </c>
      <c r="E272" s="35" t="s">
        <v>40</v>
      </c>
      <c r="F272" s="195" t="s">
        <v>47</v>
      </c>
      <c r="G272" s="45">
        <v>5.0910000000000002</v>
      </c>
      <c r="H272" s="45">
        <v>1.3</v>
      </c>
      <c r="I272" s="43">
        <v>0.99506587982389061</v>
      </c>
      <c r="J272" s="43">
        <v>1.0002073122117214</v>
      </c>
      <c r="K272" s="43">
        <v>-5.1414323878308243E-3</v>
      </c>
      <c r="L272" t="b">
        <v>0</v>
      </c>
    </row>
    <row r="273" spans="1:12" x14ac:dyDescent="0.25">
      <c r="A273" t="s">
        <v>142</v>
      </c>
      <c r="B273" t="s">
        <v>11</v>
      </c>
      <c r="C273" s="35" t="s">
        <v>147</v>
      </c>
      <c r="D273" s="35">
        <v>10</v>
      </c>
      <c r="E273" s="35" t="s">
        <v>40</v>
      </c>
      <c r="F273" s="195" t="s">
        <v>54</v>
      </c>
      <c r="G273" s="45">
        <v>5.3330000000000002</v>
      </c>
      <c r="H273" s="45">
        <v>1.3</v>
      </c>
      <c r="I273" s="43">
        <v>0.99780623571193938</v>
      </c>
      <c r="J273" s="43">
        <v>1.0002272454210255</v>
      </c>
      <c r="K273" s="43">
        <v>-2.4210097090860971E-3</v>
      </c>
      <c r="L273" t="b">
        <v>0</v>
      </c>
    </row>
    <row r="274" spans="1:12" x14ac:dyDescent="0.25">
      <c r="A274" t="s">
        <v>142</v>
      </c>
      <c r="B274" t="s">
        <v>11</v>
      </c>
      <c r="C274" s="35" t="s">
        <v>147</v>
      </c>
      <c r="D274" s="35">
        <v>10</v>
      </c>
      <c r="E274" s="35" t="s">
        <v>40</v>
      </c>
      <c r="F274" s="195" t="s">
        <v>48</v>
      </c>
      <c r="G274" s="45">
        <v>5.5380000000000003</v>
      </c>
      <c r="H274" s="45">
        <v>1.3</v>
      </c>
      <c r="I274" s="43">
        <v>0.9930862045399933</v>
      </c>
      <c r="J274" s="43">
        <v>1.0002441309908905</v>
      </c>
      <c r="K274" s="43">
        <v>-7.1579264508971896E-3</v>
      </c>
      <c r="L274" t="b">
        <v>0</v>
      </c>
    </row>
    <row r="275" spans="1:12" x14ac:dyDescent="0.25">
      <c r="A275" t="s">
        <v>142</v>
      </c>
      <c r="B275" t="s">
        <v>11</v>
      </c>
      <c r="C275" s="35" t="s">
        <v>147</v>
      </c>
      <c r="D275" s="35">
        <v>10</v>
      </c>
      <c r="E275" s="35" t="s">
        <v>40</v>
      </c>
      <c r="F275" s="195" t="s">
        <v>39</v>
      </c>
      <c r="G275" s="45">
        <v>5.7140000000000004</v>
      </c>
      <c r="H275" s="45">
        <v>1.3</v>
      </c>
      <c r="I275" s="43">
        <v>0.99833631691783342</v>
      </c>
      <c r="J275" s="43">
        <v>1.0002586278703844</v>
      </c>
      <c r="K275" s="43">
        <v>-1.9223109525510207E-3</v>
      </c>
      <c r="L275" t="b">
        <v>0</v>
      </c>
    </row>
    <row r="276" spans="1:12" x14ac:dyDescent="0.25">
      <c r="A276" t="s">
        <v>142</v>
      </c>
      <c r="B276" t="s">
        <v>11</v>
      </c>
      <c r="C276" s="35" t="s">
        <v>147</v>
      </c>
      <c r="D276" s="35">
        <v>10</v>
      </c>
      <c r="E276" s="35" t="s">
        <v>40</v>
      </c>
      <c r="F276" s="195" t="s">
        <v>55</v>
      </c>
      <c r="G276" s="45">
        <v>6.1539999999999999</v>
      </c>
      <c r="H276" s="45">
        <v>1.3</v>
      </c>
      <c r="I276" s="43">
        <v>1.0045535991947008</v>
      </c>
      <c r="J276" s="43">
        <v>1.0002948700691192</v>
      </c>
      <c r="K276" s="43">
        <v>4.2587291255815618E-3</v>
      </c>
      <c r="L276" t="b">
        <v>0</v>
      </c>
    </row>
    <row r="277" spans="1:12" x14ac:dyDescent="0.25">
      <c r="A277" t="s">
        <v>142</v>
      </c>
      <c r="B277" t="s">
        <v>11</v>
      </c>
      <c r="C277" s="35" t="s">
        <v>146</v>
      </c>
      <c r="D277" s="35">
        <v>10</v>
      </c>
      <c r="E277" s="35" t="s">
        <v>35</v>
      </c>
      <c r="F277" s="195" t="s">
        <v>137</v>
      </c>
      <c r="G277" s="45">
        <v>6.2039999999999997</v>
      </c>
      <c r="H277" s="45">
        <v>1.4</v>
      </c>
      <c r="I277" s="43">
        <v>1.0026063671870942</v>
      </c>
      <c r="J277" s="43">
        <v>1.0002989885007936</v>
      </c>
      <c r="K277" s="43">
        <v>2.3073786863005985E-3</v>
      </c>
      <c r="L277" t="b">
        <v>0</v>
      </c>
    </row>
    <row r="278" spans="1:12" x14ac:dyDescent="0.25">
      <c r="A278" t="s">
        <v>142</v>
      </c>
      <c r="B278" t="s">
        <v>11</v>
      </c>
      <c r="C278" s="35" t="s">
        <v>147</v>
      </c>
      <c r="D278" s="35">
        <v>10</v>
      </c>
      <c r="E278" s="35" t="s">
        <v>35</v>
      </c>
      <c r="F278" s="195" t="s">
        <v>52</v>
      </c>
      <c r="G278" s="45">
        <v>6.6470000000000002</v>
      </c>
      <c r="H278" s="45">
        <v>1.3</v>
      </c>
      <c r="I278" s="43">
        <v>1.0035248929573632</v>
      </c>
      <c r="J278" s="43">
        <v>1.000335477805429</v>
      </c>
      <c r="K278" s="43">
        <v>3.1894151519342717E-3</v>
      </c>
      <c r="L278" t="b">
        <v>0</v>
      </c>
    </row>
    <row r="279" spans="1:12" x14ac:dyDescent="0.25">
      <c r="A279" t="s">
        <v>142</v>
      </c>
      <c r="B279" t="s">
        <v>11</v>
      </c>
      <c r="C279" s="35" t="s">
        <v>147</v>
      </c>
      <c r="D279" s="35">
        <v>10</v>
      </c>
      <c r="E279" s="35" t="s">
        <v>40</v>
      </c>
      <c r="F279" s="195" t="s">
        <v>41</v>
      </c>
      <c r="G279" s="45">
        <v>6.6669999999999998</v>
      </c>
      <c r="H279" s="45">
        <v>1.3</v>
      </c>
      <c r="I279" s="43">
        <v>1.0032562690183169</v>
      </c>
      <c r="J279" s="43">
        <v>1.0003371251780986</v>
      </c>
      <c r="K279" s="43">
        <v>2.9191438402182968E-3</v>
      </c>
      <c r="L279" t="b">
        <v>0</v>
      </c>
    </row>
    <row r="280" spans="1:12" x14ac:dyDescent="0.25">
      <c r="A280" t="s">
        <v>142</v>
      </c>
      <c r="B280" t="s">
        <v>11</v>
      </c>
      <c r="C280" s="35" t="s">
        <v>147</v>
      </c>
      <c r="D280" s="35">
        <v>10</v>
      </c>
      <c r="E280" s="35" t="s">
        <v>40</v>
      </c>
      <c r="F280" s="195" t="s">
        <v>56</v>
      </c>
      <c r="G280" s="45">
        <v>6.8570000000000002</v>
      </c>
      <c r="H280" s="45">
        <v>1.3</v>
      </c>
      <c r="I280" s="43">
        <v>1.0052679953089605</v>
      </c>
      <c r="J280" s="43">
        <v>1.0003527752184613</v>
      </c>
      <c r="K280" s="43">
        <v>4.9152200904991616E-3</v>
      </c>
      <c r="L280" t="b">
        <v>0</v>
      </c>
    </row>
    <row r="281" spans="1:12" x14ac:dyDescent="0.25">
      <c r="A281" t="s">
        <v>142</v>
      </c>
      <c r="B281" t="s">
        <v>11</v>
      </c>
      <c r="C281" s="35" t="s">
        <v>147</v>
      </c>
      <c r="D281" s="35">
        <v>10</v>
      </c>
      <c r="E281" s="35" t="s">
        <v>37</v>
      </c>
      <c r="F281" s="195" t="s">
        <v>51</v>
      </c>
      <c r="G281" s="45">
        <v>7</v>
      </c>
      <c r="H281" s="45">
        <v>1.3</v>
      </c>
      <c r="I281" s="43">
        <v>1.0040267678124808</v>
      </c>
      <c r="J281" s="43">
        <v>1.0003645539330501</v>
      </c>
      <c r="K281" s="43">
        <v>3.6622138794306647E-3</v>
      </c>
      <c r="L281" t="b">
        <v>0</v>
      </c>
    </row>
    <row r="282" spans="1:12" x14ac:dyDescent="0.25">
      <c r="A282" t="s">
        <v>142</v>
      </c>
      <c r="B282" t="s">
        <v>11</v>
      </c>
      <c r="C282" s="35" t="s">
        <v>147</v>
      </c>
      <c r="D282" s="35">
        <v>10</v>
      </c>
      <c r="E282" s="35" t="s">
        <v>35</v>
      </c>
      <c r="F282" s="195" t="s">
        <v>53</v>
      </c>
      <c r="G282" s="45">
        <v>7.09</v>
      </c>
      <c r="H282" s="45">
        <v>1.3</v>
      </c>
      <c r="I282" s="43">
        <v>1.0033996154674754</v>
      </c>
      <c r="J282" s="43">
        <v>1.0003719671100642</v>
      </c>
      <c r="K282" s="43">
        <v>3.0276483574112056E-3</v>
      </c>
      <c r="L282" t="b">
        <v>0</v>
      </c>
    </row>
    <row r="283" spans="1:12" x14ac:dyDescent="0.25">
      <c r="A283" t="s">
        <v>142</v>
      </c>
      <c r="B283" t="s">
        <v>11</v>
      </c>
      <c r="C283" s="35" t="s">
        <v>147</v>
      </c>
      <c r="D283" s="35">
        <v>10</v>
      </c>
      <c r="E283" s="35" t="s">
        <v>40</v>
      </c>
      <c r="F283" s="195" t="s">
        <v>42</v>
      </c>
      <c r="G283" s="45">
        <v>7.5</v>
      </c>
      <c r="H283" s="45">
        <v>1.3</v>
      </c>
      <c r="I283" s="43">
        <v>1.0028264499326451</v>
      </c>
      <c r="J283" s="43">
        <v>1.0004057382497942</v>
      </c>
      <c r="K283" s="43">
        <v>2.4207116828509623E-3</v>
      </c>
      <c r="L283" t="b">
        <v>0</v>
      </c>
    </row>
    <row r="284" spans="1:12" x14ac:dyDescent="0.25">
      <c r="A284" t="s">
        <v>142</v>
      </c>
      <c r="B284" t="s">
        <v>11</v>
      </c>
      <c r="C284" s="35" t="s">
        <v>147</v>
      </c>
      <c r="D284" s="35">
        <v>10</v>
      </c>
      <c r="E284" s="35" t="s">
        <v>40</v>
      </c>
      <c r="F284" s="195" t="s">
        <v>59</v>
      </c>
      <c r="G284" s="45">
        <v>7.875</v>
      </c>
      <c r="H284" s="45">
        <v>1.3</v>
      </c>
      <c r="I284" s="43">
        <v>1.0024663270147274</v>
      </c>
      <c r="J284" s="43">
        <v>1.0004366264873523</v>
      </c>
      <c r="K284" s="43">
        <v>2.0297005273750557E-3</v>
      </c>
      <c r="L284" t="b">
        <v>0</v>
      </c>
    </row>
    <row r="285" spans="1:12" x14ac:dyDescent="0.25">
      <c r="A285" t="s">
        <v>142</v>
      </c>
      <c r="B285" t="s">
        <v>11</v>
      </c>
      <c r="C285" s="35" t="s">
        <v>147</v>
      </c>
      <c r="D285" s="35">
        <v>10</v>
      </c>
      <c r="E285" s="35" t="s">
        <v>35</v>
      </c>
      <c r="F285" s="195" t="s">
        <v>58</v>
      </c>
      <c r="G285" s="45">
        <v>7.976</v>
      </c>
      <c r="H285" s="45">
        <v>1.3</v>
      </c>
      <c r="I285" s="43">
        <v>1.0008105473431224</v>
      </c>
      <c r="J285" s="43">
        <v>1.0004449457193345</v>
      </c>
      <c r="K285" s="43">
        <v>3.6560162378784788E-4</v>
      </c>
      <c r="L285" t="b">
        <v>0</v>
      </c>
    </row>
    <row r="286" spans="1:12" x14ac:dyDescent="0.25">
      <c r="A286" t="s">
        <v>142</v>
      </c>
      <c r="B286" t="s">
        <v>11</v>
      </c>
      <c r="C286" s="35" t="s">
        <v>147</v>
      </c>
      <c r="D286" s="35">
        <v>10</v>
      </c>
      <c r="E286" s="35" t="s">
        <v>37</v>
      </c>
      <c r="F286" s="195" t="s">
        <v>57</v>
      </c>
      <c r="G286" s="45">
        <v>8</v>
      </c>
      <c r="H286" s="45">
        <v>1.3</v>
      </c>
      <c r="I286" s="43">
        <v>1.0033820459290188</v>
      </c>
      <c r="J286" s="43">
        <v>1.0004469225665382</v>
      </c>
      <c r="K286" s="43">
        <v>2.935123362480585E-3</v>
      </c>
      <c r="L286" t="b">
        <v>0</v>
      </c>
    </row>
    <row r="287" spans="1:12" x14ac:dyDescent="0.25">
      <c r="A287" t="s">
        <v>142</v>
      </c>
      <c r="B287" t="s">
        <v>11</v>
      </c>
      <c r="C287" s="35" t="s">
        <v>147</v>
      </c>
      <c r="D287" s="35">
        <v>10</v>
      </c>
      <c r="E287" s="35" t="s">
        <v>40</v>
      </c>
      <c r="F287" s="195" t="s">
        <v>43</v>
      </c>
      <c r="G287" s="45">
        <v>8.2349999999999994</v>
      </c>
      <c r="H287" s="45">
        <v>1.3</v>
      </c>
      <c r="I287" s="43">
        <v>1.0012292794159874</v>
      </c>
      <c r="J287" s="43">
        <v>1.000466279195408</v>
      </c>
      <c r="K287" s="43">
        <v>7.6300022057940176E-4</v>
      </c>
      <c r="L287" t="b">
        <v>0</v>
      </c>
    </row>
    <row r="288" spans="1:12" x14ac:dyDescent="0.25">
      <c r="A288" t="s">
        <v>142</v>
      </c>
      <c r="B288" t="s">
        <v>11</v>
      </c>
      <c r="C288" s="35" t="s">
        <v>147</v>
      </c>
      <c r="D288" s="35">
        <v>10</v>
      </c>
      <c r="E288" s="35" t="s">
        <v>40</v>
      </c>
      <c r="F288" s="195" t="s">
        <v>60</v>
      </c>
      <c r="G288" s="45">
        <v>8.4710000000000001</v>
      </c>
      <c r="H288" s="45">
        <v>1.3</v>
      </c>
      <c r="I288" s="43">
        <v>1.0013666365114426</v>
      </c>
      <c r="J288" s="43">
        <v>1.0004857181929112</v>
      </c>
      <c r="K288" s="43">
        <v>8.8091831853143177E-4</v>
      </c>
      <c r="L288" t="b">
        <v>0</v>
      </c>
    </row>
    <row r="289" spans="1:12" x14ac:dyDescent="0.25">
      <c r="A289" t="s">
        <v>142</v>
      </c>
      <c r="B289" t="s">
        <v>11</v>
      </c>
      <c r="C289" s="35" t="s">
        <v>147</v>
      </c>
      <c r="D289" s="35">
        <v>10</v>
      </c>
      <c r="E289" s="35" t="s">
        <v>35</v>
      </c>
      <c r="F289" s="195" t="s">
        <v>33</v>
      </c>
      <c r="G289" s="45">
        <v>8.8620000000000001</v>
      </c>
      <c r="H289" s="45">
        <v>1.3</v>
      </c>
      <c r="I289" s="43">
        <v>1.0009812108559499</v>
      </c>
      <c r="J289" s="43">
        <v>1.0005179243286049</v>
      </c>
      <c r="K289" s="43">
        <v>4.632865273450637E-4</v>
      </c>
      <c r="L289" t="b">
        <v>0</v>
      </c>
    </row>
    <row r="290" spans="1:12" x14ac:dyDescent="0.25">
      <c r="A290" t="s">
        <v>142</v>
      </c>
      <c r="B290" t="s">
        <v>11</v>
      </c>
      <c r="C290" s="35" t="s">
        <v>147</v>
      </c>
      <c r="D290" s="35">
        <v>10</v>
      </c>
      <c r="E290" s="35" t="s">
        <v>40</v>
      </c>
      <c r="F290" s="195" t="s">
        <v>44</v>
      </c>
      <c r="G290" s="45">
        <v>8.8889999999999993</v>
      </c>
      <c r="H290" s="45">
        <v>1.3</v>
      </c>
      <c r="I290" s="43">
        <v>1.0003723353243248</v>
      </c>
      <c r="J290" s="43">
        <v>1.0005201482817092</v>
      </c>
      <c r="K290" s="43">
        <v>-1.4781295738441891E-4</v>
      </c>
      <c r="L290" t="b">
        <v>0</v>
      </c>
    </row>
    <row r="291" spans="1:12" x14ac:dyDescent="0.25">
      <c r="A291" t="s">
        <v>142</v>
      </c>
      <c r="B291" t="s">
        <v>11</v>
      </c>
      <c r="C291" s="35" t="s">
        <v>147</v>
      </c>
      <c r="D291" s="35">
        <v>10</v>
      </c>
      <c r="E291" s="35" t="s">
        <v>37</v>
      </c>
      <c r="F291" s="195" t="s">
        <v>61</v>
      </c>
      <c r="G291" s="45">
        <v>9</v>
      </c>
      <c r="H291" s="45">
        <v>1.3</v>
      </c>
      <c r="I291" s="43">
        <v>1.0007995948655408</v>
      </c>
      <c r="J291" s="43">
        <v>1.0005292912000263</v>
      </c>
      <c r="K291" s="43">
        <v>2.7030366551450413E-4</v>
      </c>
      <c r="L291" t="b">
        <v>0</v>
      </c>
    </row>
    <row r="292" spans="1:12" x14ac:dyDescent="0.25">
      <c r="A292" t="s">
        <v>142</v>
      </c>
      <c r="B292" t="s">
        <v>11</v>
      </c>
      <c r="C292" s="35" t="s">
        <v>147</v>
      </c>
      <c r="D292" s="35">
        <v>10</v>
      </c>
      <c r="E292" s="35" t="s">
        <v>37</v>
      </c>
      <c r="F292" s="195" t="s">
        <v>36</v>
      </c>
      <c r="G292" s="45">
        <v>10</v>
      </c>
      <c r="H292" s="45">
        <v>1.4</v>
      </c>
      <c r="I292" s="43">
        <v>1.0015435568134206</v>
      </c>
      <c r="J292" s="43">
        <v>1.0006116598335144</v>
      </c>
      <c r="K292" s="43">
        <v>9.3189697990614384E-4</v>
      </c>
      <c r="L292" t="b">
        <v>0</v>
      </c>
    </row>
    <row r="293" spans="1:12" x14ac:dyDescent="0.25">
      <c r="A293" t="s">
        <v>142</v>
      </c>
      <c r="B293" t="s">
        <v>11</v>
      </c>
      <c r="C293" s="35" t="s">
        <v>147</v>
      </c>
      <c r="D293" s="35">
        <v>15</v>
      </c>
      <c r="E293" s="35" t="s">
        <v>37</v>
      </c>
      <c r="F293" s="195" t="s">
        <v>50</v>
      </c>
      <c r="G293" s="45">
        <v>5</v>
      </c>
      <c r="H293" s="45">
        <v>1.4</v>
      </c>
      <c r="I293" s="43">
        <v>1.0030296217756509</v>
      </c>
      <c r="J293" s="43">
        <v>0.99959263848020863</v>
      </c>
      <c r="K293" s="43">
        <v>3.4369832954422863E-3</v>
      </c>
      <c r="L293" t="b">
        <v>1</v>
      </c>
    </row>
    <row r="294" spans="1:12" x14ac:dyDescent="0.25">
      <c r="A294" t="s">
        <v>142</v>
      </c>
      <c r="B294" t="s">
        <v>11</v>
      </c>
      <c r="C294" s="35" t="s">
        <v>147</v>
      </c>
      <c r="D294" s="35">
        <v>15</v>
      </c>
      <c r="E294" s="35" t="s">
        <v>37</v>
      </c>
      <c r="F294" s="195" t="s">
        <v>79</v>
      </c>
      <c r="G294" s="45">
        <v>6</v>
      </c>
      <c r="H294" s="45">
        <v>1.4</v>
      </c>
      <c r="I294" s="43">
        <v>1.006621341946063</v>
      </c>
      <c r="J294" s="43">
        <v>1.0013751854735882</v>
      </c>
      <c r="K294" s="43">
        <v>5.2461564724748388E-3</v>
      </c>
      <c r="L294" t="b">
        <v>1</v>
      </c>
    </row>
    <row r="295" spans="1:12" x14ac:dyDescent="0.25">
      <c r="A295" t="s">
        <v>142</v>
      </c>
      <c r="B295" t="s">
        <v>11</v>
      </c>
      <c r="C295" s="35" t="s">
        <v>147</v>
      </c>
      <c r="D295" s="35">
        <v>15</v>
      </c>
      <c r="E295" s="35" t="s">
        <v>40</v>
      </c>
      <c r="F295" s="195" t="s">
        <v>65</v>
      </c>
      <c r="G295" s="45">
        <v>6.875</v>
      </c>
      <c r="H295" s="45">
        <v>1.3</v>
      </c>
      <c r="I295" s="43">
        <v>1.0109504324179315</v>
      </c>
      <c r="J295" s="43">
        <v>1.0025058753145717</v>
      </c>
      <c r="K295" s="43">
        <v>8.4445571033597844E-3</v>
      </c>
      <c r="L295" t="b">
        <v>0</v>
      </c>
    </row>
    <row r="296" spans="1:12" x14ac:dyDescent="0.25">
      <c r="A296" t="s">
        <v>142</v>
      </c>
      <c r="B296" t="s">
        <v>11</v>
      </c>
      <c r="C296" s="35" t="s">
        <v>147</v>
      </c>
      <c r="D296" s="35">
        <v>15</v>
      </c>
      <c r="E296" s="35" t="s">
        <v>37</v>
      </c>
      <c r="F296" s="195" t="s">
        <v>51</v>
      </c>
      <c r="G296" s="45">
        <v>7</v>
      </c>
      <c r="H296" s="45">
        <v>1.4</v>
      </c>
      <c r="I296" s="43">
        <v>1.0068406039332103</v>
      </c>
      <c r="J296" s="43">
        <v>1.0026347137658953</v>
      </c>
      <c r="K296" s="43">
        <v>4.2058901673149851E-3</v>
      </c>
      <c r="L296" t="b">
        <v>1</v>
      </c>
    </row>
    <row r="297" spans="1:12" x14ac:dyDescent="0.25">
      <c r="A297" t="s">
        <v>142</v>
      </c>
      <c r="B297" t="s">
        <v>11</v>
      </c>
      <c r="C297" s="35" t="s">
        <v>147</v>
      </c>
      <c r="D297" s="35">
        <v>15</v>
      </c>
      <c r="E297" s="35" t="s">
        <v>40</v>
      </c>
      <c r="F297" s="195" t="s">
        <v>72</v>
      </c>
      <c r="G297" s="45">
        <v>7.3680000000000003</v>
      </c>
      <c r="H297" s="45">
        <v>1.3</v>
      </c>
      <c r="I297" s="43">
        <v>1.0066716034249241</v>
      </c>
      <c r="J297" s="43">
        <v>1.0029665700941799</v>
      </c>
      <c r="K297" s="43">
        <v>3.705033330744234E-3</v>
      </c>
      <c r="L297" t="b">
        <v>0</v>
      </c>
    </row>
    <row r="298" spans="1:12" x14ac:dyDescent="0.25">
      <c r="A298" t="s">
        <v>142</v>
      </c>
      <c r="B298" t="s">
        <v>11</v>
      </c>
      <c r="C298" s="35" t="s">
        <v>147</v>
      </c>
      <c r="D298" s="35">
        <v>15</v>
      </c>
      <c r="E298" s="35" t="s">
        <v>40</v>
      </c>
      <c r="F298" s="195" t="s">
        <v>77</v>
      </c>
      <c r="G298" s="45">
        <v>7.5</v>
      </c>
      <c r="H298" s="45">
        <v>1.4</v>
      </c>
      <c r="I298" s="43">
        <v>0.9952236170662615</v>
      </c>
      <c r="J298" s="43">
        <v>1.0030683458991465</v>
      </c>
      <c r="K298" s="43">
        <v>-7.8447288328850062E-3</v>
      </c>
      <c r="L298" t="b">
        <v>0</v>
      </c>
    </row>
    <row r="299" spans="1:12" x14ac:dyDescent="0.25">
      <c r="A299" t="s">
        <v>142</v>
      </c>
      <c r="B299" t="s">
        <v>11</v>
      </c>
      <c r="C299" s="35" t="s">
        <v>147</v>
      </c>
      <c r="D299" s="35">
        <v>15</v>
      </c>
      <c r="E299" s="35" t="s">
        <v>40</v>
      </c>
      <c r="F299" s="195" t="s">
        <v>70</v>
      </c>
      <c r="G299" s="45">
        <v>8</v>
      </c>
      <c r="H299" s="45">
        <v>1.3</v>
      </c>
      <c r="I299" s="43">
        <v>1.0058729317406812</v>
      </c>
      <c r="J299" s="43">
        <v>1.0033712233571299</v>
      </c>
      <c r="K299" s="43">
        <v>2.5017083835512377E-3</v>
      </c>
      <c r="L299" t="b">
        <v>0</v>
      </c>
    </row>
    <row r="300" spans="1:12" x14ac:dyDescent="0.25">
      <c r="A300" t="s">
        <v>142</v>
      </c>
      <c r="B300" t="s">
        <v>11</v>
      </c>
      <c r="C300" s="35" t="s">
        <v>147</v>
      </c>
      <c r="D300" s="35">
        <v>15</v>
      </c>
      <c r="E300" s="35" t="s">
        <v>40</v>
      </c>
      <c r="F300" s="195" t="s">
        <v>73</v>
      </c>
      <c r="G300" s="45">
        <v>8.4</v>
      </c>
      <c r="H300" s="45">
        <v>1.3</v>
      </c>
      <c r="I300" s="43">
        <v>1.0038592111840308</v>
      </c>
      <c r="J300" s="43">
        <v>1.0035193819573234</v>
      </c>
      <c r="K300" s="43">
        <v>3.398292267073888E-4</v>
      </c>
      <c r="L300" t="b">
        <v>0</v>
      </c>
    </row>
    <row r="301" spans="1:12" x14ac:dyDescent="0.25">
      <c r="A301" t="s">
        <v>142</v>
      </c>
      <c r="B301" t="s">
        <v>11</v>
      </c>
      <c r="C301" s="35" t="s">
        <v>147</v>
      </c>
      <c r="D301" s="35">
        <v>15</v>
      </c>
      <c r="E301" s="35" t="s">
        <v>40</v>
      </c>
      <c r="F301" s="195" t="s">
        <v>66</v>
      </c>
      <c r="G301" s="45">
        <v>8.5559999999999992</v>
      </c>
      <c r="H301" s="45">
        <v>1.3</v>
      </c>
      <c r="I301" s="43">
        <v>1.0108253545039305</v>
      </c>
      <c r="J301" s="43">
        <v>1.0035544815363708</v>
      </c>
      <c r="K301" s="43">
        <v>7.2708729675596828E-3</v>
      </c>
      <c r="L301" t="b">
        <v>0</v>
      </c>
    </row>
    <row r="302" spans="1:12" x14ac:dyDescent="0.25">
      <c r="A302" t="s">
        <v>142</v>
      </c>
      <c r="B302" t="s">
        <v>11</v>
      </c>
      <c r="C302" s="35" t="s">
        <v>146</v>
      </c>
      <c r="D302" s="35">
        <v>15</v>
      </c>
      <c r="E302" s="35" t="s">
        <v>40</v>
      </c>
      <c r="F302" s="195" t="s">
        <v>139</v>
      </c>
      <c r="G302" s="45">
        <v>8.8420000000000005</v>
      </c>
      <c r="H302" s="45">
        <v>1.4</v>
      </c>
      <c r="I302" s="43">
        <v>1.0029458740138626</v>
      </c>
      <c r="J302" s="43">
        <v>1.0035857728446045</v>
      </c>
      <c r="K302" s="43">
        <v>-6.398988307418918E-4</v>
      </c>
      <c r="L302" t="b">
        <v>0</v>
      </c>
    </row>
    <row r="303" spans="1:12" x14ac:dyDescent="0.25">
      <c r="A303" t="s">
        <v>142</v>
      </c>
      <c r="B303" t="s">
        <v>11</v>
      </c>
      <c r="C303" s="35" t="s">
        <v>146</v>
      </c>
      <c r="D303" s="35">
        <v>15</v>
      </c>
      <c r="E303" s="35" t="s">
        <v>40</v>
      </c>
      <c r="F303" s="195" t="s">
        <v>138</v>
      </c>
      <c r="G303" s="45">
        <v>9.1</v>
      </c>
      <c r="H303" s="45">
        <v>1.4</v>
      </c>
      <c r="I303" s="43">
        <v>1.0030574149976816</v>
      </c>
      <c r="J303" s="43">
        <v>1.0035772973077492</v>
      </c>
      <c r="K303" s="43">
        <v>-5.1988231006760977E-4</v>
      </c>
      <c r="L303" t="b">
        <v>0</v>
      </c>
    </row>
    <row r="304" spans="1:12" x14ac:dyDescent="0.25">
      <c r="A304" t="s">
        <v>142</v>
      </c>
      <c r="B304" t="s">
        <v>11</v>
      </c>
      <c r="C304" s="35" t="s">
        <v>147</v>
      </c>
      <c r="D304" s="35">
        <v>15</v>
      </c>
      <c r="E304" s="35" t="s">
        <v>35</v>
      </c>
      <c r="F304" s="195" t="s">
        <v>62</v>
      </c>
      <c r="G304" s="45">
        <v>9.7479999999999993</v>
      </c>
      <c r="H304" s="45">
        <v>1.4</v>
      </c>
      <c r="I304" s="43">
        <v>1.0020720367072542</v>
      </c>
      <c r="J304" s="43">
        <v>1.00340248091127</v>
      </c>
      <c r="K304" s="43">
        <v>-1.330444204015846E-3</v>
      </c>
      <c r="L304" t="b">
        <v>0</v>
      </c>
    </row>
    <row r="305" spans="1:12" x14ac:dyDescent="0.25">
      <c r="A305" t="s">
        <v>142</v>
      </c>
      <c r="B305" t="s">
        <v>11</v>
      </c>
      <c r="C305" s="35" t="s">
        <v>147</v>
      </c>
      <c r="D305" s="35">
        <v>15</v>
      </c>
      <c r="E305" s="35" t="s">
        <v>40</v>
      </c>
      <c r="F305" s="195" t="s">
        <v>67</v>
      </c>
      <c r="G305" s="45">
        <v>9.9</v>
      </c>
      <c r="H305" s="45">
        <v>1.3</v>
      </c>
      <c r="I305" s="43">
        <v>1.008594777053307</v>
      </c>
      <c r="J305" s="43">
        <v>1.0033296750590213</v>
      </c>
      <c r="K305" s="43">
        <v>5.2651019942857591E-3</v>
      </c>
      <c r="L305" t="b">
        <v>0</v>
      </c>
    </row>
    <row r="306" spans="1:12" x14ac:dyDescent="0.25">
      <c r="A306" t="s">
        <v>142</v>
      </c>
      <c r="B306" t="s">
        <v>11</v>
      </c>
      <c r="C306" s="35" t="s">
        <v>147</v>
      </c>
      <c r="D306" s="35">
        <v>15</v>
      </c>
      <c r="E306" s="35" t="s">
        <v>35</v>
      </c>
      <c r="F306" s="195" t="s">
        <v>68</v>
      </c>
      <c r="G306" s="45">
        <v>10.635</v>
      </c>
      <c r="H306" s="45">
        <v>1.4</v>
      </c>
      <c r="I306" s="43">
        <v>1.0006867357273286</v>
      </c>
      <c r="J306" s="43">
        <v>1.0028071307309936</v>
      </c>
      <c r="K306" s="43">
        <v>-2.1203950036650099E-3</v>
      </c>
      <c r="L306" t="b">
        <v>0</v>
      </c>
    </row>
    <row r="307" spans="1:12" x14ac:dyDescent="0.25">
      <c r="A307" t="s">
        <v>142</v>
      </c>
      <c r="B307" t="s">
        <v>11</v>
      </c>
      <c r="C307" s="35" t="s">
        <v>147</v>
      </c>
      <c r="D307" s="35">
        <v>15</v>
      </c>
      <c r="E307" s="35" t="s">
        <v>37</v>
      </c>
      <c r="F307" s="195" t="s">
        <v>63</v>
      </c>
      <c r="G307" s="45">
        <v>11</v>
      </c>
      <c r="H307" s="45">
        <v>1.4</v>
      </c>
      <c r="I307" s="43">
        <v>1.0021898482680853</v>
      </c>
      <c r="J307" s="43">
        <v>1.0024426399243993</v>
      </c>
      <c r="K307" s="43">
        <v>-2.527916563139776E-4</v>
      </c>
      <c r="L307" t="b">
        <v>0</v>
      </c>
    </row>
    <row r="308" spans="1:12" x14ac:dyDescent="0.25">
      <c r="A308" t="s">
        <v>142</v>
      </c>
      <c r="B308" t="s">
        <v>11</v>
      </c>
      <c r="C308" s="35" t="s">
        <v>147</v>
      </c>
      <c r="D308" s="35">
        <v>15</v>
      </c>
      <c r="E308" s="35" t="s">
        <v>40</v>
      </c>
      <c r="F308" s="195" t="s">
        <v>64</v>
      </c>
      <c r="G308" s="45">
        <v>11.917</v>
      </c>
      <c r="H308" s="45">
        <v>1.3</v>
      </c>
      <c r="I308" s="43">
        <v>1.0024688641635491</v>
      </c>
      <c r="J308" s="43">
        <v>1.0013629496515202</v>
      </c>
      <c r="K308" s="43">
        <v>1.1059145120289049E-3</v>
      </c>
      <c r="L308" t="b">
        <v>0</v>
      </c>
    </row>
    <row r="309" spans="1:12" x14ac:dyDescent="0.25">
      <c r="A309" t="s">
        <v>142</v>
      </c>
      <c r="B309" t="s">
        <v>11</v>
      </c>
      <c r="C309" s="35" t="s">
        <v>147</v>
      </c>
      <c r="D309" s="35">
        <v>15</v>
      </c>
      <c r="E309" s="35" t="s">
        <v>40</v>
      </c>
      <c r="F309" s="195" t="s">
        <v>74</v>
      </c>
      <c r="G309" s="45">
        <v>12</v>
      </c>
      <c r="H309" s="45">
        <v>1.3</v>
      </c>
      <c r="I309" s="43">
        <v>1.0025189198572306</v>
      </c>
      <c r="J309" s="43">
        <v>1.0012644881340571</v>
      </c>
      <c r="K309" s="43">
        <v>1.2544317231735214E-3</v>
      </c>
      <c r="L309" t="b">
        <v>0</v>
      </c>
    </row>
    <row r="310" spans="1:12" x14ac:dyDescent="0.25">
      <c r="A310" t="s">
        <v>142</v>
      </c>
      <c r="B310" t="s">
        <v>11</v>
      </c>
      <c r="C310" s="35" t="s">
        <v>147</v>
      </c>
      <c r="D310" s="35">
        <v>15</v>
      </c>
      <c r="E310" s="35" t="s">
        <v>37</v>
      </c>
      <c r="F310" s="195" t="s">
        <v>71</v>
      </c>
      <c r="G310" s="45">
        <v>13</v>
      </c>
      <c r="H310" s="45">
        <v>1.4</v>
      </c>
      <c r="I310" s="43">
        <v>0.99879381770363174</v>
      </c>
      <c r="J310" s="43">
        <v>1.0000782047911285</v>
      </c>
      <c r="K310" s="43">
        <v>-1.2843870874967855E-3</v>
      </c>
      <c r="L310" t="b">
        <v>0</v>
      </c>
    </row>
    <row r="311" spans="1:12" x14ac:dyDescent="0.25">
      <c r="A311" t="s">
        <v>142</v>
      </c>
      <c r="B311" t="s">
        <v>11</v>
      </c>
      <c r="C311" s="35" t="s">
        <v>147</v>
      </c>
      <c r="D311" s="35">
        <v>15</v>
      </c>
      <c r="E311" s="35" t="s">
        <v>40</v>
      </c>
      <c r="F311" s="195" t="s">
        <v>75</v>
      </c>
      <c r="G311" s="45">
        <v>14.483000000000001</v>
      </c>
      <c r="H311" s="45">
        <v>1.3</v>
      </c>
      <c r="I311" s="43">
        <v>0.99842935050344317</v>
      </c>
      <c r="J311" s="43">
        <v>0.99831894659356546</v>
      </c>
      <c r="K311" s="43">
        <v>1.1040390987770987E-4</v>
      </c>
      <c r="L311" t="b">
        <v>0</v>
      </c>
    </row>
    <row r="312" spans="1:12" x14ac:dyDescent="0.25">
      <c r="A312" t="s">
        <v>142</v>
      </c>
      <c r="B312" t="s">
        <v>11</v>
      </c>
      <c r="C312" s="35" t="s">
        <v>147</v>
      </c>
      <c r="D312" s="35">
        <v>15</v>
      </c>
      <c r="E312" s="35" t="s">
        <v>37</v>
      </c>
      <c r="F312" s="195" t="s">
        <v>76</v>
      </c>
      <c r="G312" s="45">
        <v>15</v>
      </c>
      <c r="H312" s="45">
        <v>1.4</v>
      </c>
      <c r="I312" s="43">
        <v>0.99560054934140252</v>
      </c>
      <c r="J312" s="43">
        <v>0.99770563810527146</v>
      </c>
      <c r="K312" s="43">
        <v>-2.1050887638689453E-3</v>
      </c>
      <c r="L312" t="b">
        <v>0</v>
      </c>
    </row>
    <row r="313" spans="1:12" x14ac:dyDescent="0.25">
      <c r="A313" t="s">
        <v>142</v>
      </c>
      <c r="B313" t="s">
        <v>11</v>
      </c>
      <c r="C313" s="35" t="s">
        <v>147</v>
      </c>
      <c r="D313" s="35">
        <v>20</v>
      </c>
      <c r="E313" s="35" t="s">
        <v>37</v>
      </c>
      <c r="F313" s="195" t="s">
        <v>79</v>
      </c>
      <c r="G313" s="45">
        <v>6</v>
      </c>
      <c r="H313" s="45">
        <v>1.3</v>
      </c>
      <c r="I313" s="43">
        <v>1.0474809256875404</v>
      </c>
      <c r="J313" s="43">
        <v>1.0393858320881693</v>
      </c>
      <c r="K313" s="43">
        <v>8.095093599371106E-3</v>
      </c>
      <c r="L313" t="b">
        <v>1</v>
      </c>
    </row>
    <row r="314" spans="1:12" x14ac:dyDescent="0.25">
      <c r="A314" t="s">
        <v>142</v>
      </c>
      <c r="B314" t="s">
        <v>11</v>
      </c>
      <c r="C314" s="35" t="s">
        <v>147</v>
      </c>
      <c r="D314" s="35">
        <v>20</v>
      </c>
      <c r="E314" s="35" t="s">
        <v>40</v>
      </c>
      <c r="F314" s="195" t="s">
        <v>90</v>
      </c>
      <c r="G314" s="45">
        <v>7.8259999999999996</v>
      </c>
      <c r="H314" s="45">
        <v>1.3</v>
      </c>
      <c r="I314" s="43">
        <v>1.036665647375193</v>
      </c>
      <c r="J314" s="43">
        <v>1.0431261001107797</v>
      </c>
      <c r="K314" s="43">
        <v>-6.4604527355867081E-3</v>
      </c>
      <c r="L314" t="b">
        <v>0</v>
      </c>
    </row>
    <row r="315" spans="1:12" x14ac:dyDescent="0.25">
      <c r="A315" t="s">
        <v>142</v>
      </c>
      <c r="B315" t="s">
        <v>11</v>
      </c>
      <c r="C315" s="35" t="s">
        <v>147</v>
      </c>
      <c r="D315" s="35">
        <v>20</v>
      </c>
      <c r="E315" s="35" t="s">
        <v>40</v>
      </c>
      <c r="F315" s="195" t="s">
        <v>89</v>
      </c>
      <c r="G315" s="45">
        <v>9.2309999999999999</v>
      </c>
      <c r="H315" s="45">
        <v>1.3</v>
      </c>
      <c r="I315" s="43">
        <v>1.0500324776653205</v>
      </c>
      <c r="J315" s="43">
        <v>1.0449302799515707</v>
      </c>
      <c r="K315" s="43">
        <v>5.1021977137497565E-3</v>
      </c>
      <c r="L315" t="b">
        <v>0</v>
      </c>
    </row>
    <row r="316" spans="1:12" x14ac:dyDescent="0.25">
      <c r="A316" t="s">
        <v>142</v>
      </c>
      <c r="B316" t="s">
        <v>11</v>
      </c>
      <c r="C316" s="35" t="s">
        <v>147</v>
      </c>
      <c r="D316" s="35">
        <v>20</v>
      </c>
      <c r="E316" s="35" t="s">
        <v>37</v>
      </c>
      <c r="F316" s="195" t="s">
        <v>36</v>
      </c>
      <c r="G316" s="45">
        <v>10</v>
      </c>
      <c r="H316" s="45">
        <v>1.3</v>
      </c>
      <c r="I316" s="43">
        <v>1.0479845523725975</v>
      </c>
      <c r="J316" s="43">
        <v>1.0455223325319329</v>
      </c>
      <c r="K316" s="43">
        <v>2.4622198406645257E-3</v>
      </c>
      <c r="L316" t="b">
        <v>1</v>
      </c>
    </row>
    <row r="317" spans="1:12" x14ac:dyDescent="0.25">
      <c r="A317" t="s">
        <v>142</v>
      </c>
      <c r="B317" t="s">
        <v>11</v>
      </c>
      <c r="C317" s="35" t="s">
        <v>147</v>
      </c>
      <c r="D317" s="35">
        <v>20</v>
      </c>
      <c r="E317" s="35" t="s">
        <v>40</v>
      </c>
      <c r="F317" s="195" t="s">
        <v>86</v>
      </c>
      <c r="G317" s="45">
        <v>11.077</v>
      </c>
      <c r="H317" s="45">
        <v>1.3</v>
      </c>
      <c r="I317" s="43">
        <v>1.048276653146724</v>
      </c>
      <c r="J317" s="43">
        <v>1.0458812605034367</v>
      </c>
      <c r="K317" s="43">
        <v>2.395392643287364E-3</v>
      </c>
      <c r="L317" t="b">
        <v>0</v>
      </c>
    </row>
    <row r="318" spans="1:12" x14ac:dyDescent="0.25">
      <c r="A318" t="s">
        <v>142</v>
      </c>
      <c r="B318" t="s">
        <v>11</v>
      </c>
      <c r="C318" s="35" t="s">
        <v>147</v>
      </c>
      <c r="D318" s="35">
        <v>20</v>
      </c>
      <c r="E318" s="35" t="s">
        <v>40</v>
      </c>
      <c r="F318" s="195" t="s">
        <v>84</v>
      </c>
      <c r="G318" s="45">
        <v>11.52</v>
      </c>
      <c r="H318" s="45">
        <v>1.3</v>
      </c>
      <c r="I318" s="43">
        <v>1.0466097275314132</v>
      </c>
      <c r="J318" s="43">
        <v>1.0458696282528688</v>
      </c>
      <c r="K318" s="43">
        <v>7.4009927854445934E-4</v>
      </c>
      <c r="L318" t="b">
        <v>0</v>
      </c>
    </row>
    <row r="319" spans="1:12" x14ac:dyDescent="0.25">
      <c r="A319" t="s">
        <v>142</v>
      </c>
      <c r="B319" t="s">
        <v>11</v>
      </c>
      <c r="C319" s="35" t="s">
        <v>147</v>
      </c>
      <c r="D319" s="35">
        <v>20</v>
      </c>
      <c r="E319" s="35" t="s">
        <v>40</v>
      </c>
      <c r="F319" s="195" t="s">
        <v>80</v>
      </c>
      <c r="G319" s="45">
        <v>13.103</v>
      </c>
      <c r="H319" s="45">
        <v>1.3</v>
      </c>
      <c r="I319" s="43">
        <v>1.0476440547960977</v>
      </c>
      <c r="J319" s="43">
        <v>1.0450694755361483</v>
      </c>
      <c r="K319" s="43">
        <v>2.5745792599494166E-3</v>
      </c>
      <c r="L319" t="b">
        <v>0</v>
      </c>
    </row>
    <row r="320" spans="1:12" x14ac:dyDescent="0.25">
      <c r="A320" t="s">
        <v>142</v>
      </c>
      <c r="B320" t="s">
        <v>11</v>
      </c>
      <c r="C320" s="35" t="s">
        <v>147</v>
      </c>
      <c r="D320" s="35">
        <v>20</v>
      </c>
      <c r="E320" s="35" t="s">
        <v>37</v>
      </c>
      <c r="F320" s="195" t="s">
        <v>82</v>
      </c>
      <c r="G320" s="45">
        <v>14</v>
      </c>
      <c r="H320" s="45">
        <v>1.3</v>
      </c>
      <c r="I320" s="43">
        <v>1.042672513824187</v>
      </c>
      <c r="J320" s="43">
        <v>1.0440898991553518</v>
      </c>
      <c r="K320" s="43">
        <v>-1.4173853311647555E-3</v>
      </c>
      <c r="L320" t="b">
        <v>1</v>
      </c>
    </row>
    <row r="321" spans="1:12" x14ac:dyDescent="0.25">
      <c r="A321" t="s">
        <v>142</v>
      </c>
      <c r="B321" t="s">
        <v>11</v>
      </c>
      <c r="C321" s="35" t="s">
        <v>147</v>
      </c>
      <c r="D321" s="35">
        <v>20</v>
      </c>
      <c r="E321" s="35" t="s">
        <v>40</v>
      </c>
      <c r="F321" s="195" t="s">
        <v>81</v>
      </c>
      <c r="G321" s="45">
        <v>14.733000000000001</v>
      </c>
      <c r="H321" s="45">
        <v>1.3</v>
      </c>
      <c r="I321" s="43">
        <v>1.0377764646956955</v>
      </c>
      <c r="J321" s="43">
        <v>1.0430974357306286</v>
      </c>
      <c r="K321" s="43">
        <v>-5.3209710349331196E-3</v>
      </c>
      <c r="L321" t="b">
        <v>0</v>
      </c>
    </row>
    <row r="322" spans="1:12" x14ac:dyDescent="0.25">
      <c r="A322" t="s">
        <v>142</v>
      </c>
      <c r="B322" t="s">
        <v>11</v>
      </c>
      <c r="C322" s="35" t="s">
        <v>146</v>
      </c>
      <c r="D322" s="35">
        <v>20</v>
      </c>
      <c r="E322" s="35" t="s">
        <v>40</v>
      </c>
      <c r="F322" s="195" t="s">
        <v>136</v>
      </c>
      <c r="G322" s="45">
        <v>15</v>
      </c>
      <c r="H322" s="45">
        <v>1.4</v>
      </c>
      <c r="I322" s="43">
        <v>1.0437888361614549</v>
      </c>
      <c r="J322" s="43">
        <v>1.0427348040802638</v>
      </c>
      <c r="K322" s="43">
        <v>1.0540320811911474E-3</v>
      </c>
      <c r="L322" t="b">
        <v>0</v>
      </c>
    </row>
    <row r="323" spans="1:12" x14ac:dyDescent="0.25">
      <c r="A323" t="s">
        <v>142</v>
      </c>
      <c r="B323" t="s">
        <v>11</v>
      </c>
      <c r="C323" s="35" t="s">
        <v>147</v>
      </c>
      <c r="D323" s="35">
        <v>20</v>
      </c>
      <c r="E323" s="35" t="s">
        <v>37</v>
      </c>
      <c r="F323" s="195" t="s">
        <v>83</v>
      </c>
      <c r="G323" s="45">
        <v>16</v>
      </c>
      <c r="H323" s="45">
        <v>1.3</v>
      </c>
      <c r="I323" s="43">
        <v>1.0406194399964062</v>
      </c>
      <c r="J323" s="43">
        <v>1.0413766331051144</v>
      </c>
      <c r="K323" s="43">
        <v>-7.5719310870825396E-4</v>
      </c>
      <c r="L323" t="b">
        <v>0</v>
      </c>
    </row>
    <row r="324" spans="1:12" x14ac:dyDescent="0.25">
      <c r="A324" t="s">
        <v>142</v>
      </c>
      <c r="B324" t="s">
        <v>11</v>
      </c>
      <c r="C324" s="35" t="s">
        <v>147</v>
      </c>
      <c r="D324" s="35">
        <v>20</v>
      </c>
      <c r="E324" s="35" t="s">
        <v>37</v>
      </c>
      <c r="F324" s="195" t="s">
        <v>85</v>
      </c>
      <c r="G324" s="45">
        <v>17</v>
      </c>
      <c r="H324" s="45">
        <v>1.3</v>
      </c>
      <c r="I324" s="43">
        <v>1.0389162727358259</v>
      </c>
      <c r="J324" s="43">
        <v>1.0400184621299653</v>
      </c>
      <c r="K324" s="43">
        <v>-1.102189394139419E-3</v>
      </c>
      <c r="L324" t="b">
        <v>0</v>
      </c>
    </row>
    <row r="325" spans="1:12" x14ac:dyDescent="0.25">
      <c r="A325" t="s">
        <v>142</v>
      </c>
      <c r="B325" t="s">
        <v>11</v>
      </c>
      <c r="C325" s="35" t="s">
        <v>147</v>
      </c>
      <c r="D325" s="35">
        <v>20</v>
      </c>
      <c r="E325" s="35" t="s">
        <v>40</v>
      </c>
      <c r="F325" s="195" t="s">
        <v>87</v>
      </c>
      <c r="G325" s="45">
        <v>18.946999999999999</v>
      </c>
      <c r="H325" s="45">
        <v>1.3</v>
      </c>
      <c r="I325" s="43">
        <v>1.0342535379554842</v>
      </c>
      <c r="J325" s="43">
        <v>1.0373741032413497</v>
      </c>
      <c r="K325" s="43">
        <v>-3.120565285865462E-3</v>
      </c>
      <c r="L325" t="b">
        <v>0</v>
      </c>
    </row>
    <row r="326" spans="1:12" x14ac:dyDescent="0.25">
      <c r="A326" t="s">
        <v>142</v>
      </c>
      <c r="B326" t="s">
        <v>11</v>
      </c>
      <c r="C326" s="35" t="s">
        <v>147</v>
      </c>
      <c r="D326" s="35">
        <v>20</v>
      </c>
      <c r="E326" s="35" t="s">
        <v>37</v>
      </c>
      <c r="F326" s="195" t="s">
        <v>88</v>
      </c>
      <c r="G326" s="45">
        <v>20</v>
      </c>
      <c r="H326" s="45">
        <v>1.3</v>
      </c>
      <c r="I326" s="43">
        <v>1.0334789949920513</v>
      </c>
      <c r="J326" s="43">
        <v>1.0359439492045175</v>
      </c>
      <c r="K326" s="43">
        <v>-2.464954212466175E-3</v>
      </c>
      <c r="L326" t="b">
        <v>0</v>
      </c>
    </row>
    <row r="327" spans="1:12" x14ac:dyDescent="0.25">
      <c r="A327" t="s">
        <v>142</v>
      </c>
      <c r="B327" t="s">
        <v>11</v>
      </c>
      <c r="C327" s="35" t="s">
        <v>147</v>
      </c>
      <c r="D327" s="35">
        <v>25</v>
      </c>
      <c r="E327" s="35" t="s">
        <v>40</v>
      </c>
      <c r="F327" s="195" t="s">
        <v>94</v>
      </c>
      <c r="G327" s="45">
        <v>15.529</v>
      </c>
      <c r="H327" s="45">
        <v>1.3</v>
      </c>
      <c r="I327" s="43">
        <v>1.0642426525998492</v>
      </c>
      <c r="J327" s="43">
        <v>1.0617514700731627</v>
      </c>
      <c r="K327" s="43">
        <v>2.4911825266864529E-3</v>
      </c>
      <c r="L327" t="b">
        <v>0</v>
      </c>
    </row>
    <row r="328" spans="1:12" x14ac:dyDescent="0.25">
      <c r="A328" t="s">
        <v>142</v>
      </c>
      <c r="B328" t="s">
        <v>11</v>
      </c>
      <c r="C328" s="35" t="s">
        <v>147</v>
      </c>
      <c r="D328" s="35">
        <v>25</v>
      </c>
      <c r="E328" s="35" t="s">
        <v>40</v>
      </c>
      <c r="F328" s="195" t="s">
        <v>91</v>
      </c>
      <c r="G328" s="45">
        <v>16.8</v>
      </c>
      <c r="H328" s="45">
        <v>1.3</v>
      </c>
      <c r="I328" s="43">
        <v>1.054812442434899</v>
      </c>
      <c r="J328" s="43">
        <v>1.056844672482502</v>
      </c>
      <c r="K328" s="43">
        <v>-2.0322300476030009E-3</v>
      </c>
      <c r="L328" t="b">
        <v>0</v>
      </c>
    </row>
    <row r="329" spans="1:12" x14ac:dyDescent="0.25">
      <c r="A329" t="s">
        <v>142</v>
      </c>
      <c r="B329" t="s">
        <v>11</v>
      </c>
      <c r="C329" s="35" t="s">
        <v>146</v>
      </c>
      <c r="D329" s="35">
        <v>25</v>
      </c>
      <c r="E329" s="35" t="s">
        <v>40</v>
      </c>
      <c r="F329" s="195" t="s">
        <v>134</v>
      </c>
      <c r="G329" s="45">
        <v>19.178999999999998</v>
      </c>
      <c r="H329" s="45">
        <v>1.4</v>
      </c>
      <c r="I329" s="43">
        <v>1.058311263974826</v>
      </c>
      <c r="J329" s="43">
        <v>1.055805022138443</v>
      </c>
      <c r="K329" s="43">
        <v>2.5062418363830385E-3</v>
      </c>
      <c r="L329" t="b">
        <v>0</v>
      </c>
    </row>
    <row r="330" spans="1:12" x14ac:dyDescent="0.25">
      <c r="A330" t="s">
        <v>142</v>
      </c>
      <c r="B330" t="s">
        <v>11</v>
      </c>
      <c r="C330" s="35" t="s">
        <v>147</v>
      </c>
      <c r="D330" s="35">
        <v>25</v>
      </c>
      <c r="E330" s="35" t="s">
        <v>40</v>
      </c>
      <c r="F330" s="195" t="s">
        <v>92</v>
      </c>
      <c r="G330" s="45">
        <v>19.512</v>
      </c>
      <c r="H330" s="45">
        <v>1.3</v>
      </c>
      <c r="I330" s="43">
        <v>1.0517457925144436</v>
      </c>
      <c r="J330" s="43">
        <v>1.0556617261894004</v>
      </c>
      <c r="K330" s="43">
        <v>-3.9159336749567952E-3</v>
      </c>
      <c r="L330" t="b">
        <v>0</v>
      </c>
    </row>
    <row r="331" spans="1:12" x14ac:dyDescent="0.25">
      <c r="A331" t="s">
        <v>142</v>
      </c>
      <c r="B331" t="s">
        <v>11</v>
      </c>
      <c r="C331" s="35" t="s">
        <v>147</v>
      </c>
      <c r="D331" s="35">
        <v>25</v>
      </c>
      <c r="E331" s="35" t="s">
        <v>37</v>
      </c>
      <c r="F331" s="195" t="s">
        <v>93</v>
      </c>
      <c r="G331" s="45">
        <v>21</v>
      </c>
      <c r="H331" s="45">
        <v>1.3</v>
      </c>
      <c r="I331" s="43">
        <v>1.0525517039269865</v>
      </c>
      <c r="J331" s="43">
        <v>1.0550214127594448</v>
      </c>
      <c r="K331" s="43">
        <v>-2.4697088324583394E-3</v>
      </c>
      <c r="L331" t="b">
        <v>0</v>
      </c>
    </row>
    <row r="332" spans="1:12" x14ac:dyDescent="0.25">
      <c r="A332" t="s">
        <v>142</v>
      </c>
      <c r="B332" t="s">
        <v>11</v>
      </c>
      <c r="C332" s="35" t="s">
        <v>147</v>
      </c>
      <c r="D332" s="35">
        <v>25</v>
      </c>
      <c r="E332" s="35" t="s">
        <v>37</v>
      </c>
      <c r="F332" s="195" t="s">
        <v>95</v>
      </c>
      <c r="G332" s="45">
        <v>23</v>
      </c>
      <c r="H332" s="45">
        <v>1.3</v>
      </c>
      <c r="I332" s="43">
        <v>1.0521330486477434</v>
      </c>
      <c r="J332" s="43">
        <v>1.0541607764288596</v>
      </c>
      <c r="K332" s="43">
        <v>-2.027727781116262E-3</v>
      </c>
      <c r="L332" t="b">
        <v>0</v>
      </c>
    </row>
    <row r="333" spans="1:12" x14ac:dyDescent="0.25">
      <c r="A333" t="s">
        <v>142</v>
      </c>
      <c r="B333" t="s">
        <v>11</v>
      </c>
      <c r="C333" s="35" t="s">
        <v>147</v>
      </c>
      <c r="D333" s="35">
        <v>25</v>
      </c>
      <c r="E333" s="35" t="s">
        <v>37</v>
      </c>
      <c r="F333" s="195" t="s">
        <v>96</v>
      </c>
      <c r="G333" s="45">
        <v>25</v>
      </c>
      <c r="H333" s="45">
        <v>1.3</v>
      </c>
      <c r="I333" s="43">
        <v>1.0499455748136985</v>
      </c>
      <c r="J333" s="43">
        <v>1.0533001400982742</v>
      </c>
      <c r="K333" s="43">
        <v>-3.3545652845756724E-3</v>
      </c>
      <c r="L333" t="b">
        <v>0</v>
      </c>
    </row>
    <row r="334" spans="1:12" x14ac:dyDescent="0.25">
      <c r="A334" t="s">
        <v>142</v>
      </c>
      <c r="B334" t="s">
        <v>14</v>
      </c>
      <c r="C334" s="35" t="s">
        <v>146</v>
      </c>
      <c r="D334" s="35">
        <v>6</v>
      </c>
      <c r="E334" s="35" t="s">
        <v>35</v>
      </c>
      <c r="F334" s="195" t="s">
        <v>131</v>
      </c>
      <c r="G334" s="45">
        <v>2.8359999999999999</v>
      </c>
      <c r="H334" s="45">
        <v>2.2000000000000002</v>
      </c>
      <c r="I334" s="43">
        <v>0.84928130551712988</v>
      </c>
      <c r="J334" s="43">
        <v>0.86701858020825318</v>
      </c>
      <c r="K334" s="43">
        <v>-1.7737274691123295E-2</v>
      </c>
      <c r="L334" t="b">
        <v>0</v>
      </c>
    </row>
    <row r="335" spans="1:12" x14ac:dyDescent="0.25">
      <c r="A335" t="s">
        <v>142</v>
      </c>
      <c r="B335" t="s">
        <v>14</v>
      </c>
      <c r="C335" s="35" t="s">
        <v>147</v>
      </c>
      <c r="D335" s="35">
        <v>6</v>
      </c>
      <c r="E335" s="35" t="s">
        <v>35</v>
      </c>
      <c r="F335" s="195" t="s">
        <v>97</v>
      </c>
      <c r="G335" s="45">
        <v>2.88</v>
      </c>
      <c r="H335" s="45">
        <v>2.1</v>
      </c>
      <c r="I335" s="43">
        <v>0.89416109340432048</v>
      </c>
      <c r="J335" s="43">
        <v>0.87210465833972328</v>
      </c>
      <c r="K335" s="43">
        <v>2.2056435064597202E-2</v>
      </c>
      <c r="L335" t="b">
        <v>0</v>
      </c>
    </row>
    <row r="336" spans="1:12" x14ac:dyDescent="0.25">
      <c r="A336" t="s">
        <v>142</v>
      </c>
      <c r="B336" t="s">
        <v>14</v>
      </c>
      <c r="C336" s="35" t="s">
        <v>147</v>
      </c>
      <c r="D336" s="35">
        <v>6</v>
      </c>
      <c r="E336" s="35" t="s">
        <v>37</v>
      </c>
      <c r="F336" s="195" t="s">
        <v>45</v>
      </c>
      <c r="G336" s="45">
        <v>3</v>
      </c>
      <c r="H336" s="45">
        <v>2.1</v>
      </c>
      <c r="I336" s="43">
        <v>0.90458096942324784</v>
      </c>
      <c r="J336" s="43">
        <v>0.88522805478474453</v>
      </c>
      <c r="K336" s="43">
        <v>1.9352914638503305E-2</v>
      </c>
      <c r="L336" t="b">
        <v>0</v>
      </c>
    </row>
    <row r="337" spans="1:12" x14ac:dyDescent="0.25">
      <c r="A337" t="s">
        <v>142</v>
      </c>
      <c r="B337" t="s">
        <v>14</v>
      </c>
      <c r="C337" s="35" t="s">
        <v>147</v>
      </c>
      <c r="D337" s="35">
        <v>6</v>
      </c>
      <c r="E337" s="35" t="s">
        <v>35</v>
      </c>
      <c r="F337" s="195" t="s">
        <v>98</v>
      </c>
      <c r="G337" s="45">
        <v>3.1019999999999999</v>
      </c>
      <c r="H337" s="45">
        <v>2.1</v>
      </c>
      <c r="I337" s="43">
        <v>0.91205760079202502</v>
      </c>
      <c r="J337" s="43">
        <v>0.8955226012412153</v>
      </c>
      <c r="K337" s="43">
        <v>1.6534999550809726E-2</v>
      </c>
      <c r="L337" t="b">
        <v>0</v>
      </c>
    </row>
    <row r="338" spans="1:12" x14ac:dyDescent="0.25">
      <c r="A338" t="s">
        <v>142</v>
      </c>
      <c r="B338" t="s">
        <v>14</v>
      </c>
      <c r="C338" s="35" t="s">
        <v>147</v>
      </c>
      <c r="D338" s="35">
        <v>6</v>
      </c>
      <c r="E338" s="35" t="s">
        <v>37</v>
      </c>
      <c r="F338" s="195" t="s">
        <v>99</v>
      </c>
      <c r="G338" s="45">
        <v>3.5</v>
      </c>
      <c r="H338" s="45">
        <v>2.1</v>
      </c>
      <c r="I338" s="43">
        <v>0.94010484504265579</v>
      </c>
      <c r="J338" s="43">
        <v>0.92813067326339993</v>
      </c>
      <c r="K338" s="43">
        <v>1.197417177925586E-2</v>
      </c>
      <c r="L338" t="b">
        <v>0</v>
      </c>
    </row>
    <row r="339" spans="1:12" x14ac:dyDescent="0.25">
      <c r="A339" t="s">
        <v>142</v>
      </c>
      <c r="B339" t="s">
        <v>14</v>
      </c>
      <c r="C339" s="35" t="s">
        <v>147</v>
      </c>
      <c r="D339" s="35">
        <v>6</v>
      </c>
      <c r="E339" s="35" t="s">
        <v>35</v>
      </c>
      <c r="F339" s="195" t="s">
        <v>101</v>
      </c>
      <c r="G339" s="45">
        <v>3.5449999999999999</v>
      </c>
      <c r="H339" s="45">
        <v>2.1</v>
      </c>
      <c r="I339" s="43">
        <v>0.93990168894432136</v>
      </c>
      <c r="J339" s="43">
        <v>0.93106010132636097</v>
      </c>
      <c r="K339" s="43">
        <v>8.8415876179603892E-3</v>
      </c>
      <c r="L339" t="b">
        <v>0</v>
      </c>
    </row>
    <row r="340" spans="1:12" x14ac:dyDescent="0.25">
      <c r="A340" t="s">
        <v>142</v>
      </c>
      <c r="B340" t="s">
        <v>14</v>
      </c>
      <c r="C340" s="35" t="s">
        <v>147</v>
      </c>
      <c r="D340" s="35">
        <v>6</v>
      </c>
      <c r="E340" s="35" t="s">
        <v>35</v>
      </c>
      <c r="F340" s="195" t="s">
        <v>103</v>
      </c>
      <c r="G340" s="45">
        <v>3.988</v>
      </c>
      <c r="H340" s="45">
        <v>2.1</v>
      </c>
      <c r="I340" s="43">
        <v>0.95398040655889871</v>
      </c>
      <c r="J340" s="43">
        <v>0.95168495637863737</v>
      </c>
      <c r="K340" s="43">
        <v>2.2954501802613381E-3</v>
      </c>
      <c r="L340" t="b">
        <v>0</v>
      </c>
    </row>
    <row r="341" spans="1:12" x14ac:dyDescent="0.25">
      <c r="A341" t="s">
        <v>142</v>
      </c>
      <c r="B341" t="s">
        <v>14</v>
      </c>
      <c r="C341" s="35" t="s">
        <v>147</v>
      </c>
      <c r="D341" s="35">
        <v>6</v>
      </c>
      <c r="E341" s="35" t="s">
        <v>37</v>
      </c>
      <c r="F341" s="195" t="s">
        <v>46</v>
      </c>
      <c r="G341" s="45">
        <v>4</v>
      </c>
      <c r="H341" s="45">
        <v>2.1</v>
      </c>
      <c r="I341" s="43">
        <v>0.95294431045739292</v>
      </c>
      <c r="J341" s="43">
        <v>0.95203619489969049</v>
      </c>
      <c r="K341" s="43">
        <v>9.0811555770242691E-4</v>
      </c>
      <c r="L341" t="b">
        <v>0</v>
      </c>
    </row>
    <row r="342" spans="1:12" x14ac:dyDescent="0.25">
      <c r="A342" t="s">
        <v>142</v>
      </c>
      <c r="B342" t="s">
        <v>14</v>
      </c>
      <c r="C342" s="35" t="s">
        <v>147</v>
      </c>
      <c r="D342" s="35">
        <v>6</v>
      </c>
      <c r="E342" s="35" t="s">
        <v>40</v>
      </c>
      <c r="F342" s="195" t="s">
        <v>109</v>
      </c>
      <c r="G342" s="45">
        <v>4.2779999999999996</v>
      </c>
      <c r="H342" s="45">
        <v>2.1</v>
      </c>
      <c r="I342" s="43">
        <v>0.9575342212808502</v>
      </c>
      <c r="J342" s="43">
        <v>0.95797481856791766</v>
      </c>
      <c r="K342" s="43">
        <v>-4.4059728706746792E-4</v>
      </c>
      <c r="L342" t="b">
        <v>0</v>
      </c>
    </row>
    <row r="343" spans="1:12" x14ac:dyDescent="0.25">
      <c r="A343" t="s">
        <v>142</v>
      </c>
      <c r="B343" t="s">
        <v>14</v>
      </c>
      <c r="C343" s="35" t="s">
        <v>147</v>
      </c>
      <c r="D343" s="35">
        <v>6</v>
      </c>
      <c r="E343" s="35" t="s">
        <v>40</v>
      </c>
      <c r="F343" s="195" t="s">
        <v>100</v>
      </c>
      <c r="G343" s="45">
        <v>4.4210000000000003</v>
      </c>
      <c r="H343" s="45">
        <v>2.1</v>
      </c>
      <c r="I343" s="43">
        <v>0.96104694721820871</v>
      </c>
      <c r="J343" s="43">
        <v>0.9607136569099014</v>
      </c>
      <c r="K343" s="43">
        <v>3.3329030830731021E-4</v>
      </c>
      <c r="L343" t="b">
        <v>0</v>
      </c>
    </row>
    <row r="344" spans="1:12" x14ac:dyDescent="0.25">
      <c r="A344" t="s">
        <v>142</v>
      </c>
      <c r="B344" t="s">
        <v>14</v>
      </c>
      <c r="C344" s="35" t="s">
        <v>147</v>
      </c>
      <c r="D344" s="35">
        <v>6</v>
      </c>
      <c r="E344" s="35" t="s">
        <v>35</v>
      </c>
      <c r="F344" s="195" t="s">
        <v>106</v>
      </c>
      <c r="G344" s="45">
        <v>4.431</v>
      </c>
      <c r="H344" s="45">
        <v>2.1</v>
      </c>
      <c r="I344" s="43">
        <v>0.97230270776403027</v>
      </c>
      <c r="J344" s="43">
        <v>0.96090518406668346</v>
      </c>
      <c r="K344" s="43">
        <v>1.1397523697346812E-2</v>
      </c>
      <c r="L344" t="b">
        <v>0</v>
      </c>
    </row>
    <row r="345" spans="1:12" x14ac:dyDescent="0.25">
      <c r="A345" t="s">
        <v>142</v>
      </c>
      <c r="B345" t="s">
        <v>14</v>
      </c>
      <c r="C345" s="35" t="s">
        <v>147</v>
      </c>
      <c r="D345" s="35">
        <v>6</v>
      </c>
      <c r="E345" s="35" t="s">
        <v>40</v>
      </c>
      <c r="F345" s="195" t="s">
        <v>107</v>
      </c>
      <c r="G345" s="45">
        <v>4.444</v>
      </c>
      <c r="H345" s="45">
        <v>2.1</v>
      </c>
      <c r="I345" s="43">
        <v>0.96549548630851956</v>
      </c>
      <c r="J345" s="43">
        <v>0.96115416937050024</v>
      </c>
      <c r="K345" s="43">
        <v>4.3413169380193128E-3</v>
      </c>
      <c r="L345" t="b">
        <v>0</v>
      </c>
    </row>
    <row r="346" spans="1:12" x14ac:dyDescent="0.25">
      <c r="A346" t="s">
        <v>142</v>
      </c>
      <c r="B346" t="s">
        <v>14</v>
      </c>
      <c r="C346" s="35" t="s">
        <v>147</v>
      </c>
      <c r="D346" s="35">
        <v>6</v>
      </c>
      <c r="E346" s="35" t="s">
        <v>37</v>
      </c>
      <c r="F346" s="195" t="s">
        <v>104</v>
      </c>
      <c r="G346" s="45">
        <v>4.5</v>
      </c>
      <c r="H346" s="45">
        <v>2.1</v>
      </c>
      <c r="I346" s="43">
        <v>0.97191673631536402</v>
      </c>
      <c r="J346" s="43">
        <v>0.96222672144847987</v>
      </c>
      <c r="K346" s="43">
        <v>9.6900148668841446E-3</v>
      </c>
      <c r="L346" t="b">
        <v>0</v>
      </c>
    </row>
    <row r="347" spans="1:12" x14ac:dyDescent="0.25">
      <c r="A347" t="s">
        <v>142</v>
      </c>
      <c r="B347" t="s">
        <v>14</v>
      </c>
      <c r="C347" s="35" t="s">
        <v>147</v>
      </c>
      <c r="D347" s="35">
        <v>6</v>
      </c>
      <c r="E347" s="35" t="s">
        <v>40</v>
      </c>
      <c r="F347" s="195" t="s">
        <v>102</v>
      </c>
      <c r="G347" s="45">
        <v>4.8</v>
      </c>
      <c r="H347" s="45">
        <v>2.1</v>
      </c>
      <c r="I347" s="43">
        <v>0.97288166493702988</v>
      </c>
      <c r="J347" s="43">
        <v>0.96797253615194223</v>
      </c>
      <c r="K347" s="43">
        <v>4.9091287850876464E-3</v>
      </c>
      <c r="L347" t="b">
        <v>0</v>
      </c>
    </row>
    <row r="348" spans="1:12" x14ac:dyDescent="0.25">
      <c r="A348" t="s">
        <v>142</v>
      </c>
      <c r="B348" t="s">
        <v>14</v>
      </c>
      <c r="C348" s="35" t="s">
        <v>147</v>
      </c>
      <c r="D348" s="35">
        <v>6</v>
      </c>
      <c r="E348" s="35" t="s">
        <v>40</v>
      </c>
      <c r="F348" s="195" t="s">
        <v>105</v>
      </c>
      <c r="G348" s="45">
        <v>4.95</v>
      </c>
      <c r="H348" s="45">
        <v>2.1</v>
      </c>
      <c r="I348" s="43">
        <v>0.97643938743004211</v>
      </c>
      <c r="J348" s="43">
        <v>0.97084544350367341</v>
      </c>
      <c r="K348" s="43">
        <v>5.5939439263686941E-3</v>
      </c>
      <c r="L348" t="b">
        <v>0</v>
      </c>
    </row>
    <row r="349" spans="1:12" x14ac:dyDescent="0.25">
      <c r="A349" t="s">
        <v>142</v>
      </c>
      <c r="B349" t="s">
        <v>14</v>
      </c>
      <c r="C349" s="35" t="s">
        <v>146</v>
      </c>
      <c r="D349" s="35">
        <v>6</v>
      </c>
      <c r="E349" s="35" t="s">
        <v>37</v>
      </c>
      <c r="F349" s="195" t="s">
        <v>50</v>
      </c>
      <c r="G349" s="45">
        <v>5</v>
      </c>
      <c r="H349" s="45">
        <v>2.2000000000000002</v>
      </c>
      <c r="I349" s="43">
        <v>0.97278199818031708</v>
      </c>
      <c r="J349" s="43">
        <v>0.9718030792875838</v>
      </c>
      <c r="K349" s="43">
        <v>9.7891889273327148E-4</v>
      </c>
      <c r="L349" t="b">
        <v>0</v>
      </c>
    </row>
    <row r="350" spans="1:12" x14ac:dyDescent="0.25">
      <c r="A350" t="s">
        <v>142</v>
      </c>
      <c r="B350" t="s">
        <v>14</v>
      </c>
      <c r="C350" s="35" t="s">
        <v>147</v>
      </c>
      <c r="D350" s="35">
        <v>6</v>
      </c>
      <c r="E350" s="35" t="s">
        <v>35</v>
      </c>
      <c r="F350" s="195" t="s">
        <v>111</v>
      </c>
      <c r="G350" s="45">
        <v>5.3170000000000002</v>
      </c>
      <c r="H350" s="45">
        <v>2.1</v>
      </c>
      <c r="I350" s="43">
        <v>0.97273233677606363</v>
      </c>
      <c r="J350" s="43">
        <v>0.97787449015757577</v>
      </c>
      <c r="K350" s="43">
        <v>-5.1421533815121379E-3</v>
      </c>
      <c r="L350" t="b">
        <v>0</v>
      </c>
    </row>
    <row r="351" spans="1:12" x14ac:dyDescent="0.25">
      <c r="A351" t="s">
        <v>142</v>
      </c>
      <c r="B351" t="s">
        <v>14</v>
      </c>
      <c r="C351" s="35" t="s">
        <v>147</v>
      </c>
      <c r="D351" s="35">
        <v>6</v>
      </c>
      <c r="E351" s="35" t="s">
        <v>40</v>
      </c>
      <c r="F351" s="195" t="s">
        <v>108</v>
      </c>
      <c r="G351" s="45">
        <v>5.4550000000000001</v>
      </c>
      <c r="H351" s="45">
        <v>2.1</v>
      </c>
      <c r="I351" s="43">
        <v>0.9816080793828923</v>
      </c>
      <c r="J351" s="43">
        <v>0.98051756492116848</v>
      </c>
      <c r="K351" s="43">
        <v>1.0905144617238127E-3</v>
      </c>
      <c r="L351" t="b">
        <v>0</v>
      </c>
    </row>
    <row r="352" spans="1:12" x14ac:dyDescent="0.25">
      <c r="A352" t="s">
        <v>142</v>
      </c>
      <c r="B352" t="s">
        <v>14</v>
      </c>
      <c r="C352" s="35" t="s">
        <v>147</v>
      </c>
      <c r="D352" s="35">
        <v>6</v>
      </c>
      <c r="E352" s="35" t="s">
        <v>37</v>
      </c>
      <c r="F352" s="195" t="s">
        <v>110</v>
      </c>
      <c r="G352" s="45">
        <v>5.5</v>
      </c>
      <c r="H352" s="45">
        <v>2.1</v>
      </c>
      <c r="I352" s="43">
        <v>0.98458967235825579</v>
      </c>
      <c r="J352" s="43">
        <v>0.98137943712668785</v>
      </c>
      <c r="K352" s="43">
        <v>3.2102352315679372E-3</v>
      </c>
      <c r="L352" t="b">
        <v>0</v>
      </c>
    </row>
    <row r="353" spans="1:12" x14ac:dyDescent="0.25">
      <c r="A353" t="s">
        <v>142</v>
      </c>
      <c r="B353" t="s">
        <v>14</v>
      </c>
      <c r="C353" s="35" t="s">
        <v>147</v>
      </c>
      <c r="D353" s="35">
        <v>6</v>
      </c>
      <c r="E353" s="35" t="s">
        <v>37</v>
      </c>
      <c r="F353" s="195" t="s">
        <v>79</v>
      </c>
      <c r="G353" s="45">
        <v>6</v>
      </c>
      <c r="H353" s="45">
        <v>2.1</v>
      </c>
      <c r="I353" s="43">
        <v>0.98690535024088333</v>
      </c>
      <c r="J353" s="43">
        <v>0.99095579496579178</v>
      </c>
      <c r="K353" s="43">
        <v>-4.050444724908453E-3</v>
      </c>
      <c r="L353" t="b">
        <v>0</v>
      </c>
    </row>
    <row r="354" spans="1:12" x14ac:dyDescent="0.25">
      <c r="A354" t="s">
        <v>142</v>
      </c>
      <c r="B354" t="s">
        <v>14</v>
      </c>
      <c r="C354" s="35" t="s">
        <v>147</v>
      </c>
      <c r="D354" s="35">
        <v>10</v>
      </c>
      <c r="E354" s="35" t="s">
        <v>37</v>
      </c>
      <c r="F354" s="195" t="s">
        <v>45</v>
      </c>
      <c r="G354" s="45">
        <v>3</v>
      </c>
      <c r="H354" s="45">
        <v>2.1</v>
      </c>
      <c r="I354" s="43">
        <v>0.90064204995095831</v>
      </c>
      <c r="J354" s="43">
        <v>0.91011184126321032</v>
      </c>
      <c r="K354" s="43">
        <v>-9.4697913122520072E-3</v>
      </c>
      <c r="L354" t="b">
        <v>1</v>
      </c>
    </row>
    <row r="355" spans="1:12" x14ac:dyDescent="0.25">
      <c r="A355" t="s">
        <v>142</v>
      </c>
      <c r="B355" t="s">
        <v>14</v>
      </c>
      <c r="C355" s="35" t="s">
        <v>147</v>
      </c>
      <c r="D355" s="35">
        <v>10</v>
      </c>
      <c r="E355" s="35" t="s">
        <v>37</v>
      </c>
      <c r="F355" s="195" t="s">
        <v>46</v>
      </c>
      <c r="G355" s="45">
        <v>4</v>
      </c>
      <c r="H355" s="45">
        <v>2.1</v>
      </c>
      <c r="I355" s="43">
        <v>0.96488832991145568</v>
      </c>
      <c r="J355" s="43">
        <v>0.94875863755654088</v>
      </c>
      <c r="K355" s="43">
        <v>1.6129692354914793E-2</v>
      </c>
      <c r="L355" t="b">
        <v>1</v>
      </c>
    </row>
    <row r="356" spans="1:12" x14ac:dyDescent="0.25">
      <c r="A356" t="s">
        <v>142</v>
      </c>
      <c r="B356" t="s">
        <v>14</v>
      </c>
      <c r="C356" s="35" t="s">
        <v>147</v>
      </c>
      <c r="D356" s="35">
        <v>10</v>
      </c>
      <c r="E356" s="35" t="s">
        <v>37</v>
      </c>
      <c r="F356" s="195" t="s">
        <v>50</v>
      </c>
      <c r="G356" s="45">
        <v>5</v>
      </c>
      <c r="H356" s="45">
        <v>2.1</v>
      </c>
      <c r="I356" s="43">
        <v>0.99183862007915047</v>
      </c>
      <c r="J356" s="43">
        <v>0.97672054902115291</v>
      </c>
      <c r="K356" s="43">
        <v>1.5118071057997562E-2</v>
      </c>
      <c r="L356" t="b">
        <v>1</v>
      </c>
    </row>
    <row r="357" spans="1:12" x14ac:dyDescent="0.25">
      <c r="A357" t="s">
        <v>142</v>
      </c>
      <c r="B357" t="s">
        <v>14</v>
      </c>
      <c r="C357" s="35" t="s">
        <v>147</v>
      </c>
      <c r="D357" s="35">
        <v>10</v>
      </c>
      <c r="E357" s="35" t="s">
        <v>40</v>
      </c>
      <c r="F357" s="195" t="s">
        <v>47</v>
      </c>
      <c r="G357" s="45">
        <v>5.0910000000000002</v>
      </c>
      <c r="H357" s="45">
        <v>2.1</v>
      </c>
      <c r="I357" s="43">
        <v>0.98269734518651752</v>
      </c>
      <c r="J357" s="43">
        <v>0.97873467993909258</v>
      </c>
      <c r="K357" s="43">
        <v>3.9626652474249457E-3</v>
      </c>
      <c r="L357" t="b">
        <v>0</v>
      </c>
    </row>
    <row r="358" spans="1:12" x14ac:dyDescent="0.25">
      <c r="A358" t="s">
        <v>142</v>
      </c>
      <c r="B358" t="s">
        <v>14</v>
      </c>
      <c r="C358" s="35" t="s">
        <v>147</v>
      </c>
      <c r="D358" s="35">
        <v>10</v>
      </c>
      <c r="E358" s="35" t="s">
        <v>40</v>
      </c>
      <c r="F358" s="195" t="s">
        <v>54</v>
      </c>
      <c r="G358" s="45">
        <v>5.3330000000000002</v>
      </c>
      <c r="H358" s="45">
        <v>2.1</v>
      </c>
      <c r="I358" s="43">
        <v>0.98440998831153337</v>
      </c>
      <c r="J358" s="43">
        <v>0.98366041411800109</v>
      </c>
      <c r="K358" s="43">
        <v>7.4957419353227639E-4</v>
      </c>
      <c r="L358" t="b">
        <v>0</v>
      </c>
    </row>
    <row r="359" spans="1:12" x14ac:dyDescent="0.25">
      <c r="A359" t="s">
        <v>142</v>
      </c>
      <c r="B359" t="s">
        <v>14</v>
      </c>
      <c r="C359" s="35" t="s">
        <v>147</v>
      </c>
      <c r="D359" s="35">
        <v>10</v>
      </c>
      <c r="E359" s="35" t="s">
        <v>40</v>
      </c>
      <c r="F359" s="195" t="s">
        <v>48</v>
      </c>
      <c r="G359" s="45">
        <v>5.5380000000000003</v>
      </c>
      <c r="H359" s="45">
        <v>2.1</v>
      </c>
      <c r="I359" s="43">
        <v>0.979170918005693</v>
      </c>
      <c r="J359" s="43">
        <v>0.98734348546800699</v>
      </c>
      <c r="K359" s="43">
        <v>-8.1725674623139843E-3</v>
      </c>
      <c r="L359" t="b">
        <v>0</v>
      </c>
    </row>
    <row r="360" spans="1:12" x14ac:dyDescent="0.25">
      <c r="A360" t="s">
        <v>142</v>
      </c>
      <c r="B360" t="s">
        <v>14</v>
      </c>
      <c r="C360" s="35" t="s">
        <v>147</v>
      </c>
      <c r="D360" s="35">
        <v>10</v>
      </c>
      <c r="E360" s="35" t="s">
        <v>40</v>
      </c>
      <c r="F360" s="195" t="s">
        <v>39</v>
      </c>
      <c r="G360" s="45">
        <v>5.7140000000000004</v>
      </c>
      <c r="H360" s="45">
        <v>2.1</v>
      </c>
      <c r="I360" s="43">
        <v>0.98537751799473361</v>
      </c>
      <c r="J360" s="43">
        <v>0.99014729414996261</v>
      </c>
      <c r="K360" s="43">
        <v>-4.7697761552289997E-3</v>
      </c>
      <c r="L360" t="b">
        <v>0</v>
      </c>
    </row>
    <row r="361" spans="1:12" x14ac:dyDescent="0.25">
      <c r="A361" t="s">
        <v>142</v>
      </c>
      <c r="B361" t="s">
        <v>14</v>
      </c>
      <c r="C361" s="35" t="s">
        <v>147</v>
      </c>
      <c r="D361" s="35">
        <v>10</v>
      </c>
      <c r="E361" s="35" t="s">
        <v>40</v>
      </c>
      <c r="F361" s="195" t="s">
        <v>55</v>
      </c>
      <c r="G361" s="45">
        <v>6.1539999999999999</v>
      </c>
      <c r="H361" s="45">
        <v>2.1</v>
      </c>
      <c r="I361" s="43">
        <v>0.9988541729171444</v>
      </c>
      <c r="J361" s="43">
        <v>0.99570880026286357</v>
      </c>
      <c r="K361" s="43">
        <v>3.1453726542808313E-3</v>
      </c>
      <c r="L361" t="b">
        <v>0</v>
      </c>
    </row>
    <row r="362" spans="1:12" x14ac:dyDescent="0.25">
      <c r="A362" t="s">
        <v>142</v>
      </c>
      <c r="B362" t="s">
        <v>14</v>
      </c>
      <c r="C362" s="35" t="s">
        <v>146</v>
      </c>
      <c r="D362" s="35">
        <v>10</v>
      </c>
      <c r="E362" s="35" t="s">
        <v>35</v>
      </c>
      <c r="F362" s="195" t="s">
        <v>137</v>
      </c>
      <c r="G362" s="45">
        <v>6.2039999999999997</v>
      </c>
      <c r="H362" s="45">
        <v>2.2000000000000002</v>
      </c>
      <c r="I362" s="43">
        <v>0.99860360432728612</v>
      </c>
      <c r="J362" s="43">
        <v>0.99620989975472318</v>
      </c>
      <c r="K362" s="43">
        <v>2.393704572562938E-3</v>
      </c>
      <c r="L362" t="b">
        <v>0</v>
      </c>
    </row>
    <row r="363" spans="1:12" x14ac:dyDescent="0.25">
      <c r="A363" t="s">
        <v>142</v>
      </c>
      <c r="B363" t="s">
        <v>14</v>
      </c>
      <c r="C363" s="35" t="s">
        <v>146</v>
      </c>
      <c r="D363" s="35">
        <v>10</v>
      </c>
      <c r="E363" s="35" t="s">
        <v>35</v>
      </c>
      <c r="F363" s="195" t="s">
        <v>52</v>
      </c>
      <c r="G363" s="45">
        <v>6.6470000000000002</v>
      </c>
      <c r="H363" s="45">
        <v>2.2000000000000002</v>
      </c>
      <c r="I363" s="43">
        <v>0.99917832772715787</v>
      </c>
      <c r="J363" s="43">
        <v>0.99948285717174623</v>
      </c>
      <c r="K363" s="43">
        <v>-3.0452944458836395E-4</v>
      </c>
      <c r="L363" t="b">
        <v>0</v>
      </c>
    </row>
    <row r="364" spans="1:12" x14ac:dyDescent="0.25">
      <c r="A364" t="s">
        <v>142</v>
      </c>
      <c r="B364" t="s">
        <v>14</v>
      </c>
      <c r="C364" s="35" t="s">
        <v>147</v>
      </c>
      <c r="D364" s="35">
        <v>10</v>
      </c>
      <c r="E364" s="35" t="s">
        <v>40</v>
      </c>
      <c r="F364" s="195" t="s">
        <v>41</v>
      </c>
      <c r="G364" s="45">
        <v>6.6669999999999998</v>
      </c>
      <c r="H364" s="45">
        <v>2.1</v>
      </c>
      <c r="I364" s="43">
        <v>0.99826181864982211</v>
      </c>
      <c r="J364" s="43">
        <v>0.99958114946952759</v>
      </c>
      <c r="K364" s="43">
        <v>-1.3193308197054776E-3</v>
      </c>
      <c r="L364" t="b">
        <v>0</v>
      </c>
    </row>
    <row r="365" spans="1:12" x14ac:dyDescent="0.25">
      <c r="A365" t="s">
        <v>142</v>
      </c>
      <c r="B365" t="s">
        <v>14</v>
      </c>
      <c r="C365" s="35" t="s">
        <v>147</v>
      </c>
      <c r="D365" s="35">
        <v>10</v>
      </c>
      <c r="E365" s="35" t="s">
        <v>40</v>
      </c>
      <c r="F365" s="195" t="s">
        <v>56</v>
      </c>
      <c r="G365" s="45">
        <v>6.8570000000000002</v>
      </c>
      <c r="H365" s="45">
        <v>2.1</v>
      </c>
      <c r="I365" s="43">
        <v>1.0033786727156222</v>
      </c>
      <c r="J365" s="43">
        <v>1.0003017628461173</v>
      </c>
      <c r="K365" s="43">
        <v>3.0769098695049291E-3</v>
      </c>
      <c r="L365" t="b">
        <v>0</v>
      </c>
    </row>
    <row r="366" spans="1:12" x14ac:dyDescent="0.25">
      <c r="A366" t="s">
        <v>142</v>
      </c>
      <c r="B366" t="s">
        <v>14</v>
      </c>
      <c r="C366" s="35" t="s">
        <v>146</v>
      </c>
      <c r="D366" s="35">
        <v>10</v>
      </c>
      <c r="E366" s="35" t="s">
        <v>37</v>
      </c>
      <c r="F366" s="195" t="s">
        <v>51</v>
      </c>
      <c r="G366" s="45">
        <v>7</v>
      </c>
      <c r="H366" s="45">
        <v>2.2000000000000002</v>
      </c>
      <c r="I366" s="43">
        <v>1.0008367442697841</v>
      </c>
      <c r="J366" s="43">
        <v>1.0005897174642211</v>
      </c>
      <c r="K366" s="43">
        <v>2.4702680556298873E-4</v>
      </c>
      <c r="L366" t="b">
        <v>0</v>
      </c>
    </row>
    <row r="367" spans="1:12" x14ac:dyDescent="0.25">
      <c r="A367" t="s">
        <v>142</v>
      </c>
      <c r="B367" t="s">
        <v>14</v>
      </c>
      <c r="C367" s="35" t="s">
        <v>147</v>
      </c>
      <c r="D367" s="35">
        <v>10</v>
      </c>
      <c r="E367" s="35" t="s">
        <v>40</v>
      </c>
      <c r="F367" s="195" t="s">
        <v>42</v>
      </c>
      <c r="G367" s="45">
        <v>7.5</v>
      </c>
      <c r="H367" s="45">
        <v>2.1</v>
      </c>
      <c r="I367" s="43">
        <v>1.0017452512192315</v>
      </c>
      <c r="J367" s="43">
        <v>1.0005798267899664</v>
      </c>
      <c r="K367" s="43">
        <v>1.1654244292651494E-3</v>
      </c>
      <c r="L367" t="b">
        <v>0</v>
      </c>
    </row>
    <row r="368" spans="1:12" x14ac:dyDescent="0.25">
      <c r="A368" t="s">
        <v>142</v>
      </c>
      <c r="B368" t="s">
        <v>14</v>
      </c>
      <c r="C368" s="35" t="s">
        <v>147</v>
      </c>
      <c r="D368" s="35">
        <v>10</v>
      </c>
      <c r="E368" s="35" t="s">
        <v>40</v>
      </c>
      <c r="F368" s="195" t="s">
        <v>59</v>
      </c>
      <c r="G368" s="45">
        <v>7.875</v>
      </c>
      <c r="H368" s="45">
        <v>2.1</v>
      </c>
      <c r="I368" s="43">
        <v>1.0019947345640738</v>
      </c>
      <c r="J368" s="43">
        <v>1.0004963240983908</v>
      </c>
      <c r="K368" s="43">
        <v>1.4984104656829977E-3</v>
      </c>
      <c r="L368" t="b">
        <v>0</v>
      </c>
    </row>
    <row r="369" spans="1:12" x14ac:dyDescent="0.25">
      <c r="A369" t="s">
        <v>142</v>
      </c>
      <c r="B369" t="s">
        <v>14</v>
      </c>
      <c r="C369" s="35" t="s">
        <v>147</v>
      </c>
      <c r="D369" s="35">
        <v>10</v>
      </c>
      <c r="E369" s="35" t="s">
        <v>35</v>
      </c>
      <c r="F369" s="195" t="s">
        <v>58</v>
      </c>
      <c r="G369" s="45">
        <v>7.976</v>
      </c>
      <c r="H369" s="45">
        <v>2.1</v>
      </c>
      <c r="I369" s="43">
        <v>1.0004229099977053</v>
      </c>
      <c r="J369" s="43">
        <v>1.0004738340401267</v>
      </c>
      <c r="K369" s="43">
        <v>-5.0924042421351956E-5</v>
      </c>
      <c r="L369" t="b">
        <v>0</v>
      </c>
    </row>
    <row r="370" spans="1:12" x14ac:dyDescent="0.25">
      <c r="A370" t="s">
        <v>142</v>
      </c>
      <c r="B370" t="s">
        <v>14</v>
      </c>
      <c r="C370" s="35" t="s">
        <v>147</v>
      </c>
      <c r="D370" s="35">
        <v>10</v>
      </c>
      <c r="E370" s="35" t="s">
        <v>37</v>
      </c>
      <c r="F370" s="195" t="s">
        <v>57</v>
      </c>
      <c r="G370" s="45">
        <v>8</v>
      </c>
      <c r="H370" s="45">
        <v>2.1</v>
      </c>
      <c r="I370" s="43">
        <v>1.0030226417614598</v>
      </c>
      <c r="J370" s="43">
        <v>1.0004684898678657</v>
      </c>
      <c r="K370" s="43">
        <v>2.5541518935940921E-3</v>
      </c>
      <c r="L370" t="b">
        <v>0</v>
      </c>
    </row>
    <row r="371" spans="1:12" x14ac:dyDescent="0.25">
      <c r="A371" t="s">
        <v>142</v>
      </c>
      <c r="B371" t="s">
        <v>14</v>
      </c>
      <c r="C371" s="35" t="s">
        <v>147</v>
      </c>
      <c r="D371" s="35">
        <v>10</v>
      </c>
      <c r="E371" s="35" t="s">
        <v>40</v>
      </c>
      <c r="F371" s="195" t="s">
        <v>43</v>
      </c>
      <c r="G371" s="45">
        <v>8.2349999999999994</v>
      </c>
      <c r="H371" s="45">
        <v>2.1</v>
      </c>
      <c r="I371" s="43">
        <v>1.0011068636929383</v>
      </c>
      <c r="J371" s="43">
        <v>1.0004161615144784</v>
      </c>
      <c r="K371" s="43">
        <v>6.9070217845990101E-4</v>
      </c>
      <c r="L371" t="b">
        <v>0</v>
      </c>
    </row>
    <row r="372" spans="1:12" x14ac:dyDescent="0.25">
      <c r="A372" t="s">
        <v>142</v>
      </c>
      <c r="B372" t="s">
        <v>14</v>
      </c>
      <c r="C372" s="35" t="s">
        <v>147</v>
      </c>
      <c r="D372" s="35">
        <v>10</v>
      </c>
      <c r="E372" s="35" t="s">
        <v>40</v>
      </c>
      <c r="F372" s="195" t="s">
        <v>60</v>
      </c>
      <c r="G372" s="45">
        <v>8.4710000000000001</v>
      </c>
      <c r="H372" s="45">
        <v>2.1</v>
      </c>
      <c r="I372" s="43">
        <v>1.0017621012855218</v>
      </c>
      <c r="J372" s="43">
        <v>1.0003636104872469</v>
      </c>
      <c r="K372" s="43">
        <v>1.3984907982749206E-3</v>
      </c>
      <c r="L372" t="b">
        <v>0</v>
      </c>
    </row>
    <row r="373" spans="1:12" x14ac:dyDescent="0.25">
      <c r="A373" t="s">
        <v>142</v>
      </c>
      <c r="B373" t="s">
        <v>14</v>
      </c>
      <c r="C373" s="35" t="s">
        <v>147</v>
      </c>
      <c r="D373" s="35">
        <v>10</v>
      </c>
      <c r="E373" s="35" t="s">
        <v>35</v>
      </c>
      <c r="F373" s="195" t="s">
        <v>33</v>
      </c>
      <c r="G373" s="45">
        <v>8.8620000000000001</v>
      </c>
      <c r="H373" s="45">
        <v>2.1</v>
      </c>
      <c r="I373" s="43">
        <v>1.0014083055173062</v>
      </c>
      <c r="J373" s="43">
        <v>1.0002765450141642</v>
      </c>
      <c r="K373" s="43">
        <v>1.1317605031420097E-3</v>
      </c>
      <c r="L373" t="b">
        <v>0</v>
      </c>
    </row>
    <row r="374" spans="1:12" x14ac:dyDescent="0.25">
      <c r="A374" t="s">
        <v>142</v>
      </c>
      <c r="B374" t="s">
        <v>14</v>
      </c>
      <c r="C374" s="35" t="s">
        <v>147</v>
      </c>
      <c r="D374" s="35">
        <v>10</v>
      </c>
      <c r="E374" s="35" t="s">
        <v>40</v>
      </c>
      <c r="F374" s="195" t="s">
        <v>44</v>
      </c>
      <c r="G374" s="45">
        <v>8.8889999999999993</v>
      </c>
      <c r="H374" s="45">
        <v>2.1</v>
      </c>
      <c r="I374" s="43">
        <v>1.0011103185204639</v>
      </c>
      <c r="J374" s="43">
        <v>1.0002705328203707</v>
      </c>
      <c r="K374" s="43">
        <v>8.3978570009324294E-4</v>
      </c>
      <c r="L374" t="b">
        <v>0</v>
      </c>
    </row>
    <row r="375" spans="1:12" x14ac:dyDescent="0.25">
      <c r="A375" t="s">
        <v>142</v>
      </c>
      <c r="B375" t="s">
        <v>14</v>
      </c>
      <c r="C375" s="35" t="s">
        <v>147</v>
      </c>
      <c r="D375" s="35">
        <v>10</v>
      </c>
      <c r="E375" s="35" t="s">
        <v>37</v>
      </c>
      <c r="F375" s="195" t="s">
        <v>61</v>
      </c>
      <c r="G375" s="45">
        <v>9</v>
      </c>
      <c r="H375" s="45">
        <v>2.1</v>
      </c>
      <c r="I375" s="43">
        <v>1.0008952913036524</v>
      </c>
      <c r="J375" s="43">
        <v>1.0002458160236642</v>
      </c>
      <c r="K375" s="43">
        <v>6.4947527998815424E-4</v>
      </c>
      <c r="L375" t="b">
        <v>0</v>
      </c>
    </row>
    <row r="376" spans="1:12" x14ac:dyDescent="0.25">
      <c r="A376" t="s">
        <v>142</v>
      </c>
      <c r="B376" t="s">
        <v>14</v>
      </c>
      <c r="C376" s="35" t="s">
        <v>147</v>
      </c>
      <c r="D376" s="35">
        <v>10</v>
      </c>
      <c r="E376" s="35" t="s">
        <v>37</v>
      </c>
      <c r="F376" s="195" t="s">
        <v>36</v>
      </c>
      <c r="G376" s="45">
        <v>10</v>
      </c>
      <c r="H376" s="45">
        <v>2.1</v>
      </c>
      <c r="I376" s="43">
        <v>0.99994442089953606</v>
      </c>
      <c r="J376" s="43">
        <v>1.000023142179463</v>
      </c>
      <c r="K376" s="43">
        <v>-7.8721279926918797E-5</v>
      </c>
      <c r="L376" t="b">
        <v>0</v>
      </c>
    </row>
    <row r="377" spans="1:12" x14ac:dyDescent="0.25">
      <c r="A377" t="s">
        <v>142</v>
      </c>
      <c r="B377" t="s">
        <v>14</v>
      </c>
      <c r="C377" s="35" t="s">
        <v>147</v>
      </c>
      <c r="D377" s="35">
        <v>15</v>
      </c>
      <c r="E377" s="35" t="s">
        <v>37</v>
      </c>
      <c r="F377" s="195" t="s">
        <v>79</v>
      </c>
      <c r="G377" s="45">
        <v>6</v>
      </c>
      <c r="H377" s="45">
        <v>2.1</v>
      </c>
      <c r="I377" s="43">
        <v>0.99908253078782816</v>
      </c>
      <c r="J377" s="43">
        <v>0.97940480273111774</v>
      </c>
      <c r="K377" s="43">
        <v>1.967772805671042E-2</v>
      </c>
      <c r="L377" t="b">
        <v>1</v>
      </c>
    </row>
    <row r="378" spans="1:12" x14ac:dyDescent="0.25">
      <c r="A378" t="s">
        <v>142</v>
      </c>
      <c r="B378" t="s">
        <v>14</v>
      </c>
      <c r="C378" s="35" t="s">
        <v>147</v>
      </c>
      <c r="D378" s="35">
        <v>15</v>
      </c>
      <c r="E378" s="35" t="s">
        <v>40</v>
      </c>
      <c r="F378" s="195" t="s">
        <v>65</v>
      </c>
      <c r="G378" s="45">
        <v>6.875</v>
      </c>
      <c r="H378" s="45">
        <v>2.1</v>
      </c>
      <c r="I378" s="43">
        <v>0.99886397857919029</v>
      </c>
      <c r="J378" s="43">
        <v>0.99290547549163632</v>
      </c>
      <c r="K378" s="43">
        <v>5.958503087553968E-3</v>
      </c>
      <c r="L378" t="b">
        <v>0</v>
      </c>
    </row>
    <row r="379" spans="1:12" x14ac:dyDescent="0.25">
      <c r="A379" t="s">
        <v>142</v>
      </c>
      <c r="B379" t="s">
        <v>14</v>
      </c>
      <c r="C379" s="35" t="s">
        <v>147</v>
      </c>
      <c r="D379" s="35">
        <v>15</v>
      </c>
      <c r="E379" s="35" t="s">
        <v>37</v>
      </c>
      <c r="F379" s="195" t="s">
        <v>51</v>
      </c>
      <c r="G379" s="45">
        <v>7</v>
      </c>
      <c r="H379" s="45">
        <v>2.1</v>
      </c>
      <c r="I379" s="43">
        <v>1.0027055830157279</v>
      </c>
      <c r="J379" s="43">
        <v>0.99435571915356158</v>
      </c>
      <c r="K379" s="43">
        <v>8.3498638621662957E-3</v>
      </c>
      <c r="L379" t="b">
        <v>1</v>
      </c>
    </row>
    <row r="380" spans="1:12" x14ac:dyDescent="0.25">
      <c r="A380" t="s">
        <v>142</v>
      </c>
      <c r="B380" t="s">
        <v>14</v>
      </c>
      <c r="C380" s="35" t="s">
        <v>147</v>
      </c>
      <c r="D380" s="35">
        <v>15</v>
      </c>
      <c r="E380" s="35" t="s">
        <v>40</v>
      </c>
      <c r="F380" s="195" t="s">
        <v>72</v>
      </c>
      <c r="G380" s="45">
        <v>7.3680000000000003</v>
      </c>
      <c r="H380" s="45">
        <v>2.1</v>
      </c>
      <c r="I380" s="43">
        <v>0.99731432547752863</v>
      </c>
      <c r="J380" s="43">
        <v>0.99793085590906205</v>
      </c>
      <c r="K380" s="43">
        <v>-6.1653043153342413E-4</v>
      </c>
      <c r="L380" t="b">
        <v>0</v>
      </c>
    </row>
    <row r="381" spans="1:12" x14ac:dyDescent="0.25">
      <c r="A381" t="s">
        <v>142</v>
      </c>
      <c r="B381" t="s">
        <v>14</v>
      </c>
      <c r="C381" s="35" t="s">
        <v>147</v>
      </c>
      <c r="D381" s="35">
        <v>15</v>
      </c>
      <c r="E381" s="35" t="s">
        <v>40</v>
      </c>
      <c r="F381" s="195" t="s">
        <v>77</v>
      </c>
      <c r="G381" s="45">
        <v>7.5</v>
      </c>
      <c r="H381" s="45">
        <v>2.1</v>
      </c>
      <c r="I381" s="43">
        <v>0.98795751526183839</v>
      </c>
      <c r="J381" s="43">
        <v>0.99896063411303315</v>
      </c>
      <c r="K381" s="43">
        <v>-1.100311885119476E-2</v>
      </c>
      <c r="L381" t="b">
        <v>0</v>
      </c>
    </row>
    <row r="382" spans="1:12" x14ac:dyDescent="0.25">
      <c r="A382" t="s">
        <v>142</v>
      </c>
      <c r="B382" t="s">
        <v>14</v>
      </c>
      <c r="C382" s="35" t="s">
        <v>147</v>
      </c>
      <c r="D382" s="35">
        <v>15</v>
      </c>
      <c r="E382" s="35" t="s">
        <v>40</v>
      </c>
      <c r="F382" s="195" t="s">
        <v>70</v>
      </c>
      <c r="G382" s="45">
        <v>8</v>
      </c>
      <c r="H382" s="45">
        <v>2.1</v>
      </c>
      <c r="I382" s="43">
        <v>1.0006671579539468</v>
      </c>
      <c r="J382" s="43">
        <v>1.0016518535713377</v>
      </c>
      <c r="K382" s="43">
        <v>-9.8469561739089606E-4</v>
      </c>
      <c r="L382" t="b">
        <v>0</v>
      </c>
    </row>
    <row r="383" spans="1:12" x14ac:dyDescent="0.25">
      <c r="A383" t="s">
        <v>142</v>
      </c>
      <c r="B383" t="s">
        <v>14</v>
      </c>
      <c r="C383" s="35" t="s">
        <v>147</v>
      </c>
      <c r="D383" s="35">
        <v>15</v>
      </c>
      <c r="E383" s="35" t="s">
        <v>40</v>
      </c>
      <c r="F383" s="195" t="s">
        <v>73</v>
      </c>
      <c r="G383" s="45">
        <v>8.4</v>
      </c>
      <c r="H383" s="45">
        <v>2.1</v>
      </c>
      <c r="I383" s="43">
        <v>0.99889137671949113</v>
      </c>
      <c r="J383" s="43">
        <v>1.0024269683771412</v>
      </c>
      <c r="K383" s="43">
        <v>-3.5355916576500501E-3</v>
      </c>
      <c r="L383" t="b">
        <v>0</v>
      </c>
    </row>
    <row r="384" spans="1:12" x14ac:dyDescent="0.25">
      <c r="A384" t="s">
        <v>142</v>
      </c>
      <c r="B384" t="s">
        <v>14</v>
      </c>
      <c r="C384" s="35" t="s">
        <v>147</v>
      </c>
      <c r="D384" s="35">
        <v>15</v>
      </c>
      <c r="E384" s="35" t="s">
        <v>40</v>
      </c>
      <c r="F384" s="195" t="s">
        <v>66</v>
      </c>
      <c r="G384" s="45">
        <v>8.5559999999999992</v>
      </c>
      <c r="H384" s="45">
        <v>2.1</v>
      </c>
      <c r="I384" s="43">
        <v>1.0060288542194253</v>
      </c>
      <c r="J384" s="43">
        <v>1.0023972905654261</v>
      </c>
      <c r="K384" s="43">
        <v>3.6315636539991925E-3</v>
      </c>
      <c r="L384" t="b">
        <v>0</v>
      </c>
    </row>
    <row r="385" spans="1:12" x14ac:dyDescent="0.25">
      <c r="A385" t="s">
        <v>142</v>
      </c>
      <c r="B385" t="s">
        <v>14</v>
      </c>
      <c r="C385" s="35" t="s">
        <v>146</v>
      </c>
      <c r="D385" s="35">
        <v>15</v>
      </c>
      <c r="E385" s="35" t="s">
        <v>40</v>
      </c>
      <c r="F385" s="195" t="s">
        <v>138</v>
      </c>
      <c r="G385" s="45">
        <v>9.1</v>
      </c>
      <c r="H385" s="45">
        <v>2.2000000000000002</v>
      </c>
      <c r="I385" s="43">
        <v>1.0015325062996125</v>
      </c>
      <c r="J385" s="43">
        <v>1.0017629864072943</v>
      </c>
      <c r="K385" s="43">
        <v>-2.3048010768178528E-4</v>
      </c>
      <c r="L385" t="b">
        <v>0</v>
      </c>
    </row>
    <row r="386" spans="1:12" x14ac:dyDescent="0.25">
      <c r="A386" t="s">
        <v>142</v>
      </c>
      <c r="B386" t="s">
        <v>14</v>
      </c>
      <c r="C386" s="35" t="s">
        <v>147</v>
      </c>
      <c r="D386" s="35">
        <v>15</v>
      </c>
      <c r="E386" s="35" t="s">
        <v>35</v>
      </c>
      <c r="F386" s="195" t="s">
        <v>62</v>
      </c>
      <c r="G386" s="45">
        <v>9.7479999999999993</v>
      </c>
      <c r="H386" s="45">
        <v>2.1</v>
      </c>
      <c r="I386" s="43">
        <v>1.0004191544808807</v>
      </c>
      <c r="J386" s="43">
        <v>1.0009951136481126</v>
      </c>
      <c r="K386" s="43">
        <v>-5.7595916723185425E-4</v>
      </c>
      <c r="L386" t="b">
        <v>0</v>
      </c>
    </row>
    <row r="387" spans="1:12" x14ac:dyDescent="0.25">
      <c r="A387" t="s">
        <v>142</v>
      </c>
      <c r="B387" t="s">
        <v>14</v>
      </c>
      <c r="C387" s="35" t="s">
        <v>147</v>
      </c>
      <c r="D387" s="35">
        <v>15</v>
      </c>
      <c r="E387" s="35" t="s">
        <v>40</v>
      </c>
      <c r="F387" s="195" t="s">
        <v>67</v>
      </c>
      <c r="G387" s="45">
        <v>9.9</v>
      </c>
      <c r="H387" s="45">
        <v>2.1</v>
      </c>
      <c r="I387" s="43">
        <v>1.0039495689969815</v>
      </c>
      <c r="J387" s="43">
        <v>1.0008149953465761</v>
      </c>
      <c r="K387" s="43">
        <v>3.1345736504053701E-3</v>
      </c>
      <c r="L387" t="b">
        <v>0</v>
      </c>
    </row>
    <row r="388" spans="1:12" x14ac:dyDescent="0.25">
      <c r="A388" t="s">
        <v>142</v>
      </c>
      <c r="B388" t="s">
        <v>14</v>
      </c>
      <c r="C388" s="35" t="s">
        <v>147</v>
      </c>
      <c r="D388" s="35">
        <v>15</v>
      </c>
      <c r="E388" s="35" t="s">
        <v>35</v>
      </c>
      <c r="F388" s="195" t="s">
        <v>68</v>
      </c>
      <c r="G388" s="45">
        <v>10.635</v>
      </c>
      <c r="H388" s="45">
        <v>2.1</v>
      </c>
      <c r="I388" s="43">
        <v>0.99943588560562402</v>
      </c>
      <c r="J388" s="43">
        <v>0.99994402855954156</v>
      </c>
      <c r="K388" s="43">
        <v>-5.0814295391754527E-4</v>
      </c>
      <c r="L388" t="b">
        <v>0</v>
      </c>
    </row>
    <row r="389" spans="1:12" x14ac:dyDescent="0.25">
      <c r="A389" t="s">
        <v>142</v>
      </c>
      <c r="B389" t="s">
        <v>14</v>
      </c>
      <c r="C389" s="35" t="s">
        <v>147</v>
      </c>
      <c r="D389" s="35">
        <v>15</v>
      </c>
      <c r="E389" s="35" t="s">
        <v>37</v>
      </c>
      <c r="F389" s="195" t="s">
        <v>63</v>
      </c>
      <c r="G389" s="45">
        <v>11</v>
      </c>
      <c r="H389" s="45">
        <v>2.1</v>
      </c>
      <c r="I389" s="43">
        <v>1.0003674880698523</v>
      </c>
      <c r="J389" s="43">
        <v>0.99951150763808894</v>
      </c>
      <c r="K389" s="43">
        <v>8.5598043176338123E-4</v>
      </c>
      <c r="L389" t="b">
        <v>0</v>
      </c>
    </row>
    <row r="390" spans="1:12" x14ac:dyDescent="0.25">
      <c r="A390" t="s">
        <v>142</v>
      </c>
      <c r="B390" t="s">
        <v>14</v>
      </c>
      <c r="C390" s="35" t="s">
        <v>147</v>
      </c>
      <c r="D390" s="35">
        <v>15</v>
      </c>
      <c r="E390" s="35" t="s">
        <v>40</v>
      </c>
      <c r="F390" s="195" t="s">
        <v>64</v>
      </c>
      <c r="G390" s="45">
        <v>11.917</v>
      </c>
      <c r="H390" s="45">
        <v>2.1</v>
      </c>
      <c r="I390" s="43">
        <v>0.99866529194903852</v>
      </c>
      <c r="J390" s="43">
        <v>0.9984248728847408</v>
      </c>
      <c r="K390" s="43">
        <v>2.4041906429772553E-4</v>
      </c>
      <c r="L390" t="b">
        <v>0</v>
      </c>
    </row>
    <row r="391" spans="1:12" x14ac:dyDescent="0.25">
      <c r="A391" t="s">
        <v>142</v>
      </c>
      <c r="B391" t="s">
        <v>14</v>
      </c>
      <c r="C391" s="35" t="s">
        <v>147</v>
      </c>
      <c r="D391" s="35">
        <v>15</v>
      </c>
      <c r="E391" s="35" t="s">
        <v>40</v>
      </c>
      <c r="F391" s="195" t="s">
        <v>74</v>
      </c>
      <c r="G391" s="45">
        <v>12</v>
      </c>
      <c r="H391" s="45">
        <v>2.1</v>
      </c>
      <c r="I391" s="43">
        <v>0.9979905358310196</v>
      </c>
      <c r="J391" s="43">
        <v>0.99832651881219137</v>
      </c>
      <c r="K391" s="43">
        <v>-3.3598298117176739E-4</v>
      </c>
      <c r="L391" t="b">
        <v>0</v>
      </c>
    </row>
    <row r="392" spans="1:12" x14ac:dyDescent="0.25">
      <c r="A392" t="s">
        <v>142</v>
      </c>
      <c r="B392" t="s">
        <v>14</v>
      </c>
      <c r="C392" s="35" t="s">
        <v>147</v>
      </c>
      <c r="D392" s="35">
        <v>15</v>
      </c>
      <c r="E392" s="35" t="s">
        <v>37</v>
      </c>
      <c r="F392" s="195" t="s">
        <v>71</v>
      </c>
      <c r="G392" s="45">
        <v>13</v>
      </c>
      <c r="H392" s="45">
        <v>2.1</v>
      </c>
      <c r="I392" s="43">
        <v>0.99705650224781395</v>
      </c>
      <c r="J392" s="43">
        <v>0.9971415299862938</v>
      </c>
      <c r="K392" s="43">
        <v>-8.5027738479848125E-5</v>
      </c>
      <c r="L392" t="b">
        <v>0</v>
      </c>
    </row>
    <row r="393" spans="1:12" x14ac:dyDescent="0.25">
      <c r="A393" t="s">
        <v>142</v>
      </c>
      <c r="B393" t="s">
        <v>14</v>
      </c>
      <c r="C393" s="35" t="s">
        <v>147</v>
      </c>
      <c r="D393" s="35">
        <v>15</v>
      </c>
      <c r="E393" s="35" t="s">
        <v>40</v>
      </c>
      <c r="F393" s="195" t="s">
        <v>75</v>
      </c>
      <c r="G393" s="45">
        <v>14.483000000000001</v>
      </c>
      <c r="H393" s="45">
        <v>2.1</v>
      </c>
      <c r="I393" s="43">
        <v>0.9929897900121607</v>
      </c>
      <c r="J393" s="43">
        <v>0.9953841915574877</v>
      </c>
      <c r="K393" s="43">
        <v>-2.3944015453269962E-3</v>
      </c>
      <c r="L393" t="b">
        <v>0</v>
      </c>
    </row>
    <row r="394" spans="1:12" x14ac:dyDescent="0.25">
      <c r="A394" t="s">
        <v>142</v>
      </c>
      <c r="B394" t="s">
        <v>14</v>
      </c>
      <c r="C394" s="35" t="s">
        <v>147</v>
      </c>
      <c r="D394" s="35">
        <v>15</v>
      </c>
      <c r="E394" s="35" t="s">
        <v>37</v>
      </c>
      <c r="F394" s="195" t="s">
        <v>76</v>
      </c>
      <c r="G394" s="45">
        <v>15</v>
      </c>
      <c r="H394" s="45">
        <v>2.1</v>
      </c>
      <c r="I394" s="43">
        <v>0.99407542492990719</v>
      </c>
      <c r="J394" s="43">
        <v>0.99477155233449865</v>
      </c>
      <c r="K394" s="43">
        <v>-6.9612740459146227E-4</v>
      </c>
      <c r="L394" t="b">
        <v>0</v>
      </c>
    </row>
    <row r="395" spans="1:12" x14ac:dyDescent="0.25">
      <c r="A395" t="s">
        <v>142</v>
      </c>
      <c r="B395" t="s">
        <v>14</v>
      </c>
      <c r="C395" s="35" t="s">
        <v>147</v>
      </c>
      <c r="D395" s="35">
        <v>20</v>
      </c>
      <c r="E395" s="35" t="s">
        <v>37</v>
      </c>
      <c r="F395" s="195" t="s">
        <v>79</v>
      </c>
      <c r="G395" s="45">
        <v>6</v>
      </c>
      <c r="H395" s="45">
        <v>2.1</v>
      </c>
      <c r="I395" s="43">
        <v>1.0108230628993302</v>
      </c>
      <c r="J395" s="43">
        <v>1.0008962330974007</v>
      </c>
      <c r="K395" s="43">
        <v>9.9268298019294932E-3</v>
      </c>
      <c r="L395" t="b">
        <v>1</v>
      </c>
    </row>
    <row r="396" spans="1:12" x14ac:dyDescent="0.25">
      <c r="A396" t="s">
        <v>142</v>
      </c>
      <c r="B396" t="s">
        <v>14</v>
      </c>
      <c r="C396" s="35" t="s">
        <v>147</v>
      </c>
      <c r="D396" s="35">
        <v>20</v>
      </c>
      <c r="E396" s="35" t="s">
        <v>40</v>
      </c>
      <c r="F396" s="195" t="s">
        <v>90</v>
      </c>
      <c r="G396" s="45">
        <v>7.8259999999999996</v>
      </c>
      <c r="H396" s="45">
        <v>2.1</v>
      </c>
      <c r="I396" s="43">
        <v>0.99859628765184794</v>
      </c>
      <c r="J396" s="43">
        <v>1.0065420064207971</v>
      </c>
      <c r="K396" s="43">
        <v>-7.9457187689491171E-3</v>
      </c>
      <c r="L396" t="b">
        <v>0</v>
      </c>
    </row>
    <row r="397" spans="1:12" x14ac:dyDescent="0.25">
      <c r="A397" t="s">
        <v>142</v>
      </c>
      <c r="B397" t="s">
        <v>14</v>
      </c>
      <c r="C397" s="35" t="s">
        <v>147</v>
      </c>
      <c r="D397" s="35">
        <v>20</v>
      </c>
      <c r="E397" s="35" t="s">
        <v>40</v>
      </c>
      <c r="F397" s="195" t="s">
        <v>89</v>
      </c>
      <c r="G397" s="45">
        <v>9.2309999999999999</v>
      </c>
      <c r="H397" s="45">
        <v>2.1</v>
      </c>
      <c r="I397" s="43">
        <v>1.0127479303931661</v>
      </c>
      <c r="J397" s="43">
        <v>1.0097026249071495</v>
      </c>
      <c r="K397" s="43">
        <v>3.0453054860166695E-3</v>
      </c>
      <c r="L397" t="b">
        <v>0</v>
      </c>
    </row>
    <row r="398" spans="1:12" x14ac:dyDescent="0.25">
      <c r="A398" t="s">
        <v>142</v>
      </c>
      <c r="B398" t="s">
        <v>14</v>
      </c>
      <c r="C398" s="35" t="s">
        <v>147</v>
      </c>
      <c r="D398" s="35">
        <v>20</v>
      </c>
      <c r="E398" s="35" t="s">
        <v>37</v>
      </c>
      <c r="F398" s="195" t="s">
        <v>36</v>
      </c>
      <c r="G398" s="45">
        <v>10</v>
      </c>
      <c r="H398" s="45">
        <v>2.1</v>
      </c>
      <c r="I398" s="43">
        <v>1.0155683244750433</v>
      </c>
      <c r="J398" s="43">
        <v>1.0109966852868724</v>
      </c>
      <c r="K398" s="43">
        <v>4.5716391881709395E-3</v>
      </c>
      <c r="L398" t="b">
        <v>1</v>
      </c>
    </row>
    <row r="399" spans="1:12" x14ac:dyDescent="0.25">
      <c r="A399" t="s">
        <v>142</v>
      </c>
      <c r="B399" t="s">
        <v>14</v>
      </c>
      <c r="C399" s="35" t="s">
        <v>147</v>
      </c>
      <c r="D399" s="35">
        <v>20</v>
      </c>
      <c r="E399" s="35" t="s">
        <v>40</v>
      </c>
      <c r="F399" s="195" t="s">
        <v>86</v>
      </c>
      <c r="G399" s="45">
        <v>11.077</v>
      </c>
      <c r="H399" s="45">
        <v>2.1</v>
      </c>
      <c r="I399" s="43">
        <v>1.0144978099330169</v>
      </c>
      <c r="J399" s="43">
        <v>1.0122907293782242</v>
      </c>
      <c r="K399" s="43">
        <v>2.2070805547926842E-3</v>
      </c>
      <c r="L399" t="b">
        <v>0</v>
      </c>
    </row>
    <row r="400" spans="1:12" x14ac:dyDescent="0.25">
      <c r="A400" t="s">
        <v>142</v>
      </c>
      <c r="B400" t="s">
        <v>14</v>
      </c>
      <c r="C400" s="35" t="s">
        <v>147</v>
      </c>
      <c r="D400" s="35">
        <v>20</v>
      </c>
      <c r="E400" s="35" t="s">
        <v>40</v>
      </c>
      <c r="F400" s="195" t="s">
        <v>84</v>
      </c>
      <c r="G400" s="45">
        <v>11.52</v>
      </c>
      <c r="H400" s="45">
        <v>2.1</v>
      </c>
      <c r="I400" s="43">
        <v>1.0137685398222747</v>
      </c>
      <c r="J400" s="43">
        <v>1.0126474590154892</v>
      </c>
      <c r="K400" s="43">
        <v>1.1210808067854128E-3</v>
      </c>
      <c r="L400" t="b">
        <v>0</v>
      </c>
    </row>
    <row r="401" spans="1:12" x14ac:dyDescent="0.25">
      <c r="A401" t="s">
        <v>142</v>
      </c>
      <c r="B401" t="s">
        <v>14</v>
      </c>
      <c r="C401" s="35" t="s">
        <v>147</v>
      </c>
      <c r="D401" s="35">
        <v>20</v>
      </c>
      <c r="E401" s="35" t="s">
        <v>40</v>
      </c>
      <c r="F401" s="195" t="s">
        <v>80</v>
      </c>
      <c r="G401" s="45">
        <v>13.103</v>
      </c>
      <c r="H401" s="45">
        <v>2.1</v>
      </c>
      <c r="I401" s="43">
        <v>1.0151832044034614</v>
      </c>
      <c r="J401" s="43">
        <v>1.0130860696059412</v>
      </c>
      <c r="K401" s="43">
        <v>2.0971347975202725E-3</v>
      </c>
      <c r="L401" t="b">
        <v>0</v>
      </c>
    </row>
    <row r="402" spans="1:12" x14ac:dyDescent="0.25">
      <c r="A402" t="s">
        <v>142</v>
      </c>
      <c r="B402" t="s">
        <v>14</v>
      </c>
      <c r="C402" s="35" t="s">
        <v>147</v>
      </c>
      <c r="D402" s="35">
        <v>20</v>
      </c>
      <c r="E402" s="35" t="s">
        <v>37</v>
      </c>
      <c r="F402" s="195" t="s">
        <v>82</v>
      </c>
      <c r="G402" s="45">
        <v>14</v>
      </c>
      <c r="H402" s="45">
        <v>2.1</v>
      </c>
      <c r="I402" s="43">
        <v>1.0114969086241667</v>
      </c>
      <c r="J402" s="43">
        <v>1.0127546580584095</v>
      </c>
      <c r="K402" s="43">
        <v>-1.2577494342427276E-3</v>
      </c>
      <c r="L402" t="b">
        <v>1</v>
      </c>
    </row>
    <row r="403" spans="1:12" x14ac:dyDescent="0.25">
      <c r="A403" t="s">
        <v>142</v>
      </c>
      <c r="B403" t="s">
        <v>14</v>
      </c>
      <c r="C403" s="35" t="s">
        <v>147</v>
      </c>
      <c r="D403" s="35">
        <v>20</v>
      </c>
      <c r="E403" s="35" t="s">
        <v>40</v>
      </c>
      <c r="F403" s="195" t="s">
        <v>81</v>
      </c>
      <c r="G403" s="45">
        <v>14.733000000000001</v>
      </c>
      <c r="H403" s="45">
        <v>2.1</v>
      </c>
      <c r="I403" s="43">
        <v>1.0075614323368975</v>
      </c>
      <c r="J403" s="43">
        <v>1.0121723543163761</v>
      </c>
      <c r="K403" s="43">
        <v>-4.6109219794785439E-3</v>
      </c>
      <c r="L403" t="b">
        <v>0</v>
      </c>
    </row>
    <row r="404" spans="1:12" x14ac:dyDescent="0.25">
      <c r="A404" t="s">
        <v>142</v>
      </c>
      <c r="B404" t="s">
        <v>14</v>
      </c>
      <c r="C404" s="35" t="s">
        <v>146</v>
      </c>
      <c r="D404" s="35">
        <v>20</v>
      </c>
      <c r="E404" s="35" t="s">
        <v>40</v>
      </c>
      <c r="F404" s="195" t="s">
        <v>136</v>
      </c>
      <c r="G404" s="45">
        <v>15</v>
      </c>
      <c r="H404" s="45">
        <v>2.2000000000000002</v>
      </c>
      <c r="I404" s="43">
        <v>1.0140018108033768</v>
      </c>
      <c r="J404" s="43">
        <v>1.0118906388422415</v>
      </c>
      <c r="K404" s="43">
        <v>2.1111719611353053E-3</v>
      </c>
      <c r="L404" t="b">
        <v>0</v>
      </c>
    </row>
    <row r="405" spans="1:12" x14ac:dyDescent="0.25">
      <c r="A405" t="s">
        <v>142</v>
      </c>
      <c r="B405" t="s">
        <v>14</v>
      </c>
      <c r="C405" s="35" t="s">
        <v>147</v>
      </c>
      <c r="D405" s="35">
        <v>20</v>
      </c>
      <c r="E405" s="35" t="s">
        <v>37</v>
      </c>
      <c r="F405" s="195" t="s">
        <v>83</v>
      </c>
      <c r="G405" s="45">
        <v>16</v>
      </c>
      <c r="H405" s="45">
        <v>2.1</v>
      </c>
      <c r="I405" s="43">
        <v>1.0089123828124265</v>
      </c>
      <c r="J405" s="43">
        <v>1.0106479996243467</v>
      </c>
      <c r="K405" s="43">
        <v>-1.7356168119202486E-3</v>
      </c>
      <c r="L405" t="b">
        <v>0</v>
      </c>
    </row>
    <row r="406" spans="1:12" x14ac:dyDescent="0.25">
      <c r="A406" t="s">
        <v>142</v>
      </c>
      <c r="B406" t="s">
        <v>14</v>
      </c>
      <c r="C406" s="35" t="s">
        <v>147</v>
      </c>
      <c r="D406" s="35">
        <v>20</v>
      </c>
      <c r="E406" s="35" t="s">
        <v>37</v>
      </c>
      <c r="F406" s="195" t="s">
        <v>85</v>
      </c>
      <c r="G406" s="45">
        <v>17</v>
      </c>
      <c r="H406" s="45">
        <v>2.1</v>
      </c>
      <c r="I406" s="43">
        <v>1.0083254586241031</v>
      </c>
      <c r="J406" s="43">
        <v>1.0093877454491</v>
      </c>
      <c r="K406" s="43">
        <v>-1.062286824996983E-3</v>
      </c>
      <c r="L406" t="b">
        <v>0</v>
      </c>
    </row>
    <row r="407" spans="1:12" x14ac:dyDescent="0.25">
      <c r="A407" t="s">
        <v>142</v>
      </c>
      <c r="B407" t="s">
        <v>14</v>
      </c>
      <c r="C407" s="35" t="s">
        <v>147</v>
      </c>
      <c r="D407" s="35">
        <v>20</v>
      </c>
      <c r="E407" s="35" t="s">
        <v>40</v>
      </c>
      <c r="F407" s="195" t="s">
        <v>87</v>
      </c>
      <c r="G407" s="45">
        <v>18.946999999999999</v>
      </c>
      <c r="H407" s="45">
        <v>2.1</v>
      </c>
      <c r="I407" s="43">
        <v>1.0033963793700091</v>
      </c>
      <c r="J407" s="43">
        <v>1.0069340305698948</v>
      </c>
      <c r="K407" s="43">
        <v>-3.5376511998856941E-3</v>
      </c>
      <c r="L407" t="b">
        <v>0</v>
      </c>
    </row>
    <row r="408" spans="1:12" x14ac:dyDescent="0.25">
      <c r="A408" t="s">
        <v>142</v>
      </c>
      <c r="B408" t="s">
        <v>14</v>
      </c>
      <c r="C408" s="35" t="s">
        <v>147</v>
      </c>
      <c r="D408" s="35">
        <v>20</v>
      </c>
      <c r="E408" s="35" t="s">
        <v>37</v>
      </c>
      <c r="F408" s="195" t="s">
        <v>88</v>
      </c>
      <c r="G408" s="45">
        <v>20</v>
      </c>
      <c r="H408" s="45">
        <v>2.1</v>
      </c>
      <c r="I408" s="43">
        <v>1.0033211576499768</v>
      </c>
      <c r="J408" s="43">
        <v>1.00560698292336</v>
      </c>
      <c r="K408" s="43">
        <v>-2.2858252733832796E-3</v>
      </c>
      <c r="L408" t="b">
        <v>0</v>
      </c>
    </row>
    <row r="409" spans="1:12" x14ac:dyDescent="0.25">
      <c r="A409" t="s">
        <v>142</v>
      </c>
      <c r="B409" t="s">
        <v>14</v>
      </c>
      <c r="C409" s="35" t="s">
        <v>147</v>
      </c>
      <c r="D409" s="35">
        <v>25</v>
      </c>
      <c r="E409" s="35" t="s">
        <v>40</v>
      </c>
      <c r="F409" s="195" t="s">
        <v>94</v>
      </c>
      <c r="G409" s="45">
        <v>15.529</v>
      </c>
      <c r="H409" s="45">
        <v>2.1</v>
      </c>
      <c r="I409" s="43">
        <v>1.0111978147921741</v>
      </c>
      <c r="J409" s="43">
        <v>1.0114263496535401</v>
      </c>
      <c r="K409" s="43">
        <v>-2.28534861365981E-4</v>
      </c>
      <c r="L409" t="b">
        <v>0</v>
      </c>
    </row>
    <row r="410" spans="1:12" x14ac:dyDescent="0.25">
      <c r="A410" t="s">
        <v>142</v>
      </c>
      <c r="B410" t="s">
        <v>14</v>
      </c>
      <c r="C410" s="35" t="s">
        <v>147</v>
      </c>
      <c r="D410" s="35">
        <v>25</v>
      </c>
      <c r="E410" s="35" t="s">
        <v>40</v>
      </c>
      <c r="F410" s="195" t="s">
        <v>91</v>
      </c>
      <c r="G410" s="45">
        <v>16.8</v>
      </c>
      <c r="H410" s="45">
        <v>2.1</v>
      </c>
      <c r="I410" s="43">
        <v>1.0039882627987882</v>
      </c>
      <c r="J410" s="43">
        <v>1.0092029301838412</v>
      </c>
      <c r="K410" s="43">
        <v>-5.2146673850530512E-3</v>
      </c>
      <c r="L410" t="b">
        <v>0</v>
      </c>
    </row>
    <row r="411" spans="1:12" x14ac:dyDescent="0.25">
      <c r="A411" t="s">
        <v>142</v>
      </c>
      <c r="B411" t="s">
        <v>14</v>
      </c>
      <c r="C411" s="35" t="s">
        <v>146</v>
      </c>
      <c r="D411" s="35">
        <v>25</v>
      </c>
      <c r="E411" s="35" t="s">
        <v>40</v>
      </c>
      <c r="F411" s="195" t="s">
        <v>134</v>
      </c>
      <c r="G411" s="45">
        <v>19.178999999999998</v>
      </c>
      <c r="H411" s="45">
        <v>2.2000000000000002</v>
      </c>
      <c r="I411" s="43">
        <v>1.010377414654313</v>
      </c>
      <c r="J411" s="43">
        <v>1.0061161444632005</v>
      </c>
      <c r="K411" s="43">
        <v>4.2612701911124429E-3</v>
      </c>
      <c r="L411" t="b">
        <v>0</v>
      </c>
    </row>
    <row r="412" spans="1:12" x14ac:dyDescent="0.25">
      <c r="A412" t="s">
        <v>142</v>
      </c>
      <c r="B412" t="s">
        <v>14</v>
      </c>
      <c r="C412" s="35" t="s">
        <v>147</v>
      </c>
      <c r="D412" s="35">
        <v>25</v>
      </c>
      <c r="E412" s="35" t="s">
        <v>40</v>
      </c>
      <c r="F412" s="195" t="s">
        <v>92</v>
      </c>
      <c r="G412" s="45">
        <v>19.512</v>
      </c>
      <c r="H412" s="45">
        <v>2.1</v>
      </c>
      <c r="I412" s="43">
        <v>1.0000320150015565</v>
      </c>
      <c r="J412" s="43">
        <v>1.005795866341719</v>
      </c>
      <c r="K412" s="43">
        <v>-5.7638513401625513E-3</v>
      </c>
      <c r="L412" t="b">
        <v>0</v>
      </c>
    </row>
    <row r="413" spans="1:12" x14ac:dyDescent="0.25">
      <c r="A413" t="s">
        <v>142</v>
      </c>
      <c r="B413" t="s">
        <v>14</v>
      </c>
      <c r="C413" s="35" t="s">
        <v>147</v>
      </c>
      <c r="D413" s="35">
        <v>25</v>
      </c>
      <c r="E413" s="35" t="s">
        <v>37</v>
      </c>
      <c r="F413" s="195" t="s">
        <v>93</v>
      </c>
      <c r="G413" s="45">
        <v>21</v>
      </c>
      <c r="H413" s="45">
        <v>2.1</v>
      </c>
      <c r="I413" s="43">
        <v>1.0017157444818405</v>
      </c>
      <c r="J413" s="43">
        <v>1.0047001403047593</v>
      </c>
      <c r="K413" s="43">
        <v>-2.9843958229187617E-3</v>
      </c>
      <c r="L413" t="b">
        <v>0</v>
      </c>
    </row>
    <row r="414" spans="1:12" x14ac:dyDescent="0.25">
      <c r="A414" t="s">
        <v>142</v>
      </c>
      <c r="B414" t="s">
        <v>14</v>
      </c>
      <c r="C414" s="35" t="s">
        <v>147</v>
      </c>
      <c r="D414" s="35">
        <v>25</v>
      </c>
      <c r="E414" s="35" t="s">
        <v>37</v>
      </c>
      <c r="F414" s="195" t="s">
        <v>95</v>
      </c>
      <c r="G414" s="45">
        <v>23</v>
      </c>
      <c r="H414" s="45">
        <v>2.1</v>
      </c>
      <c r="I414" s="43">
        <v>1.0006931112392139</v>
      </c>
      <c r="J414" s="43">
        <v>1.004016947471601</v>
      </c>
      <c r="K414" s="43">
        <v>-3.3238362323870785E-3</v>
      </c>
      <c r="L414" t="b">
        <v>0</v>
      </c>
    </row>
    <row r="415" spans="1:12" x14ac:dyDescent="0.25">
      <c r="A415" t="s">
        <v>142</v>
      </c>
      <c r="B415" t="s">
        <v>14</v>
      </c>
      <c r="C415" s="35" t="s">
        <v>147</v>
      </c>
      <c r="D415" s="35">
        <v>25</v>
      </c>
      <c r="E415" s="35" t="s">
        <v>37</v>
      </c>
      <c r="F415" s="195" t="s">
        <v>96</v>
      </c>
      <c r="G415" s="45">
        <v>25</v>
      </c>
      <c r="H415" s="45">
        <v>2.1</v>
      </c>
      <c r="I415" s="43">
        <v>0.99796380988056022</v>
      </c>
      <c r="J415" s="43">
        <v>1.0035200727259872</v>
      </c>
      <c r="K415" s="43">
        <v>-5.5562628454269847E-3</v>
      </c>
      <c r="L415" t="b">
        <v>0</v>
      </c>
    </row>
    <row r="416" spans="1:12" x14ac:dyDescent="0.25">
      <c r="A416" t="s">
        <v>141</v>
      </c>
      <c r="B416" t="s">
        <v>15</v>
      </c>
      <c r="C416" s="35" t="s">
        <v>146</v>
      </c>
      <c r="D416" s="35">
        <v>6</v>
      </c>
      <c r="E416" s="35" t="s">
        <v>35</v>
      </c>
      <c r="F416" s="195" t="s">
        <v>131</v>
      </c>
      <c r="G416" s="45">
        <v>2.8359999999999999</v>
      </c>
      <c r="H416" s="45">
        <v>2.9</v>
      </c>
      <c r="I416" s="43">
        <v>0.78303016339681042</v>
      </c>
      <c r="J416" s="43">
        <v>0.7872981427725545</v>
      </c>
      <c r="K416" s="43">
        <v>-4.2679793757440798E-3</v>
      </c>
      <c r="L416" t="b">
        <v>0</v>
      </c>
    </row>
    <row r="417" spans="1:12" x14ac:dyDescent="0.25">
      <c r="A417" t="s">
        <v>141</v>
      </c>
      <c r="B417" t="s">
        <v>15</v>
      </c>
      <c r="C417" s="35" t="s">
        <v>147</v>
      </c>
      <c r="D417" s="35">
        <v>6</v>
      </c>
      <c r="E417" s="35" t="s">
        <v>37</v>
      </c>
      <c r="F417" s="195" t="s">
        <v>45</v>
      </c>
      <c r="G417" s="45">
        <v>3</v>
      </c>
      <c r="H417" s="45">
        <v>2.9</v>
      </c>
      <c r="I417" s="43">
        <v>0.81979056844543363</v>
      </c>
      <c r="J417" s="43">
        <v>0.80454836377998351</v>
      </c>
      <c r="K417" s="43">
        <v>1.5242204665450121E-2</v>
      </c>
      <c r="L417" t="b">
        <v>0</v>
      </c>
    </row>
    <row r="418" spans="1:12" x14ac:dyDescent="0.25">
      <c r="A418" t="s">
        <v>141</v>
      </c>
      <c r="B418" t="s">
        <v>15</v>
      </c>
      <c r="C418" s="35" t="s">
        <v>146</v>
      </c>
      <c r="D418" s="35">
        <v>6</v>
      </c>
      <c r="E418" s="35" t="s">
        <v>35</v>
      </c>
      <c r="F418" s="195" t="s">
        <v>98</v>
      </c>
      <c r="G418" s="45">
        <v>3.1019999999999999</v>
      </c>
      <c r="H418" s="45">
        <v>2.9</v>
      </c>
      <c r="I418" s="43">
        <v>0.80847535934920689</v>
      </c>
      <c r="J418" s="43">
        <v>0.81468213060986727</v>
      </c>
      <c r="K418" s="43">
        <v>-6.206771260660382E-3</v>
      </c>
      <c r="L418" t="b">
        <v>0</v>
      </c>
    </row>
    <row r="419" spans="1:12" x14ac:dyDescent="0.25">
      <c r="A419" t="s">
        <v>141</v>
      </c>
      <c r="B419" t="s">
        <v>15</v>
      </c>
      <c r="C419" s="35" t="s">
        <v>146</v>
      </c>
      <c r="D419" s="35">
        <v>6</v>
      </c>
      <c r="E419" s="35" t="s">
        <v>35</v>
      </c>
      <c r="F419" s="195" t="s">
        <v>101</v>
      </c>
      <c r="G419" s="45">
        <v>3.5449999999999999</v>
      </c>
      <c r="H419" s="45">
        <v>2.9</v>
      </c>
      <c r="I419" s="43">
        <v>0.85496618214216125</v>
      </c>
      <c r="J419" s="43">
        <v>0.85339958416440109</v>
      </c>
      <c r="K419" s="43">
        <v>1.5665979777601535E-3</v>
      </c>
      <c r="L419" t="b">
        <v>0</v>
      </c>
    </row>
    <row r="420" spans="1:12" x14ac:dyDescent="0.25">
      <c r="A420" t="s">
        <v>141</v>
      </c>
      <c r="B420" t="s">
        <v>15</v>
      </c>
      <c r="C420" s="35" t="s">
        <v>147</v>
      </c>
      <c r="D420" s="35">
        <v>6</v>
      </c>
      <c r="E420" s="35" t="s">
        <v>37</v>
      </c>
      <c r="F420" s="195" t="s">
        <v>46</v>
      </c>
      <c r="G420" s="45">
        <v>4</v>
      </c>
      <c r="H420" s="45">
        <v>2.9</v>
      </c>
      <c r="I420" s="43">
        <v>0.89308807887874941</v>
      </c>
      <c r="J420" s="43">
        <v>0.88420507131303361</v>
      </c>
      <c r="K420" s="43">
        <v>8.8830075657158059E-3</v>
      </c>
      <c r="L420" t="b">
        <v>0</v>
      </c>
    </row>
    <row r="421" spans="1:12" x14ac:dyDescent="0.25">
      <c r="A421" t="s">
        <v>141</v>
      </c>
      <c r="B421" t="s">
        <v>15</v>
      </c>
      <c r="C421" s="35" t="s">
        <v>146</v>
      </c>
      <c r="D421" s="35">
        <v>6</v>
      </c>
      <c r="E421" s="35" t="s">
        <v>40</v>
      </c>
      <c r="F421" s="195" t="s">
        <v>132</v>
      </c>
      <c r="G421" s="45">
        <v>4.2779999999999996</v>
      </c>
      <c r="H421" s="45">
        <v>2.9</v>
      </c>
      <c r="I421" s="43">
        <v>0.89005489044582708</v>
      </c>
      <c r="J421" s="43">
        <v>0.89855793834451925</v>
      </c>
      <c r="K421" s="43">
        <v>-8.503047898692162E-3</v>
      </c>
      <c r="L421" t="b">
        <v>0</v>
      </c>
    </row>
    <row r="422" spans="1:12" x14ac:dyDescent="0.25">
      <c r="A422" t="s">
        <v>141</v>
      </c>
      <c r="B422" t="s">
        <v>15</v>
      </c>
      <c r="C422" s="35" t="s">
        <v>146</v>
      </c>
      <c r="D422" s="35">
        <v>6</v>
      </c>
      <c r="E422" s="35" t="s">
        <v>35</v>
      </c>
      <c r="F422" s="195" t="s">
        <v>106</v>
      </c>
      <c r="G422" s="45">
        <v>4.431</v>
      </c>
      <c r="H422" s="45">
        <v>2.9</v>
      </c>
      <c r="I422" s="43">
        <v>0.90594726154396688</v>
      </c>
      <c r="J422" s="43">
        <v>0.90501098881446151</v>
      </c>
      <c r="K422" s="43">
        <v>9.3627272950536078E-4</v>
      </c>
      <c r="L422" t="b">
        <v>0</v>
      </c>
    </row>
    <row r="423" spans="1:12" x14ac:dyDescent="0.25">
      <c r="A423" t="s">
        <v>141</v>
      </c>
      <c r="B423" t="s">
        <v>15</v>
      </c>
      <c r="C423" s="35" t="s">
        <v>146</v>
      </c>
      <c r="D423" s="35">
        <v>6</v>
      </c>
      <c r="E423" s="35" t="s">
        <v>40</v>
      </c>
      <c r="F423" s="195" t="s">
        <v>107</v>
      </c>
      <c r="G423" s="45">
        <v>4.444</v>
      </c>
      <c r="H423" s="45">
        <v>2.9</v>
      </c>
      <c r="I423" s="43">
        <v>0.90235285034479629</v>
      </c>
      <c r="J423" s="43">
        <v>0.90551196033949743</v>
      </c>
      <c r="K423" s="43">
        <v>-3.1591099947011481E-3</v>
      </c>
      <c r="L423" t="b">
        <v>0</v>
      </c>
    </row>
    <row r="424" spans="1:12" x14ac:dyDescent="0.25">
      <c r="A424" t="s">
        <v>141</v>
      </c>
      <c r="B424" t="s">
        <v>15</v>
      </c>
      <c r="C424" s="35" t="s">
        <v>146</v>
      </c>
      <c r="D424" s="35">
        <v>6</v>
      </c>
      <c r="E424" s="35" t="s">
        <v>37</v>
      </c>
      <c r="F424" s="195" t="s">
        <v>104</v>
      </c>
      <c r="G424" s="45">
        <v>4.5</v>
      </c>
      <c r="H424" s="45">
        <v>2.9</v>
      </c>
      <c r="I424" s="43">
        <v>0.9125208795706804</v>
      </c>
      <c r="J424" s="43">
        <v>0.90758525052898298</v>
      </c>
      <c r="K424" s="43">
        <v>4.9356290416974202E-3</v>
      </c>
      <c r="L424" t="b">
        <v>0</v>
      </c>
    </row>
    <row r="425" spans="1:12" x14ac:dyDescent="0.25">
      <c r="A425" t="s">
        <v>141</v>
      </c>
      <c r="B425" t="s">
        <v>15</v>
      </c>
      <c r="C425" s="35" t="s">
        <v>146</v>
      </c>
      <c r="D425" s="35">
        <v>6</v>
      </c>
      <c r="E425" s="35" t="s">
        <v>40</v>
      </c>
      <c r="F425" s="195" t="s">
        <v>102</v>
      </c>
      <c r="G425" s="45">
        <v>4.8</v>
      </c>
      <c r="H425" s="45">
        <v>2.9</v>
      </c>
      <c r="I425" s="43">
        <v>0.91503807036614482</v>
      </c>
      <c r="J425" s="43">
        <v>0.9164561439157547</v>
      </c>
      <c r="K425" s="43">
        <v>-1.4180735496098773E-3</v>
      </c>
      <c r="L425" t="b">
        <v>0</v>
      </c>
    </row>
    <row r="426" spans="1:12" x14ac:dyDescent="0.25">
      <c r="A426" t="s">
        <v>141</v>
      </c>
      <c r="B426" t="s">
        <v>15</v>
      </c>
      <c r="C426" s="35" t="s">
        <v>146</v>
      </c>
      <c r="D426" s="35">
        <v>6</v>
      </c>
      <c r="E426" s="35" t="s">
        <v>37</v>
      </c>
      <c r="F426" s="195" t="s">
        <v>50</v>
      </c>
      <c r="G426" s="45">
        <v>5</v>
      </c>
      <c r="H426" s="45">
        <v>2.9</v>
      </c>
      <c r="I426" s="43">
        <v>0.92465217055622073</v>
      </c>
      <c r="J426" s="43">
        <v>0.92159387318262143</v>
      </c>
      <c r="K426" s="43">
        <v>3.0582973735993058E-3</v>
      </c>
      <c r="L426" t="b">
        <v>0</v>
      </c>
    </row>
    <row r="427" spans="1:12" x14ac:dyDescent="0.25">
      <c r="A427" t="s">
        <v>141</v>
      </c>
      <c r="B427" t="s">
        <v>15</v>
      </c>
      <c r="C427" s="35" t="s">
        <v>146</v>
      </c>
      <c r="D427" s="35">
        <v>6</v>
      </c>
      <c r="E427" s="35" t="s">
        <v>35</v>
      </c>
      <c r="F427" s="195" t="s">
        <v>111</v>
      </c>
      <c r="G427" s="45">
        <v>5.3170000000000002</v>
      </c>
      <c r="H427" s="45">
        <v>2.9</v>
      </c>
      <c r="I427" s="43">
        <v>0.93185937555530773</v>
      </c>
      <c r="J427" s="43">
        <v>0.9297371740706053</v>
      </c>
      <c r="K427" s="43">
        <v>2.1222014847024351E-3</v>
      </c>
      <c r="L427" t="b">
        <v>0</v>
      </c>
    </row>
    <row r="428" spans="1:12" x14ac:dyDescent="0.25">
      <c r="A428" t="s">
        <v>141</v>
      </c>
      <c r="B428" t="s">
        <v>15</v>
      </c>
      <c r="C428" s="35" t="s">
        <v>146</v>
      </c>
      <c r="D428" s="35">
        <v>6</v>
      </c>
      <c r="E428" s="35" t="s">
        <v>40</v>
      </c>
      <c r="F428" s="195" t="s">
        <v>108</v>
      </c>
      <c r="G428" s="45">
        <v>5.4550000000000001</v>
      </c>
      <c r="H428" s="45">
        <v>2.9</v>
      </c>
      <c r="I428" s="43">
        <v>0.93071720329563257</v>
      </c>
      <c r="J428" s="43">
        <v>0.93328220726474342</v>
      </c>
      <c r="K428" s="43">
        <v>-2.5650039691108573E-3</v>
      </c>
      <c r="L428" t="b">
        <v>0</v>
      </c>
    </row>
    <row r="429" spans="1:12" x14ac:dyDescent="0.25">
      <c r="A429" t="s">
        <v>141</v>
      </c>
      <c r="B429" t="s">
        <v>15</v>
      </c>
      <c r="C429" s="35" t="s">
        <v>147</v>
      </c>
      <c r="D429" s="35">
        <v>6</v>
      </c>
      <c r="E429" s="35" t="s">
        <v>37</v>
      </c>
      <c r="F429" s="195" t="s">
        <v>79</v>
      </c>
      <c r="G429" s="45">
        <v>6</v>
      </c>
      <c r="H429" s="45">
        <v>2.9</v>
      </c>
      <c r="I429" s="43">
        <v>0.94924711947937845</v>
      </c>
      <c r="J429" s="43">
        <v>0.94728251951695541</v>
      </c>
      <c r="K429" s="43">
        <v>1.9645999624230415E-3</v>
      </c>
      <c r="L429" t="b">
        <v>0</v>
      </c>
    </row>
    <row r="430" spans="1:12" x14ac:dyDescent="0.25">
      <c r="A430" t="s">
        <v>141</v>
      </c>
      <c r="B430" t="s">
        <v>15</v>
      </c>
      <c r="C430" s="35" t="s">
        <v>147</v>
      </c>
      <c r="D430" s="35">
        <v>10</v>
      </c>
      <c r="E430" s="35" t="s">
        <v>40</v>
      </c>
      <c r="F430" s="195" t="s">
        <v>143</v>
      </c>
      <c r="G430" s="45">
        <v>5.0910000000000002</v>
      </c>
      <c r="H430" s="45">
        <v>2.9</v>
      </c>
      <c r="I430" s="43">
        <v>0.95747588128645411</v>
      </c>
      <c r="J430" s="43">
        <v>0.94673731554239027</v>
      </c>
      <c r="K430" s="43">
        <v>1.0738565744063844E-2</v>
      </c>
      <c r="L430" t="b">
        <v>0</v>
      </c>
    </row>
    <row r="431" spans="1:12" x14ac:dyDescent="0.25">
      <c r="A431" t="s">
        <v>141</v>
      </c>
      <c r="B431" t="s">
        <v>15</v>
      </c>
      <c r="C431" s="35" t="s">
        <v>146</v>
      </c>
      <c r="D431" s="35">
        <v>10</v>
      </c>
      <c r="E431" s="35" t="s">
        <v>40</v>
      </c>
      <c r="F431" s="195" t="s">
        <v>48</v>
      </c>
      <c r="G431" s="45">
        <v>5.5380000000000003</v>
      </c>
      <c r="H431" s="45">
        <v>2.9</v>
      </c>
      <c r="I431" s="43">
        <v>0.9465460028122038</v>
      </c>
      <c r="J431" s="43">
        <v>0.96162634380198475</v>
      </c>
      <c r="K431" s="43">
        <v>-1.5080340989780949E-2</v>
      </c>
      <c r="L431" t="b">
        <v>0</v>
      </c>
    </row>
    <row r="432" spans="1:12" x14ac:dyDescent="0.25">
      <c r="A432" t="s">
        <v>141</v>
      </c>
      <c r="B432" t="s">
        <v>15</v>
      </c>
      <c r="C432" s="35" t="s">
        <v>147</v>
      </c>
      <c r="D432" s="35">
        <v>10</v>
      </c>
      <c r="E432" s="35" t="s">
        <v>40</v>
      </c>
      <c r="F432" s="195" t="s">
        <v>39</v>
      </c>
      <c r="G432" s="45">
        <v>5.7140000000000004</v>
      </c>
      <c r="H432" s="45">
        <v>2.9</v>
      </c>
      <c r="I432" s="43">
        <v>0.96198948612358604</v>
      </c>
      <c r="J432" s="43">
        <v>0.9667979275152816</v>
      </c>
      <c r="K432" s="43">
        <v>-4.8084413916955615E-3</v>
      </c>
      <c r="L432" t="b">
        <v>0</v>
      </c>
    </row>
    <row r="433" spans="1:12" x14ac:dyDescent="0.25">
      <c r="A433" t="s">
        <v>141</v>
      </c>
      <c r="B433" t="s">
        <v>15</v>
      </c>
      <c r="C433" s="35" t="s">
        <v>146</v>
      </c>
      <c r="D433" s="35">
        <v>10</v>
      </c>
      <c r="E433" s="35" t="s">
        <v>40</v>
      </c>
      <c r="F433" s="195" t="s">
        <v>55</v>
      </c>
      <c r="G433" s="45">
        <v>6.1539999999999999</v>
      </c>
      <c r="H433" s="45">
        <v>2.9</v>
      </c>
      <c r="I433" s="43">
        <v>0.97602372837042006</v>
      </c>
      <c r="J433" s="43">
        <v>0.97801938279314693</v>
      </c>
      <c r="K433" s="43">
        <v>-1.9956544227268669E-3</v>
      </c>
      <c r="L433" t="b">
        <v>0</v>
      </c>
    </row>
    <row r="434" spans="1:12" x14ac:dyDescent="0.25">
      <c r="A434" t="s">
        <v>141</v>
      </c>
      <c r="B434" t="s">
        <v>15</v>
      </c>
      <c r="C434" s="35" t="s">
        <v>146</v>
      </c>
      <c r="D434" s="35">
        <v>10</v>
      </c>
      <c r="E434" s="35" t="s">
        <v>35</v>
      </c>
      <c r="F434" s="195" t="s">
        <v>137</v>
      </c>
      <c r="G434" s="45">
        <v>6.2039999999999997</v>
      </c>
      <c r="H434" s="45">
        <v>2.9</v>
      </c>
      <c r="I434" s="43">
        <v>0.98611872793998046</v>
      </c>
      <c r="J434" s="43">
        <v>0.97914020250398859</v>
      </c>
      <c r="K434" s="43">
        <v>6.9785254359918669E-3</v>
      </c>
      <c r="L434" t="b">
        <v>0</v>
      </c>
    </row>
    <row r="435" spans="1:12" x14ac:dyDescent="0.25">
      <c r="A435" t="s">
        <v>141</v>
      </c>
      <c r="B435" t="s">
        <v>15</v>
      </c>
      <c r="C435" s="35" t="s">
        <v>146</v>
      </c>
      <c r="D435" s="35">
        <v>10</v>
      </c>
      <c r="E435" s="35" t="s">
        <v>35</v>
      </c>
      <c r="F435" s="195" t="s">
        <v>52</v>
      </c>
      <c r="G435" s="45">
        <v>6.6470000000000002</v>
      </c>
      <c r="H435" s="45">
        <v>2.9</v>
      </c>
      <c r="I435" s="43">
        <v>0.9911616443422725</v>
      </c>
      <c r="J435" s="43">
        <v>0.98769479011522243</v>
      </c>
      <c r="K435" s="43">
        <v>3.4668542270500646E-3</v>
      </c>
      <c r="L435" t="b">
        <v>0</v>
      </c>
    </row>
    <row r="436" spans="1:12" x14ac:dyDescent="0.25">
      <c r="A436" t="s">
        <v>141</v>
      </c>
      <c r="B436" t="s">
        <v>15</v>
      </c>
      <c r="C436" s="35" t="s">
        <v>147</v>
      </c>
      <c r="D436" s="35">
        <v>10</v>
      </c>
      <c r="E436" s="35" t="s">
        <v>37</v>
      </c>
      <c r="F436" s="195" t="s">
        <v>51</v>
      </c>
      <c r="G436" s="45">
        <v>7</v>
      </c>
      <c r="H436" s="45">
        <v>2.9</v>
      </c>
      <c r="I436" s="43">
        <v>0.99568038260575575</v>
      </c>
      <c r="J436" s="43">
        <v>0.99274125074626163</v>
      </c>
      <c r="K436" s="43">
        <v>2.9391318594941263E-3</v>
      </c>
      <c r="L436" t="b">
        <v>0</v>
      </c>
    </row>
    <row r="437" spans="1:12" x14ac:dyDescent="0.25">
      <c r="A437" t="s">
        <v>141</v>
      </c>
      <c r="B437" t="s">
        <v>15</v>
      </c>
      <c r="C437" s="35" t="s">
        <v>146</v>
      </c>
      <c r="D437" s="35">
        <v>10</v>
      </c>
      <c r="E437" s="35" t="s">
        <v>35</v>
      </c>
      <c r="F437" s="195" t="s">
        <v>58</v>
      </c>
      <c r="G437" s="45">
        <v>7.976</v>
      </c>
      <c r="H437" s="45">
        <v>2.9</v>
      </c>
      <c r="I437" s="43">
        <v>0.99750584281628507</v>
      </c>
      <c r="J437" s="43">
        <v>0.9985596347403396</v>
      </c>
      <c r="K437" s="43">
        <v>-1.0537919240545257E-3</v>
      </c>
      <c r="L437" t="b">
        <v>0</v>
      </c>
    </row>
    <row r="438" spans="1:12" x14ac:dyDescent="0.25">
      <c r="A438" t="s">
        <v>141</v>
      </c>
      <c r="B438" t="s">
        <v>15</v>
      </c>
      <c r="C438" s="35" t="s">
        <v>146</v>
      </c>
      <c r="D438" s="35">
        <v>10</v>
      </c>
      <c r="E438" s="35" t="s">
        <v>37</v>
      </c>
      <c r="F438" s="195" t="s">
        <v>57</v>
      </c>
      <c r="G438" s="45">
        <v>8</v>
      </c>
      <c r="H438" s="45">
        <v>2.9</v>
      </c>
      <c r="I438" s="43">
        <v>0.99857775648608382</v>
      </c>
      <c r="J438" s="43">
        <v>0.99857743286784217</v>
      </c>
      <c r="K438" s="43">
        <v>3.2361824164883757E-7</v>
      </c>
      <c r="L438" t="b">
        <v>0</v>
      </c>
    </row>
    <row r="439" spans="1:12" x14ac:dyDescent="0.25">
      <c r="A439" t="s">
        <v>141</v>
      </c>
      <c r="B439" t="s">
        <v>15</v>
      </c>
      <c r="C439" s="35" t="s">
        <v>146</v>
      </c>
      <c r="D439" s="35">
        <v>10</v>
      </c>
      <c r="E439" s="35" t="s">
        <v>40</v>
      </c>
      <c r="F439" s="195" t="s">
        <v>43</v>
      </c>
      <c r="G439" s="45">
        <v>8.2349999999999994</v>
      </c>
      <c r="H439" s="45">
        <v>2.9</v>
      </c>
      <c r="I439" s="43">
        <v>0.99646322293891232</v>
      </c>
      <c r="J439" s="43">
        <v>0.99875170619963782</v>
      </c>
      <c r="K439" s="43">
        <v>-2.2884832607255046E-3</v>
      </c>
      <c r="L439" t="b">
        <v>0</v>
      </c>
    </row>
    <row r="440" spans="1:12" x14ac:dyDescent="0.25">
      <c r="A440" t="s">
        <v>141</v>
      </c>
      <c r="B440" t="s">
        <v>15</v>
      </c>
      <c r="C440" s="35" t="s">
        <v>147</v>
      </c>
      <c r="D440" s="35">
        <v>10</v>
      </c>
      <c r="E440" s="35" t="s">
        <v>37</v>
      </c>
      <c r="F440" s="195" t="s">
        <v>36</v>
      </c>
      <c r="G440" s="45">
        <v>10</v>
      </c>
      <c r="H440" s="45">
        <v>2.9</v>
      </c>
      <c r="I440" s="43">
        <v>1</v>
      </c>
      <c r="J440" s="43">
        <v>1.0000606101597205</v>
      </c>
      <c r="K440" s="43">
        <v>-6.0610159720475565E-5</v>
      </c>
      <c r="L440" t="b">
        <v>0</v>
      </c>
    </row>
    <row r="441" spans="1:12" x14ac:dyDescent="0.25">
      <c r="A441" t="s">
        <v>141</v>
      </c>
      <c r="B441" t="s">
        <v>15</v>
      </c>
      <c r="C441" s="35" t="s">
        <v>146</v>
      </c>
      <c r="D441" s="35">
        <v>15</v>
      </c>
      <c r="E441" s="35" t="s">
        <v>40</v>
      </c>
      <c r="F441" s="195" t="s">
        <v>133</v>
      </c>
      <c r="G441" s="45">
        <v>6</v>
      </c>
      <c r="H441" s="45">
        <v>2.9</v>
      </c>
      <c r="I441" s="43">
        <v>0.94516024734992876</v>
      </c>
      <c r="J441" s="43">
        <v>0.94744783346255645</v>
      </c>
      <c r="K441" s="43">
        <v>-2.2875861126276931E-3</v>
      </c>
      <c r="L441" t="b">
        <v>0</v>
      </c>
    </row>
    <row r="442" spans="1:12" x14ac:dyDescent="0.25">
      <c r="A442" t="s">
        <v>141</v>
      </c>
      <c r="B442" t="s">
        <v>15</v>
      </c>
      <c r="C442" s="35" t="s">
        <v>146</v>
      </c>
      <c r="D442" s="35">
        <v>15</v>
      </c>
      <c r="E442" s="35" t="s">
        <v>40</v>
      </c>
      <c r="F442" s="195" t="s">
        <v>65</v>
      </c>
      <c r="G442" s="45">
        <v>6.875</v>
      </c>
      <c r="H442" s="45">
        <v>2.9</v>
      </c>
      <c r="I442" s="43">
        <v>0.98709761859654543</v>
      </c>
      <c r="J442" s="43">
        <v>0.97923806427248927</v>
      </c>
      <c r="K442" s="43">
        <v>7.8595543240561616E-3</v>
      </c>
      <c r="L442" t="b">
        <v>0</v>
      </c>
    </row>
    <row r="443" spans="1:12" x14ac:dyDescent="0.25">
      <c r="A443" t="s">
        <v>141</v>
      </c>
      <c r="B443" t="s">
        <v>15</v>
      </c>
      <c r="C443" s="35" t="s">
        <v>147</v>
      </c>
      <c r="D443" s="35">
        <v>15</v>
      </c>
      <c r="E443" s="35" t="s">
        <v>40</v>
      </c>
      <c r="F443" s="195" t="s">
        <v>72</v>
      </c>
      <c r="G443" s="45">
        <v>7.3680000000000003</v>
      </c>
      <c r="H443" s="45">
        <v>2.9</v>
      </c>
      <c r="I443" s="43">
        <v>0.98694735615186624</v>
      </c>
      <c r="J443" s="43">
        <v>0.99236815350042007</v>
      </c>
      <c r="K443" s="43">
        <v>-5.4207973485538297E-3</v>
      </c>
      <c r="L443" t="b">
        <v>0</v>
      </c>
    </row>
    <row r="444" spans="1:12" x14ac:dyDescent="0.25">
      <c r="A444" t="s">
        <v>141</v>
      </c>
      <c r="B444" t="s">
        <v>15</v>
      </c>
      <c r="C444" s="35" t="s">
        <v>147</v>
      </c>
      <c r="D444" s="35">
        <v>15</v>
      </c>
      <c r="E444" s="35" t="s">
        <v>40</v>
      </c>
      <c r="F444" s="195" t="s">
        <v>66</v>
      </c>
      <c r="G444" s="45">
        <v>8.5559999999999992</v>
      </c>
      <c r="H444" s="45">
        <v>2.9</v>
      </c>
      <c r="I444" s="43">
        <v>1.0074853206902734</v>
      </c>
      <c r="J444" s="43">
        <v>1.009849961905136</v>
      </c>
      <c r="K444" s="43">
        <v>-2.3646412148625728E-3</v>
      </c>
      <c r="L444" t="b">
        <v>0</v>
      </c>
    </row>
    <row r="445" spans="1:12" x14ac:dyDescent="0.25">
      <c r="A445" t="s">
        <v>141</v>
      </c>
      <c r="B445" t="s">
        <v>15</v>
      </c>
      <c r="C445" s="35" t="s">
        <v>146</v>
      </c>
      <c r="D445" s="35">
        <v>15</v>
      </c>
      <c r="E445" s="35" t="s">
        <v>40</v>
      </c>
      <c r="F445" s="195" t="s">
        <v>138</v>
      </c>
      <c r="G445" s="45">
        <v>9.1</v>
      </c>
      <c r="H445" s="45">
        <v>2.9</v>
      </c>
      <c r="I445" s="43">
        <v>1.0078180857254244</v>
      </c>
      <c r="J445" s="43">
        <v>1.0112880238351314</v>
      </c>
      <c r="K445" s="43">
        <v>-3.4699381097069715E-3</v>
      </c>
      <c r="L445" t="b">
        <v>0</v>
      </c>
    </row>
    <row r="446" spans="1:12" x14ac:dyDescent="0.25">
      <c r="A446" t="s">
        <v>141</v>
      </c>
      <c r="B446" t="s">
        <v>15</v>
      </c>
      <c r="C446" s="35" t="s">
        <v>146</v>
      </c>
      <c r="D446" s="35">
        <v>15</v>
      </c>
      <c r="E446" s="35" t="s">
        <v>35</v>
      </c>
      <c r="F446" s="195" t="s">
        <v>62</v>
      </c>
      <c r="G446" s="45">
        <v>9.7479999999999993</v>
      </c>
      <c r="H446" s="45">
        <v>2.9</v>
      </c>
      <c r="I446" s="43">
        <v>1.012457540393775</v>
      </c>
      <c r="J446" s="43">
        <v>1.0115266462293964</v>
      </c>
      <c r="K446" s="43">
        <v>9.3089416437863726E-4</v>
      </c>
      <c r="L446" t="b">
        <v>0</v>
      </c>
    </row>
    <row r="447" spans="1:12" x14ac:dyDescent="0.25">
      <c r="A447" t="s">
        <v>141</v>
      </c>
      <c r="B447" t="s">
        <v>15</v>
      </c>
      <c r="C447" s="35" t="s">
        <v>147</v>
      </c>
      <c r="D447" s="35">
        <v>15</v>
      </c>
      <c r="E447" s="35" t="s">
        <v>40</v>
      </c>
      <c r="F447" s="195" t="s">
        <v>67</v>
      </c>
      <c r="G447" s="45">
        <v>9.9</v>
      </c>
      <c r="H447" s="45">
        <v>2.9</v>
      </c>
      <c r="I447" s="43">
        <v>1.013393545775277</v>
      </c>
      <c r="J447" s="43">
        <v>1.0115826193836066</v>
      </c>
      <c r="K447" s="43">
        <v>1.8109263916703533E-3</v>
      </c>
      <c r="L447" t="b">
        <v>0</v>
      </c>
    </row>
    <row r="448" spans="1:12" x14ac:dyDescent="0.25">
      <c r="A448" t="s">
        <v>141</v>
      </c>
      <c r="B448" t="s">
        <v>15</v>
      </c>
      <c r="C448" s="35" t="s">
        <v>146</v>
      </c>
      <c r="D448" s="35">
        <v>15</v>
      </c>
      <c r="E448" s="35" t="s">
        <v>35</v>
      </c>
      <c r="F448" s="195" t="s">
        <v>68</v>
      </c>
      <c r="G448" s="45">
        <v>10.635</v>
      </c>
      <c r="H448" s="45">
        <v>2.9</v>
      </c>
      <c r="I448" s="43">
        <v>1.0135358764373914</v>
      </c>
      <c r="J448" s="43">
        <v>1.0118532790437682</v>
      </c>
      <c r="K448" s="43">
        <v>1.6825973936231975E-3</v>
      </c>
      <c r="L448" t="b">
        <v>0</v>
      </c>
    </row>
    <row r="449" spans="1:12" x14ac:dyDescent="0.25">
      <c r="A449" t="s">
        <v>141</v>
      </c>
      <c r="B449" t="s">
        <v>15</v>
      </c>
      <c r="C449" s="35" t="s">
        <v>147</v>
      </c>
      <c r="D449" s="35">
        <v>15</v>
      </c>
      <c r="E449" s="35" t="s">
        <v>37</v>
      </c>
      <c r="F449" s="195" t="s">
        <v>63</v>
      </c>
      <c r="G449" s="45">
        <v>11</v>
      </c>
      <c r="H449" s="45">
        <v>2.9</v>
      </c>
      <c r="I449" s="43">
        <v>1.0136758732351907</v>
      </c>
      <c r="J449" s="43">
        <v>1.0119876882627599</v>
      </c>
      <c r="K449" s="43">
        <v>1.6881849724308395E-3</v>
      </c>
      <c r="L449" t="b">
        <v>0</v>
      </c>
    </row>
    <row r="450" spans="1:12" x14ac:dyDescent="0.25">
      <c r="A450" t="s">
        <v>141</v>
      </c>
      <c r="B450" t="s">
        <v>15</v>
      </c>
      <c r="C450" s="35" t="s">
        <v>147</v>
      </c>
      <c r="D450" s="35">
        <v>15</v>
      </c>
      <c r="E450" s="35" t="s">
        <v>37</v>
      </c>
      <c r="F450" s="195" t="s">
        <v>69</v>
      </c>
      <c r="G450" s="45">
        <v>12</v>
      </c>
      <c r="H450" s="45">
        <v>2.9</v>
      </c>
      <c r="I450" s="43">
        <v>1.0136537972456219</v>
      </c>
      <c r="J450" s="43">
        <v>1.0123559326983538</v>
      </c>
      <c r="K450" s="43">
        <v>1.2978645472681016E-3</v>
      </c>
      <c r="L450" t="b">
        <v>0</v>
      </c>
    </row>
    <row r="451" spans="1:12" x14ac:dyDescent="0.25">
      <c r="A451" t="s">
        <v>141</v>
      </c>
      <c r="B451" t="s">
        <v>15</v>
      </c>
      <c r="C451" s="35" t="s">
        <v>146</v>
      </c>
      <c r="D451" s="35">
        <v>15</v>
      </c>
      <c r="E451" s="35" t="s">
        <v>37</v>
      </c>
      <c r="F451" s="195" t="s">
        <v>71</v>
      </c>
      <c r="G451" s="45">
        <v>13</v>
      </c>
      <c r="H451" s="45">
        <v>2.9</v>
      </c>
      <c r="I451" s="43">
        <v>1.0135611763962935</v>
      </c>
      <c r="J451" s="43">
        <v>1.0127241771339477</v>
      </c>
      <c r="K451" s="43">
        <v>8.3699926234581667E-4</v>
      </c>
      <c r="L451" t="b">
        <v>0</v>
      </c>
    </row>
    <row r="452" spans="1:12" x14ac:dyDescent="0.25">
      <c r="A452" t="s">
        <v>141</v>
      </c>
      <c r="B452" t="s">
        <v>15</v>
      </c>
      <c r="C452" s="35" t="s">
        <v>147</v>
      </c>
      <c r="D452" s="35">
        <v>15</v>
      </c>
      <c r="E452" s="35" t="s">
        <v>37</v>
      </c>
      <c r="F452" s="195" t="s">
        <v>76</v>
      </c>
      <c r="G452" s="45">
        <v>15</v>
      </c>
      <c r="H452" s="45">
        <v>2.9</v>
      </c>
      <c r="I452" s="43">
        <v>1.0106642093384781</v>
      </c>
      <c r="J452" s="43">
        <v>1.0134606660051357</v>
      </c>
      <c r="K452" s="43">
        <v>-2.7964566666576207E-3</v>
      </c>
      <c r="L452" t="b">
        <v>0</v>
      </c>
    </row>
    <row r="453" spans="1:12" x14ac:dyDescent="0.25">
      <c r="A453" t="s">
        <v>141</v>
      </c>
      <c r="B453" t="s">
        <v>15</v>
      </c>
      <c r="C453" s="35" t="s">
        <v>147</v>
      </c>
      <c r="D453" s="35">
        <v>20</v>
      </c>
      <c r="E453" s="35" t="s">
        <v>40</v>
      </c>
      <c r="F453" s="195" t="s">
        <v>90</v>
      </c>
      <c r="G453" s="45">
        <v>7.8259999999999996</v>
      </c>
      <c r="H453" s="45">
        <v>2.9</v>
      </c>
      <c r="I453" s="43">
        <v>0.98443603999848039</v>
      </c>
      <c r="J453" s="43">
        <v>0.98477468510614163</v>
      </c>
      <c r="K453" s="43">
        <v>-3.3864510766123956E-4</v>
      </c>
      <c r="L453" t="b">
        <v>0</v>
      </c>
    </row>
    <row r="454" spans="1:12" x14ac:dyDescent="0.25">
      <c r="A454" t="s">
        <v>141</v>
      </c>
      <c r="B454" t="s">
        <v>15</v>
      </c>
      <c r="C454" s="35" t="s">
        <v>146</v>
      </c>
      <c r="D454" s="35">
        <v>20</v>
      </c>
      <c r="E454" s="35" t="s">
        <v>40</v>
      </c>
      <c r="F454" s="195" t="s">
        <v>89</v>
      </c>
      <c r="G454" s="45">
        <v>9.2309999999999999</v>
      </c>
      <c r="H454" s="45">
        <v>2.9</v>
      </c>
      <c r="I454" s="43">
        <v>1.0020770091387206</v>
      </c>
      <c r="J454" s="43">
        <v>1.0010598002888058</v>
      </c>
      <c r="K454" s="43">
        <v>1.0172088499147414E-3</v>
      </c>
      <c r="L454" t="b">
        <v>0</v>
      </c>
    </row>
    <row r="455" spans="1:12" x14ac:dyDescent="0.25">
      <c r="A455" t="s">
        <v>141</v>
      </c>
      <c r="B455" t="s">
        <v>15</v>
      </c>
      <c r="C455" s="35" t="s">
        <v>147</v>
      </c>
      <c r="D455" s="35">
        <v>20</v>
      </c>
      <c r="E455" s="35" t="s">
        <v>40</v>
      </c>
      <c r="F455" s="195" t="s">
        <v>84</v>
      </c>
      <c r="G455" s="45">
        <v>11.52</v>
      </c>
      <c r="H455" s="45">
        <v>2.9</v>
      </c>
      <c r="I455" s="43">
        <v>1.0149214248917888</v>
      </c>
      <c r="J455" s="43">
        <v>1.0160198191814547</v>
      </c>
      <c r="K455" s="43">
        <v>-1.0983942896658494E-3</v>
      </c>
      <c r="L455" t="b">
        <v>0</v>
      </c>
    </row>
    <row r="456" spans="1:12" x14ac:dyDescent="0.25">
      <c r="A456" t="s">
        <v>141</v>
      </c>
      <c r="B456" t="s">
        <v>15</v>
      </c>
      <c r="C456" s="35" t="s">
        <v>147</v>
      </c>
      <c r="D456" s="35">
        <v>20</v>
      </c>
      <c r="E456" s="35" t="s">
        <v>40</v>
      </c>
      <c r="F456" s="195" t="s">
        <v>80</v>
      </c>
      <c r="G456" s="45">
        <v>13.103</v>
      </c>
      <c r="H456" s="45">
        <v>2.9</v>
      </c>
      <c r="I456" s="43">
        <v>1.0129802289641787</v>
      </c>
      <c r="J456" s="43">
        <v>1.0181342782607303</v>
      </c>
      <c r="K456" s="43">
        <v>-5.1540492965516105E-3</v>
      </c>
      <c r="L456" t="b">
        <v>0</v>
      </c>
    </row>
    <row r="457" spans="1:12" x14ac:dyDescent="0.25">
      <c r="A457" t="s">
        <v>141</v>
      </c>
      <c r="B457" t="s">
        <v>15</v>
      </c>
      <c r="C457" s="35" t="s">
        <v>146</v>
      </c>
      <c r="D457" s="35">
        <v>20</v>
      </c>
      <c r="E457" s="35" t="s">
        <v>40</v>
      </c>
      <c r="F457" s="195" t="s">
        <v>136</v>
      </c>
      <c r="G457" s="45">
        <v>15</v>
      </c>
      <c r="H457" s="45">
        <v>2.9</v>
      </c>
      <c r="I457" s="43">
        <v>1.0225173374671606</v>
      </c>
      <c r="J457" s="43">
        <v>1.0181273207589561</v>
      </c>
      <c r="K457" s="43">
        <v>4.3900167082044916E-3</v>
      </c>
      <c r="L457" t="b">
        <v>0</v>
      </c>
    </row>
    <row r="458" spans="1:12" x14ac:dyDescent="0.25">
      <c r="A458" t="s">
        <v>141</v>
      </c>
      <c r="B458" t="s">
        <v>15</v>
      </c>
      <c r="C458" s="35" t="s">
        <v>147</v>
      </c>
      <c r="D458" s="35">
        <v>20</v>
      </c>
      <c r="E458" s="35" t="s">
        <v>37</v>
      </c>
      <c r="F458" s="195" t="s">
        <v>83</v>
      </c>
      <c r="G458" s="45">
        <v>16</v>
      </c>
      <c r="H458" s="45">
        <v>2.9</v>
      </c>
      <c r="I458" s="43">
        <v>1.0153344117384837</v>
      </c>
      <c r="J458" s="43">
        <v>1.0181236531249156</v>
      </c>
      <c r="K458" s="43">
        <v>-2.7892413864318844E-3</v>
      </c>
      <c r="L458" t="b">
        <v>0</v>
      </c>
    </row>
    <row r="459" spans="1:12" x14ac:dyDescent="0.25">
      <c r="A459" t="s">
        <v>141</v>
      </c>
      <c r="B459" t="s">
        <v>15</v>
      </c>
      <c r="C459" s="35" t="s">
        <v>146</v>
      </c>
      <c r="D459" s="35">
        <v>20</v>
      </c>
      <c r="E459" s="35" t="s">
        <v>37</v>
      </c>
      <c r="F459" s="195" t="s">
        <v>85</v>
      </c>
      <c r="G459" s="45">
        <v>17</v>
      </c>
      <c r="H459" s="45">
        <v>2.9</v>
      </c>
      <c r="I459" s="43">
        <v>1.0233392544565334</v>
      </c>
      <c r="J459" s="43">
        <v>1.0181199854908753</v>
      </c>
      <c r="K459" s="43">
        <v>5.2192689656580527E-3</v>
      </c>
      <c r="L459" t="b">
        <v>0</v>
      </c>
    </row>
    <row r="460" spans="1:12" x14ac:dyDescent="0.25">
      <c r="A460" t="s">
        <v>141</v>
      </c>
      <c r="B460" t="s">
        <v>15</v>
      </c>
      <c r="C460" s="35" t="s">
        <v>147</v>
      </c>
      <c r="D460" s="35">
        <v>20</v>
      </c>
      <c r="E460" s="35" t="s">
        <v>37</v>
      </c>
      <c r="F460" s="195" t="s">
        <v>88</v>
      </c>
      <c r="G460" s="45">
        <v>20</v>
      </c>
      <c r="H460" s="45">
        <v>2.9</v>
      </c>
      <c r="I460" s="43">
        <v>1.0127757325631559</v>
      </c>
      <c r="J460" s="43">
        <v>1.0181089825887544</v>
      </c>
      <c r="K460" s="43">
        <v>-5.3332500255984794E-3</v>
      </c>
      <c r="L460" t="b">
        <v>0</v>
      </c>
    </row>
    <row r="461" spans="1:12" x14ac:dyDescent="0.25">
      <c r="A461" t="s">
        <v>141</v>
      </c>
      <c r="B461" t="s">
        <v>15</v>
      </c>
      <c r="C461" s="35" t="s">
        <v>147</v>
      </c>
      <c r="D461" s="35">
        <v>25</v>
      </c>
      <c r="E461" s="35" t="s">
        <v>40</v>
      </c>
      <c r="F461" s="195" t="s">
        <v>135</v>
      </c>
      <c r="G461" s="45">
        <v>15.529</v>
      </c>
      <c r="H461" s="45">
        <v>2.9</v>
      </c>
      <c r="I461" s="43">
        <v>1.0083344623895782</v>
      </c>
      <c r="J461" s="43">
        <v>1.009253101605831</v>
      </c>
      <c r="K461" s="43">
        <v>-9.1863921625279232E-4</v>
      </c>
      <c r="L461" t="b">
        <v>0</v>
      </c>
    </row>
    <row r="462" spans="1:12" x14ac:dyDescent="0.25">
      <c r="A462" t="s">
        <v>141</v>
      </c>
      <c r="B462" t="s">
        <v>15</v>
      </c>
      <c r="C462" s="35" t="s">
        <v>147</v>
      </c>
      <c r="D462" s="35">
        <v>25</v>
      </c>
      <c r="E462" s="35" t="s">
        <v>40</v>
      </c>
      <c r="F462" s="195" t="s">
        <v>91</v>
      </c>
      <c r="G462" s="45">
        <v>16.8</v>
      </c>
      <c r="H462" s="45">
        <v>2.9</v>
      </c>
      <c r="I462" s="43">
        <v>1.0059256631669107</v>
      </c>
      <c r="J462" s="43">
        <v>1.0096235748328055</v>
      </c>
      <c r="K462" s="43">
        <v>-3.6979116658948374E-3</v>
      </c>
      <c r="L462" t="b">
        <v>0</v>
      </c>
    </row>
    <row r="463" spans="1:12" x14ac:dyDescent="0.25">
      <c r="A463" t="s">
        <v>141</v>
      </c>
      <c r="B463" t="s">
        <v>15</v>
      </c>
      <c r="C463" s="35" t="s">
        <v>146</v>
      </c>
      <c r="D463" s="35">
        <v>25</v>
      </c>
      <c r="E463" s="35" t="s">
        <v>40</v>
      </c>
      <c r="F463" s="195" t="s">
        <v>134</v>
      </c>
      <c r="G463" s="45">
        <v>19.178999999999998</v>
      </c>
      <c r="H463" s="45">
        <v>2.9</v>
      </c>
      <c r="I463" s="43">
        <v>1.011339137199017</v>
      </c>
      <c r="J463" s="43">
        <v>1.0096317875822824</v>
      </c>
      <c r="K463" s="43">
        <v>1.707349616734577E-3</v>
      </c>
      <c r="L463" t="b">
        <v>0</v>
      </c>
    </row>
    <row r="464" spans="1:12" x14ac:dyDescent="0.25">
      <c r="A464" t="s">
        <v>141</v>
      </c>
      <c r="B464" t="s">
        <v>15</v>
      </c>
      <c r="C464" s="35" t="s">
        <v>146</v>
      </c>
      <c r="D464" s="35">
        <v>25</v>
      </c>
      <c r="E464" s="35" t="s">
        <v>40</v>
      </c>
      <c r="F464" s="195" t="s">
        <v>92</v>
      </c>
      <c r="G464" s="45">
        <v>19.512</v>
      </c>
      <c r="H464" s="45">
        <v>2.9</v>
      </c>
      <c r="I464" s="43">
        <v>1.0103741508797857</v>
      </c>
      <c r="J464" s="43">
        <v>1.009561671874432</v>
      </c>
      <c r="K464" s="43">
        <v>8.1247900535363904E-4</v>
      </c>
      <c r="L464" t="b">
        <v>0</v>
      </c>
    </row>
    <row r="465" spans="1:12" x14ac:dyDescent="0.25">
      <c r="A465" t="s">
        <v>141</v>
      </c>
      <c r="B465" t="s">
        <v>15</v>
      </c>
      <c r="C465" s="35" t="s">
        <v>147</v>
      </c>
      <c r="D465" s="35">
        <v>25</v>
      </c>
      <c r="E465" s="35" t="s">
        <v>37</v>
      </c>
      <c r="F465" s="195" t="s">
        <v>93</v>
      </c>
      <c r="G465" s="45">
        <v>21</v>
      </c>
      <c r="H465" s="45">
        <v>2.9</v>
      </c>
      <c r="I465" s="43">
        <v>1.005195862562501</v>
      </c>
      <c r="J465" s="43">
        <v>1.0090345377794292</v>
      </c>
      <c r="K465" s="43">
        <v>-3.8386752169281557E-3</v>
      </c>
      <c r="L465" t="b">
        <v>0</v>
      </c>
    </row>
    <row r="466" spans="1:12" x14ac:dyDescent="0.25">
      <c r="A466" t="s">
        <v>141</v>
      </c>
      <c r="B466" t="s">
        <v>15</v>
      </c>
      <c r="C466" s="35" t="s">
        <v>146</v>
      </c>
      <c r="D466" s="35">
        <v>25</v>
      </c>
      <c r="E466" s="35" t="s">
        <v>37</v>
      </c>
      <c r="F466" s="195" t="s">
        <v>95</v>
      </c>
      <c r="G466" s="45">
        <v>23</v>
      </c>
      <c r="H466" s="45">
        <v>2.9</v>
      </c>
      <c r="I466" s="43">
        <v>1.0105887472592636</v>
      </c>
      <c r="J466" s="43">
        <v>1.0077755327540796</v>
      </c>
      <c r="K466" s="43">
        <v>2.8132145051840141E-3</v>
      </c>
      <c r="L466" t="b">
        <v>0</v>
      </c>
    </row>
    <row r="467" spans="1:12" x14ac:dyDescent="0.25">
      <c r="A467" t="s">
        <v>141</v>
      </c>
      <c r="B467" t="s">
        <v>15</v>
      </c>
      <c r="C467" s="35" t="s">
        <v>147</v>
      </c>
      <c r="D467" s="35">
        <v>25</v>
      </c>
      <c r="E467" s="35" t="s">
        <v>37</v>
      </c>
      <c r="F467" s="195" t="s">
        <v>96</v>
      </c>
      <c r="G467" s="45">
        <v>25</v>
      </c>
      <c r="H467" s="45">
        <v>2.9</v>
      </c>
      <c r="I467" s="43">
        <v>1.0021208896962213</v>
      </c>
      <c r="J467" s="43">
        <v>1.0058852301865309</v>
      </c>
      <c r="K467" s="43">
        <v>-3.7643404903096034E-3</v>
      </c>
      <c r="L467" t="b">
        <v>0</v>
      </c>
    </row>
    <row r="468" spans="1:12" x14ac:dyDescent="0.25">
      <c r="A468" t="s">
        <v>141</v>
      </c>
      <c r="B468" t="s">
        <v>16</v>
      </c>
      <c r="C468" s="35" t="s">
        <v>146</v>
      </c>
      <c r="D468" s="35">
        <v>6</v>
      </c>
      <c r="E468" s="35" t="s">
        <v>35</v>
      </c>
      <c r="F468" s="195" t="s">
        <v>131</v>
      </c>
      <c r="G468" s="45">
        <v>2.8359999999999999</v>
      </c>
      <c r="H468" s="45">
        <v>3</v>
      </c>
      <c r="I468" s="43">
        <v>0.88666085020608321</v>
      </c>
      <c r="J468" s="43">
        <v>0.88860638752816035</v>
      </c>
      <c r="K468" s="43">
        <v>-1.9455373220771399E-3</v>
      </c>
      <c r="L468" t="b">
        <v>0</v>
      </c>
    </row>
    <row r="469" spans="1:12" x14ac:dyDescent="0.25">
      <c r="A469" t="s">
        <v>141</v>
      </c>
      <c r="B469" t="s">
        <v>16</v>
      </c>
      <c r="C469" s="35" t="s">
        <v>147</v>
      </c>
      <c r="D469" s="35">
        <v>6</v>
      </c>
      <c r="E469" s="35" t="s">
        <v>37</v>
      </c>
      <c r="F469" s="195" t="s">
        <v>45</v>
      </c>
      <c r="G469" s="45">
        <v>3</v>
      </c>
      <c r="H469" s="45">
        <v>3</v>
      </c>
      <c r="I469" s="43">
        <v>0.90564842301750392</v>
      </c>
      <c r="J469" s="43">
        <v>0.89796463352566536</v>
      </c>
      <c r="K469" s="43">
        <v>7.6837894918385663E-3</v>
      </c>
      <c r="L469" t="b">
        <v>0</v>
      </c>
    </row>
    <row r="470" spans="1:12" x14ac:dyDescent="0.25">
      <c r="A470" t="s">
        <v>141</v>
      </c>
      <c r="B470" t="s">
        <v>16</v>
      </c>
      <c r="C470" s="35" t="s">
        <v>146</v>
      </c>
      <c r="D470" s="35">
        <v>6</v>
      </c>
      <c r="E470" s="35" t="s">
        <v>35</v>
      </c>
      <c r="F470" s="195" t="s">
        <v>98</v>
      </c>
      <c r="G470" s="45">
        <v>3.1019999999999999</v>
      </c>
      <c r="H470" s="45">
        <v>3</v>
      </c>
      <c r="I470" s="43">
        <v>0.89927374469749388</v>
      </c>
      <c r="J470" s="43">
        <v>0.90343828769495937</v>
      </c>
      <c r="K470" s="43">
        <v>-4.1645429974654924E-3</v>
      </c>
      <c r="L470" t="b">
        <v>0</v>
      </c>
    </row>
    <row r="471" spans="1:12" x14ac:dyDescent="0.25">
      <c r="A471" t="s">
        <v>141</v>
      </c>
      <c r="B471" t="s">
        <v>16</v>
      </c>
      <c r="C471" s="35" t="s">
        <v>146</v>
      </c>
      <c r="D471" s="35">
        <v>6</v>
      </c>
      <c r="E471" s="35" t="s">
        <v>35</v>
      </c>
      <c r="F471" s="195" t="s">
        <v>101</v>
      </c>
      <c r="G471" s="45">
        <v>3.5449999999999999</v>
      </c>
      <c r="H471" s="45">
        <v>3</v>
      </c>
      <c r="I471" s="43">
        <v>0.92569210866752905</v>
      </c>
      <c r="J471" s="43">
        <v>0.92412583440207985</v>
      </c>
      <c r="K471" s="43">
        <v>1.5662742654491968E-3</v>
      </c>
      <c r="L471" t="b">
        <v>0</v>
      </c>
    </row>
    <row r="472" spans="1:12" x14ac:dyDescent="0.25">
      <c r="A472" t="s">
        <v>141</v>
      </c>
      <c r="B472" t="s">
        <v>16</v>
      </c>
      <c r="C472" s="35" t="s">
        <v>147</v>
      </c>
      <c r="D472" s="35">
        <v>6</v>
      </c>
      <c r="E472" s="35" t="s">
        <v>37</v>
      </c>
      <c r="F472" s="195" t="s">
        <v>46</v>
      </c>
      <c r="G472" s="45">
        <v>4</v>
      </c>
      <c r="H472" s="45">
        <v>3</v>
      </c>
      <c r="I472" s="43">
        <v>0.94324127368815047</v>
      </c>
      <c r="J472" s="43">
        <v>0.94015241689955997</v>
      </c>
      <c r="K472" s="43">
        <v>3.0888567885904994E-3</v>
      </c>
      <c r="L472" t="b">
        <v>0</v>
      </c>
    </row>
    <row r="473" spans="1:12" x14ac:dyDescent="0.25">
      <c r="A473" t="s">
        <v>141</v>
      </c>
      <c r="B473" t="s">
        <v>16</v>
      </c>
      <c r="C473" s="35" t="s">
        <v>146</v>
      </c>
      <c r="D473" s="35">
        <v>6</v>
      </c>
      <c r="E473" s="35" t="s">
        <v>40</v>
      </c>
      <c r="F473" s="195" t="s">
        <v>132</v>
      </c>
      <c r="G473" s="45">
        <v>4.2779999999999996</v>
      </c>
      <c r="H473" s="45">
        <v>3</v>
      </c>
      <c r="I473" s="43">
        <v>0.94418123288907607</v>
      </c>
      <c r="J473" s="43">
        <v>0.94734046590867038</v>
      </c>
      <c r="K473" s="43">
        <v>-3.1592330195943097E-3</v>
      </c>
      <c r="L473" t="b">
        <v>0</v>
      </c>
    </row>
    <row r="474" spans="1:12" x14ac:dyDescent="0.25">
      <c r="A474" t="s">
        <v>141</v>
      </c>
      <c r="B474" t="s">
        <v>16</v>
      </c>
      <c r="C474" s="35" t="s">
        <v>146</v>
      </c>
      <c r="D474" s="35">
        <v>6</v>
      </c>
      <c r="E474" s="35" t="s">
        <v>35</v>
      </c>
      <c r="F474" s="195" t="s">
        <v>106</v>
      </c>
      <c r="G474" s="45">
        <v>4.431</v>
      </c>
      <c r="H474" s="45">
        <v>3</v>
      </c>
      <c r="I474" s="43">
        <v>0.95162068654291632</v>
      </c>
      <c r="J474" s="43">
        <v>0.95045379650905293</v>
      </c>
      <c r="K474" s="43">
        <v>1.1668900338633881E-3</v>
      </c>
      <c r="L474" t="b">
        <v>0</v>
      </c>
    </row>
    <row r="475" spans="1:12" x14ac:dyDescent="0.25">
      <c r="A475" t="s">
        <v>141</v>
      </c>
      <c r="B475" t="s">
        <v>16</v>
      </c>
      <c r="C475" s="35" t="s">
        <v>146</v>
      </c>
      <c r="D475" s="35">
        <v>6</v>
      </c>
      <c r="E475" s="35" t="s">
        <v>40</v>
      </c>
      <c r="F475" s="195" t="s">
        <v>107</v>
      </c>
      <c r="G475" s="45">
        <v>4.444</v>
      </c>
      <c r="H475" s="45">
        <v>3</v>
      </c>
      <c r="I475" s="43">
        <v>0.94977466229429286</v>
      </c>
      <c r="J475" s="43">
        <v>0.9506907509034993</v>
      </c>
      <c r="K475" s="43">
        <v>-9.1608860920644464E-4</v>
      </c>
      <c r="L475" t="b">
        <v>0</v>
      </c>
    </row>
    <row r="476" spans="1:12" x14ac:dyDescent="0.25">
      <c r="A476" t="s">
        <v>141</v>
      </c>
      <c r="B476" t="s">
        <v>16</v>
      </c>
      <c r="C476" s="35" t="s">
        <v>146</v>
      </c>
      <c r="D476" s="35">
        <v>6</v>
      </c>
      <c r="E476" s="35" t="s">
        <v>37</v>
      </c>
      <c r="F476" s="195" t="s">
        <v>104</v>
      </c>
      <c r="G476" s="45">
        <v>4.5</v>
      </c>
      <c r="H476" s="45">
        <v>3</v>
      </c>
      <c r="I476" s="43">
        <v>0.95400703992298197</v>
      </c>
      <c r="J476" s="43">
        <v>0.95166209968145066</v>
      </c>
      <c r="K476" s="43">
        <v>2.3449402415313125E-3</v>
      </c>
      <c r="L476" t="b">
        <v>0</v>
      </c>
    </row>
    <row r="477" spans="1:12" x14ac:dyDescent="0.25">
      <c r="A477" t="s">
        <v>141</v>
      </c>
      <c r="B477" t="s">
        <v>16</v>
      </c>
      <c r="C477" s="35" t="s">
        <v>146</v>
      </c>
      <c r="D477" s="35">
        <v>6</v>
      </c>
      <c r="E477" s="35" t="s">
        <v>40</v>
      </c>
      <c r="F477" s="195" t="s">
        <v>102</v>
      </c>
      <c r="G477" s="45">
        <v>4.8</v>
      </c>
      <c r="H477" s="45">
        <v>3</v>
      </c>
      <c r="I477" s="43">
        <v>0.95500827341376082</v>
      </c>
      <c r="J477" s="43">
        <v>0.95593825691711931</v>
      </c>
      <c r="K477" s="43">
        <v>-9.2998350335848912E-4</v>
      </c>
      <c r="L477" t="b">
        <v>0</v>
      </c>
    </row>
    <row r="478" spans="1:12" x14ac:dyDescent="0.25">
      <c r="A478" t="s">
        <v>141</v>
      </c>
      <c r="B478" t="s">
        <v>16</v>
      </c>
      <c r="C478" s="35" t="s">
        <v>146</v>
      </c>
      <c r="D478" s="35">
        <v>6</v>
      </c>
      <c r="E478" s="35" t="s">
        <v>37</v>
      </c>
      <c r="F478" s="195" t="s">
        <v>50</v>
      </c>
      <c r="G478" s="45">
        <v>5</v>
      </c>
      <c r="H478" s="45">
        <v>3</v>
      </c>
      <c r="I478" s="43">
        <v>0.95879057733385475</v>
      </c>
      <c r="J478" s="43">
        <v>0.95867633377459682</v>
      </c>
      <c r="K478" s="43">
        <v>1.1424355925793162E-4</v>
      </c>
      <c r="L478" t="b">
        <v>0</v>
      </c>
    </row>
    <row r="479" spans="1:12" x14ac:dyDescent="0.25">
      <c r="A479" t="s">
        <v>141</v>
      </c>
      <c r="B479" t="s">
        <v>16</v>
      </c>
      <c r="C479" s="35" t="s">
        <v>146</v>
      </c>
      <c r="D479" s="35">
        <v>6</v>
      </c>
      <c r="E479" s="35" t="s">
        <v>35</v>
      </c>
      <c r="F479" s="195" t="s">
        <v>111</v>
      </c>
      <c r="G479" s="45">
        <v>5.3170000000000002</v>
      </c>
      <c r="H479" s="45">
        <v>3</v>
      </c>
      <c r="I479" s="43">
        <v>0.9641878516200848</v>
      </c>
      <c r="J479" s="43">
        <v>0.96301618559369873</v>
      </c>
      <c r="K479" s="43">
        <v>1.1716660263860756E-3</v>
      </c>
      <c r="L479" t="b">
        <v>0</v>
      </c>
    </row>
    <row r="480" spans="1:12" x14ac:dyDescent="0.25">
      <c r="A480" t="s">
        <v>141</v>
      </c>
      <c r="B480" t="s">
        <v>16</v>
      </c>
      <c r="C480" s="35" t="s">
        <v>146</v>
      </c>
      <c r="D480" s="35">
        <v>6</v>
      </c>
      <c r="E480" s="35" t="s">
        <v>40</v>
      </c>
      <c r="F480" s="195" t="s">
        <v>108</v>
      </c>
      <c r="G480" s="45">
        <v>5.4550000000000001</v>
      </c>
      <c r="H480" s="45">
        <v>3</v>
      </c>
      <c r="I480" s="43">
        <v>0.96427690363729346</v>
      </c>
      <c r="J480" s="43">
        <v>0.96490545862535815</v>
      </c>
      <c r="K480" s="43">
        <v>-6.2855498806468901E-4</v>
      </c>
      <c r="L480" t="b">
        <v>0</v>
      </c>
    </row>
    <row r="481" spans="1:12" x14ac:dyDescent="0.25">
      <c r="A481" t="s">
        <v>141</v>
      </c>
      <c r="B481" t="s">
        <v>16</v>
      </c>
      <c r="C481" s="35" t="s">
        <v>147</v>
      </c>
      <c r="D481" s="35">
        <v>6</v>
      </c>
      <c r="E481" s="35" t="s">
        <v>37</v>
      </c>
      <c r="F481" s="195" t="s">
        <v>79</v>
      </c>
      <c r="G481" s="45">
        <v>6</v>
      </c>
      <c r="H481" s="45">
        <v>3</v>
      </c>
      <c r="I481" s="43">
        <v>0.97244076765105092</v>
      </c>
      <c r="J481" s="43">
        <v>0.97236671806198449</v>
      </c>
      <c r="K481" s="43">
        <v>7.4049589066427224E-5</v>
      </c>
      <c r="L481" t="b">
        <v>0</v>
      </c>
    </row>
    <row r="482" spans="1:12" x14ac:dyDescent="0.25">
      <c r="A482" t="s">
        <v>141</v>
      </c>
      <c r="B482" t="s">
        <v>16</v>
      </c>
      <c r="C482" s="35" t="s">
        <v>147</v>
      </c>
      <c r="D482" s="35">
        <v>10</v>
      </c>
      <c r="E482" s="35" t="s">
        <v>40</v>
      </c>
      <c r="F482" s="195" t="s">
        <v>143</v>
      </c>
      <c r="G482" s="45">
        <v>5.0910000000000002</v>
      </c>
      <c r="H482" s="45">
        <v>3</v>
      </c>
      <c r="I482" s="43">
        <v>0.97467537231382251</v>
      </c>
      <c r="J482" s="43">
        <v>0.96842150198164678</v>
      </c>
      <c r="K482" s="43">
        <v>6.2538703321757261E-3</v>
      </c>
      <c r="L482" t="b">
        <v>0</v>
      </c>
    </row>
    <row r="483" spans="1:12" x14ac:dyDescent="0.25">
      <c r="A483" t="s">
        <v>141</v>
      </c>
      <c r="B483" t="s">
        <v>16</v>
      </c>
      <c r="C483" s="35" t="s">
        <v>146</v>
      </c>
      <c r="D483" s="35">
        <v>10</v>
      </c>
      <c r="E483" s="35" t="s">
        <v>40</v>
      </c>
      <c r="F483" s="195" t="s">
        <v>48</v>
      </c>
      <c r="G483" s="45">
        <v>5.5380000000000003</v>
      </c>
      <c r="H483" s="45">
        <v>3</v>
      </c>
      <c r="I483" s="43">
        <v>0.96741875263188959</v>
      </c>
      <c r="J483" s="43">
        <v>0.9758833150973435</v>
      </c>
      <c r="K483" s="43">
        <v>-8.4645624654539064E-3</v>
      </c>
      <c r="L483" t="b">
        <v>0</v>
      </c>
    </row>
    <row r="484" spans="1:12" x14ac:dyDescent="0.25">
      <c r="A484" t="s">
        <v>141</v>
      </c>
      <c r="B484" t="s">
        <v>16</v>
      </c>
      <c r="C484" s="35" t="s">
        <v>147</v>
      </c>
      <c r="D484" s="35">
        <v>10</v>
      </c>
      <c r="E484" s="35" t="s">
        <v>40</v>
      </c>
      <c r="F484" s="195" t="s">
        <v>39</v>
      </c>
      <c r="G484" s="45">
        <v>5.7140000000000004</v>
      </c>
      <c r="H484" s="45">
        <v>3</v>
      </c>
      <c r="I484" s="43">
        <v>0.97661030263542481</v>
      </c>
      <c r="J484" s="43">
        <v>0.97852819034261462</v>
      </c>
      <c r="K484" s="43">
        <v>-1.9178877071898137E-3</v>
      </c>
      <c r="L484" t="b">
        <v>0</v>
      </c>
    </row>
    <row r="485" spans="1:12" x14ac:dyDescent="0.25">
      <c r="A485" t="s">
        <v>141</v>
      </c>
      <c r="B485" t="s">
        <v>16</v>
      </c>
      <c r="C485" s="35" t="s">
        <v>146</v>
      </c>
      <c r="D485" s="35">
        <v>10</v>
      </c>
      <c r="E485" s="35" t="s">
        <v>40</v>
      </c>
      <c r="F485" s="195" t="s">
        <v>55</v>
      </c>
      <c r="G485" s="45">
        <v>6.1539999999999999</v>
      </c>
      <c r="H485" s="45">
        <v>3</v>
      </c>
      <c r="I485" s="43">
        <v>0.98260978787534992</v>
      </c>
      <c r="J485" s="43">
        <v>0.98441583852115189</v>
      </c>
      <c r="K485" s="43">
        <v>-1.8060506458019709E-3</v>
      </c>
      <c r="L485" t="b">
        <v>0</v>
      </c>
    </row>
    <row r="486" spans="1:12" x14ac:dyDescent="0.25">
      <c r="A486" t="s">
        <v>141</v>
      </c>
      <c r="B486" t="s">
        <v>16</v>
      </c>
      <c r="C486" s="35" t="s">
        <v>146</v>
      </c>
      <c r="D486" s="35">
        <v>10</v>
      </c>
      <c r="E486" s="35" t="s">
        <v>35</v>
      </c>
      <c r="F486" s="195" t="s">
        <v>137</v>
      </c>
      <c r="G486" s="45">
        <v>6.2039999999999997</v>
      </c>
      <c r="H486" s="45">
        <v>3</v>
      </c>
      <c r="I486" s="43">
        <v>0.98782056143184993</v>
      </c>
      <c r="J486" s="43">
        <v>0.98501939642957959</v>
      </c>
      <c r="K486" s="43">
        <v>2.8011650022703449E-3</v>
      </c>
      <c r="L486" t="b">
        <v>0</v>
      </c>
    </row>
    <row r="487" spans="1:12" x14ac:dyDescent="0.25">
      <c r="A487" t="s">
        <v>141</v>
      </c>
      <c r="B487" t="s">
        <v>16</v>
      </c>
      <c r="C487" s="35" t="s">
        <v>146</v>
      </c>
      <c r="D487" s="35">
        <v>10</v>
      </c>
      <c r="E487" s="35" t="s">
        <v>35</v>
      </c>
      <c r="F487" s="195" t="s">
        <v>52</v>
      </c>
      <c r="G487" s="45">
        <v>6.6470000000000002</v>
      </c>
      <c r="H487" s="45">
        <v>3</v>
      </c>
      <c r="I487" s="43">
        <v>0.99056409484658192</v>
      </c>
      <c r="J487" s="43">
        <v>0.98978309867038028</v>
      </c>
      <c r="K487" s="43">
        <v>7.8099617620164263E-4</v>
      </c>
      <c r="L487" t="b">
        <v>0</v>
      </c>
    </row>
    <row r="488" spans="1:12" x14ac:dyDescent="0.25">
      <c r="A488" t="s">
        <v>141</v>
      </c>
      <c r="B488" t="s">
        <v>16</v>
      </c>
      <c r="C488" s="35" t="s">
        <v>147</v>
      </c>
      <c r="D488" s="35">
        <v>10</v>
      </c>
      <c r="E488" s="35" t="s">
        <v>37</v>
      </c>
      <c r="F488" s="195" t="s">
        <v>51</v>
      </c>
      <c r="G488" s="45">
        <v>7</v>
      </c>
      <c r="H488" s="45">
        <v>3</v>
      </c>
      <c r="I488" s="43">
        <v>0.99544765182765149</v>
      </c>
      <c r="J488" s="43">
        <v>0.99282787309921494</v>
      </c>
      <c r="K488" s="43">
        <v>2.6197787284365504E-3</v>
      </c>
      <c r="L488" t="b">
        <v>0</v>
      </c>
    </row>
    <row r="489" spans="1:12" x14ac:dyDescent="0.25">
      <c r="A489" t="s">
        <v>141</v>
      </c>
      <c r="B489" t="s">
        <v>16</v>
      </c>
      <c r="C489" s="35" t="s">
        <v>146</v>
      </c>
      <c r="D489" s="35">
        <v>10</v>
      </c>
      <c r="E489" s="35" t="s">
        <v>35</v>
      </c>
      <c r="F489" s="195" t="s">
        <v>58</v>
      </c>
      <c r="G489" s="45">
        <v>7.976</v>
      </c>
      <c r="H489" s="45">
        <v>3</v>
      </c>
      <c r="I489" s="43">
        <v>0.99638957194725819</v>
      </c>
      <c r="J489" s="43">
        <v>0.99777888790606584</v>
      </c>
      <c r="K489" s="43">
        <v>-1.3893159588076465E-3</v>
      </c>
      <c r="L489" t="b">
        <v>0</v>
      </c>
    </row>
    <row r="490" spans="1:12" x14ac:dyDescent="0.25">
      <c r="A490" t="s">
        <v>141</v>
      </c>
      <c r="B490" t="s">
        <v>16</v>
      </c>
      <c r="C490" s="35" t="s">
        <v>146</v>
      </c>
      <c r="D490" s="35">
        <v>10</v>
      </c>
      <c r="E490" s="35" t="s">
        <v>37</v>
      </c>
      <c r="F490" s="195" t="s">
        <v>57</v>
      </c>
      <c r="G490" s="45">
        <v>8</v>
      </c>
      <c r="H490" s="45">
        <v>3</v>
      </c>
      <c r="I490" s="43">
        <v>0.99817411296632574</v>
      </c>
      <c r="J490" s="43">
        <v>0.9978364777431209</v>
      </c>
      <c r="K490" s="43">
        <v>3.3763522320484629E-4</v>
      </c>
      <c r="L490" t="b">
        <v>0</v>
      </c>
    </row>
    <row r="491" spans="1:12" x14ac:dyDescent="0.25">
      <c r="A491" t="s">
        <v>141</v>
      </c>
      <c r="B491" t="s">
        <v>16</v>
      </c>
      <c r="C491" s="35" t="s">
        <v>146</v>
      </c>
      <c r="D491" s="35">
        <v>10</v>
      </c>
      <c r="E491" s="35" t="s">
        <v>40</v>
      </c>
      <c r="F491" s="195" t="s">
        <v>43</v>
      </c>
      <c r="G491" s="45">
        <v>8.2349999999999994</v>
      </c>
      <c r="H491" s="45">
        <v>3</v>
      </c>
      <c r="I491" s="43">
        <v>0.9975031710041774</v>
      </c>
      <c r="J491" s="43">
        <v>0.99823767485461623</v>
      </c>
      <c r="K491" s="43">
        <v>-7.3450385043882793E-4</v>
      </c>
      <c r="L491" t="b">
        <v>0</v>
      </c>
    </row>
    <row r="492" spans="1:12" x14ac:dyDescent="0.25">
      <c r="A492" t="s">
        <v>141</v>
      </c>
      <c r="B492" t="s">
        <v>16</v>
      </c>
      <c r="C492" s="35" t="s">
        <v>147</v>
      </c>
      <c r="D492" s="35">
        <v>10</v>
      </c>
      <c r="E492" s="35" t="s">
        <v>37</v>
      </c>
      <c r="F492" s="195" t="s">
        <v>36</v>
      </c>
      <c r="G492" s="45">
        <v>10</v>
      </c>
      <c r="H492" s="45">
        <v>3</v>
      </c>
      <c r="I492" s="43">
        <v>1</v>
      </c>
      <c r="J492" s="43">
        <v>0.99986425434701132</v>
      </c>
      <c r="K492" s="43">
        <v>1.3574565298868357E-4</v>
      </c>
      <c r="L492" t="b">
        <v>0</v>
      </c>
    </row>
    <row r="493" spans="1:12" x14ac:dyDescent="0.25">
      <c r="A493" t="s">
        <v>141</v>
      </c>
      <c r="B493" t="s">
        <v>16</v>
      </c>
      <c r="C493" s="35" t="s">
        <v>146</v>
      </c>
      <c r="D493" s="35">
        <v>15</v>
      </c>
      <c r="E493" s="35" t="s">
        <v>40</v>
      </c>
      <c r="F493" s="195" t="s">
        <v>133</v>
      </c>
      <c r="G493" s="45">
        <v>6</v>
      </c>
      <c r="H493" s="45">
        <v>3</v>
      </c>
      <c r="I493" s="43">
        <v>0.96491527244302189</v>
      </c>
      <c r="J493" s="43">
        <v>0.96708148764377655</v>
      </c>
      <c r="K493" s="43">
        <v>-2.166215200754662E-3</v>
      </c>
      <c r="L493" t="b">
        <v>0</v>
      </c>
    </row>
    <row r="494" spans="1:12" x14ac:dyDescent="0.25">
      <c r="A494" t="s">
        <v>141</v>
      </c>
      <c r="B494" t="s">
        <v>16</v>
      </c>
      <c r="C494" s="35" t="s">
        <v>146</v>
      </c>
      <c r="D494" s="35">
        <v>15</v>
      </c>
      <c r="E494" s="35" t="s">
        <v>40</v>
      </c>
      <c r="F494" s="195" t="s">
        <v>65</v>
      </c>
      <c r="G494" s="45">
        <v>6.875</v>
      </c>
      <c r="H494" s="45">
        <v>3</v>
      </c>
      <c r="I494" s="43">
        <v>0.98461140107617684</v>
      </c>
      <c r="J494" s="43">
        <v>0.97950111183296573</v>
      </c>
      <c r="K494" s="43">
        <v>5.110289243211108E-3</v>
      </c>
      <c r="L494" t="b">
        <v>0</v>
      </c>
    </row>
    <row r="495" spans="1:12" x14ac:dyDescent="0.25">
      <c r="A495" t="s">
        <v>141</v>
      </c>
      <c r="B495" t="s">
        <v>16</v>
      </c>
      <c r="C495" s="35" t="s">
        <v>147</v>
      </c>
      <c r="D495" s="35">
        <v>15</v>
      </c>
      <c r="E495" s="35" t="s">
        <v>40</v>
      </c>
      <c r="F495" s="195" t="s">
        <v>72</v>
      </c>
      <c r="G495" s="45">
        <v>7.3680000000000003</v>
      </c>
      <c r="H495" s="45">
        <v>3</v>
      </c>
      <c r="I495" s="43">
        <v>0.98306204609135517</v>
      </c>
      <c r="J495" s="43">
        <v>0.98529754341788589</v>
      </c>
      <c r="K495" s="43">
        <v>-2.2354973265307221E-3</v>
      </c>
      <c r="L495" t="b">
        <v>0</v>
      </c>
    </row>
    <row r="496" spans="1:12" x14ac:dyDescent="0.25">
      <c r="A496" t="s">
        <v>141</v>
      </c>
      <c r="B496" t="s">
        <v>16</v>
      </c>
      <c r="C496" s="35" t="s">
        <v>147</v>
      </c>
      <c r="D496" s="35">
        <v>15</v>
      </c>
      <c r="E496" s="35" t="s">
        <v>40</v>
      </c>
      <c r="F496" s="195" t="s">
        <v>66</v>
      </c>
      <c r="G496" s="45">
        <v>8.5559999999999992</v>
      </c>
      <c r="H496" s="45">
        <v>3</v>
      </c>
      <c r="I496" s="43">
        <v>0.99643336112905645</v>
      </c>
      <c r="J496" s="43">
        <v>0.9957087366675923</v>
      </c>
      <c r="K496" s="43">
        <v>7.2462446146415171E-4</v>
      </c>
      <c r="L496" t="b">
        <v>0</v>
      </c>
    </row>
    <row r="497" spans="1:12" x14ac:dyDescent="0.25">
      <c r="A497" t="s">
        <v>141</v>
      </c>
      <c r="B497" t="s">
        <v>16</v>
      </c>
      <c r="C497" s="35" t="s">
        <v>146</v>
      </c>
      <c r="D497" s="35">
        <v>15</v>
      </c>
      <c r="E497" s="35" t="s">
        <v>40</v>
      </c>
      <c r="F497" s="195" t="s">
        <v>138</v>
      </c>
      <c r="G497" s="45">
        <v>9.1</v>
      </c>
      <c r="H497" s="45">
        <v>3</v>
      </c>
      <c r="I497" s="43">
        <v>0.99698202425670823</v>
      </c>
      <c r="J497" s="43">
        <v>0.99879809274211662</v>
      </c>
      <c r="K497" s="43">
        <v>-1.8160684854083842E-3</v>
      </c>
      <c r="L497" t="b">
        <v>0</v>
      </c>
    </row>
    <row r="498" spans="1:12" x14ac:dyDescent="0.25">
      <c r="A498" t="s">
        <v>141</v>
      </c>
      <c r="B498" t="s">
        <v>16</v>
      </c>
      <c r="C498" s="35" t="s">
        <v>146</v>
      </c>
      <c r="D498" s="35">
        <v>15</v>
      </c>
      <c r="E498" s="35" t="s">
        <v>35</v>
      </c>
      <c r="F498" s="195" t="s">
        <v>62</v>
      </c>
      <c r="G498" s="45">
        <v>9.7479999999999993</v>
      </c>
      <c r="H498" s="45">
        <v>3</v>
      </c>
      <c r="I498" s="43">
        <v>0.99983221489665164</v>
      </c>
      <c r="J498" s="43">
        <v>1.0011023991226202</v>
      </c>
      <c r="K498" s="43">
        <v>-1.2701842259685847E-3</v>
      </c>
      <c r="L498" t="b">
        <v>0</v>
      </c>
    </row>
    <row r="499" spans="1:12" x14ac:dyDescent="0.25">
      <c r="A499" t="s">
        <v>141</v>
      </c>
      <c r="B499" t="s">
        <v>16</v>
      </c>
      <c r="C499" s="35" t="s">
        <v>147</v>
      </c>
      <c r="D499" s="35">
        <v>15</v>
      </c>
      <c r="E499" s="35" t="s">
        <v>40</v>
      </c>
      <c r="F499" s="195" t="s">
        <v>67</v>
      </c>
      <c r="G499" s="45">
        <v>9.9</v>
      </c>
      <c r="H499" s="45">
        <v>3</v>
      </c>
      <c r="I499" s="43">
        <v>1.0019308868855419</v>
      </c>
      <c r="J499" s="43">
        <v>1.0014263475675784</v>
      </c>
      <c r="K499" s="43">
        <v>5.0453931796345941E-4</v>
      </c>
      <c r="L499" t="b">
        <v>0</v>
      </c>
    </row>
    <row r="500" spans="1:12" x14ac:dyDescent="0.25">
      <c r="A500" t="s">
        <v>141</v>
      </c>
      <c r="B500" t="s">
        <v>16</v>
      </c>
      <c r="C500" s="35" t="s">
        <v>146</v>
      </c>
      <c r="D500" s="35">
        <v>15</v>
      </c>
      <c r="E500" s="35" t="s">
        <v>35</v>
      </c>
      <c r="F500" s="195" t="s">
        <v>68</v>
      </c>
      <c r="G500" s="45">
        <v>10.635</v>
      </c>
      <c r="H500" s="45">
        <v>3</v>
      </c>
      <c r="I500" s="43">
        <v>1.0019842156556047</v>
      </c>
      <c r="J500" s="43">
        <v>1.0018689696162502</v>
      </c>
      <c r="K500" s="43">
        <v>1.1524603935453293E-4</v>
      </c>
      <c r="L500" t="b">
        <v>0</v>
      </c>
    </row>
    <row r="501" spans="1:12" x14ac:dyDescent="0.25">
      <c r="A501" t="s">
        <v>141</v>
      </c>
      <c r="B501" t="s">
        <v>16</v>
      </c>
      <c r="C501" s="35" t="s">
        <v>147</v>
      </c>
      <c r="D501" s="35">
        <v>15</v>
      </c>
      <c r="E501" s="35" t="s">
        <v>37</v>
      </c>
      <c r="F501" s="195" t="s">
        <v>63</v>
      </c>
      <c r="G501" s="45">
        <v>11</v>
      </c>
      <c r="H501" s="45">
        <v>3</v>
      </c>
      <c r="I501" s="43">
        <v>1.0023210421586131</v>
      </c>
      <c r="J501" s="43">
        <v>1.0017805397015516</v>
      </c>
      <c r="K501" s="43">
        <v>5.4050245706149802E-4</v>
      </c>
      <c r="L501" t="b">
        <v>0</v>
      </c>
    </row>
    <row r="502" spans="1:12" x14ac:dyDescent="0.25">
      <c r="A502" t="s">
        <v>141</v>
      </c>
      <c r="B502" t="s">
        <v>16</v>
      </c>
      <c r="C502" s="35" t="s">
        <v>147</v>
      </c>
      <c r="D502" s="35">
        <v>15</v>
      </c>
      <c r="E502" s="35" t="s">
        <v>37</v>
      </c>
      <c r="F502" s="195" t="s">
        <v>69</v>
      </c>
      <c r="G502" s="45">
        <v>12</v>
      </c>
      <c r="H502" s="45">
        <v>3</v>
      </c>
      <c r="I502" s="43">
        <v>1.0020640692445588</v>
      </c>
      <c r="J502" s="43">
        <v>1.0015382659626511</v>
      </c>
      <c r="K502" s="43">
        <v>5.2580328190776626E-4</v>
      </c>
      <c r="L502" t="b">
        <v>0</v>
      </c>
    </row>
    <row r="503" spans="1:12" x14ac:dyDescent="0.25">
      <c r="A503" t="s">
        <v>141</v>
      </c>
      <c r="B503" t="s">
        <v>16</v>
      </c>
      <c r="C503" s="35" t="s">
        <v>146</v>
      </c>
      <c r="D503" s="35">
        <v>15</v>
      </c>
      <c r="E503" s="35" t="s">
        <v>37</v>
      </c>
      <c r="F503" s="195" t="s">
        <v>71</v>
      </c>
      <c r="G503" s="45">
        <v>13</v>
      </c>
      <c r="H503" s="45">
        <v>3</v>
      </c>
      <c r="I503" s="43">
        <v>1.002604393303963</v>
      </c>
      <c r="J503" s="43">
        <v>1.0012959922237508</v>
      </c>
      <c r="K503" s="43">
        <v>1.3084010802122403E-3</v>
      </c>
      <c r="L503" t="b">
        <v>0</v>
      </c>
    </row>
    <row r="504" spans="1:12" x14ac:dyDescent="0.25">
      <c r="A504" t="s">
        <v>141</v>
      </c>
      <c r="B504" t="s">
        <v>16</v>
      </c>
      <c r="C504" s="35" t="s">
        <v>147</v>
      </c>
      <c r="D504" s="35">
        <v>15</v>
      </c>
      <c r="E504" s="35" t="s">
        <v>37</v>
      </c>
      <c r="F504" s="195" t="s">
        <v>76</v>
      </c>
      <c r="G504" s="45">
        <v>15</v>
      </c>
      <c r="H504" s="45">
        <v>3</v>
      </c>
      <c r="I504" s="43">
        <v>0.99927373265430008</v>
      </c>
      <c r="J504" s="43">
        <v>1.00081144474595</v>
      </c>
      <c r="K504" s="43">
        <v>-1.5377120916498788E-3</v>
      </c>
      <c r="L504" t="b">
        <v>0</v>
      </c>
    </row>
    <row r="505" spans="1:12" x14ac:dyDescent="0.25">
      <c r="A505" t="s">
        <v>141</v>
      </c>
      <c r="B505" t="s">
        <v>16</v>
      </c>
      <c r="C505" s="35" t="s">
        <v>147</v>
      </c>
      <c r="D505" s="35">
        <v>20</v>
      </c>
      <c r="E505" s="35" t="s">
        <v>40</v>
      </c>
      <c r="F505" s="195" t="s">
        <v>90</v>
      </c>
      <c r="G505" s="45">
        <v>7.8259999999999996</v>
      </c>
      <c r="H505" s="45">
        <v>3</v>
      </c>
      <c r="I505" s="43">
        <v>0.98136984081110357</v>
      </c>
      <c r="J505" s="43">
        <v>0.98230803851223214</v>
      </c>
      <c r="K505" s="43">
        <v>-9.3819770112857359E-4</v>
      </c>
      <c r="L505" t="b">
        <v>0</v>
      </c>
    </row>
    <row r="506" spans="1:12" x14ac:dyDescent="0.25">
      <c r="A506" t="s">
        <v>141</v>
      </c>
      <c r="B506" t="s">
        <v>16</v>
      </c>
      <c r="C506" s="35" t="s">
        <v>146</v>
      </c>
      <c r="D506" s="35">
        <v>20</v>
      </c>
      <c r="E506" s="35" t="s">
        <v>40</v>
      </c>
      <c r="F506" s="195" t="s">
        <v>89</v>
      </c>
      <c r="G506" s="45">
        <v>9.2309999999999999</v>
      </c>
      <c r="H506" s="45">
        <v>3</v>
      </c>
      <c r="I506" s="43">
        <v>0.98934695093361502</v>
      </c>
      <c r="J506" s="43">
        <v>0.98931299456244171</v>
      </c>
      <c r="K506" s="43">
        <v>3.3956371173315958E-5</v>
      </c>
      <c r="L506" t="b">
        <v>0</v>
      </c>
    </row>
    <row r="507" spans="1:12" x14ac:dyDescent="0.25">
      <c r="A507" t="s">
        <v>141</v>
      </c>
      <c r="B507" t="s">
        <v>16</v>
      </c>
      <c r="C507" s="35" t="s">
        <v>147</v>
      </c>
      <c r="D507" s="35">
        <v>20</v>
      </c>
      <c r="E507" s="35" t="s">
        <v>40</v>
      </c>
      <c r="F507" s="195" t="s">
        <v>84</v>
      </c>
      <c r="G507" s="45">
        <v>11.52</v>
      </c>
      <c r="H507" s="45">
        <v>3</v>
      </c>
      <c r="I507" s="43">
        <v>0.9985957397756059</v>
      </c>
      <c r="J507" s="43">
        <v>0.99798092067409838</v>
      </c>
      <c r="K507" s="43">
        <v>6.1481910150751329E-4</v>
      </c>
      <c r="L507" t="b">
        <v>0</v>
      </c>
    </row>
    <row r="508" spans="1:12" x14ac:dyDescent="0.25">
      <c r="A508" t="s">
        <v>141</v>
      </c>
      <c r="B508" t="s">
        <v>16</v>
      </c>
      <c r="C508" s="35" t="s">
        <v>147</v>
      </c>
      <c r="D508" s="35">
        <v>20</v>
      </c>
      <c r="E508" s="35" t="s">
        <v>40</v>
      </c>
      <c r="F508" s="195" t="s">
        <v>80</v>
      </c>
      <c r="G508" s="45">
        <v>13.103</v>
      </c>
      <c r="H508" s="45">
        <v>3</v>
      </c>
      <c r="I508" s="43">
        <v>0.99804465132437614</v>
      </c>
      <c r="J508" s="43">
        <v>1.0019859758319334</v>
      </c>
      <c r="K508" s="43">
        <v>-3.9413245075572423E-3</v>
      </c>
      <c r="L508" t="b">
        <v>0</v>
      </c>
    </row>
    <row r="509" spans="1:12" x14ac:dyDescent="0.25">
      <c r="A509" t="s">
        <v>141</v>
      </c>
      <c r="B509" t="s">
        <v>16</v>
      </c>
      <c r="C509" s="35" t="s">
        <v>146</v>
      </c>
      <c r="D509" s="35">
        <v>20</v>
      </c>
      <c r="E509" s="35" t="s">
        <v>40</v>
      </c>
      <c r="F509" s="195" t="s">
        <v>136</v>
      </c>
      <c r="G509" s="45">
        <v>15</v>
      </c>
      <c r="H509" s="45">
        <v>3</v>
      </c>
      <c r="I509" s="43">
        <v>1.0060100257300795</v>
      </c>
      <c r="J509" s="43">
        <v>1.0046427990206301</v>
      </c>
      <c r="K509" s="43">
        <v>1.3672267094493318E-3</v>
      </c>
      <c r="L509" t="b">
        <v>0</v>
      </c>
    </row>
    <row r="510" spans="1:12" x14ac:dyDescent="0.25">
      <c r="A510" t="s">
        <v>141</v>
      </c>
      <c r="B510" t="s">
        <v>16</v>
      </c>
      <c r="C510" s="35" t="s">
        <v>147</v>
      </c>
      <c r="D510" s="35">
        <v>20</v>
      </c>
      <c r="E510" s="35" t="s">
        <v>37</v>
      </c>
      <c r="F510" s="195" t="s">
        <v>83</v>
      </c>
      <c r="G510" s="45">
        <v>16</v>
      </c>
      <c r="H510" s="45">
        <v>3</v>
      </c>
      <c r="I510" s="43">
        <v>1.0032330762479473</v>
      </c>
      <c r="J510" s="43">
        <v>1.0051030606102624</v>
      </c>
      <c r="K510" s="43">
        <v>-1.8699843623151136E-3</v>
      </c>
      <c r="L510" t="b">
        <v>0</v>
      </c>
    </row>
    <row r="511" spans="1:12" x14ac:dyDescent="0.25">
      <c r="A511" t="s">
        <v>141</v>
      </c>
      <c r="B511" t="s">
        <v>16</v>
      </c>
      <c r="C511" s="35" t="s">
        <v>146</v>
      </c>
      <c r="D511" s="35">
        <v>20</v>
      </c>
      <c r="E511" s="35" t="s">
        <v>37</v>
      </c>
      <c r="F511" s="195" t="s">
        <v>85</v>
      </c>
      <c r="G511" s="45">
        <v>17</v>
      </c>
      <c r="H511" s="45">
        <v>3</v>
      </c>
      <c r="I511" s="43">
        <v>1.0081129856599076</v>
      </c>
      <c r="J511" s="43">
        <v>1.0049141832407136</v>
      </c>
      <c r="K511" s="43">
        <v>3.1988024191940134E-3</v>
      </c>
      <c r="L511" t="b">
        <v>0</v>
      </c>
    </row>
    <row r="512" spans="1:12" x14ac:dyDescent="0.25">
      <c r="A512" t="s">
        <v>141</v>
      </c>
      <c r="B512" t="s">
        <v>16</v>
      </c>
      <c r="C512" s="35" t="s">
        <v>147</v>
      </c>
      <c r="D512" s="35">
        <v>20</v>
      </c>
      <c r="E512" s="35" t="s">
        <v>37</v>
      </c>
      <c r="F512" s="195" t="s">
        <v>88</v>
      </c>
      <c r="G512" s="45">
        <v>20</v>
      </c>
      <c r="H512" s="45">
        <v>3</v>
      </c>
      <c r="I512" s="43">
        <v>0.99710611982783515</v>
      </c>
      <c r="J512" s="43">
        <v>1.0004527173769784</v>
      </c>
      <c r="K512" s="43">
        <v>-3.3465975491432376E-3</v>
      </c>
      <c r="L512" t="b">
        <v>0</v>
      </c>
    </row>
    <row r="513" spans="1:12" x14ac:dyDescent="0.25">
      <c r="A513" t="s">
        <v>141</v>
      </c>
      <c r="B513" t="s">
        <v>16</v>
      </c>
      <c r="C513" s="35" t="s">
        <v>147</v>
      </c>
      <c r="D513" s="35">
        <v>25</v>
      </c>
      <c r="E513" s="35" t="s">
        <v>40</v>
      </c>
      <c r="F513" s="195" t="s">
        <v>135</v>
      </c>
      <c r="G513" s="45">
        <v>15.529</v>
      </c>
      <c r="H513" s="45">
        <v>3</v>
      </c>
      <c r="I513" s="43">
        <v>0.9943669003233514</v>
      </c>
      <c r="J513" s="43">
        <v>0.99398927048580765</v>
      </c>
      <c r="K513" s="43">
        <v>3.7762983754374702E-4</v>
      </c>
      <c r="L513" t="b">
        <v>0</v>
      </c>
    </row>
    <row r="514" spans="1:12" x14ac:dyDescent="0.25">
      <c r="A514" t="s">
        <v>141</v>
      </c>
      <c r="B514" t="s">
        <v>16</v>
      </c>
      <c r="C514" s="35" t="s">
        <v>147</v>
      </c>
      <c r="D514" s="35">
        <v>25</v>
      </c>
      <c r="E514" s="35" t="s">
        <v>40</v>
      </c>
      <c r="F514" s="195" t="s">
        <v>91</v>
      </c>
      <c r="G514" s="45">
        <v>16.8</v>
      </c>
      <c r="H514" s="45">
        <v>3</v>
      </c>
      <c r="I514" s="43">
        <v>0.99142643297506827</v>
      </c>
      <c r="J514" s="43">
        <v>0.99384922521488295</v>
      </c>
      <c r="K514" s="43">
        <v>-2.4227922398146751E-3</v>
      </c>
      <c r="L514" t="b">
        <v>0</v>
      </c>
    </row>
    <row r="515" spans="1:12" x14ac:dyDescent="0.25">
      <c r="A515" t="s">
        <v>141</v>
      </c>
      <c r="B515" t="s">
        <v>16</v>
      </c>
      <c r="C515" s="35" t="s">
        <v>146</v>
      </c>
      <c r="D515" s="35">
        <v>25</v>
      </c>
      <c r="E515" s="35" t="s">
        <v>40</v>
      </c>
      <c r="F515" s="195" t="s">
        <v>134</v>
      </c>
      <c r="G515" s="45">
        <v>19.178999999999998</v>
      </c>
      <c r="H515" s="45">
        <v>3</v>
      </c>
      <c r="I515" s="43">
        <v>0.99397406289279078</v>
      </c>
      <c r="J515" s="43">
        <v>0.99305881263644324</v>
      </c>
      <c r="K515" s="43">
        <v>9.1525025634753288E-4</v>
      </c>
      <c r="L515" t="b">
        <v>0</v>
      </c>
    </row>
    <row r="516" spans="1:12" x14ac:dyDescent="0.25">
      <c r="A516" t="s">
        <v>141</v>
      </c>
      <c r="B516" t="s">
        <v>16</v>
      </c>
      <c r="C516" s="35" t="s">
        <v>146</v>
      </c>
      <c r="D516" s="35">
        <v>25</v>
      </c>
      <c r="E516" s="35" t="s">
        <v>40</v>
      </c>
      <c r="F516" s="195" t="s">
        <v>92</v>
      </c>
      <c r="G516" s="45">
        <v>19.512</v>
      </c>
      <c r="H516" s="45">
        <v>3</v>
      </c>
      <c r="I516" s="43">
        <v>0.99375493790707403</v>
      </c>
      <c r="J516" s="43">
        <v>0.9928932317813236</v>
      </c>
      <c r="K516" s="43">
        <v>8.6170612575042771E-4</v>
      </c>
      <c r="L516" t="b">
        <v>0</v>
      </c>
    </row>
    <row r="517" spans="1:12" x14ac:dyDescent="0.25">
      <c r="A517" t="s">
        <v>141</v>
      </c>
      <c r="B517" t="s">
        <v>16</v>
      </c>
      <c r="C517" s="35" t="s">
        <v>147</v>
      </c>
      <c r="D517" s="35">
        <v>25</v>
      </c>
      <c r="E517" s="35" t="s">
        <v>37</v>
      </c>
      <c r="F517" s="195" t="s">
        <v>93</v>
      </c>
      <c r="G517" s="45">
        <v>21</v>
      </c>
      <c r="H517" s="45">
        <v>3</v>
      </c>
      <c r="I517" s="43">
        <v>0.9902250743656198</v>
      </c>
      <c r="J517" s="43">
        <v>0.99198848796272543</v>
      </c>
      <c r="K517" s="43">
        <v>-1.7634135971056342E-3</v>
      </c>
      <c r="L517" t="b">
        <v>0</v>
      </c>
    </row>
    <row r="518" spans="1:12" x14ac:dyDescent="0.25">
      <c r="A518" t="s">
        <v>141</v>
      </c>
      <c r="B518" t="s">
        <v>16</v>
      </c>
      <c r="C518" s="35" t="s">
        <v>146</v>
      </c>
      <c r="D518" s="35">
        <v>25</v>
      </c>
      <c r="E518" s="35" t="s">
        <v>37</v>
      </c>
      <c r="F518" s="195" t="s">
        <v>95</v>
      </c>
      <c r="G518" s="45">
        <v>23</v>
      </c>
      <c r="H518" s="45">
        <v>3</v>
      </c>
      <c r="I518" s="43">
        <v>0.99152331260531146</v>
      </c>
      <c r="J518" s="43">
        <v>0.99034802489032381</v>
      </c>
      <c r="K518" s="43">
        <v>1.1752877149876495E-3</v>
      </c>
      <c r="L518" t="b">
        <v>0</v>
      </c>
    </row>
    <row r="519" spans="1:12" x14ac:dyDescent="0.25">
      <c r="A519" t="s">
        <v>141</v>
      </c>
      <c r="B519" t="s">
        <v>16</v>
      </c>
      <c r="C519" s="35" t="s">
        <v>147</v>
      </c>
      <c r="D519" s="35">
        <v>25</v>
      </c>
      <c r="E519" s="35" t="s">
        <v>37</v>
      </c>
      <c r="F519" s="195" t="s">
        <v>96</v>
      </c>
      <c r="G519" s="45">
        <v>25</v>
      </c>
      <c r="H519" s="45">
        <v>3</v>
      </c>
      <c r="I519" s="43">
        <v>0.98578547824840512</v>
      </c>
      <c r="J519" s="43">
        <v>0.98822085361519219</v>
      </c>
      <c r="K519" s="43">
        <v>-2.4353753667870626E-3</v>
      </c>
      <c r="L519" t="b">
        <v>0</v>
      </c>
    </row>
    <row r="520" spans="1:12" x14ac:dyDescent="0.25">
      <c r="A520" t="s">
        <v>141</v>
      </c>
      <c r="B520" t="s">
        <v>18</v>
      </c>
      <c r="C520" s="35" t="s">
        <v>146</v>
      </c>
      <c r="D520" s="35">
        <v>6</v>
      </c>
      <c r="E520" s="35" t="s">
        <v>35</v>
      </c>
      <c r="F520" s="195" t="s">
        <v>131</v>
      </c>
      <c r="G520" s="45">
        <v>2.8359999999999999</v>
      </c>
      <c r="H520" s="45">
        <v>2.2000000000000002</v>
      </c>
      <c r="I520" s="43">
        <v>0.95785045773635047</v>
      </c>
      <c r="J520" s="43">
        <v>0.95747641304075859</v>
      </c>
      <c r="K520" s="43">
        <v>3.7404469559187969E-4</v>
      </c>
      <c r="L520" t="b">
        <v>0</v>
      </c>
    </row>
    <row r="521" spans="1:12" x14ac:dyDescent="0.25">
      <c r="A521" t="s">
        <v>141</v>
      </c>
      <c r="B521" t="s">
        <v>18</v>
      </c>
      <c r="C521" s="35" t="s">
        <v>147</v>
      </c>
      <c r="D521" s="35">
        <v>6</v>
      </c>
      <c r="E521" s="35" t="s">
        <v>37</v>
      </c>
      <c r="F521" s="195" t="s">
        <v>45</v>
      </c>
      <c r="G521" s="45">
        <v>3</v>
      </c>
      <c r="H521" s="45">
        <v>2.2000000000000002</v>
      </c>
      <c r="I521" s="43">
        <v>0.96150704049365554</v>
      </c>
      <c r="J521" s="43">
        <v>0.96109704524696205</v>
      </c>
      <c r="K521" s="43">
        <v>4.099952466934953E-4</v>
      </c>
      <c r="L521" t="b">
        <v>0</v>
      </c>
    </row>
    <row r="522" spans="1:12" x14ac:dyDescent="0.25">
      <c r="A522" t="s">
        <v>141</v>
      </c>
      <c r="B522" t="s">
        <v>18</v>
      </c>
      <c r="C522" s="35" t="s">
        <v>146</v>
      </c>
      <c r="D522" s="35">
        <v>6</v>
      </c>
      <c r="E522" s="35" t="s">
        <v>35</v>
      </c>
      <c r="F522" s="195" t="s">
        <v>98</v>
      </c>
      <c r="G522" s="45">
        <v>3.1019999999999999</v>
      </c>
      <c r="H522" s="45">
        <v>2.2000000000000002</v>
      </c>
      <c r="I522" s="43">
        <v>0.95962030823212263</v>
      </c>
      <c r="J522" s="43">
        <v>0.9632326947733505</v>
      </c>
      <c r="K522" s="43">
        <v>-3.6123865412278633E-3</v>
      </c>
      <c r="L522" t="b">
        <v>0</v>
      </c>
    </row>
    <row r="523" spans="1:12" x14ac:dyDescent="0.25">
      <c r="A523" t="s">
        <v>141</v>
      </c>
      <c r="B523" t="s">
        <v>18</v>
      </c>
      <c r="C523" s="35" t="s">
        <v>146</v>
      </c>
      <c r="D523" s="35">
        <v>6</v>
      </c>
      <c r="E523" s="35" t="s">
        <v>35</v>
      </c>
      <c r="F523" s="195" t="s">
        <v>101</v>
      </c>
      <c r="G523" s="45">
        <v>3.5449999999999999</v>
      </c>
      <c r="H523" s="45">
        <v>2.2000000000000002</v>
      </c>
      <c r="I523" s="43">
        <v>0.97104291620013439</v>
      </c>
      <c r="J523" s="43">
        <v>0.97147404116128078</v>
      </c>
      <c r="K523" s="43">
        <v>-4.3112496114638965E-4</v>
      </c>
      <c r="L523" t="b">
        <v>0</v>
      </c>
    </row>
    <row r="524" spans="1:12" x14ac:dyDescent="0.25">
      <c r="A524" t="s">
        <v>141</v>
      </c>
      <c r="B524" t="s">
        <v>18</v>
      </c>
      <c r="C524" s="35" t="s">
        <v>147</v>
      </c>
      <c r="D524" s="35">
        <v>6</v>
      </c>
      <c r="E524" s="35" t="s">
        <v>37</v>
      </c>
      <c r="F524" s="195" t="s">
        <v>46</v>
      </c>
      <c r="G524" s="45">
        <v>4</v>
      </c>
      <c r="H524" s="45">
        <v>2.2000000000000002</v>
      </c>
      <c r="I524" s="43">
        <v>0.97624110038397682</v>
      </c>
      <c r="J524" s="43">
        <v>0.97818862741931456</v>
      </c>
      <c r="K524" s="43">
        <v>-1.9475270353377372E-3</v>
      </c>
      <c r="L524" t="b">
        <v>0</v>
      </c>
    </row>
    <row r="525" spans="1:12" x14ac:dyDescent="0.25">
      <c r="A525" t="s">
        <v>141</v>
      </c>
      <c r="B525" t="s">
        <v>18</v>
      </c>
      <c r="C525" s="35" t="s">
        <v>146</v>
      </c>
      <c r="D525" s="35">
        <v>6</v>
      </c>
      <c r="E525" s="35" t="s">
        <v>40</v>
      </c>
      <c r="F525" s="195" t="s">
        <v>132</v>
      </c>
      <c r="G525" s="45">
        <v>4.2779999999999996</v>
      </c>
      <c r="H525" s="45">
        <v>2.2000000000000002</v>
      </c>
      <c r="I525" s="43">
        <v>0.98059107538921242</v>
      </c>
      <c r="J525" s="43">
        <v>0.98141839628414484</v>
      </c>
      <c r="K525" s="43">
        <v>-8.2732089493242622E-4</v>
      </c>
      <c r="L525" t="b">
        <v>0</v>
      </c>
    </row>
    <row r="526" spans="1:12" x14ac:dyDescent="0.25">
      <c r="A526" t="s">
        <v>141</v>
      </c>
      <c r="B526" t="s">
        <v>18</v>
      </c>
      <c r="C526" s="35" t="s">
        <v>146</v>
      </c>
      <c r="D526" s="35">
        <v>6</v>
      </c>
      <c r="E526" s="35" t="s">
        <v>35</v>
      </c>
      <c r="F526" s="195" t="s">
        <v>106</v>
      </c>
      <c r="G526" s="45">
        <v>4.431</v>
      </c>
      <c r="H526" s="45">
        <v>2.2000000000000002</v>
      </c>
      <c r="I526" s="43">
        <v>0.982910066871584</v>
      </c>
      <c r="J526" s="43">
        <v>0.98291349529502636</v>
      </c>
      <c r="K526" s="43">
        <v>-3.4284234423642701E-6</v>
      </c>
      <c r="L526" t="b">
        <v>0</v>
      </c>
    </row>
    <row r="527" spans="1:12" x14ac:dyDescent="0.25">
      <c r="A527" t="s">
        <v>141</v>
      </c>
      <c r="B527" t="s">
        <v>18</v>
      </c>
      <c r="C527" s="35" t="s">
        <v>146</v>
      </c>
      <c r="D527" s="35">
        <v>6</v>
      </c>
      <c r="E527" s="35" t="s">
        <v>40</v>
      </c>
      <c r="F527" s="195" t="s">
        <v>107</v>
      </c>
      <c r="G527" s="45">
        <v>4.444</v>
      </c>
      <c r="H527" s="45">
        <v>2.2000000000000002</v>
      </c>
      <c r="I527" s="43">
        <v>0.98326665192781748</v>
      </c>
      <c r="J527" s="43">
        <v>0.98303128707915288</v>
      </c>
      <c r="K527" s="43">
        <v>2.3536484866459872E-4</v>
      </c>
      <c r="L527" t="b">
        <v>0</v>
      </c>
    </row>
    <row r="528" spans="1:12" x14ac:dyDescent="0.25">
      <c r="A528" t="s">
        <v>141</v>
      </c>
      <c r="B528" t="s">
        <v>18</v>
      </c>
      <c r="C528" s="35" t="s">
        <v>146</v>
      </c>
      <c r="D528" s="35">
        <v>6</v>
      </c>
      <c r="E528" s="35" t="s">
        <v>37</v>
      </c>
      <c r="F528" s="195" t="s">
        <v>104</v>
      </c>
      <c r="G528" s="45">
        <v>4.5</v>
      </c>
      <c r="H528" s="45">
        <v>2.2000000000000002</v>
      </c>
      <c r="I528" s="43">
        <v>0.98537406961015728</v>
      </c>
      <c r="J528" s="43">
        <v>0.98352214822505946</v>
      </c>
      <c r="K528" s="43">
        <v>1.8519213850978211E-3</v>
      </c>
      <c r="L528" t="b">
        <v>0</v>
      </c>
    </row>
    <row r="529" spans="1:12" x14ac:dyDescent="0.25">
      <c r="A529" t="s">
        <v>141</v>
      </c>
      <c r="B529" t="s">
        <v>18</v>
      </c>
      <c r="C529" s="35" t="s">
        <v>146</v>
      </c>
      <c r="D529" s="35">
        <v>6</v>
      </c>
      <c r="E529" s="35" t="s">
        <v>40</v>
      </c>
      <c r="F529" s="195" t="s">
        <v>102</v>
      </c>
      <c r="G529" s="45">
        <v>4.8</v>
      </c>
      <c r="H529" s="45">
        <v>2.2000000000000002</v>
      </c>
      <c r="I529" s="43">
        <v>0.98561535883154194</v>
      </c>
      <c r="J529" s="43">
        <v>0.98569433421876851</v>
      </c>
      <c r="K529" s="43">
        <v>-7.8975387226565275E-5</v>
      </c>
      <c r="L529" t="b">
        <v>0</v>
      </c>
    </row>
    <row r="530" spans="1:12" x14ac:dyDescent="0.25">
      <c r="A530" t="s">
        <v>141</v>
      </c>
      <c r="B530" t="s">
        <v>18</v>
      </c>
      <c r="C530" s="35" t="s">
        <v>146</v>
      </c>
      <c r="D530" s="35">
        <v>6</v>
      </c>
      <c r="E530" s="35" t="s">
        <v>37</v>
      </c>
      <c r="F530" s="195" t="s">
        <v>50</v>
      </c>
      <c r="G530" s="45">
        <v>5</v>
      </c>
      <c r="H530" s="45">
        <v>2.2000000000000002</v>
      </c>
      <c r="I530" s="43">
        <v>0.98631783139232199</v>
      </c>
      <c r="J530" s="43">
        <v>0.986714155510517</v>
      </c>
      <c r="K530" s="43">
        <v>-3.9632411819501279E-4</v>
      </c>
      <c r="L530" t="b">
        <v>0</v>
      </c>
    </row>
    <row r="531" spans="1:12" x14ac:dyDescent="0.25">
      <c r="A531" t="s">
        <v>141</v>
      </c>
      <c r="B531" t="s">
        <v>18</v>
      </c>
      <c r="C531" s="35" t="s">
        <v>146</v>
      </c>
      <c r="D531" s="35">
        <v>6</v>
      </c>
      <c r="E531" s="35" t="s">
        <v>35</v>
      </c>
      <c r="F531" s="195" t="s">
        <v>111</v>
      </c>
      <c r="G531" s="45">
        <v>5.3170000000000002</v>
      </c>
      <c r="H531" s="45">
        <v>2.2000000000000002</v>
      </c>
      <c r="I531" s="43">
        <v>0.9872437639216749</v>
      </c>
      <c r="J531" s="43">
        <v>0.98762863123928546</v>
      </c>
      <c r="K531" s="43">
        <v>-3.8486731761055992E-4</v>
      </c>
      <c r="L531" t="b">
        <v>0</v>
      </c>
    </row>
    <row r="532" spans="1:12" x14ac:dyDescent="0.25">
      <c r="A532" t="s">
        <v>141</v>
      </c>
      <c r="B532" t="s">
        <v>18</v>
      </c>
      <c r="C532" s="35" t="s">
        <v>146</v>
      </c>
      <c r="D532" s="35">
        <v>6</v>
      </c>
      <c r="E532" s="35" t="s">
        <v>40</v>
      </c>
      <c r="F532" s="195" t="s">
        <v>108</v>
      </c>
      <c r="G532" s="45">
        <v>5.4550000000000001</v>
      </c>
      <c r="H532" s="45">
        <v>2.2000000000000002</v>
      </c>
      <c r="I532" s="43">
        <v>0.98784876990041759</v>
      </c>
      <c r="J532" s="43">
        <v>0.9877577998154774</v>
      </c>
      <c r="K532" s="43">
        <v>9.0970084940189544E-5</v>
      </c>
      <c r="L532" t="b">
        <v>0</v>
      </c>
    </row>
    <row r="533" spans="1:12" x14ac:dyDescent="0.25">
      <c r="A533" t="s">
        <v>141</v>
      </c>
      <c r="B533" t="s">
        <v>18</v>
      </c>
      <c r="C533" s="35" t="s">
        <v>147</v>
      </c>
      <c r="D533" s="35">
        <v>6</v>
      </c>
      <c r="E533" s="35" t="s">
        <v>37</v>
      </c>
      <c r="F533" s="195" t="s">
        <v>79</v>
      </c>
      <c r="G533" s="45">
        <v>6</v>
      </c>
      <c r="H533" s="45">
        <v>2.2000000000000002</v>
      </c>
      <c r="I533" s="43">
        <v>0.98489608718947153</v>
      </c>
      <c r="J533" s="43">
        <v>0.98777624351842763</v>
      </c>
      <c r="K533" s="43">
        <v>-2.8801563289561072E-3</v>
      </c>
      <c r="L533" t="b">
        <v>0</v>
      </c>
    </row>
    <row r="534" spans="1:12" x14ac:dyDescent="0.25">
      <c r="A534" t="s">
        <v>141</v>
      </c>
      <c r="B534" t="s">
        <v>18</v>
      </c>
      <c r="C534" s="35" t="s">
        <v>147</v>
      </c>
      <c r="D534" s="35">
        <v>10</v>
      </c>
      <c r="E534" s="35" t="s">
        <v>40</v>
      </c>
      <c r="F534" s="195" t="s">
        <v>143</v>
      </c>
      <c r="G534" s="45">
        <v>5.0910000000000002</v>
      </c>
      <c r="H534" s="45">
        <v>2.2000000000000002</v>
      </c>
      <c r="I534" s="43">
        <v>0.98834982992503317</v>
      </c>
      <c r="J534" s="43">
        <v>0.98546424380702646</v>
      </c>
      <c r="K534" s="43">
        <v>2.8855861180067111E-3</v>
      </c>
      <c r="L534" t="b">
        <v>0</v>
      </c>
    </row>
    <row r="535" spans="1:12" x14ac:dyDescent="0.25">
      <c r="A535" t="s">
        <v>141</v>
      </c>
      <c r="B535" t="s">
        <v>18</v>
      </c>
      <c r="C535" s="35" t="s">
        <v>146</v>
      </c>
      <c r="D535" s="35">
        <v>10</v>
      </c>
      <c r="E535" s="35" t="s">
        <v>40</v>
      </c>
      <c r="F535" s="195" t="s">
        <v>48</v>
      </c>
      <c r="G535" s="45">
        <v>5.5380000000000003</v>
      </c>
      <c r="H535" s="45">
        <v>2.2000000000000002</v>
      </c>
      <c r="I535" s="43">
        <v>0.98679319853993319</v>
      </c>
      <c r="J535" s="43">
        <v>0.98939123401084672</v>
      </c>
      <c r="K535" s="43">
        <v>-2.5980354709135289E-3</v>
      </c>
      <c r="L535" t="b">
        <v>0</v>
      </c>
    </row>
    <row r="536" spans="1:12" x14ac:dyDescent="0.25">
      <c r="A536" t="s">
        <v>141</v>
      </c>
      <c r="B536" t="s">
        <v>18</v>
      </c>
      <c r="C536" s="35" t="s">
        <v>147</v>
      </c>
      <c r="D536" s="35">
        <v>10</v>
      </c>
      <c r="E536" s="35" t="s">
        <v>40</v>
      </c>
      <c r="F536" s="195" t="s">
        <v>39</v>
      </c>
      <c r="G536" s="45">
        <v>5.7140000000000004</v>
      </c>
      <c r="H536" s="45">
        <v>2.2000000000000002</v>
      </c>
      <c r="I536" s="43">
        <v>0.98868363100582812</v>
      </c>
      <c r="J536" s="43">
        <v>0.9907739972867734</v>
      </c>
      <c r="K536" s="43">
        <v>-2.0903662809452772E-3</v>
      </c>
      <c r="L536" t="b">
        <v>0</v>
      </c>
    </row>
    <row r="537" spans="1:12" x14ac:dyDescent="0.25">
      <c r="A537" t="s">
        <v>141</v>
      </c>
      <c r="B537" t="s">
        <v>18</v>
      </c>
      <c r="C537" s="35" t="s">
        <v>146</v>
      </c>
      <c r="D537" s="35">
        <v>10</v>
      </c>
      <c r="E537" s="35" t="s">
        <v>40</v>
      </c>
      <c r="F537" s="195" t="s">
        <v>55</v>
      </c>
      <c r="G537" s="45">
        <v>6.1539999999999999</v>
      </c>
      <c r="H537" s="45">
        <v>2.2000000000000002</v>
      </c>
      <c r="I537" s="43">
        <v>0.99293268873504525</v>
      </c>
      <c r="J537" s="43">
        <v>0.99382691080204844</v>
      </c>
      <c r="K537" s="43">
        <v>-8.9422206700318085E-4</v>
      </c>
      <c r="L537" t="b">
        <v>0</v>
      </c>
    </row>
    <row r="538" spans="1:12" x14ac:dyDescent="0.25">
      <c r="A538" t="s">
        <v>141</v>
      </c>
      <c r="B538" t="s">
        <v>18</v>
      </c>
      <c r="C538" s="35" t="s">
        <v>146</v>
      </c>
      <c r="D538" s="35">
        <v>10</v>
      </c>
      <c r="E538" s="35" t="s">
        <v>35</v>
      </c>
      <c r="F538" s="195" t="s">
        <v>137</v>
      </c>
      <c r="G538" s="45">
        <v>6.2039999999999997</v>
      </c>
      <c r="H538" s="45">
        <v>2.2000000000000002</v>
      </c>
      <c r="I538" s="43">
        <v>0.99498060830681179</v>
      </c>
      <c r="J538" s="43">
        <v>0.9941373146787611</v>
      </c>
      <c r="K538" s="43">
        <v>8.4329362805068975E-4</v>
      </c>
      <c r="L538" t="b">
        <v>0</v>
      </c>
    </row>
    <row r="539" spans="1:12" x14ac:dyDescent="0.25">
      <c r="A539" t="s">
        <v>141</v>
      </c>
      <c r="B539" t="s">
        <v>18</v>
      </c>
      <c r="C539" s="35" t="s">
        <v>146</v>
      </c>
      <c r="D539" s="35">
        <v>10</v>
      </c>
      <c r="E539" s="35" t="s">
        <v>35</v>
      </c>
      <c r="F539" s="195" t="s">
        <v>52</v>
      </c>
      <c r="G539" s="45">
        <v>6.6470000000000002</v>
      </c>
      <c r="H539" s="45">
        <v>2.2000000000000002</v>
      </c>
      <c r="I539" s="43">
        <v>0.99569500336728045</v>
      </c>
      <c r="J539" s="43">
        <v>0.9965619616180631</v>
      </c>
      <c r="K539" s="43">
        <v>-8.6695825078264566E-4</v>
      </c>
      <c r="L539" t="b">
        <v>0</v>
      </c>
    </row>
    <row r="540" spans="1:12" x14ac:dyDescent="0.25">
      <c r="A540" t="s">
        <v>141</v>
      </c>
      <c r="B540" t="s">
        <v>18</v>
      </c>
      <c r="C540" s="35" t="s">
        <v>147</v>
      </c>
      <c r="D540" s="35">
        <v>10</v>
      </c>
      <c r="E540" s="35" t="s">
        <v>37</v>
      </c>
      <c r="F540" s="195" t="s">
        <v>51</v>
      </c>
      <c r="G540" s="45">
        <v>7</v>
      </c>
      <c r="H540" s="45">
        <v>2.2000000000000002</v>
      </c>
      <c r="I540" s="43">
        <v>0.99972728701927382</v>
      </c>
      <c r="J540" s="43">
        <v>0.99807519410916468</v>
      </c>
      <c r="K540" s="43">
        <v>1.6520929101091486E-3</v>
      </c>
      <c r="L540" t="b">
        <v>0</v>
      </c>
    </row>
    <row r="541" spans="1:12" x14ac:dyDescent="0.25">
      <c r="A541" t="s">
        <v>141</v>
      </c>
      <c r="B541" t="s">
        <v>18</v>
      </c>
      <c r="C541" s="35" t="s">
        <v>146</v>
      </c>
      <c r="D541" s="35">
        <v>10</v>
      </c>
      <c r="E541" s="35" t="s">
        <v>35</v>
      </c>
      <c r="F541" s="195" t="s">
        <v>58</v>
      </c>
      <c r="G541" s="45">
        <v>7.976</v>
      </c>
      <c r="H541" s="45">
        <v>2.2000000000000002</v>
      </c>
      <c r="I541" s="43">
        <v>0.99753783994640288</v>
      </c>
      <c r="J541" s="43">
        <v>1.0003257098053262</v>
      </c>
      <c r="K541" s="43">
        <v>-2.7878698589233197E-3</v>
      </c>
      <c r="L541" t="b">
        <v>0</v>
      </c>
    </row>
    <row r="542" spans="1:12" x14ac:dyDescent="0.25">
      <c r="A542" t="s">
        <v>141</v>
      </c>
      <c r="B542" t="s">
        <v>18</v>
      </c>
      <c r="C542" s="35" t="s">
        <v>146</v>
      </c>
      <c r="D542" s="35">
        <v>10</v>
      </c>
      <c r="E542" s="35" t="s">
        <v>37</v>
      </c>
      <c r="F542" s="195" t="s">
        <v>57</v>
      </c>
      <c r="G542" s="45">
        <v>8</v>
      </c>
      <c r="H542" s="45">
        <v>2.2000000000000002</v>
      </c>
      <c r="I542" s="43">
        <v>1.0016460966032086</v>
      </c>
      <c r="J542" s="43">
        <v>1.0003452775091981</v>
      </c>
      <c r="K542" s="43">
        <v>1.3008190940104747E-3</v>
      </c>
      <c r="L542" t="b">
        <v>0</v>
      </c>
    </row>
    <row r="543" spans="1:12" x14ac:dyDescent="0.25">
      <c r="A543" t="s">
        <v>141</v>
      </c>
      <c r="B543" t="s">
        <v>18</v>
      </c>
      <c r="C543" s="35" t="s">
        <v>146</v>
      </c>
      <c r="D543" s="35">
        <v>10</v>
      </c>
      <c r="E543" s="35" t="s">
        <v>40</v>
      </c>
      <c r="F543" s="195" t="s">
        <v>43</v>
      </c>
      <c r="G543" s="45">
        <v>8.2349999999999994</v>
      </c>
      <c r="H543" s="45">
        <v>2.2000000000000002</v>
      </c>
      <c r="I543" s="43">
        <v>1.0004873873959523</v>
      </c>
      <c r="J543" s="43">
        <v>1.0004461565148661</v>
      </c>
      <c r="K543" s="43">
        <v>4.1230881086207205E-5</v>
      </c>
      <c r="L543" t="b">
        <v>0</v>
      </c>
    </row>
    <row r="544" spans="1:12" x14ac:dyDescent="0.25">
      <c r="A544" t="s">
        <v>141</v>
      </c>
      <c r="B544" t="s">
        <v>18</v>
      </c>
      <c r="C544" s="35" t="s">
        <v>147</v>
      </c>
      <c r="D544" s="35">
        <v>10</v>
      </c>
      <c r="E544" s="35" t="s">
        <v>37</v>
      </c>
      <c r="F544" s="195" t="s">
        <v>36</v>
      </c>
      <c r="G544" s="45">
        <v>10</v>
      </c>
      <c r="H544" s="45">
        <v>2.2000000000000002</v>
      </c>
      <c r="I544" s="43">
        <v>1</v>
      </c>
      <c r="J544" s="43">
        <v>1.0000262528828174</v>
      </c>
      <c r="K544" s="43">
        <v>-2.6252882817434653E-5</v>
      </c>
      <c r="L544" t="b">
        <v>0</v>
      </c>
    </row>
    <row r="545" spans="1:12" x14ac:dyDescent="0.25">
      <c r="A545" t="s">
        <v>141</v>
      </c>
      <c r="B545" t="s">
        <v>18</v>
      </c>
      <c r="C545" s="35" t="s">
        <v>146</v>
      </c>
      <c r="D545" s="35">
        <v>15</v>
      </c>
      <c r="E545" s="35" t="s">
        <v>40</v>
      </c>
      <c r="F545" s="195" t="s">
        <v>133</v>
      </c>
      <c r="G545" s="45">
        <v>6</v>
      </c>
      <c r="H545" s="45">
        <v>2.2000000000000002</v>
      </c>
      <c r="I545" s="43">
        <v>0.98308133512324536</v>
      </c>
      <c r="J545" s="43">
        <v>0.98210271824059425</v>
      </c>
      <c r="K545" s="43">
        <v>9.7861688265110658E-4</v>
      </c>
      <c r="L545" t="b">
        <v>0</v>
      </c>
    </row>
    <row r="546" spans="1:12" x14ac:dyDescent="0.25">
      <c r="A546" t="s">
        <v>141</v>
      </c>
      <c r="B546" t="s">
        <v>18</v>
      </c>
      <c r="C546" s="35" t="s">
        <v>146</v>
      </c>
      <c r="D546" s="35">
        <v>15</v>
      </c>
      <c r="E546" s="35" t="s">
        <v>40</v>
      </c>
      <c r="F546" s="195" t="s">
        <v>65</v>
      </c>
      <c r="G546" s="45">
        <v>6.875</v>
      </c>
      <c r="H546" s="45">
        <v>2.2000000000000002</v>
      </c>
      <c r="I546" s="43">
        <v>0.98719458851071318</v>
      </c>
      <c r="J546" s="43">
        <v>0.98584179297976515</v>
      </c>
      <c r="K546" s="43">
        <v>1.3527955309480255E-3</v>
      </c>
      <c r="L546" t="b">
        <v>0</v>
      </c>
    </row>
    <row r="547" spans="1:12" x14ac:dyDescent="0.25">
      <c r="A547" t="s">
        <v>141</v>
      </c>
      <c r="B547" t="s">
        <v>18</v>
      </c>
      <c r="C547" s="35" t="s">
        <v>147</v>
      </c>
      <c r="D547" s="35">
        <v>15</v>
      </c>
      <c r="E547" s="35" t="s">
        <v>40</v>
      </c>
      <c r="F547" s="195" t="s">
        <v>72</v>
      </c>
      <c r="G547" s="45">
        <v>7.3680000000000003</v>
      </c>
      <c r="H547" s="45">
        <v>2.2000000000000002</v>
      </c>
      <c r="I547" s="43">
        <v>0.98355022609141185</v>
      </c>
      <c r="J547" s="43">
        <v>0.98769709961528307</v>
      </c>
      <c r="K547" s="43">
        <v>-4.1468735238712195E-3</v>
      </c>
      <c r="L547" t="b">
        <v>0</v>
      </c>
    </row>
    <row r="548" spans="1:12" x14ac:dyDescent="0.25">
      <c r="A548" t="s">
        <v>141</v>
      </c>
      <c r="B548" t="s">
        <v>18</v>
      </c>
      <c r="C548" s="35" t="s">
        <v>147</v>
      </c>
      <c r="D548" s="35">
        <v>15</v>
      </c>
      <c r="E548" s="35" t="s">
        <v>40</v>
      </c>
      <c r="F548" s="195" t="s">
        <v>66</v>
      </c>
      <c r="G548" s="45">
        <v>8.5559999999999992</v>
      </c>
      <c r="H548" s="45">
        <v>2.2000000000000002</v>
      </c>
      <c r="I548" s="43">
        <v>0.99222488890263016</v>
      </c>
      <c r="J548" s="43">
        <v>0.99142349724987866</v>
      </c>
      <c r="K548" s="43">
        <v>8.0139165275150415E-4</v>
      </c>
      <c r="L548" t="b">
        <v>0</v>
      </c>
    </row>
    <row r="549" spans="1:12" x14ac:dyDescent="0.25">
      <c r="A549" t="s">
        <v>141</v>
      </c>
      <c r="B549" t="s">
        <v>18</v>
      </c>
      <c r="C549" s="35" t="s">
        <v>146</v>
      </c>
      <c r="D549" s="35">
        <v>15</v>
      </c>
      <c r="E549" s="35" t="s">
        <v>40</v>
      </c>
      <c r="F549" s="195" t="s">
        <v>138</v>
      </c>
      <c r="G549" s="45">
        <v>9.1</v>
      </c>
      <c r="H549" s="45">
        <v>2.2000000000000002</v>
      </c>
      <c r="I549" s="43">
        <v>0.99259536781701285</v>
      </c>
      <c r="J549" s="43">
        <v>0.99277864842764685</v>
      </c>
      <c r="K549" s="43">
        <v>-1.832806106339957E-4</v>
      </c>
      <c r="L549" t="b">
        <v>0</v>
      </c>
    </row>
    <row r="550" spans="1:12" x14ac:dyDescent="0.25">
      <c r="A550" t="s">
        <v>141</v>
      </c>
      <c r="B550" t="s">
        <v>18</v>
      </c>
      <c r="C550" s="35" t="s">
        <v>146</v>
      </c>
      <c r="D550" s="35">
        <v>15</v>
      </c>
      <c r="E550" s="35" t="s">
        <v>35</v>
      </c>
      <c r="F550" s="195" t="s">
        <v>62</v>
      </c>
      <c r="G550" s="45">
        <v>9.7479999999999993</v>
      </c>
      <c r="H550" s="45">
        <v>2.2000000000000002</v>
      </c>
      <c r="I550" s="43">
        <v>0.99359283176347413</v>
      </c>
      <c r="J550" s="43">
        <v>0.99410495071565885</v>
      </c>
      <c r="K550" s="43">
        <v>-5.1211895218472581E-4</v>
      </c>
      <c r="L550" t="b">
        <v>0</v>
      </c>
    </row>
    <row r="551" spans="1:12" x14ac:dyDescent="0.25">
      <c r="A551" t="s">
        <v>141</v>
      </c>
      <c r="B551" t="s">
        <v>18</v>
      </c>
      <c r="C551" s="35" t="s">
        <v>147</v>
      </c>
      <c r="D551" s="35">
        <v>15</v>
      </c>
      <c r="E551" s="35" t="s">
        <v>40</v>
      </c>
      <c r="F551" s="195" t="s">
        <v>67</v>
      </c>
      <c r="G551" s="45">
        <v>9.9</v>
      </c>
      <c r="H551" s="45">
        <v>2.2000000000000002</v>
      </c>
      <c r="I551" s="43">
        <v>0.99689079710316109</v>
      </c>
      <c r="J551" s="43">
        <v>0.99437073165444367</v>
      </c>
      <c r="K551" s="43">
        <v>2.5200654487174123E-3</v>
      </c>
      <c r="L551" t="b">
        <v>0</v>
      </c>
    </row>
    <row r="552" spans="1:12" x14ac:dyDescent="0.25">
      <c r="A552" t="s">
        <v>141</v>
      </c>
      <c r="B552" t="s">
        <v>18</v>
      </c>
      <c r="C552" s="35" t="s">
        <v>146</v>
      </c>
      <c r="D552" s="35">
        <v>15</v>
      </c>
      <c r="E552" s="35" t="s">
        <v>35</v>
      </c>
      <c r="F552" s="195" t="s">
        <v>68</v>
      </c>
      <c r="G552" s="45">
        <v>10.635</v>
      </c>
      <c r="H552" s="45">
        <v>2.2000000000000002</v>
      </c>
      <c r="I552" s="43">
        <v>0.99592613295393095</v>
      </c>
      <c r="J552" s="43">
        <v>0.99541290663408433</v>
      </c>
      <c r="K552" s="43">
        <v>5.1322631984662692E-4</v>
      </c>
      <c r="L552" t="b">
        <v>0</v>
      </c>
    </row>
    <row r="553" spans="1:12" x14ac:dyDescent="0.25">
      <c r="A553" t="s">
        <v>141</v>
      </c>
      <c r="B553" t="s">
        <v>18</v>
      </c>
      <c r="C553" s="35" t="s">
        <v>147</v>
      </c>
      <c r="D553" s="35">
        <v>15</v>
      </c>
      <c r="E553" s="35" t="s">
        <v>37</v>
      </c>
      <c r="F553" s="195" t="s">
        <v>63</v>
      </c>
      <c r="G553" s="45">
        <v>11</v>
      </c>
      <c r="H553" s="45">
        <v>2.2000000000000002</v>
      </c>
      <c r="I553" s="43">
        <v>0.99583565821455222</v>
      </c>
      <c r="J553" s="43">
        <v>0.99578078818740856</v>
      </c>
      <c r="K553" s="43">
        <v>5.4870027143660849E-5</v>
      </c>
      <c r="L553" t="b">
        <v>0</v>
      </c>
    </row>
    <row r="554" spans="1:12" x14ac:dyDescent="0.25">
      <c r="A554" t="s">
        <v>141</v>
      </c>
      <c r="B554" t="s">
        <v>18</v>
      </c>
      <c r="C554" s="35" t="s">
        <v>147</v>
      </c>
      <c r="D554" s="35">
        <v>15</v>
      </c>
      <c r="E554" s="35" t="s">
        <v>37</v>
      </c>
      <c r="F554" s="195" t="s">
        <v>69</v>
      </c>
      <c r="G554" s="45">
        <v>12</v>
      </c>
      <c r="H554" s="45">
        <v>2.2000000000000002</v>
      </c>
      <c r="I554" s="43">
        <v>0.99630731430940767</v>
      </c>
      <c r="J554" s="43">
        <v>0.99627987230917092</v>
      </c>
      <c r="K554" s="43">
        <v>2.7442000236743702E-5</v>
      </c>
      <c r="L554" t="b">
        <v>0</v>
      </c>
    </row>
    <row r="555" spans="1:12" x14ac:dyDescent="0.25">
      <c r="A555" t="s">
        <v>141</v>
      </c>
      <c r="B555" t="s">
        <v>18</v>
      </c>
      <c r="C555" s="35" t="s">
        <v>146</v>
      </c>
      <c r="D555" s="35">
        <v>15</v>
      </c>
      <c r="E555" s="35" t="s">
        <v>37</v>
      </c>
      <c r="F555" s="195" t="s">
        <v>71</v>
      </c>
      <c r="G555" s="45">
        <v>13</v>
      </c>
      <c r="H555" s="45">
        <v>2.2000000000000002</v>
      </c>
      <c r="I555" s="43">
        <v>0.99675266405914875</v>
      </c>
      <c r="J555" s="43">
        <v>0.99603344647506653</v>
      </c>
      <c r="K555" s="43">
        <v>7.1921758408222125E-4</v>
      </c>
      <c r="L555" t="b">
        <v>0</v>
      </c>
    </row>
    <row r="556" spans="1:12" x14ac:dyDescent="0.25">
      <c r="A556" t="s">
        <v>141</v>
      </c>
      <c r="B556" t="s">
        <v>18</v>
      </c>
      <c r="C556" s="35" t="s">
        <v>147</v>
      </c>
      <c r="D556" s="35">
        <v>15</v>
      </c>
      <c r="E556" s="35" t="s">
        <v>37</v>
      </c>
      <c r="F556" s="195" t="s">
        <v>76</v>
      </c>
      <c r="G556" s="45">
        <v>15</v>
      </c>
      <c r="H556" s="45">
        <v>2.2000000000000002</v>
      </c>
      <c r="I556" s="43">
        <v>0.99321158533388143</v>
      </c>
      <c r="J556" s="43">
        <v>0.99345799155288039</v>
      </c>
      <c r="K556" s="43">
        <v>-2.4640621899896242E-4</v>
      </c>
      <c r="L556" t="b">
        <v>0</v>
      </c>
    </row>
    <row r="557" spans="1:12" x14ac:dyDescent="0.25">
      <c r="A557" t="s">
        <v>141</v>
      </c>
      <c r="B557" t="s">
        <v>18</v>
      </c>
      <c r="C557" s="35" t="s">
        <v>147</v>
      </c>
      <c r="D557" s="35">
        <v>20</v>
      </c>
      <c r="E557" s="35" t="s">
        <v>40</v>
      </c>
      <c r="F557" s="195" t="s">
        <v>90</v>
      </c>
      <c r="G557" s="45">
        <v>7.8259999999999996</v>
      </c>
      <c r="H557" s="45">
        <v>2.2000000000000002</v>
      </c>
      <c r="I557" s="43">
        <v>0.98497460580907703</v>
      </c>
      <c r="J557" s="43">
        <v>0.983521915552513</v>
      </c>
      <c r="K557" s="43">
        <v>1.4526902565640265E-3</v>
      </c>
      <c r="L557" t="b">
        <v>0</v>
      </c>
    </row>
    <row r="558" spans="1:12" x14ac:dyDescent="0.25">
      <c r="A558" t="s">
        <v>141</v>
      </c>
      <c r="B558" t="s">
        <v>18</v>
      </c>
      <c r="C558" s="35" t="s">
        <v>146</v>
      </c>
      <c r="D558" s="35">
        <v>20</v>
      </c>
      <c r="E558" s="35" t="s">
        <v>40</v>
      </c>
      <c r="F558" s="195" t="s">
        <v>89</v>
      </c>
      <c r="G558" s="45">
        <v>9.2309999999999999</v>
      </c>
      <c r="H558" s="45">
        <v>2.2000000000000002</v>
      </c>
      <c r="I558" s="43">
        <v>0.9851550126833144</v>
      </c>
      <c r="J558" s="43">
        <v>0.98734549508104219</v>
      </c>
      <c r="K558" s="43">
        <v>-2.1904823977277887E-3</v>
      </c>
      <c r="L558" t="b">
        <v>0</v>
      </c>
    </row>
    <row r="559" spans="1:12" x14ac:dyDescent="0.25">
      <c r="A559" t="s">
        <v>141</v>
      </c>
      <c r="B559" t="s">
        <v>18</v>
      </c>
      <c r="C559" s="35" t="s">
        <v>147</v>
      </c>
      <c r="D559" s="35">
        <v>20</v>
      </c>
      <c r="E559" s="35" t="s">
        <v>40</v>
      </c>
      <c r="F559" s="195" t="s">
        <v>84</v>
      </c>
      <c r="G559" s="45">
        <v>11.52</v>
      </c>
      <c r="H559" s="45">
        <v>2.2000000000000002</v>
      </c>
      <c r="I559" s="43">
        <v>0.9906730288295208</v>
      </c>
      <c r="J559" s="43">
        <v>0.99195380255749976</v>
      </c>
      <c r="K559" s="43">
        <v>-1.2807737279789677E-3</v>
      </c>
      <c r="L559" t="b">
        <v>0</v>
      </c>
    </row>
    <row r="560" spans="1:12" x14ac:dyDescent="0.25">
      <c r="A560" t="s">
        <v>141</v>
      </c>
      <c r="B560" t="s">
        <v>18</v>
      </c>
      <c r="C560" s="35" t="s">
        <v>147</v>
      </c>
      <c r="D560" s="35">
        <v>20</v>
      </c>
      <c r="E560" s="35" t="s">
        <v>40</v>
      </c>
      <c r="F560" s="195" t="s">
        <v>80</v>
      </c>
      <c r="G560" s="45">
        <v>13.103</v>
      </c>
      <c r="H560" s="45">
        <v>2.2000000000000002</v>
      </c>
      <c r="I560" s="43">
        <v>0.99191220201515118</v>
      </c>
      <c r="J560" s="43">
        <v>0.993965713366326</v>
      </c>
      <c r="K560" s="43">
        <v>-2.0535113511748193E-3</v>
      </c>
      <c r="L560" t="b">
        <v>0</v>
      </c>
    </row>
    <row r="561" spans="1:12" x14ac:dyDescent="0.25">
      <c r="A561" t="s">
        <v>141</v>
      </c>
      <c r="B561" t="s">
        <v>18</v>
      </c>
      <c r="C561" s="35" t="s">
        <v>146</v>
      </c>
      <c r="D561" s="35">
        <v>20</v>
      </c>
      <c r="E561" s="35" t="s">
        <v>40</v>
      </c>
      <c r="F561" s="195" t="s">
        <v>136</v>
      </c>
      <c r="G561" s="45">
        <v>15</v>
      </c>
      <c r="H561" s="45">
        <v>2.2000000000000002</v>
      </c>
      <c r="I561" s="43">
        <v>0.99591313268166937</v>
      </c>
      <c r="J561" s="43">
        <v>0.99511113165629694</v>
      </c>
      <c r="K561" s="43">
        <v>8.0200102537242302E-4</v>
      </c>
      <c r="L561" t="b">
        <v>0</v>
      </c>
    </row>
    <row r="562" spans="1:12" x14ac:dyDescent="0.25">
      <c r="A562" t="s">
        <v>141</v>
      </c>
      <c r="B562" t="s">
        <v>18</v>
      </c>
      <c r="C562" s="35" t="s">
        <v>147</v>
      </c>
      <c r="D562" s="35">
        <v>20</v>
      </c>
      <c r="E562" s="35" t="s">
        <v>37</v>
      </c>
      <c r="F562" s="195" t="s">
        <v>83</v>
      </c>
      <c r="G562" s="45">
        <v>16</v>
      </c>
      <c r="H562" s="45">
        <v>2.2000000000000002</v>
      </c>
      <c r="I562" s="43">
        <v>0.99757499616451628</v>
      </c>
      <c r="J562" s="43">
        <v>0.99515955941192757</v>
      </c>
      <c r="K562" s="43">
        <v>2.4154367525887066E-3</v>
      </c>
      <c r="L562" t="b">
        <v>0</v>
      </c>
    </row>
    <row r="563" spans="1:12" x14ac:dyDescent="0.25">
      <c r="A563" t="s">
        <v>141</v>
      </c>
      <c r="B563" t="s">
        <v>18</v>
      </c>
      <c r="C563" s="35" t="s">
        <v>146</v>
      </c>
      <c r="D563" s="35">
        <v>20</v>
      </c>
      <c r="E563" s="35" t="s">
        <v>37</v>
      </c>
      <c r="F563" s="195" t="s">
        <v>85</v>
      </c>
      <c r="G563" s="45">
        <v>17</v>
      </c>
      <c r="H563" s="45">
        <v>2.2000000000000002</v>
      </c>
      <c r="I563" s="43">
        <v>0.99732191563442563</v>
      </c>
      <c r="J563" s="43">
        <v>0.99482457166709592</v>
      </c>
      <c r="K563" s="43">
        <v>2.4973439673297015E-3</v>
      </c>
      <c r="L563" t="b">
        <v>0</v>
      </c>
    </row>
    <row r="564" spans="1:12" x14ac:dyDescent="0.25">
      <c r="A564" t="s">
        <v>141</v>
      </c>
      <c r="B564" t="s">
        <v>18</v>
      </c>
      <c r="C564" s="35" t="s">
        <v>147</v>
      </c>
      <c r="D564" s="35">
        <v>20</v>
      </c>
      <c r="E564" s="35" t="s">
        <v>37</v>
      </c>
      <c r="F564" s="195" t="s">
        <v>88</v>
      </c>
      <c r="G564" s="45">
        <v>20</v>
      </c>
      <c r="H564" s="45">
        <v>2.2000000000000002</v>
      </c>
      <c r="I564" s="43">
        <v>0.98967723040937206</v>
      </c>
      <c r="J564" s="43">
        <v>0.99151911542982807</v>
      </c>
      <c r="K564" s="43">
        <v>-1.8418850204560133E-3</v>
      </c>
      <c r="L564" t="b">
        <v>0</v>
      </c>
    </row>
    <row r="565" spans="1:12" x14ac:dyDescent="0.25">
      <c r="A565" t="s">
        <v>141</v>
      </c>
      <c r="B565" t="s">
        <v>18</v>
      </c>
      <c r="C565" s="35" t="s">
        <v>147</v>
      </c>
      <c r="D565" s="35">
        <v>25</v>
      </c>
      <c r="E565" s="35" t="s">
        <v>40</v>
      </c>
      <c r="F565" s="195" t="s">
        <v>135</v>
      </c>
      <c r="G565" s="45">
        <v>15.529</v>
      </c>
      <c r="H565" s="45">
        <v>2.2000000000000002</v>
      </c>
      <c r="I565" s="43">
        <v>0.98782559966168582</v>
      </c>
      <c r="J565" s="43">
        <v>0.98651420351532948</v>
      </c>
      <c r="K565" s="43">
        <v>1.3113961463563362E-3</v>
      </c>
      <c r="L565" t="b">
        <v>0</v>
      </c>
    </row>
    <row r="566" spans="1:12" x14ac:dyDescent="0.25">
      <c r="A566" t="s">
        <v>141</v>
      </c>
      <c r="B566" t="s">
        <v>18</v>
      </c>
      <c r="C566" s="35" t="s">
        <v>147</v>
      </c>
      <c r="D566" s="35">
        <v>25</v>
      </c>
      <c r="E566" s="35" t="s">
        <v>40</v>
      </c>
      <c r="F566" s="195" t="s">
        <v>91</v>
      </c>
      <c r="G566" s="45">
        <v>16.8</v>
      </c>
      <c r="H566" s="45">
        <v>2.2000000000000002</v>
      </c>
      <c r="I566" s="43">
        <v>0.98518960507446529</v>
      </c>
      <c r="J566" s="43">
        <v>0.98590772168162388</v>
      </c>
      <c r="K566" s="43">
        <v>-7.1811660715859205E-4</v>
      </c>
      <c r="L566" t="b">
        <v>0</v>
      </c>
    </row>
    <row r="567" spans="1:12" x14ac:dyDescent="0.25">
      <c r="A567" t="s">
        <v>141</v>
      </c>
      <c r="B567" t="s">
        <v>18</v>
      </c>
      <c r="C567" s="35" t="s">
        <v>146</v>
      </c>
      <c r="D567" s="35">
        <v>25</v>
      </c>
      <c r="E567" s="35" t="s">
        <v>40</v>
      </c>
      <c r="F567" s="195" t="s">
        <v>134</v>
      </c>
      <c r="G567" s="45">
        <v>19.178999999999998</v>
      </c>
      <c r="H567" s="45">
        <v>2.2000000000000002</v>
      </c>
      <c r="I567" s="43">
        <v>0.9848032762992861</v>
      </c>
      <c r="J567" s="43">
        <v>0.98435591514945442</v>
      </c>
      <c r="K567" s="43">
        <v>4.4736114983168207E-4</v>
      </c>
      <c r="L567" t="b">
        <v>0</v>
      </c>
    </row>
    <row r="568" spans="1:12" x14ac:dyDescent="0.25">
      <c r="A568" t="s">
        <v>141</v>
      </c>
      <c r="B568" t="s">
        <v>18</v>
      </c>
      <c r="C568" s="35" t="s">
        <v>146</v>
      </c>
      <c r="D568" s="35">
        <v>25</v>
      </c>
      <c r="E568" s="35" t="s">
        <v>40</v>
      </c>
      <c r="F568" s="195" t="s">
        <v>92</v>
      </c>
      <c r="G568" s="45">
        <v>19.512</v>
      </c>
      <c r="H568" s="45">
        <v>2.2000000000000002</v>
      </c>
      <c r="I568" s="43">
        <v>0.98373998886449476</v>
      </c>
      <c r="J568" s="43">
        <v>0.98409537142105252</v>
      </c>
      <c r="K568" s="43">
        <v>-3.5538255655775952E-4</v>
      </c>
      <c r="L568" t="b">
        <v>0</v>
      </c>
    </row>
    <row r="569" spans="1:12" x14ac:dyDescent="0.25">
      <c r="A569" t="s">
        <v>141</v>
      </c>
      <c r="B569" t="s">
        <v>18</v>
      </c>
      <c r="C569" s="35" t="s">
        <v>147</v>
      </c>
      <c r="D569" s="35">
        <v>25</v>
      </c>
      <c r="E569" s="35" t="s">
        <v>37</v>
      </c>
      <c r="F569" s="195" t="s">
        <v>93</v>
      </c>
      <c r="G569" s="45">
        <v>21</v>
      </c>
      <c r="H569" s="45">
        <v>2.2000000000000002</v>
      </c>
      <c r="I569" s="43">
        <v>0.98294032641156304</v>
      </c>
      <c r="J569" s="43">
        <v>0.98280113285892179</v>
      </c>
      <c r="K569" s="43">
        <v>1.39193552641248E-4</v>
      </c>
      <c r="L569" t="b">
        <v>0</v>
      </c>
    </row>
    <row r="570" spans="1:12" x14ac:dyDescent="0.25">
      <c r="A570" t="s">
        <v>141</v>
      </c>
      <c r="B570" t="s">
        <v>18</v>
      </c>
      <c r="C570" s="35" t="s">
        <v>146</v>
      </c>
      <c r="D570" s="35">
        <v>25</v>
      </c>
      <c r="E570" s="35" t="s">
        <v>37</v>
      </c>
      <c r="F570" s="195" t="s">
        <v>95</v>
      </c>
      <c r="G570" s="45">
        <v>23</v>
      </c>
      <c r="H570" s="45">
        <v>2.2000000000000002</v>
      </c>
      <c r="I570" s="43">
        <v>0.98084433056653486</v>
      </c>
      <c r="J570" s="43">
        <v>0.9807268610118044</v>
      </c>
      <c r="K570" s="43">
        <v>1.1746955473046494E-4</v>
      </c>
      <c r="L570" t="b">
        <v>0</v>
      </c>
    </row>
    <row r="571" spans="1:12" x14ac:dyDescent="0.25">
      <c r="A571" t="s">
        <v>141</v>
      </c>
      <c r="B571" t="s">
        <v>18</v>
      </c>
      <c r="C571" s="35" t="s">
        <v>147</v>
      </c>
      <c r="D571" s="35">
        <v>25</v>
      </c>
      <c r="E571" s="35" t="s">
        <v>37</v>
      </c>
      <c r="F571" s="195" t="s">
        <v>96</v>
      </c>
      <c r="G571" s="45">
        <v>25</v>
      </c>
      <c r="H571" s="45">
        <v>2.2000000000000002</v>
      </c>
      <c r="I571" s="43">
        <v>0.97729378416600809</v>
      </c>
      <c r="J571" s="43">
        <v>0.97826875443158567</v>
      </c>
      <c r="K571" s="43">
        <v>-9.7497026557757938E-4</v>
      </c>
      <c r="L571" t="b">
        <v>0</v>
      </c>
    </row>
    <row r="572" spans="1:12" x14ac:dyDescent="0.25">
      <c r="A572" t="s">
        <v>141</v>
      </c>
      <c r="B572" t="s">
        <v>11</v>
      </c>
      <c r="C572" s="35" t="s">
        <v>146</v>
      </c>
      <c r="D572" s="35">
        <v>6</v>
      </c>
      <c r="E572" s="35" t="s">
        <v>35</v>
      </c>
      <c r="F572" s="195" t="s">
        <v>131</v>
      </c>
      <c r="G572" s="45">
        <v>2.8359999999999999</v>
      </c>
      <c r="H572" s="45">
        <v>1.4</v>
      </c>
      <c r="I572" s="43">
        <v>0.66807860478982417</v>
      </c>
      <c r="J572" s="43">
        <v>0.67597988949186605</v>
      </c>
      <c r="K572" s="43">
        <v>-7.9012847020418775E-3</v>
      </c>
      <c r="L572" t="b">
        <v>0</v>
      </c>
    </row>
    <row r="573" spans="1:12" x14ac:dyDescent="0.25">
      <c r="A573" t="s">
        <v>141</v>
      </c>
      <c r="B573" t="s">
        <v>11</v>
      </c>
      <c r="C573" s="35" t="s">
        <v>147</v>
      </c>
      <c r="D573" s="35">
        <v>6</v>
      </c>
      <c r="E573" s="35" t="s">
        <v>37</v>
      </c>
      <c r="F573" s="195" t="s">
        <v>45</v>
      </c>
      <c r="G573" s="45">
        <v>3</v>
      </c>
      <c r="H573" s="45">
        <v>1.3</v>
      </c>
      <c r="I573" s="43">
        <v>0.73327651609661915</v>
      </c>
      <c r="J573" s="43">
        <v>0.70623058127623795</v>
      </c>
      <c r="K573" s="43">
        <v>2.7045934820381201E-2</v>
      </c>
      <c r="L573" t="b">
        <v>0</v>
      </c>
    </row>
    <row r="574" spans="1:12" x14ac:dyDescent="0.25">
      <c r="A574" t="s">
        <v>141</v>
      </c>
      <c r="B574" t="s">
        <v>11</v>
      </c>
      <c r="C574" s="35" t="s">
        <v>146</v>
      </c>
      <c r="D574" s="35">
        <v>6</v>
      </c>
      <c r="E574" s="35" t="s">
        <v>35</v>
      </c>
      <c r="F574" s="195" t="s">
        <v>98</v>
      </c>
      <c r="G574" s="45">
        <v>3.1019999999999999</v>
      </c>
      <c r="H574" s="45">
        <v>1.4</v>
      </c>
      <c r="I574" s="43">
        <v>0.7067338268905895</v>
      </c>
      <c r="J574" s="43">
        <v>0.72374009676045947</v>
      </c>
      <c r="K574" s="43">
        <v>-1.7006269869869972E-2</v>
      </c>
      <c r="L574" t="b">
        <v>0</v>
      </c>
    </row>
    <row r="575" spans="1:12" x14ac:dyDescent="0.25">
      <c r="A575" t="s">
        <v>141</v>
      </c>
      <c r="B575" t="s">
        <v>11</v>
      </c>
      <c r="C575" s="35" t="s">
        <v>147</v>
      </c>
      <c r="D575" s="35">
        <v>6</v>
      </c>
      <c r="E575" s="35" t="s">
        <v>37</v>
      </c>
      <c r="F575" s="195" t="s">
        <v>99</v>
      </c>
      <c r="G575" s="45">
        <v>3.5</v>
      </c>
      <c r="H575" s="45">
        <v>1.3</v>
      </c>
      <c r="I575" s="43">
        <v>0.81132742081643749</v>
      </c>
      <c r="J575" s="43">
        <v>0.7824904466061946</v>
      </c>
      <c r="K575" s="43">
        <v>2.8836974210242894E-2</v>
      </c>
      <c r="L575" t="b">
        <v>0</v>
      </c>
    </row>
    <row r="576" spans="1:12" x14ac:dyDescent="0.25">
      <c r="A576" t="s">
        <v>141</v>
      </c>
      <c r="B576" t="s">
        <v>11</v>
      </c>
      <c r="C576" s="35" t="s">
        <v>146</v>
      </c>
      <c r="D576" s="35">
        <v>6</v>
      </c>
      <c r="E576" s="35" t="s">
        <v>35</v>
      </c>
      <c r="F576" s="195" t="s">
        <v>101</v>
      </c>
      <c r="G576" s="45">
        <v>3.5449999999999999</v>
      </c>
      <c r="H576" s="45">
        <v>1.4</v>
      </c>
      <c r="I576" s="43">
        <v>0.78070282222001419</v>
      </c>
      <c r="J576" s="43">
        <v>0.78817428145066004</v>
      </c>
      <c r="K576" s="43">
        <v>-7.4714592306458494E-3</v>
      </c>
      <c r="L576" t="b">
        <v>0</v>
      </c>
    </row>
    <row r="577" spans="1:12" x14ac:dyDescent="0.25">
      <c r="A577" t="s">
        <v>141</v>
      </c>
      <c r="B577" t="s">
        <v>11</v>
      </c>
      <c r="C577" s="35" t="s">
        <v>147</v>
      </c>
      <c r="D577" s="35">
        <v>6</v>
      </c>
      <c r="E577" s="35" t="s">
        <v>37</v>
      </c>
      <c r="F577" s="195" t="s">
        <v>46</v>
      </c>
      <c r="G577" s="45">
        <v>4</v>
      </c>
      <c r="H577" s="45">
        <v>1.3</v>
      </c>
      <c r="I577" s="43">
        <v>0.84679617205666224</v>
      </c>
      <c r="J577" s="43">
        <v>0.83470233976019359</v>
      </c>
      <c r="K577" s="43">
        <v>1.2093832296468654E-2</v>
      </c>
      <c r="L577" t="b">
        <v>0</v>
      </c>
    </row>
    <row r="578" spans="1:12" x14ac:dyDescent="0.25">
      <c r="A578" t="s">
        <v>141</v>
      </c>
      <c r="B578" t="s">
        <v>11</v>
      </c>
      <c r="C578" s="35" t="s">
        <v>146</v>
      </c>
      <c r="D578" s="35">
        <v>6</v>
      </c>
      <c r="E578" s="35" t="s">
        <v>40</v>
      </c>
      <c r="F578" s="195" t="s">
        <v>132</v>
      </c>
      <c r="G578" s="45">
        <v>4.2779999999999996</v>
      </c>
      <c r="H578" s="45">
        <v>1.4</v>
      </c>
      <c r="I578" s="43">
        <v>0.82683717579250726</v>
      </c>
      <c r="J578" s="43">
        <v>0.85332976912560743</v>
      </c>
      <c r="K578" s="43">
        <v>-2.6492593333100167E-2</v>
      </c>
      <c r="L578" t="b">
        <v>0</v>
      </c>
    </row>
    <row r="579" spans="1:12" x14ac:dyDescent="0.25">
      <c r="A579" t="s">
        <v>141</v>
      </c>
      <c r="B579" t="s">
        <v>11</v>
      </c>
      <c r="C579" s="35" t="s">
        <v>146</v>
      </c>
      <c r="D579" s="35">
        <v>6</v>
      </c>
      <c r="E579" s="35" t="s">
        <v>35</v>
      </c>
      <c r="F579" s="195" t="s">
        <v>106</v>
      </c>
      <c r="G579" s="45">
        <v>4.431</v>
      </c>
      <c r="H579" s="45">
        <v>1.4</v>
      </c>
      <c r="I579" s="43">
        <v>0.85989888701182549</v>
      </c>
      <c r="J579" s="43">
        <v>0.86040996493234734</v>
      </c>
      <c r="K579" s="43">
        <v>-5.1107792052185186E-4</v>
      </c>
      <c r="L579" t="b">
        <v>0</v>
      </c>
    </row>
    <row r="580" spans="1:12" x14ac:dyDescent="0.25">
      <c r="A580" t="s">
        <v>141</v>
      </c>
      <c r="B580" t="s">
        <v>11</v>
      </c>
      <c r="C580" s="35" t="s">
        <v>146</v>
      </c>
      <c r="D580" s="35">
        <v>6</v>
      </c>
      <c r="E580" s="35" t="s">
        <v>40</v>
      </c>
      <c r="F580" s="195" t="s">
        <v>107</v>
      </c>
      <c r="G580" s="45">
        <v>4.444</v>
      </c>
      <c r="H580" s="45">
        <v>1.4</v>
      </c>
      <c r="I580" s="43">
        <v>0.85282470436251623</v>
      </c>
      <c r="J580" s="43">
        <v>0.86090775914906037</v>
      </c>
      <c r="K580" s="43">
        <v>-8.0830547865441416E-3</v>
      </c>
      <c r="L580" t="b">
        <v>0</v>
      </c>
    </row>
    <row r="581" spans="1:12" x14ac:dyDescent="0.25">
      <c r="A581" t="s">
        <v>141</v>
      </c>
      <c r="B581" t="s">
        <v>11</v>
      </c>
      <c r="C581" s="35" t="s">
        <v>147</v>
      </c>
      <c r="D581" s="35">
        <v>6</v>
      </c>
      <c r="E581" s="35" t="s">
        <v>37</v>
      </c>
      <c r="F581" s="195" t="s">
        <v>104</v>
      </c>
      <c r="G581" s="45">
        <v>4.5</v>
      </c>
      <c r="H581" s="45">
        <v>1.3</v>
      </c>
      <c r="I581" s="43">
        <v>0.88624824354899934</v>
      </c>
      <c r="J581" s="43">
        <v>0.86286626073823514</v>
      </c>
      <c r="K581" s="43">
        <v>2.3381982810764201E-2</v>
      </c>
      <c r="L581" t="b">
        <v>0</v>
      </c>
    </row>
    <row r="582" spans="1:12" x14ac:dyDescent="0.25">
      <c r="A582" t="s">
        <v>141</v>
      </c>
      <c r="B582" t="s">
        <v>11</v>
      </c>
      <c r="C582" s="35" t="s">
        <v>146</v>
      </c>
      <c r="D582" s="35">
        <v>6</v>
      </c>
      <c r="E582" s="35" t="s">
        <v>40</v>
      </c>
      <c r="F582" s="195" t="s">
        <v>102</v>
      </c>
      <c r="G582" s="45">
        <v>4.8</v>
      </c>
      <c r="H582" s="45">
        <v>1.4</v>
      </c>
      <c r="I582" s="43">
        <v>0.86636754726884879</v>
      </c>
      <c r="J582" s="43">
        <v>0.87192178043926061</v>
      </c>
      <c r="K582" s="43">
        <v>-5.5542331704118153E-3</v>
      </c>
      <c r="L582" t="b">
        <v>0</v>
      </c>
    </row>
    <row r="583" spans="1:12" x14ac:dyDescent="0.25">
      <c r="A583" t="s">
        <v>141</v>
      </c>
      <c r="B583" t="s">
        <v>11</v>
      </c>
      <c r="C583" s="35" t="s">
        <v>146</v>
      </c>
      <c r="D583" s="35">
        <v>6</v>
      </c>
      <c r="E583" s="35" t="s">
        <v>37</v>
      </c>
      <c r="F583" s="195" t="s">
        <v>50</v>
      </c>
      <c r="G583" s="45">
        <v>5</v>
      </c>
      <c r="H583" s="45">
        <v>1.4</v>
      </c>
      <c r="I583" s="43">
        <v>0.88219616729605443</v>
      </c>
      <c r="J583" s="43">
        <v>0.87794237170275857</v>
      </c>
      <c r="K583" s="43">
        <v>4.2537955932958615E-3</v>
      </c>
      <c r="L583" t="b">
        <v>0</v>
      </c>
    </row>
    <row r="584" spans="1:12" x14ac:dyDescent="0.25">
      <c r="A584" t="s">
        <v>141</v>
      </c>
      <c r="B584" t="s">
        <v>11</v>
      </c>
      <c r="C584" s="35" t="s">
        <v>146</v>
      </c>
      <c r="D584" s="35">
        <v>6</v>
      </c>
      <c r="E584" s="35" t="s">
        <v>35</v>
      </c>
      <c r="F584" s="195" t="s">
        <v>111</v>
      </c>
      <c r="G584" s="45">
        <v>5.3170000000000002</v>
      </c>
      <c r="H584" s="45">
        <v>1.4</v>
      </c>
      <c r="I584" s="43">
        <v>0.89182773526781289</v>
      </c>
      <c r="J584" s="43">
        <v>0.88748500885540293</v>
      </c>
      <c r="K584" s="43">
        <v>4.3427264124099585E-3</v>
      </c>
      <c r="L584" t="b">
        <v>0</v>
      </c>
    </row>
    <row r="585" spans="1:12" x14ac:dyDescent="0.25">
      <c r="A585" t="s">
        <v>141</v>
      </c>
      <c r="B585" t="s">
        <v>11</v>
      </c>
      <c r="C585" s="35" t="s">
        <v>146</v>
      </c>
      <c r="D585" s="35">
        <v>6</v>
      </c>
      <c r="E585" s="35" t="s">
        <v>40</v>
      </c>
      <c r="F585" s="195" t="s">
        <v>108</v>
      </c>
      <c r="G585" s="45">
        <v>5.4550000000000001</v>
      </c>
      <c r="H585" s="45">
        <v>1.4</v>
      </c>
      <c r="I585" s="43">
        <v>0.89008997874357543</v>
      </c>
      <c r="J585" s="43">
        <v>0.89163921682721647</v>
      </c>
      <c r="K585" s="43">
        <v>-1.5492380836410469E-3</v>
      </c>
      <c r="L585" t="b">
        <v>0</v>
      </c>
    </row>
    <row r="586" spans="1:12" x14ac:dyDescent="0.25">
      <c r="A586" t="s">
        <v>141</v>
      </c>
      <c r="B586" t="s">
        <v>11</v>
      </c>
      <c r="C586" s="35" t="s">
        <v>147</v>
      </c>
      <c r="D586" s="35">
        <v>6</v>
      </c>
      <c r="E586" s="35" t="s">
        <v>37</v>
      </c>
      <c r="F586" s="195" t="s">
        <v>79</v>
      </c>
      <c r="G586" s="45">
        <v>6</v>
      </c>
      <c r="H586" s="45">
        <v>1.3</v>
      </c>
      <c r="I586" s="43">
        <v>0.90993352833111785</v>
      </c>
      <c r="J586" s="43">
        <v>0.90804532802024851</v>
      </c>
      <c r="K586" s="43">
        <v>1.8882003108693368E-3</v>
      </c>
      <c r="L586" t="b">
        <v>0</v>
      </c>
    </row>
    <row r="587" spans="1:12" x14ac:dyDescent="0.25">
      <c r="A587" t="s">
        <v>141</v>
      </c>
      <c r="B587" t="s">
        <v>11</v>
      </c>
      <c r="C587" s="35" t="s">
        <v>147</v>
      </c>
      <c r="D587" s="35">
        <v>10</v>
      </c>
      <c r="E587" s="35" t="s">
        <v>40</v>
      </c>
      <c r="F587" s="195" t="s">
        <v>143</v>
      </c>
      <c r="G587" s="45">
        <v>5.0910000000000002</v>
      </c>
      <c r="H587" s="45">
        <v>1.3</v>
      </c>
      <c r="I587" s="43">
        <v>0.93459631751065064</v>
      </c>
      <c r="J587" s="43">
        <v>0.92000610060283505</v>
      </c>
      <c r="K587" s="43">
        <v>1.459021690781559E-2</v>
      </c>
      <c r="L587" t="b">
        <v>0</v>
      </c>
    </row>
    <row r="588" spans="1:12" x14ac:dyDescent="0.25">
      <c r="A588" t="s">
        <v>141</v>
      </c>
      <c r="B588" t="s">
        <v>11</v>
      </c>
      <c r="C588" s="35" t="s">
        <v>146</v>
      </c>
      <c r="D588" s="35">
        <v>10</v>
      </c>
      <c r="E588" s="35" t="s">
        <v>40</v>
      </c>
      <c r="F588" s="195" t="s">
        <v>48</v>
      </c>
      <c r="G588" s="45">
        <v>5.5380000000000003</v>
      </c>
      <c r="H588" s="45">
        <v>1.4</v>
      </c>
      <c r="I588" s="43">
        <v>0.92474395698235035</v>
      </c>
      <c r="J588" s="43">
        <v>0.94456177470631641</v>
      </c>
      <c r="K588" s="43">
        <v>-1.9817817723966069E-2</v>
      </c>
      <c r="L588" t="b">
        <v>0</v>
      </c>
    </row>
    <row r="589" spans="1:12" x14ac:dyDescent="0.25">
      <c r="A589" t="s">
        <v>141</v>
      </c>
      <c r="B589" t="s">
        <v>11</v>
      </c>
      <c r="C589" s="35" t="s">
        <v>147</v>
      </c>
      <c r="D589" s="35">
        <v>10</v>
      </c>
      <c r="E589" s="35" t="s">
        <v>40</v>
      </c>
      <c r="F589" s="195" t="s">
        <v>39</v>
      </c>
      <c r="G589" s="45">
        <v>5.7140000000000004</v>
      </c>
      <c r="H589" s="45">
        <v>1.3</v>
      </c>
      <c r="I589" s="43">
        <v>0.94262944791677239</v>
      </c>
      <c r="J589" s="43">
        <v>0.95297089853398631</v>
      </c>
      <c r="K589" s="43">
        <v>-1.0341450617213921E-2</v>
      </c>
      <c r="L589" t="b">
        <v>0</v>
      </c>
    </row>
    <row r="590" spans="1:12" x14ac:dyDescent="0.25">
      <c r="A590" t="s">
        <v>141</v>
      </c>
      <c r="B590" t="s">
        <v>11</v>
      </c>
      <c r="C590" s="35" t="s">
        <v>146</v>
      </c>
      <c r="D590" s="35">
        <v>10</v>
      </c>
      <c r="E590" s="35" t="s">
        <v>40</v>
      </c>
      <c r="F590" s="195" t="s">
        <v>55</v>
      </c>
      <c r="G590" s="45">
        <v>6.1539999999999999</v>
      </c>
      <c r="H590" s="45">
        <v>1.4</v>
      </c>
      <c r="I590" s="43">
        <v>0.96972839657250098</v>
      </c>
      <c r="J590" s="43">
        <v>0.97088075875108282</v>
      </c>
      <c r="K590" s="43">
        <v>-1.1523621785818339E-3</v>
      </c>
      <c r="L590" t="b">
        <v>0</v>
      </c>
    </row>
    <row r="591" spans="1:12" x14ac:dyDescent="0.25">
      <c r="A591" t="s">
        <v>141</v>
      </c>
      <c r="B591" t="s">
        <v>11</v>
      </c>
      <c r="C591" s="35" t="s">
        <v>146</v>
      </c>
      <c r="D591" s="35">
        <v>10</v>
      </c>
      <c r="E591" s="35" t="s">
        <v>35</v>
      </c>
      <c r="F591" s="195" t="s">
        <v>137</v>
      </c>
      <c r="G591" s="45">
        <v>6.2039999999999997</v>
      </c>
      <c r="H591" s="45">
        <v>1.4</v>
      </c>
      <c r="I591" s="43">
        <v>0.98601667675145221</v>
      </c>
      <c r="J591" s="43">
        <v>0.97263458267212988</v>
      </c>
      <c r="K591" s="43">
        <v>1.3382094079322338E-2</v>
      </c>
      <c r="L591" t="b">
        <v>0</v>
      </c>
    </row>
    <row r="592" spans="1:12" x14ac:dyDescent="0.25">
      <c r="A592" t="s">
        <v>141</v>
      </c>
      <c r="B592" t="s">
        <v>11</v>
      </c>
      <c r="C592" s="35" t="s">
        <v>146</v>
      </c>
      <c r="D592" s="35">
        <v>10</v>
      </c>
      <c r="E592" s="35" t="s">
        <v>35</v>
      </c>
      <c r="F592" s="195" t="s">
        <v>52</v>
      </c>
      <c r="G592" s="45">
        <v>6.6470000000000002</v>
      </c>
      <c r="H592" s="45">
        <v>1.4</v>
      </c>
      <c r="I592" s="43">
        <v>0.99082349544891135</v>
      </c>
      <c r="J592" s="43">
        <v>0.98566510581824429</v>
      </c>
      <c r="K592" s="43">
        <v>5.1583896306670596E-3</v>
      </c>
      <c r="L592" t="b">
        <v>0</v>
      </c>
    </row>
    <row r="593" spans="1:12" x14ac:dyDescent="0.25">
      <c r="A593" t="s">
        <v>141</v>
      </c>
      <c r="B593" t="s">
        <v>11</v>
      </c>
      <c r="C593" s="35" t="s">
        <v>147</v>
      </c>
      <c r="D593" s="35">
        <v>10</v>
      </c>
      <c r="E593" s="35" t="s">
        <v>37</v>
      </c>
      <c r="F593" s="195" t="s">
        <v>51</v>
      </c>
      <c r="G593" s="45">
        <v>7</v>
      </c>
      <c r="H593" s="45">
        <v>1.3</v>
      </c>
      <c r="I593" s="43">
        <v>0.99513655081082442</v>
      </c>
      <c r="J593" s="43">
        <v>0.99282114020329271</v>
      </c>
      <c r="K593" s="43">
        <v>2.3154106075317094E-3</v>
      </c>
      <c r="L593" t="b">
        <v>0</v>
      </c>
    </row>
    <row r="594" spans="1:12" x14ac:dyDescent="0.25">
      <c r="A594" t="s">
        <v>141</v>
      </c>
      <c r="B594" t="s">
        <v>11</v>
      </c>
      <c r="C594" s="35" t="s">
        <v>146</v>
      </c>
      <c r="D594" s="35">
        <v>10</v>
      </c>
      <c r="E594" s="35" t="s">
        <v>35</v>
      </c>
      <c r="F594" s="195" t="s">
        <v>58</v>
      </c>
      <c r="G594" s="45">
        <v>7.976</v>
      </c>
      <c r="H594" s="45">
        <v>1.4</v>
      </c>
      <c r="I594" s="43">
        <v>0.99730431324253843</v>
      </c>
      <c r="J594" s="43">
        <v>0.99867117077549794</v>
      </c>
      <c r="K594" s="43">
        <v>-1.366857532959509E-3</v>
      </c>
      <c r="L594" t="b">
        <v>0</v>
      </c>
    </row>
    <row r="595" spans="1:12" x14ac:dyDescent="0.25">
      <c r="A595" t="s">
        <v>141</v>
      </c>
      <c r="B595" t="s">
        <v>11</v>
      </c>
      <c r="C595" s="35" t="s">
        <v>146</v>
      </c>
      <c r="D595" s="35">
        <v>10</v>
      </c>
      <c r="E595" s="35" t="s">
        <v>37</v>
      </c>
      <c r="F595" s="195" t="s">
        <v>57</v>
      </c>
      <c r="G595" s="45">
        <v>8</v>
      </c>
      <c r="H595" s="45">
        <v>1.4</v>
      </c>
      <c r="I595" s="43">
        <v>0.99743572001569514</v>
      </c>
      <c r="J595" s="43">
        <v>0.99868188992908968</v>
      </c>
      <c r="K595" s="43">
        <v>-1.2461699133945459E-3</v>
      </c>
      <c r="L595" t="b">
        <v>0</v>
      </c>
    </row>
    <row r="596" spans="1:12" x14ac:dyDescent="0.25">
      <c r="A596" t="s">
        <v>141</v>
      </c>
      <c r="B596" t="s">
        <v>11</v>
      </c>
      <c r="C596" s="35" t="s">
        <v>146</v>
      </c>
      <c r="D596" s="35">
        <v>10</v>
      </c>
      <c r="E596" s="35" t="s">
        <v>40</v>
      </c>
      <c r="F596" s="195" t="s">
        <v>43</v>
      </c>
      <c r="G596" s="45">
        <v>8.2349999999999994</v>
      </c>
      <c r="H596" s="45">
        <v>1.4</v>
      </c>
      <c r="I596" s="43">
        <v>0.99618776631687167</v>
      </c>
      <c r="J596" s="43">
        <v>0.99878684830800868</v>
      </c>
      <c r="K596" s="43">
        <v>-2.5990819911370089E-3</v>
      </c>
      <c r="L596" t="b">
        <v>0</v>
      </c>
    </row>
    <row r="597" spans="1:12" x14ac:dyDescent="0.25">
      <c r="A597" t="s">
        <v>141</v>
      </c>
      <c r="B597" t="s">
        <v>11</v>
      </c>
      <c r="C597" s="35" t="s">
        <v>147</v>
      </c>
      <c r="D597" s="35">
        <v>10</v>
      </c>
      <c r="E597" s="35" t="s">
        <v>37</v>
      </c>
      <c r="F597" s="195" t="s">
        <v>36</v>
      </c>
      <c r="G597" s="45">
        <v>10</v>
      </c>
      <c r="H597" s="45">
        <v>1.3</v>
      </c>
      <c r="I597" s="43">
        <v>1</v>
      </c>
      <c r="J597" s="43">
        <v>0.99957515272840047</v>
      </c>
      <c r="K597" s="43">
        <v>4.2484727159952662E-4</v>
      </c>
      <c r="L597" t="b">
        <v>0</v>
      </c>
    </row>
    <row r="598" spans="1:12" x14ac:dyDescent="0.25">
      <c r="A598" t="s">
        <v>141</v>
      </c>
      <c r="B598" t="s">
        <v>11</v>
      </c>
      <c r="C598" s="35" t="s">
        <v>146</v>
      </c>
      <c r="D598" s="35">
        <v>15</v>
      </c>
      <c r="E598" s="35" t="s">
        <v>40</v>
      </c>
      <c r="F598" s="195" t="s">
        <v>133</v>
      </c>
      <c r="G598" s="45">
        <v>6</v>
      </c>
      <c r="H598" s="45">
        <v>1.4</v>
      </c>
      <c r="I598" s="43">
        <v>0.91245398561377966</v>
      </c>
      <c r="J598" s="43">
        <v>0.9158537403455389</v>
      </c>
      <c r="K598" s="43">
        <v>-3.3997547317592414E-3</v>
      </c>
      <c r="L598" t="b">
        <v>0</v>
      </c>
    </row>
    <row r="599" spans="1:12" x14ac:dyDescent="0.25">
      <c r="A599" t="s">
        <v>141</v>
      </c>
      <c r="B599" t="s">
        <v>11</v>
      </c>
      <c r="C599" s="35" t="s">
        <v>146</v>
      </c>
      <c r="D599" s="35">
        <v>15</v>
      </c>
      <c r="E599" s="35" t="s">
        <v>40</v>
      </c>
      <c r="F599" s="195" t="s">
        <v>65</v>
      </c>
      <c r="G599" s="45">
        <v>6.875</v>
      </c>
      <c r="H599" s="45">
        <v>1.4</v>
      </c>
      <c r="I599" s="43">
        <v>0.97742954316605257</v>
      </c>
      <c r="J599" s="43">
        <v>0.96412999267624599</v>
      </c>
      <c r="K599" s="43">
        <v>1.3299550489806578E-2</v>
      </c>
      <c r="L599" t="b">
        <v>0</v>
      </c>
    </row>
    <row r="600" spans="1:12" x14ac:dyDescent="0.25">
      <c r="A600" t="s">
        <v>141</v>
      </c>
      <c r="B600" t="s">
        <v>11</v>
      </c>
      <c r="C600" s="35" t="s">
        <v>147</v>
      </c>
      <c r="D600" s="35">
        <v>15</v>
      </c>
      <c r="E600" s="35" t="s">
        <v>40</v>
      </c>
      <c r="F600" s="195" t="s">
        <v>72</v>
      </c>
      <c r="G600" s="45">
        <v>7.3680000000000003</v>
      </c>
      <c r="H600" s="45">
        <v>1.3</v>
      </c>
      <c r="I600" s="43">
        <v>0.97245003889992199</v>
      </c>
      <c r="J600" s="43">
        <v>0.98343623660923596</v>
      </c>
      <c r="K600" s="43">
        <v>-1.0986197709313972E-2</v>
      </c>
      <c r="L600" t="b">
        <v>0</v>
      </c>
    </row>
    <row r="601" spans="1:12" x14ac:dyDescent="0.25">
      <c r="A601" t="s">
        <v>141</v>
      </c>
      <c r="B601" t="s">
        <v>11</v>
      </c>
      <c r="C601" s="35" t="s">
        <v>147</v>
      </c>
      <c r="D601" s="35">
        <v>15</v>
      </c>
      <c r="E601" s="35" t="s">
        <v>40</v>
      </c>
      <c r="F601" s="195" t="s">
        <v>66</v>
      </c>
      <c r="G601" s="45">
        <v>8.5559999999999992</v>
      </c>
      <c r="H601" s="45">
        <v>1.3</v>
      </c>
      <c r="I601" s="43">
        <v>1.0048677672614803</v>
      </c>
      <c r="J601" s="43">
        <v>1.0065844456487567</v>
      </c>
      <c r="K601" s="43">
        <v>-1.7166783872764046E-3</v>
      </c>
      <c r="L601" t="b">
        <v>0</v>
      </c>
    </row>
    <row r="602" spans="1:12" x14ac:dyDescent="0.25">
      <c r="A602" t="s">
        <v>141</v>
      </c>
      <c r="B602" t="s">
        <v>11</v>
      </c>
      <c r="C602" s="35" t="s">
        <v>146</v>
      </c>
      <c r="D602" s="35">
        <v>15</v>
      </c>
      <c r="E602" s="35" t="s">
        <v>40</v>
      </c>
      <c r="F602" s="195" t="s">
        <v>138</v>
      </c>
      <c r="G602" s="45">
        <v>9.1</v>
      </c>
      <c r="H602" s="45">
        <v>1.4</v>
      </c>
      <c r="I602" s="43">
        <v>1.0035780753872106</v>
      </c>
      <c r="J602" s="43">
        <v>1.0073890944731643</v>
      </c>
      <c r="K602" s="43">
        <v>-3.8110190859537152E-3</v>
      </c>
      <c r="L602" t="b">
        <v>0</v>
      </c>
    </row>
    <row r="603" spans="1:12" x14ac:dyDescent="0.25">
      <c r="A603" t="s">
        <v>141</v>
      </c>
      <c r="B603" t="s">
        <v>11</v>
      </c>
      <c r="C603" s="35" t="s">
        <v>146</v>
      </c>
      <c r="D603" s="35">
        <v>15</v>
      </c>
      <c r="E603" s="35" t="s">
        <v>35</v>
      </c>
      <c r="F603" s="195" t="s">
        <v>62</v>
      </c>
      <c r="G603" s="45">
        <v>9.7479999999999993</v>
      </c>
      <c r="H603" s="45">
        <v>1.4</v>
      </c>
      <c r="I603" s="43">
        <v>1.0096309896727371</v>
      </c>
      <c r="J603" s="43">
        <v>1.0076763109083988</v>
      </c>
      <c r="K603" s="43">
        <v>1.9546787643383023E-3</v>
      </c>
      <c r="L603" t="b">
        <v>0</v>
      </c>
    </row>
    <row r="604" spans="1:12" x14ac:dyDescent="0.25">
      <c r="A604" t="s">
        <v>141</v>
      </c>
      <c r="B604" t="s">
        <v>11</v>
      </c>
      <c r="C604" s="35" t="s">
        <v>147</v>
      </c>
      <c r="D604" s="35">
        <v>15</v>
      </c>
      <c r="E604" s="35" t="s">
        <v>40</v>
      </c>
      <c r="F604" s="195" t="s">
        <v>67</v>
      </c>
      <c r="G604" s="45">
        <v>9.9</v>
      </c>
      <c r="H604" s="45">
        <v>1.3</v>
      </c>
      <c r="I604" s="43">
        <v>1.0101302219623909</v>
      </c>
      <c r="J604" s="43">
        <v>1.0077436826648118</v>
      </c>
      <c r="K604" s="43">
        <v>2.3865392975790378E-3</v>
      </c>
      <c r="L604" t="b">
        <v>0</v>
      </c>
    </row>
    <row r="605" spans="1:12" x14ac:dyDescent="0.25">
      <c r="A605" t="s">
        <v>141</v>
      </c>
      <c r="B605" t="s">
        <v>11</v>
      </c>
      <c r="C605" s="35" t="s">
        <v>146</v>
      </c>
      <c r="D605" s="35">
        <v>15</v>
      </c>
      <c r="E605" s="35" t="s">
        <v>35</v>
      </c>
      <c r="F605" s="195" t="s">
        <v>68</v>
      </c>
      <c r="G605" s="45">
        <v>10.635</v>
      </c>
      <c r="H605" s="45">
        <v>1.4</v>
      </c>
      <c r="I605" s="43">
        <v>1.0100051003897978</v>
      </c>
      <c r="J605" s="43">
        <v>1.0080694605658884</v>
      </c>
      <c r="K605" s="43">
        <v>1.9356398239094297E-3</v>
      </c>
      <c r="L605" t="b">
        <v>0</v>
      </c>
    </row>
    <row r="606" spans="1:12" x14ac:dyDescent="0.25">
      <c r="A606" t="s">
        <v>141</v>
      </c>
      <c r="B606" t="s">
        <v>11</v>
      </c>
      <c r="C606" s="35" t="s">
        <v>147</v>
      </c>
      <c r="D606" s="35">
        <v>15</v>
      </c>
      <c r="E606" s="35" t="s">
        <v>37</v>
      </c>
      <c r="F606" s="195" t="s">
        <v>63</v>
      </c>
      <c r="G606" s="45">
        <v>11</v>
      </c>
      <c r="H606" s="45">
        <v>1.3</v>
      </c>
      <c r="I606" s="43">
        <v>1.0091289034197377</v>
      </c>
      <c r="J606" s="43">
        <v>1.0082312414283277</v>
      </c>
      <c r="K606" s="43">
        <v>8.976619914100592E-4</v>
      </c>
      <c r="L606" t="b">
        <v>0</v>
      </c>
    </row>
    <row r="607" spans="1:12" x14ac:dyDescent="0.25">
      <c r="A607" t="s">
        <v>141</v>
      </c>
      <c r="B607" t="s">
        <v>11</v>
      </c>
      <c r="C607" s="35" t="s">
        <v>147</v>
      </c>
      <c r="D607" s="35">
        <v>15</v>
      </c>
      <c r="E607" s="35" t="s">
        <v>37</v>
      </c>
      <c r="F607" s="195" t="s">
        <v>69</v>
      </c>
      <c r="G607" s="45">
        <v>12</v>
      </c>
      <c r="H607" s="45">
        <v>1.3</v>
      </c>
      <c r="I607" s="43">
        <v>1.007239356433437</v>
      </c>
      <c r="J607" s="43">
        <v>1.0086744766678875</v>
      </c>
      <c r="K607" s="43">
        <v>-1.435120234450471E-3</v>
      </c>
      <c r="L607" t="b">
        <v>0</v>
      </c>
    </row>
    <row r="608" spans="1:12" x14ac:dyDescent="0.25">
      <c r="A608" t="s">
        <v>141</v>
      </c>
      <c r="B608" t="s">
        <v>11</v>
      </c>
      <c r="C608" s="35" t="s">
        <v>146</v>
      </c>
      <c r="D608" s="35">
        <v>15</v>
      </c>
      <c r="E608" s="35" t="s">
        <v>37</v>
      </c>
      <c r="F608" s="195" t="s">
        <v>71</v>
      </c>
      <c r="G608" s="45">
        <v>13</v>
      </c>
      <c r="H608" s="45">
        <v>1.4</v>
      </c>
      <c r="I608" s="43">
        <v>1.0110299009325252</v>
      </c>
      <c r="J608" s="43">
        <v>1.009117711907447</v>
      </c>
      <c r="K608" s="43">
        <v>1.9121890250781703E-3</v>
      </c>
      <c r="L608" t="b">
        <v>0</v>
      </c>
    </row>
    <row r="609" spans="1:12" x14ac:dyDescent="0.25">
      <c r="A609" t="s">
        <v>141</v>
      </c>
      <c r="B609" t="s">
        <v>11</v>
      </c>
      <c r="C609" s="35" t="s">
        <v>147</v>
      </c>
      <c r="D609" s="35">
        <v>15</v>
      </c>
      <c r="E609" s="35" t="s">
        <v>37</v>
      </c>
      <c r="F609" s="195" t="s">
        <v>76</v>
      </c>
      <c r="G609" s="45">
        <v>15</v>
      </c>
      <c r="H609" s="45">
        <v>1.3</v>
      </c>
      <c r="I609" s="43">
        <v>1.0057108013497906</v>
      </c>
      <c r="J609" s="43">
        <v>1.0100041823865664</v>
      </c>
      <c r="K609" s="43">
        <v>-4.2933810367757896E-3</v>
      </c>
      <c r="L609" t="b">
        <v>0</v>
      </c>
    </row>
    <row r="610" spans="1:12" x14ac:dyDescent="0.25">
      <c r="A610" t="s">
        <v>141</v>
      </c>
      <c r="B610" t="s">
        <v>11</v>
      </c>
      <c r="C610" s="35" t="s">
        <v>147</v>
      </c>
      <c r="D610" s="35">
        <v>20</v>
      </c>
      <c r="E610" s="35" t="s">
        <v>40</v>
      </c>
      <c r="F610" s="195" t="s">
        <v>90</v>
      </c>
      <c r="G610" s="45">
        <v>7.8259999999999996</v>
      </c>
      <c r="H610" s="45">
        <v>1.3</v>
      </c>
      <c r="I610" s="43">
        <v>1.0139293861957517</v>
      </c>
      <c r="J610" s="43">
        <v>1.0110390054442671</v>
      </c>
      <c r="K610" s="43">
        <v>2.8903807514846225E-3</v>
      </c>
      <c r="L610" t="b">
        <v>0</v>
      </c>
    </row>
    <row r="611" spans="1:12" x14ac:dyDescent="0.25">
      <c r="A611" t="s">
        <v>141</v>
      </c>
      <c r="B611" t="s">
        <v>11</v>
      </c>
      <c r="C611" s="35" t="s">
        <v>146</v>
      </c>
      <c r="D611" s="35">
        <v>20</v>
      </c>
      <c r="E611" s="35" t="s">
        <v>40</v>
      </c>
      <c r="F611" s="195" t="s">
        <v>89</v>
      </c>
      <c r="G611" s="45">
        <v>9.2309999999999999</v>
      </c>
      <c r="H611" s="45">
        <v>1.4</v>
      </c>
      <c r="I611" s="43">
        <v>1.0357001046595586</v>
      </c>
      <c r="J611" s="43">
        <v>1.0369459994597694</v>
      </c>
      <c r="K611" s="43">
        <v>-1.2458948002107562E-3</v>
      </c>
      <c r="L611" t="b">
        <v>0</v>
      </c>
    </row>
    <row r="612" spans="1:12" x14ac:dyDescent="0.25">
      <c r="A612" t="s">
        <v>141</v>
      </c>
      <c r="B612" t="s">
        <v>11</v>
      </c>
      <c r="C612" s="35" t="s">
        <v>147</v>
      </c>
      <c r="D612" s="35">
        <v>20</v>
      </c>
      <c r="E612" s="35" t="s">
        <v>40</v>
      </c>
      <c r="F612" s="195" t="s">
        <v>84</v>
      </c>
      <c r="G612" s="45">
        <v>11.52</v>
      </c>
      <c r="H612" s="45">
        <v>1.3</v>
      </c>
      <c r="I612" s="43">
        <v>1.0602920155672459</v>
      </c>
      <c r="J612" s="43">
        <v>1.0584414026252151</v>
      </c>
      <c r="K612" s="43">
        <v>1.8506129420308159E-3</v>
      </c>
      <c r="L612" t="b">
        <v>0</v>
      </c>
    </row>
    <row r="613" spans="1:12" x14ac:dyDescent="0.25">
      <c r="A613" t="s">
        <v>141</v>
      </c>
      <c r="B613" t="s">
        <v>11</v>
      </c>
      <c r="C613" s="35" t="s">
        <v>147</v>
      </c>
      <c r="D613" s="35">
        <v>20</v>
      </c>
      <c r="E613" s="35" t="s">
        <v>40</v>
      </c>
      <c r="F613" s="195" t="s">
        <v>80</v>
      </c>
      <c r="G613" s="45">
        <v>13.103</v>
      </c>
      <c r="H613" s="45">
        <v>1.3</v>
      </c>
      <c r="I613" s="43">
        <v>1.0570789912986569</v>
      </c>
      <c r="J613" s="43">
        <v>1.0598410983456266</v>
      </c>
      <c r="K613" s="43">
        <v>-2.762107046969664E-3</v>
      </c>
      <c r="L613" t="b">
        <v>0</v>
      </c>
    </row>
    <row r="614" spans="1:12" x14ac:dyDescent="0.25">
      <c r="A614" t="s">
        <v>141</v>
      </c>
      <c r="B614" t="s">
        <v>11</v>
      </c>
      <c r="C614" s="35" t="s">
        <v>146</v>
      </c>
      <c r="D614" s="35">
        <v>20</v>
      </c>
      <c r="E614" s="35" t="s">
        <v>40</v>
      </c>
      <c r="F614" s="195" t="s">
        <v>136</v>
      </c>
      <c r="G614" s="45">
        <v>15</v>
      </c>
      <c r="H614" s="45">
        <v>1.4</v>
      </c>
      <c r="I614" s="43">
        <v>1.0618674592993458</v>
      </c>
      <c r="J614" s="43">
        <v>1.0596955499827427</v>
      </c>
      <c r="K614" s="43">
        <v>2.171909316603049E-3</v>
      </c>
      <c r="L614" t="b">
        <v>0</v>
      </c>
    </row>
    <row r="615" spans="1:12" x14ac:dyDescent="0.25">
      <c r="A615" t="s">
        <v>141</v>
      </c>
      <c r="B615" t="s">
        <v>11</v>
      </c>
      <c r="C615" s="35" t="s">
        <v>147</v>
      </c>
      <c r="D615" s="35">
        <v>20</v>
      </c>
      <c r="E615" s="35" t="s">
        <v>37</v>
      </c>
      <c r="F615" s="195" t="s">
        <v>83</v>
      </c>
      <c r="G615" s="45">
        <v>16</v>
      </c>
      <c r="H615" s="45">
        <v>1.3</v>
      </c>
      <c r="I615" s="43">
        <v>1.0595485203899657</v>
      </c>
      <c r="J615" s="43">
        <v>1.0596188244356244</v>
      </c>
      <c r="K615" s="43">
        <v>-7.0304045658664549E-5</v>
      </c>
      <c r="L615" t="b">
        <v>0</v>
      </c>
    </row>
    <row r="616" spans="1:12" x14ac:dyDescent="0.25">
      <c r="A616" t="s">
        <v>141</v>
      </c>
      <c r="B616" t="s">
        <v>11</v>
      </c>
      <c r="C616" s="35" t="s">
        <v>146</v>
      </c>
      <c r="D616" s="35">
        <v>20</v>
      </c>
      <c r="E616" s="35" t="s">
        <v>37</v>
      </c>
      <c r="F616" s="195" t="s">
        <v>85</v>
      </c>
      <c r="G616" s="45">
        <v>17</v>
      </c>
      <c r="H616" s="45">
        <v>1.4</v>
      </c>
      <c r="I616" s="43">
        <v>1.0614919584689508</v>
      </c>
      <c r="J616" s="43">
        <v>1.0595420988885058</v>
      </c>
      <c r="K616" s="43">
        <v>1.9498595804450236E-3</v>
      </c>
      <c r="L616" t="b">
        <v>0</v>
      </c>
    </row>
    <row r="617" spans="1:12" x14ac:dyDescent="0.25">
      <c r="A617" t="s">
        <v>141</v>
      </c>
      <c r="B617" t="s">
        <v>11</v>
      </c>
      <c r="C617" s="35" t="s">
        <v>147</v>
      </c>
      <c r="D617" s="35">
        <v>20</v>
      </c>
      <c r="E617" s="35" t="s">
        <v>37</v>
      </c>
      <c r="F617" s="195" t="s">
        <v>88</v>
      </c>
      <c r="G617" s="45">
        <v>20</v>
      </c>
      <c r="H617" s="45">
        <v>1.3</v>
      </c>
      <c r="I617" s="43">
        <v>1.0568692642286135</v>
      </c>
      <c r="J617" s="43">
        <v>1.0593119222471503</v>
      </c>
      <c r="K617" s="43">
        <v>-2.4426580185368252E-3</v>
      </c>
      <c r="L617" t="b">
        <v>0</v>
      </c>
    </row>
    <row r="618" spans="1:12" x14ac:dyDescent="0.25">
      <c r="A618" t="s">
        <v>141</v>
      </c>
      <c r="B618" t="s">
        <v>11</v>
      </c>
      <c r="C618" s="35" t="s">
        <v>147</v>
      </c>
      <c r="D618" s="35">
        <v>25</v>
      </c>
      <c r="E618" s="35" t="s">
        <v>40</v>
      </c>
      <c r="F618" s="195" t="s">
        <v>135</v>
      </c>
      <c r="G618" s="45">
        <v>15.529</v>
      </c>
      <c r="H618" s="45">
        <v>1.3</v>
      </c>
      <c r="I618" s="43">
        <v>1.0827993057153844</v>
      </c>
      <c r="J618" s="43">
        <v>1.0816540340451815</v>
      </c>
      <c r="K618" s="43">
        <v>1.145271670202952E-3</v>
      </c>
      <c r="L618" t="b">
        <v>0</v>
      </c>
    </row>
    <row r="619" spans="1:12" x14ac:dyDescent="0.25">
      <c r="A619" t="s">
        <v>141</v>
      </c>
      <c r="B619" t="s">
        <v>11</v>
      </c>
      <c r="C619" s="35" t="s">
        <v>147</v>
      </c>
      <c r="D619" s="35">
        <v>25</v>
      </c>
      <c r="E619" s="35" t="s">
        <v>40</v>
      </c>
      <c r="F619" s="195" t="s">
        <v>91</v>
      </c>
      <c r="G619" s="45">
        <v>16.8</v>
      </c>
      <c r="H619" s="45">
        <v>1.3</v>
      </c>
      <c r="I619" s="43">
        <v>1.0828938888808755</v>
      </c>
      <c r="J619" s="43">
        <v>1.0819153032307651</v>
      </c>
      <c r="K619" s="43">
        <v>9.7858565011033072E-4</v>
      </c>
      <c r="L619" t="b">
        <v>0</v>
      </c>
    </row>
    <row r="620" spans="1:12" x14ac:dyDescent="0.25">
      <c r="A620" t="s">
        <v>141</v>
      </c>
      <c r="B620" t="s">
        <v>11</v>
      </c>
      <c r="C620" s="35" t="s">
        <v>146</v>
      </c>
      <c r="D620" s="35">
        <v>25</v>
      </c>
      <c r="E620" s="35" t="s">
        <v>40</v>
      </c>
      <c r="F620" s="195" t="s">
        <v>134</v>
      </c>
      <c r="G620" s="45">
        <v>19.178999999999998</v>
      </c>
      <c r="H620" s="45">
        <v>1.4</v>
      </c>
      <c r="I620" s="43">
        <v>1.0811611947229394</v>
      </c>
      <c r="J620" s="43">
        <v>1.0820108853781378</v>
      </c>
      <c r="K620" s="43">
        <v>-8.4969065519846509E-4</v>
      </c>
      <c r="L620" t="b">
        <v>0</v>
      </c>
    </row>
    <row r="621" spans="1:12" x14ac:dyDescent="0.25">
      <c r="A621" t="s">
        <v>141</v>
      </c>
      <c r="B621" t="s">
        <v>11</v>
      </c>
      <c r="C621" s="35" t="s">
        <v>146</v>
      </c>
      <c r="D621" s="35">
        <v>25</v>
      </c>
      <c r="E621" s="35" t="s">
        <v>40</v>
      </c>
      <c r="F621" s="195" t="s">
        <v>92</v>
      </c>
      <c r="G621" s="45">
        <v>19.512</v>
      </c>
      <c r="H621" s="45">
        <v>1.4</v>
      </c>
      <c r="I621" s="43">
        <v>1.0814048757975836</v>
      </c>
      <c r="J621" s="43">
        <v>1.0819833444557414</v>
      </c>
      <c r="K621" s="43">
        <v>-5.7846865815780468E-4</v>
      </c>
      <c r="L621" t="b">
        <v>0</v>
      </c>
    </row>
    <row r="622" spans="1:12" x14ac:dyDescent="0.25">
      <c r="A622" t="s">
        <v>141</v>
      </c>
      <c r="B622" t="s">
        <v>11</v>
      </c>
      <c r="C622" s="35" t="s">
        <v>147</v>
      </c>
      <c r="D622" s="35">
        <v>25</v>
      </c>
      <c r="E622" s="35" t="s">
        <v>37</v>
      </c>
      <c r="F622" s="195" t="s">
        <v>93</v>
      </c>
      <c r="G622" s="45">
        <v>21</v>
      </c>
      <c r="H622" s="45">
        <v>1.3</v>
      </c>
      <c r="I622" s="43">
        <v>1.0815891131268209</v>
      </c>
      <c r="J622" s="43">
        <v>1.0817375023633833</v>
      </c>
      <c r="K622" s="43">
        <v>-1.4838923656235181E-4</v>
      </c>
      <c r="L622" t="b">
        <v>0</v>
      </c>
    </row>
    <row r="623" spans="1:12" x14ac:dyDescent="0.25">
      <c r="A623" t="s">
        <v>141</v>
      </c>
      <c r="B623" t="s">
        <v>11</v>
      </c>
      <c r="C623" s="35" t="s">
        <v>146</v>
      </c>
      <c r="D623" s="35">
        <v>25</v>
      </c>
      <c r="E623" s="35" t="s">
        <v>37</v>
      </c>
      <c r="F623" s="195" t="s">
        <v>95</v>
      </c>
      <c r="G623" s="45">
        <v>23</v>
      </c>
      <c r="H623" s="45">
        <v>1.4</v>
      </c>
      <c r="I623" s="43">
        <v>1.0825380851758766</v>
      </c>
      <c r="J623" s="43">
        <v>1.0810909812243816</v>
      </c>
      <c r="K623" s="43">
        <v>1.4471039514949435E-3</v>
      </c>
      <c r="L623" t="b">
        <v>0</v>
      </c>
    </row>
    <row r="624" spans="1:12" x14ac:dyDescent="0.25">
      <c r="A624" t="s">
        <v>141</v>
      </c>
      <c r="B624" t="s">
        <v>11</v>
      </c>
      <c r="C624" s="35" t="s">
        <v>147</v>
      </c>
      <c r="D624" s="35">
        <v>25</v>
      </c>
      <c r="E624" s="35" t="s">
        <v>37</v>
      </c>
      <c r="F624" s="195" t="s">
        <v>96</v>
      </c>
      <c r="G624" s="45">
        <v>25</v>
      </c>
      <c r="H624" s="45">
        <v>1.3</v>
      </c>
      <c r="I624" s="43">
        <v>1.0788819397166118</v>
      </c>
      <c r="J624" s="43">
        <v>1.0800819735955118</v>
      </c>
      <c r="K624" s="43">
        <v>-1.2000338788999976E-3</v>
      </c>
      <c r="L624" t="b">
        <v>0</v>
      </c>
    </row>
    <row r="625" spans="1:12" x14ac:dyDescent="0.25">
      <c r="A625" t="s">
        <v>141</v>
      </c>
      <c r="B625" t="s">
        <v>14</v>
      </c>
      <c r="C625" s="35" t="s">
        <v>146</v>
      </c>
      <c r="D625" s="35">
        <v>6</v>
      </c>
      <c r="E625" s="35" t="s">
        <v>35</v>
      </c>
      <c r="F625" s="195" t="s">
        <v>131</v>
      </c>
      <c r="G625" s="45">
        <v>2.8359999999999999</v>
      </c>
      <c r="H625" s="45">
        <v>2.2000000000000002</v>
      </c>
      <c r="I625" s="43">
        <v>0.74822393460726899</v>
      </c>
      <c r="J625" s="43">
        <v>0.7511980053980436</v>
      </c>
      <c r="K625" s="43">
        <v>-2.9740707907746078E-3</v>
      </c>
      <c r="L625" t="b">
        <v>0</v>
      </c>
    </row>
    <row r="626" spans="1:12" x14ac:dyDescent="0.25">
      <c r="A626" t="s">
        <v>141</v>
      </c>
      <c r="B626" t="s">
        <v>14</v>
      </c>
      <c r="C626" s="35" t="s">
        <v>147</v>
      </c>
      <c r="D626" s="35">
        <v>6</v>
      </c>
      <c r="E626" s="35" t="s">
        <v>37</v>
      </c>
      <c r="F626" s="195" t="s">
        <v>45</v>
      </c>
      <c r="G626" s="45">
        <v>3</v>
      </c>
      <c r="H626" s="45">
        <v>2.1</v>
      </c>
      <c r="I626" s="43">
        <v>0.80713023327152966</v>
      </c>
      <c r="J626" s="43">
        <v>0.78213629809414287</v>
      </c>
      <c r="K626" s="43">
        <v>2.4993935177386795E-2</v>
      </c>
      <c r="L626" t="b">
        <v>0</v>
      </c>
    </row>
    <row r="627" spans="1:12" x14ac:dyDescent="0.25">
      <c r="A627" t="s">
        <v>141</v>
      </c>
      <c r="B627" t="s">
        <v>14</v>
      </c>
      <c r="C627" s="35" t="s">
        <v>146</v>
      </c>
      <c r="D627" s="35">
        <v>6</v>
      </c>
      <c r="E627" s="35" t="s">
        <v>35</v>
      </c>
      <c r="F627" s="195" t="s">
        <v>98</v>
      </c>
      <c r="G627" s="45">
        <v>3.1019999999999999</v>
      </c>
      <c r="H627" s="45">
        <v>2.2000000000000002</v>
      </c>
      <c r="I627" s="43">
        <v>0.78299710110631238</v>
      </c>
      <c r="J627" s="43">
        <v>0.79968859903903944</v>
      </c>
      <c r="K627" s="43">
        <v>-1.6691497932727062E-2</v>
      </c>
      <c r="L627" t="b">
        <v>0</v>
      </c>
    </row>
    <row r="628" spans="1:12" x14ac:dyDescent="0.25">
      <c r="A628" t="s">
        <v>141</v>
      </c>
      <c r="B628" t="s">
        <v>14</v>
      </c>
      <c r="C628" s="35" t="s">
        <v>147</v>
      </c>
      <c r="D628" s="35">
        <v>6</v>
      </c>
      <c r="E628" s="35" t="s">
        <v>37</v>
      </c>
      <c r="F628" s="195" t="s">
        <v>99</v>
      </c>
      <c r="G628" s="45">
        <v>3.5</v>
      </c>
      <c r="H628" s="45">
        <v>2.1</v>
      </c>
      <c r="I628" s="43">
        <v>0.87450032841480219</v>
      </c>
      <c r="J628" s="43">
        <v>0.85578307121019814</v>
      </c>
      <c r="K628" s="43">
        <v>1.8717257204604043E-2</v>
      </c>
      <c r="L628" t="b">
        <v>0</v>
      </c>
    </row>
    <row r="629" spans="1:12" x14ac:dyDescent="0.25">
      <c r="A629" t="s">
        <v>141</v>
      </c>
      <c r="B629" t="s">
        <v>14</v>
      </c>
      <c r="C629" s="35" t="s">
        <v>146</v>
      </c>
      <c r="D629" s="35">
        <v>6</v>
      </c>
      <c r="E629" s="35" t="s">
        <v>35</v>
      </c>
      <c r="F629" s="195" t="s">
        <v>101</v>
      </c>
      <c r="G629" s="45">
        <v>3.5449999999999999</v>
      </c>
      <c r="H629" s="45">
        <v>2.2000000000000002</v>
      </c>
      <c r="I629" s="43">
        <v>0.84980353586148405</v>
      </c>
      <c r="J629" s="43">
        <v>0.86088383941472757</v>
      </c>
      <c r="K629" s="43">
        <v>-1.108030355324352E-2</v>
      </c>
      <c r="L629" t="b">
        <v>0</v>
      </c>
    </row>
    <row r="630" spans="1:12" x14ac:dyDescent="0.25">
      <c r="A630" t="s">
        <v>141</v>
      </c>
      <c r="B630" t="s">
        <v>14</v>
      </c>
      <c r="C630" s="35" t="s">
        <v>147</v>
      </c>
      <c r="D630" s="35">
        <v>6</v>
      </c>
      <c r="E630" s="35" t="s">
        <v>37</v>
      </c>
      <c r="F630" s="195" t="s">
        <v>46</v>
      </c>
      <c r="G630" s="45">
        <v>4</v>
      </c>
      <c r="H630" s="45">
        <v>2.1</v>
      </c>
      <c r="I630" s="43">
        <v>0.90508131857550067</v>
      </c>
      <c r="J630" s="43">
        <v>0.89828934736569743</v>
      </c>
      <c r="K630" s="43">
        <v>6.7919712098032381E-3</v>
      </c>
      <c r="L630" t="b">
        <v>0</v>
      </c>
    </row>
    <row r="631" spans="1:12" x14ac:dyDescent="0.25">
      <c r="A631" t="s">
        <v>141</v>
      </c>
      <c r="B631" t="s">
        <v>14</v>
      </c>
      <c r="C631" s="35" t="s">
        <v>146</v>
      </c>
      <c r="D631" s="35">
        <v>6</v>
      </c>
      <c r="E631" s="35" t="s">
        <v>40</v>
      </c>
      <c r="F631" s="195" t="s">
        <v>132</v>
      </c>
      <c r="G631" s="45">
        <v>4.2779999999999996</v>
      </c>
      <c r="H631" s="45">
        <v>2.2000000000000002</v>
      </c>
      <c r="I631" s="43">
        <v>0.89384527401447478</v>
      </c>
      <c r="J631" s="43">
        <v>0.90978752888130843</v>
      </c>
      <c r="K631" s="43">
        <v>-1.5942254866833649E-2</v>
      </c>
      <c r="L631" t="b">
        <v>0</v>
      </c>
    </row>
    <row r="632" spans="1:12" x14ac:dyDescent="0.25">
      <c r="A632" t="s">
        <v>141</v>
      </c>
      <c r="B632" t="s">
        <v>14</v>
      </c>
      <c r="C632" s="35" t="s">
        <v>146</v>
      </c>
      <c r="D632" s="35">
        <v>6</v>
      </c>
      <c r="E632" s="35" t="s">
        <v>35</v>
      </c>
      <c r="F632" s="195" t="s">
        <v>106</v>
      </c>
      <c r="G632" s="45">
        <v>4.431</v>
      </c>
      <c r="H632" s="45">
        <v>2.2000000000000002</v>
      </c>
      <c r="I632" s="43">
        <v>0.92230669111991959</v>
      </c>
      <c r="J632" s="43">
        <v>0.91552214043510949</v>
      </c>
      <c r="K632" s="43">
        <v>6.7845506848100978E-3</v>
      </c>
      <c r="L632" t="b">
        <v>0</v>
      </c>
    </row>
    <row r="633" spans="1:12" x14ac:dyDescent="0.25">
      <c r="A633" t="s">
        <v>141</v>
      </c>
      <c r="B633" t="s">
        <v>14</v>
      </c>
      <c r="C633" s="35" t="s">
        <v>146</v>
      </c>
      <c r="D633" s="35">
        <v>6</v>
      </c>
      <c r="E633" s="35" t="s">
        <v>40</v>
      </c>
      <c r="F633" s="195" t="s">
        <v>107</v>
      </c>
      <c r="G633" s="45">
        <v>4.444</v>
      </c>
      <c r="H633" s="45">
        <v>2.2000000000000002</v>
      </c>
      <c r="I633" s="43">
        <v>0.91503603896744168</v>
      </c>
      <c r="J633" s="43">
        <v>0.91600939501157619</v>
      </c>
      <c r="K633" s="43">
        <v>-9.7335604413451016E-4</v>
      </c>
      <c r="L633" t="b">
        <v>0</v>
      </c>
    </row>
    <row r="634" spans="1:12" x14ac:dyDescent="0.25">
      <c r="A634" t="s">
        <v>141</v>
      </c>
      <c r="B634" t="s">
        <v>14</v>
      </c>
      <c r="C634" s="35" t="s">
        <v>146</v>
      </c>
      <c r="D634" s="35">
        <v>6</v>
      </c>
      <c r="E634" s="35" t="s">
        <v>37</v>
      </c>
      <c r="F634" s="195" t="s">
        <v>104</v>
      </c>
      <c r="G634" s="45">
        <v>4.5</v>
      </c>
      <c r="H634" s="45">
        <v>2.2000000000000002</v>
      </c>
      <c r="I634" s="43">
        <v>0.92968950284959273</v>
      </c>
      <c r="J634" s="43">
        <v>0.91810833780250989</v>
      </c>
      <c r="K634" s="43">
        <v>1.1581165047082842E-2</v>
      </c>
      <c r="L634" t="b">
        <v>0</v>
      </c>
    </row>
    <row r="635" spans="1:12" x14ac:dyDescent="0.25">
      <c r="A635" t="s">
        <v>141</v>
      </c>
      <c r="B635" t="s">
        <v>14</v>
      </c>
      <c r="C635" s="35" t="s">
        <v>146</v>
      </c>
      <c r="D635" s="35">
        <v>6</v>
      </c>
      <c r="E635" s="35" t="s">
        <v>40</v>
      </c>
      <c r="F635" s="195" t="s">
        <v>102</v>
      </c>
      <c r="G635" s="45">
        <v>4.8</v>
      </c>
      <c r="H635" s="45">
        <v>2.2000000000000002</v>
      </c>
      <c r="I635" s="43">
        <v>0.93044380681930239</v>
      </c>
      <c r="J635" s="43">
        <v>0.929352674182512</v>
      </c>
      <c r="K635" s="43">
        <v>1.0911326367903929E-3</v>
      </c>
      <c r="L635" t="b">
        <v>0</v>
      </c>
    </row>
    <row r="636" spans="1:12" x14ac:dyDescent="0.25">
      <c r="A636" t="s">
        <v>141</v>
      </c>
      <c r="B636" t="s">
        <v>14</v>
      </c>
      <c r="C636" s="35" t="s">
        <v>146</v>
      </c>
      <c r="D636" s="35">
        <v>6</v>
      </c>
      <c r="E636" s="35" t="s">
        <v>37</v>
      </c>
      <c r="F636" s="195" t="s">
        <v>50</v>
      </c>
      <c r="G636" s="45">
        <v>5</v>
      </c>
      <c r="H636" s="45">
        <v>2.2000000000000002</v>
      </c>
      <c r="I636" s="43">
        <v>0.94357633753377124</v>
      </c>
      <c r="J636" s="43">
        <v>0.93684889843584673</v>
      </c>
      <c r="K636" s="43">
        <v>6.7274390979245036E-3</v>
      </c>
      <c r="L636" t="b">
        <v>0</v>
      </c>
    </row>
    <row r="637" spans="1:12" x14ac:dyDescent="0.25">
      <c r="A637" t="s">
        <v>141</v>
      </c>
      <c r="B637" t="s">
        <v>14</v>
      </c>
      <c r="C637" s="35" t="s">
        <v>146</v>
      </c>
      <c r="D637" s="35">
        <v>6</v>
      </c>
      <c r="E637" s="35" t="s">
        <v>35</v>
      </c>
      <c r="F637" s="195" t="s">
        <v>111</v>
      </c>
      <c r="G637" s="45">
        <v>5.3170000000000002</v>
      </c>
      <c r="H637" s="45">
        <v>2.2000000000000002</v>
      </c>
      <c r="I637" s="43">
        <v>0.95486378157723473</v>
      </c>
      <c r="J637" s="43">
        <v>0.94873041387738222</v>
      </c>
      <c r="K637" s="43">
        <v>6.13336769985251E-3</v>
      </c>
      <c r="L637" t="b">
        <v>0</v>
      </c>
    </row>
    <row r="638" spans="1:12" x14ac:dyDescent="0.25">
      <c r="A638" t="s">
        <v>141</v>
      </c>
      <c r="B638" t="s">
        <v>14</v>
      </c>
      <c r="C638" s="35" t="s">
        <v>146</v>
      </c>
      <c r="D638" s="35">
        <v>6</v>
      </c>
      <c r="E638" s="35" t="s">
        <v>40</v>
      </c>
      <c r="F638" s="195" t="s">
        <v>108</v>
      </c>
      <c r="G638" s="45">
        <v>5.4550000000000001</v>
      </c>
      <c r="H638" s="45">
        <v>2.2000000000000002</v>
      </c>
      <c r="I638" s="43">
        <v>0.95553673904040703</v>
      </c>
      <c r="J638" s="43">
        <v>0.95390280861218324</v>
      </c>
      <c r="K638" s="43">
        <v>1.6339304282237954E-3</v>
      </c>
      <c r="L638" t="b">
        <v>0</v>
      </c>
    </row>
    <row r="639" spans="1:12" x14ac:dyDescent="0.25">
      <c r="A639" t="s">
        <v>141</v>
      </c>
      <c r="B639" t="s">
        <v>14</v>
      </c>
      <c r="C639" s="35" t="s">
        <v>147</v>
      </c>
      <c r="D639" s="35">
        <v>6</v>
      </c>
      <c r="E639" s="35" t="s">
        <v>37</v>
      </c>
      <c r="F639" s="195" t="s">
        <v>79</v>
      </c>
      <c r="G639" s="45">
        <v>6</v>
      </c>
      <c r="H639" s="45">
        <v>2.1</v>
      </c>
      <c r="I639" s="43">
        <v>0.96866544243264996</v>
      </c>
      <c r="J639" s="43">
        <v>0.97433001970252031</v>
      </c>
      <c r="K639" s="43">
        <v>-5.6645772698703523E-3</v>
      </c>
      <c r="L639" t="b">
        <v>0</v>
      </c>
    </row>
    <row r="640" spans="1:12" x14ac:dyDescent="0.25">
      <c r="A640" t="s">
        <v>141</v>
      </c>
      <c r="B640" t="s">
        <v>14</v>
      </c>
      <c r="C640" s="35" t="s">
        <v>147</v>
      </c>
      <c r="D640" s="35">
        <v>10</v>
      </c>
      <c r="E640" s="35" t="s">
        <v>40</v>
      </c>
      <c r="F640" s="195" t="s">
        <v>143</v>
      </c>
      <c r="G640" s="45">
        <v>5.0910000000000002</v>
      </c>
      <c r="H640" s="45">
        <v>2.1</v>
      </c>
      <c r="I640" s="43">
        <v>0.95208376184958843</v>
      </c>
      <c r="J640" s="43">
        <v>0.93893122239352156</v>
      </c>
      <c r="K640" s="43">
        <v>1.315253945606687E-2</v>
      </c>
      <c r="L640" t="b">
        <v>0</v>
      </c>
    </row>
    <row r="641" spans="1:12" x14ac:dyDescent="0.25">
      <c r="A641" t="s">
        <v>141</v>
      </c>
      <c r="B641" t="s">
        <v>14</v>
      </c>
      <c r="C641" s="35" t="s">
        <v>146</v>
      </c>
      <c r="D641" s="35">
        <v>10</v>
      </c>
      <c r="E641" s="35" t="s">
        <v>40</v>
      </c>
      <c r="F641" s="195" t="s">
        <v>48</v>
      </c>
      <c r="G641" s="45">
        <v>5.5380000000000003</v>
      </c>
      <c r="H641" s="45">
        <v>2.2000000000000002</v>
      </c>
      <c r="I641" s="43">
        <v>0.93747020584063534</v>
      </c>
      <c r="J641" s="43">
        <v>0.95689405265611616</v>
      </c>
      <c r="K641" s="43">
        <v>-1.9423846815480816E-2</v>
      </c>
      <c r="L641" t="b">
        <v>0</v>
      </c>
    </row>
    <row r="642" spans="1:12" x14ac:dyDescent="0.25">
      <c r="A642" t="s">
        <v>141</v>
      </c>
      <c r="B642" t="s">
        <v>14</v>
      </c>
      <c r="C642" s="35" t="s">
        <v>147</v>
      </c>
      <c r="D642" s="35">
        <v>10</v>
      </c>
      <c r="E642" s="35" t="s">
        <v>40</v>
      </c>
      <c r="F642" s="195" t="s">
        <v>39</v>
      </c>
      <c r="G642" s="45">
        <v>5.7140000000000004</v>
      </c>
      <c r="H642" s="45">
        <v>2.1</v>
      </c>
      <c r="I642" s="43">
        <v>0.95731804456920822</v>
      </c>
      <c r="J642" s="43">
        <v>0.96309219306364846</v>
      </c>
      <c r="K642" s="43">
        <v>-5.7741484944402455E-3</v>
      </c>
      <c r="L642" t="b">
        <v>0</v>
      </c>
    </row>
    <row r="643" spans="1:12" x14ac:dyDescent="0.25">
      <c r="A643" t="s">
        <v>141</v>
      </c>
      <c r="B643" t="s">
        <v>14</v>
      </c>
      <c r="C643" s="35" t="s">
        <v>146</v>
      </c>
      <c r="D643" s="35">
        <v>10</v>
      </c>
      <c r="E643" s="35" t="s">
        <v>40</v>
      </c>
      <c r="F643" s="195" t="s">
        <v>55</v>
      </c>
      <c r="G643" s="45">
        <v>6.1539999999999999</v>
      </c>
      <c r="H643" s="45">
        <v>2.2000000000000002</v>
      </c>
      <c r="I643" s="43">
        <v>0.97442718928847039</v>
      </c>
      <c r="J643" s="43">
        <v>0.97642592580102927</v>
      </c>
      <c r="K643" s="43">
        <v>-1.9987365125588852E-3</v>
      </c>
      <c r="L643" t="b">
        <v>0</v>
      </c>
    </row>
    <row r="644" spans="1:12" x14ac:dyDescent="0.25">
      <c r="A644" t="s">
        <v>141</v>
      </c>
      <c r="B644" t="s">
        <v>14</v>
      </c>
      <c r="C644" s="35" t="s">
        <v>146</v>
      </c>
      <c r="D644" s="35">
        <v>10</v>
      </c>
      <c r="E644" s="35" t="s">
        <v>35</v>
      </c>
      <c r="F644" s="195" t="s">
        <v>137</v>
      </c>
      <c r="G644" s="45">
        <v>6.2039999999999997</v>
      </c>
      <c r="H644" s="45">
        <v>2.2000000000000002</v>
      </c>
      <c r="I644" s="43">
        <v>0.98779619107627159</v>
      </c>
      <c r="J644" s="43">
        <v>0.97774572848851371</v>
      </c>
      <c r="K644" s="43">
        <v>1.005046258775788E-2</v>
      </c>
      <c r="L644" t="b">
        <v>0</v>
      </c>
    </row>
    <row r="645" spans="1:12" x14ac:dyDescent="0.25">
      <c r="A645" t="s">
        <v>141</v>
      </c>
      <c r="B645" t="s">
        <v>14</v>
      </c>
      <c r="C645" s="35" t="s">
        <v>146</v>
      </c>
      <c r="D645" s="35">
        <v>10</v>
      </c>
      <c r="E645" s="35" t="s">
        <v>35</v>
      </c>
      <c r="F645" s="195" t="s">
        <v>52</v>
      </c>
      <c r="G645" s="45">
        <v>6.6470000000000002</v>
      </c>
      <c r="H645" s="45">
        <v>2.2000000000000002</v>
      </c>
      <c r="I645" s="43">
        <v>0.99199904941601935</v>
      </c>
      <c r="J645" s="43">
        <v>0.98769738842001287</v>
      </c>
      <c r="K645" s="43">
        <v>4.3016609960064844E-3</v>
      </c>
      <c r="L645" t="b">
        <v>0</v>
      </c>
    </row>
    <row r="646" spans="1:12" x14ac:dyDescent="0.25">
      <c r="A646" t="s">
        <v>141</v>
      </c>
      <c r="B646" t="s">
        <v>14</v>
      </c>
      <c r="C646" s="35" t="s">
        <v>147</v>
      </c>
      <c r="D646" s="35">
        <v>10</v>
      </c>
      <c r="E646" s="35" t="s">
        <v>37</v>
      </c>
      <c r="F646" s="195" t="s">
        <v>51</v>
      </c>
      <c r="G646" s="45">
        <v>7</v>
      </c>
      <c r="H646" s="45">
        <v>2.1</v>
      </c>
      <c r="I646" s="43">
        <v>0.99579060226387051</v>
      </c>
      <c r="J646" s="43">
        <v>0.99338631011631229</v>
      </c>
      <c r="K646" s="43">
        <v>2.404292147558218E-3</v>
      </c>
      <c r="L646" t="b">
        <v>0</v>
      </c>
    </row>
    <row r="647" spans="1:12" x14ac:dyDescent="0.25">
      <c r="A647" t="s">
        <v>141</v>
      </c>
      <c r="B647" t="s">
        <v>14</v>
      </c>
      <c r="C647" s="35" t="s">
        <v>146</v>
      </c>
      <c r="D647" s="35">
        <v>10</v>
      </c>
      <c r="E647" s="35" t="s">
        <v>35</v>
      </c>
      <c r="F647" s="195" t="s">
        <v>58</v>
      </c>
      <c r="G647" s="45">
        <v>7.976</v>
      </c>
      <c r="H647" s="45">
        <v>2.2000000000000002</v>
      </c>
      <c r="I647" s="43">
        <v>0.99821947375557674</v>
      </c>
      <c r="J647" s="43">
        <v>0.99899018056878164</v>
      </c>
      <c r="K647" s="43">
        <v>-7.707068132049022E-4</v>
      </c>
      <c r="L647" t="b">
        <v>0</v>
      </c>
    </row>
    <row r="648" spans="1:12" x14ac:dyDescent="0.25">
      <c r="A648" t="s">
        <v>141</v>
      </c>
      <c r="B648" t="s">
        <v>14</v>
      </c>
      <c r="C648" s="35" t="s">
        <v>146</v>
      </c>
      <c r="D648" s="35">
        <v>10</v>
      </c>
      <c r="E648" s="35" t="s">
        <v>37</v>
      </c>
      <c r="F648" s="195" t="s">
        <v>57</v>
      </c>
      <c r="G648" s="45">
        <v>8</v>
      </c>
      <c r="H648" s="45">
        <v>2.2000000000000002</v>
      </c>
      <c r="I648" s="43">
        <v>0.99810469235654897</v>
      </c>
      <c r="J648" s="43">
        <v>0.99899927716790793</v>
      </c>
      <c r="K648" s="43">
        <v>-8.9458481135895607E-4</v>
      </c>
      <c r="L648" t="b">
        <v>0</v>
      </c>
    </row>
    <row r="649" spans="1:12" x14ac:dyDescent="0.25">
      <c r="A649" t="s">
        <v>141</v>
      </c>
      <c r="B649" t="s">
        <v>14</v>
      </c>
      <c r="C649" s="35" t="s">
        <v>146</v>
      </c>
      <c r="D649" s="35">
        <v>10</v>
      </c>
      <c r="E649" s="35" t="s">
        <v>40</v>
      </c>
      <c r="F649" s="195" t="s">
        <v>43</v>
      </c>
      <c r="G649" s="45">
        <v>8.2349999999999994</v>
      </c>
      <c r="H649" s="45">
        <v>2.2000000000000002</v>
      </c>
      <c r="I649" s="43">
        <v>0.99656262042700694</v>
      </c>
      <c r="J649" s="43">
        <v>0.99908834803435265</v>
      </c>
      <c r="K649" s="43">
        <v>-2.5257276073457069E-3</v>
      </c>
      <c r="L649" t="b">
        <v>0</v>
      </c>
    </row>
    <row r="650" spans="1:12" x14ac:dyDescent="0.25">
      <c r="A650" t="s">
        <v>141</v>
      </c>
      <c r="B650" t="s">
        <v>14</v>
      </c>
      <c r="C650" s="35" t="s">
        <v>147</v>
      </c>
      <c r="D650" s="35">
        <v>10</v>
      </c>
      <c r="E650" s="35" t="s">
        <v>37</v>
      </c>
      <c r="F650" s="195" t="s">
        <v>36</v>
      </c>
      <c r="G650" s="45">
        <v>10</v>
      </c>
      <c r="H650" s="45">
        <v>2.1</v>
      </c>
      <c r="I650" s="43">
        <v>1</v>
      </c>
      <c r="J650" s="43">
        <v>0.99975732709509713</v>
      </c>
      <c r="K650" s="43">
        <v>2.4267290490287419E-4</v>
      </c>
      <c r="L650" t="b">
        <v>0</v>
      </c>
    </row>
    <row r="651" spans="1:12" x14ac:dyDescent="0.25">
      <c r="A651" t="s">
        <v>141</v>
      </c>
      <c r="B651" t="s">
        <v>14</v>
      </c>
      <c r="C651" s="35" t="s">
        <v>146</v>
      </c>
      <c r="D651" s="35">
        <v>15</v>
      </c>
      <c r="E651" s="35" t="s">
        <v>40</v>
      </c>
      <c r="F651" s="195" t="s">
        <v>133</v>
      </c>
      <c r="G651" s="45">
        <v>6</v>
      </c>
      <c r="H651" s="45">
        <v>2.2000000000000002</v>
      </c>
      <c r="I651" s="43">
        <v>0.92478932293376848</v>
      </c>
      <c r="J651" s="43">
        <v>0.92686278331932825</v>
      </c>
      <c r="K651" s="43">
        <v>-2.0734603855597777E-3</v>
      </c>
      <c r="L651" t="b">
        <v>0</v>
      </c>
    </row>
    <row r="652" spans="1:12" x14ac:dyDescent="0.25">
      <c r="A652" t="s">
        <v>141</v>
      </c>
      <c r="B652" t="s">
        <v>14</v>
      </c>
      <c r="C652" s="35" t="s">
        <v>146</v>
      </c>
      <c r="D652" s="35">
        <v>15</v>
      </c>
      <c r="E652" s="35" t="s">
        <v>40</v>
      </c>
      <c r="F652" s="195" t="s">
        <v>65</v>
      </c>
      <c r="G652" s="45">
        <v>6.875</v>
      </c>
      <c r="H652" s="45">
        <v>2.2000000000000002</v>
      </c>
      <c r="I652" s="43">
        <v>0.9759155776254439</v>
      </c>
      <c r="J652" s="43">
        <v>0.96737243475661228</v>
      </c>
      <c r="K652" s="43">
        <v>8.5431428688316213E-3</v>
      </c>
      <c r="L652" t="b">
        <v>0</v>
      </c>
    </row>
    <row r="653" spans="1:12" x14ac:dyDescent="0.25">
      <c r="A653" t="s">
        <v>141</v>
      </c>
      <c r="B653" t="s">
        <v>14</v>
      </c>
      <c r="C653" s="35" t="s">
        <v>147</v>
      </c>
      <c r="D653" s="35">
        <v>15</v>
      </c>
      <c r="E653" s="35" t="s">
        <v>40</v>
      </c>
      <c r="F653" s="195" t="s">
        <v>72</v>
      </c>
      <c r="G653" s="45">
        <v>7.3680000000000003</v>
      </c>
      <c r="H653" s="45">
        <v>2.1</v>
      </c>
      <c r="I653" s="43">
        <v>0.97555163779591825</v>
      </c>
      <c r="J653" s="43">
        <v>0.98306385364429949</v>
      </c>
      <c r="K653" s="43">
        <v>-7.5122158483812429E-3</v>
      </c>
      <c r="L653" t="b">
        <v>0</v>
      </c>
    </row>
    <row r="654" spans="1:12" x14ac:dyDescent="0.25">
      <c r="A654" t="s">
        <v>141</v>
      </c>
      <c r="B654" t="s">
        <v>14</v>
      </c>
      <c r="C654" s="35" t="s">
        <v>147</v>
      </c>
      <c r="D654" s="35">
        <v>15</v>
      </c>
      <c r="E654" s="35" t="s">
        <v>40</v>
      </c>
      <c r="F654" s="195" t="s">
        <v>66</v>
      </c>
      <c r="G654" s="45">
        <v>8.5559999999999992</v>
      </c>
      <c r="H654" s="45">
        <v>2.1</v>
      </c>
      <c r="I654" s="43">
        <v>0.99834827747721144</v>
      </c>
      <c r="J654" s="43">
        <v>0.99975497009345304</v>
      </c>
      <c r="K654" s="43">
        <v>-1.4066926162416005E-3</v>
      </c>
      <c r="L654" t="b">
        <v>0</v>
      </c>
    </row>
    <row r="655" spans="1:12" x14ac:dyDescent="0.25">
      <c r="A655" t="s">
        <v>141</v>
      </c>
      <c r="B655" t="s">
        <v>14</v>
      </c>
      <c r="C655" s="35" t="s">
        <v>146</v>
      </c>
      <c r="D655" s="35">
        <v>15</v>
      </c>
      <c r="E655" s="35" t="s">
        <v>40</v>
      </c>
      <c r="F655" s="195" t="s">
        <v>138</v>
      </c>
      <c r="G655" s="45">
        <v>9.1</v>
      </c>
      <c r="H655" s="45">
        <v>2.2000000000000002</v>
      </c>
      <c r="I655" s="43">
        <v>0.99687992846931406</v>
      </c>
      <c r="J655" s="43">
        <v>0.9999541864712167</v>
      </c>
      <c r="K655" s="43">
        <v>-3.0742580019026411E-3</v>
      </c>
      <c r="L655" t="b">
        <v>0</v>
      </c>
    </row>
    <row r="656" spans="1:12" x14ac:dyDescent="0.25">
      <c r="A656" t="s">
        <v>141</v>
      </c>
      <c r="B656" t="s">
        <v>14</v>
      </c>
      <c r="C656" s="35" t="s">
        <v>146</v>
      </c>
      <c r="D656" s="35">
        <v>15</v>
      </c>
      <c r="E656" s="35" t="s">
        <v>35</v>
      </c>
      <c r="F656" s="195" t="s">
        <v>62</v>
      </c>
      <c r="G656" s="45">
        <v>9.7479999999999993</v>
      </c>
      <c r="H656" s="45">
        <v>2.2000000000000002</v>
      </c>
      <c r="I656" s="43">
        <v>1.0006730754658839</v>
      </c>
      <c r="J656" s="43">
        <v>1.0001523216765122</v>
      </c>
      <c r="K656" s="43">
        <v>5.2075378937166406E-4</v>
      </c>
      <c r="L656" t="b">
        <v>0</v>
      </c>
    </row>
    <row r="657" spans="1:12" x14ac:dyDescent="0.25">
      <c r="A657" t="s">
        <v>141</v>
      </c>
      <c r="B657" t="s">
        <v>14</v>
      </c>
      <c r="C657" s="35" t="s">
        <v>147</v>
      </c>
      <c r="D657" s="35">
        <v>15</v>
      </c>
      <c r="E657" s="35" t="s">
        <v>40</v>
      </c>
      <c r="F657" s="195" t="s">
        <v>67</v>
      </c>
      <c r="G657" s="45">
        <v>9.9</v>
      </c>
      <c r="H657" s="45">
        <v>2.1</v>
      </c>
      <c r="I657" s="43">
        <v>1.0028216324964359</v>
      </c>
      <c r="J657" s="43">
        <v>1.0001987978357789</v>
      </c>
      <c r="K657" s="43">
        <v>2.6228346606569364E-3</v>
      </c>
      <c r="L657" t="b">
        <v>0</v>
      </c>
    </row>
    <row r="658" spans="1:12" x14ac:dyDescent="0.25">
      <c r="A658" t="s">
        <v>141</v>
      </c>
      <c r="B658" t="s">
        <v>14</v>
      </c>
      <c r="C658" s="35" t="s">
        <v>146</v>
      </c>
      <c r="D658" s="35">
        <v>15</v>
      </c>
      <c r="E658" s="35" t="s">
        <v>35</v>
      </c>
      <c r="F658" s="195" t="s">
        <v>68</v>
      </c>
      <c r="G658" s="45">
        <v>10.635</v>
      </c>
      <c r="H658" s="45">
        <v>2.2000000000000002</v>
      </c>
      <c r="I658" s="43">
        <v>1.0015831721030326</v>
      </c>
      <c r="J658" s="43">
        <v>1.0004235345269705</v>
      </c>
      <c r="K658" s="43">
        <v>1.1596375760620781E-3</v>
      </c>
      <c r="L658" t="b">
        <v>0</v>
      </c>
    </row>
    <row r="659" spans="1:12" x14ac:dyDescent="0.25">
      <c r="A659" t="s">
        <v>141</v>
      </c>
      <c r="B659" t="s">
        <v>14</v>
      </c>
      <c r="C659" s="35" t="s">
        <v>147</v>
      </c>
      <c r="D659" s="35">
        <v>15</v>
      </c>
      <c r="E659" s="35" t="s">
        <v>37</v>
      </c>
      <c r="F659" s="195" t="s">
        <v>63</v>
      </c>
      <c r="G659" s="45">
        <v>11</v>
      </c>
      <c r="H659" s="45">
        <v>2.1</v>
      </c>
      <c r="I659" s="43">
        <v>1.0028629997122349</v>
      </c>
      <c r="J659" s="43">
        <v>1.0005351384620522</v>
      </c>
      <c r="K659" s="43">
        <v>2.3278612501826945E-3</v>
      </c>
      <c r="L659" t="b">
        <v>0</v>
      </c>
    </row>
    <row r="660" spans="1:12" x14ac:dyDescent="0.25">
      <c r="A660" t="s">
        <v>141</v>
      </c>
      <c r="B660" t="s">
        <v>14</v>
      </c>
      <c r="C660" s="35" t="s">
        <v>147</v>
      </c>
      <c r="D660" s="35">
        <v>15</v>
      </c>
      <c r="E660" s="35" t="s">
        <v>37</v>
      </c>
      <c r="F660" s="195" t="s">
        <v>69</v>
      </c>
      <c r="G660" s="45">
        <v>12</v>
      </c>
      <c r="H660" s="45">
        <v>2.1</v>
      </c>
      <c r="I660" s="43">
        <v>1.0019334641984616</v>
      </c>
      <c r="J660" s="43">
        <v>1.0008409026677549</v>
      </c>
      <c r="K660" s="43">
        <v>1.0925615307066927E-3</v>
      </c>
      <c r="L660" t="b">
        <v>0</v>
      </c>
    </row>
    <row r="661" spans="1:12" x14ac:dyDescent="0.25">
      <c r="A661" t="s">
        <v>141</v>
      </c>
      <c r="B661" t="s">
        <v>14</v>
      </c>
      <c r="C661" s="35" t="s">
        <v>146</v>
      </c>
      <c r="D661" s="35">
        <v>15</v>
      </c>
      <c r="E661" s="35" t="s">
        <v>37</v>
      </c>
      <c r="F661" s="195" t="s">
        <v>71</v>
      </c>
      <c r="G661" s="45">
        <v>13</v>
      </c>
      <c r="H661" s="45">
        <v>2.2000000000000002</v>
      </c>
      <c r="I661" s="43">
        <v>1.0013544355592376</v>
      </c>
      <c r="J661" s="43">
        <v>1.0011466668734579</v>
      </c>
      <c r="K661" s="43">
        <v>2.0776868577976337E-4</v>
      </c>
      <c r="L661" t="b">
        <v>0</v>
      </c>
    </row>
    <row r="662" spans="1:12" x14ac:dyDescent="0.25">
      <c r="A662" t="s">
        <v>141</v>
      </c>
      <c r="B662" t="s">
        <v>14</v>
      </c>
      <c r="C662" s="35" t="s">
        <v>147</v>
      </c>
      <c r="D662" s="35">
        <v>15</v>
      </c>
      <c r="E662" s="35" t="s">
        <v>37</v>
      </c>
      <c r="F662" s="195" t="s">
        <v>76</v>
      </c>
      <c r="G662" s="45">
        <v>15</v>
      </c>
      <c r="H662" s="45">
        <v>2.1</v>
      </c>
      <c r="I662" s="43">
        <v>0.99954479686258912</v>
      </c>
      <c r="J662" s="43">
        <v>1.0017581952848635</v>
      </c>
      <c r="K662" s="43">
        <v>-2.2133984222744152E-3</v>
      </c>
      <c r="L662" t="b">
        <v>0</v>
      </c>
    </row>
    <row r="663" spans="1:12" x14ac:dyDescent="0.25">
      <c r="A663" t="s">
        <v>141</v>
      </c>
      <c r="B663" t="s">
        <v>14</v>
      </c>
      <c r="C663" s="35" t="s">
        <v>147</v>
      </c>
      <c r="D663" s="35">
        <v>20</v>
      </c>
      <c r="E663" s="35" t="s">
        <v>40</v>
      </c>
      <c r="F663" s="195" t="s">
        <v>90</v>
      </c>
      <c r="G663" s="45">
        <v>7.8259999999999996</v>
      </c>
      <c r="H663" s="45">
        <v>2.1</v>
      </c>
      <c r="I663" s="43">
        <v>0.9852034642336881</v>
      </c>
      <c r="J663" s="43">
        <v>0.98471522398464761</v>
      </c>
      <c r="K663" s="43">
        <v>4.8824024904048358E-4</v>
      </c>
      <c r="L663" t="b">
        <v>0</v>
      </c>
    </row>
    <row r="664" spans="1:12" x14ac:dyDescent="0.25">
      <c r="A664" t="s">
        <v>141</v>
      </c>
      <c r="B664" t="s">
        <v>14</v>
      </c>
      <c r="C664" s="35" t="s">
        <v>146</v>
      </c>
      <c r="D664" s="35">
        <v>20</v>
      </c>
      <c r="E664" s="35" t="s">
        <v>40</v>
      </c>
      <c r="F664" s="195" t="s">
        <v>89</v>
      </c>
      <c r="G664" s="45">
        <v>9.2309999999999999</v>
      </c>
      <c r="H664" s="45">
        <v>2.2000000000000002</v>
      </c>
      <c r="I664" s="43">
        <v>1.0031040137711806</v>
      </c>
      <c r="J664" s="43">
        <v>1.0027003017918246</v>
      </c>
      <c r="K664" s="43">
        <v>4.0371197935606951E-4</v>
      </c>
      <c r="L664" t="b">
        <v>0</v>
      </c>
    </row>
    <row r="665" spans="1:12" x14ac:dyDescent="0.25">
      <c r="A665" t="s">
        <v>141</v>
      </c>
      <c r="B665" t="s">
        <v>14</v>
      </c>
      <c r="C665" s="35" t="s">
        <v>147</v>
      </c>
      <c r="D665" s="35">
        <v>20</v>
      </c>
      <c r="E665" s="35" t="s">
        <v>40</v>
      </c>
      <c r="F665" s="195" t="s">
        <v>84</v>
      </c>
      <c r="G665" s="45">
        <v>11.52</v>
      </c>
      <c r="H665" s="45">
        <v>2.1</v>
      </c>
      <c r="I665" s="43">
        <v>1.0169480162205351</v>
      </c>
      <c r="J665" s="43">
        <v>1.0175679836366862</v>
      </c>
      <c r="K665" s="43">
        <v>-6.1996741615111262E-4</v>
      </c>
      <c r="L665" t="b">
        <v>0</v>
      </c>
    </row>
    <row r="666" spans="1:12" x14ac:dyDescent="0.25">
      <c r="A666" t="s">
        <v>141</v>
      </c>
      <c r="B666" t="s">
        <v>14</v>
      </c>
      <c r="C666" s="35" t="s">
        <v>147</v>
      </c>
      <c r="D666" s="35">
        <v>20</v>
      </c>
      <c r="E666" s="35" t="s">
        <v>40</v>
      </c>
      <c r="F666" s="195" t="s">
        <v>80</v>
      </c>
      <c r="G666" s="45">
        <v>13.103</v>
      </c>
      <c r="H666" s="45">
        <v>2.1</v>
      </c>
      <c r="I666" s="43">
        <v>1.0147211371921316</v>
      </c>
      <c r="J666" s="43">
        <v>1.0185626712473141</v>
      </c>
      <c r="K666" s="43">
        <v>-3.841534055182505E-3</v>
      </c>
      <c r="L666" t="b">
        <v>0</v>
      </c>
    </row>
    <row r="667" spans="1:12" x14ac:dyDescent="0.25">
      <c r="A667" t="s">
        <v>141</v>
      </c>
      <c r="B667" t="s">
        <v>14</v>
      </c>
      <c r="C667" s="35" t="s">
        <v>146</v>
      </c>
      <c r="D667" s="35">
        <v>20</v>
      </c>
      <c r="E667" s="35" t="s">
        <v>40</v>
      </c>
      <c r="F667" s="195" t="s">
        <v>136</v>
      </c>
      <c r="G667" s="45">
        <v>15</v>
      </c>
      <c r="H667" s="45">
        <v>2.2000000000000002</v>
      </c>
      <c r="I667" s="43">
        <v>1.0222291936982617</v>
      </c>
      <c r="J667" s="43">
        <v>1.0185940808526619</v>
      </c>
      <c r="K667" s="43">
        <v>3.6351128455998083E-3</v>
      </c>
      <c r="L667" t="b">
        <v>0</v>
      </c>
    </row>
    <row r="668" spans="1:12" x14ac:dyDescent="0.25">
      <c r="A668" t="s">
        <v>141</v>
      </c>
      <c r="B668" t="s">
        <v>14</v>
      </c>
      <c r="C668" s="35" t="s">
        <v>147</v>
      </c>
      <c r="D668" s="35">
        <v>20</v>
      </c>
      <c r="E668" s="35" t="s">
        <v>37</v>
      </c>
      <c r="F668" s="195" t="s">
        <v>83</v>
      </c>
      <c r="G668" s="45">
        <v>16</v>
      </c>
      <c r="H668" s="45">
        <v>2.1</v>
      </c>
      <c r="I668" s="43">
        <v>1.0172438596386399</v>
      </c>
      <c r="J668" s="43">
        <v>1.0186106383673419</v>
      </c>
      <c r="K668" s="43">
        <v>-1.3667787287019451E-3</v>
      </c>
      <c r="L668" t="b">
        <v>0</v>
      </c>
    </row>
    <row r="669" spans="1:12" x14ac:dyDescent="0.25">
      <c r="A669" t="s">
        <v>141</v>
      </c>
      <c r="B669" t="s">
        <v>14</v>
      </c>
      <c r="C669" s="35" t="s">
        <v>146</v>
      </c>
      <c r="D669" s="35">
        <v>20</v>
      </c>
      <c r="E669" s="35" t="s">
        <v>37</v>
      </c>
      <c r="F669" s="195" t="s">
        <v>85</v>
      </c>
      <c r="G669" s="45">
        <v>17</v>
      </c>
      <c r="H669" s="45">
        <v>2.2000000000000002</v>
      </c>
      <c r="I669" s="43">
        <v>1.0221002303753903</v>
      </c>
      <c r="J669" s="43">
        <v>1.0186271958820217</v>
      </c>
      <c r="K669" s="43">
        <v>3.4730344933686652E-3</v>
      </c>
      <c r="L669" t="b">
        <v>0</v>
      </c>
    </row>
    <row r="670" spans="1:12" x14ac:dyDescent="0.25">
      <c r="A670" t="s">
        <v>141</v>
      </c>
      <c r="B670" t="s">
        <v>14</v>
      </c>
      <c r="C670" s="35" t="s">
        <v>147</v>
      </c>
      <c r="D670" s="35">
        <v>20</v>
      </c>
      <c r="E670" s="35" t="s">
        <v>37</v>
      </c>
      <c r="F670" s="195" t="s">
        <v>88</v>
      </c>
      <c r="G670" s="45">
        <v>20</v>
      </c>
      <c r="H670" s="45">
        <v>2.1</v>
      </c>
      <c r="I670" s="43">
        <v>1.0141469912038996</v>
      </c>
      <c r="J670" s="43">
        <v>1.0186768684260614</v>
      </c>
      <c r="K670" s="43">
        <v>-4.5298772221618044E-3</v>
      </c>
      <c r="L670" t="b">
        <v>0</v>
      </c>
    </row>
    <row r="671" spans="1:12" x14ac:dyDescent="0.25">
      <c r="A671" t="s">
        <v>141</v>
      </c>
      <c r="B671" t="s">
        <v>14</v>
      </c>
      <c r="C671" s="35" t="s">
        <v>147</v>
      </c>
      <c r="D671" s="35">
        <v>25</v>
      </c>
      <c r="E671" s="35" t="s">
        <v>40</v>
      </c>
      <c r="F671" s="195" t="s">
        <v>135</v>
      </c>
      <c r="G671" s="45">
        <v>15.529</v>
      </c>
      <c r="H671" s="45">
        <v>2.1</v>
      </c>
      <c r="I671" s="43">
        <v>1.0191362592593112</v>
      </c>
      <c r="J671" s="43">
        <v>1.0200716815207065</v>
      </c>
      <c r="K671" s="43">
        <v>-9.3542226139531337E-4</v>
      </c>
      <c r="L671" t="b">
        <v>0</v>
      </c>
    </row>
    <row r="672" spans="1:12" x14ac:dyDescent="0.25">
      <c r="A672" t="s">
        <v>141</v>
      </c>
      <c r="B672" t="s">
        <v>14</v>
      </c>
      <c r="C672" s="35" t="s">
        <v>147</v>
      </c>
      <c r="D672" s="35">
        <v>25</v>
      </c>
      <c r="E672" s="35" t="s">
        <v>40</v>
      </c>
      <c r="F672" s="195" t="s">
        <v>91</v>
      </c>
      <c r="G672" s="45">
        <v>16.8</v>
      </c>
      <c r="H672" s="45">
        <v>2.1</v>
      </c>
      <c r="I672" s="43">
        <v>1.0171943327163693</v>
      </c>
      <c r="J672" s="43">
        <v>1.0207066389342896</v>
      </c>
      <c r="K672" s="43">
        <v>-3.5123062179203135E-3</v>
      </c>
      <c r="L672" t="b">
        <v>0</v>
      </c>
    </row>
    <row r="673" spans="1:12" x14ac:dyDescent="0.25">
      <c r="A673" t="s">
        <v>141</v>
      </c>
      <c r="B673" t="s">
        <v>14</v>
      </c>
      <c r="C673" s="35" t="s">
        <v>146</v>
      </c>
      <c r="D673" s="35">
        <v>25</v>
      </c>
      <c r="E673" s="35" t="s">
        <v>40</v>
      </c>
      <c r="F673" s="195" t="s">
        <v>134</v>
      </c>
      <c r="G673" s="45">
        <v>19.178999999999998</v>
      </c>
      <c r="H673" s="45">
        <v>2.2000000000000002</v>
      </c>
      <c r="I673" s="43">
        <v>1.0223621329181729</v>
      </c>
      <c r="J673" s="43">
        <v>1.0211318905060685</v>
      </c>
      <c r="K673" s="43">
        <v>1.2302424121044542E-3</v>
      </c>
      <c r="L673" t="b">
        <v>0</v>
      </c>
    </row>
    <row r="674" spans="1:12" x14ac:dyDescent="0.25">
      <c r="A674" t="s">
        <v>141</v>
      </c>
      <c r="B674" t="s">
        <v>14</v>
      </c>
      <c r="C674" s="35" t="s">
        <v>146</v>
      </c>
      <c r="D674" s="35">
        <v>25</v>
      </c>
      <c r="E674" s="35" t="s">
        <v>40</v>
      </c>
      <c r="F674" s="195" t="s">
        <v>92</v>
      </c>
      <c r="G674" s="45">
        <v>19.512</v>
      </c>
      <c r="H674" s="45">
        <v>2.2000000000000002</v>
      </c>
      <c r="I674" s="43">
        <v>1.021960782568448</v>
      </c>
      <c r="J674" s="43">
        <v>1.0211120363597275</v>
      </c>
      <c r="K674" s="43">
        <v>8.4874620872055218E-4</v>
      </c>
      <c r="L674" t="b">
        <v>0</v>
      </c>
    </row>
    <row r="675" spans="1:12" x14ac:dyDescent="0.25">
      <c r="A675" t="s">
        <v>141</v>
      </c>
      <c r="B675" t="s">
        <v>14</v>
      </c>
      <c r="C675" s="35" t="s">
        <v>147</v>
      </c>
      <c r="D675" s="35">
        <v>25</v>
      </c>
      <c r="E675" s="35" t="s">
        <v>37</v>
      </c>
      <c r="F675" s="195" t="s">
        <v>93</v>
      </c>
      <c r="G675" s="45">
        <v>21</v>
      </c>
      <c r="H675" s="45">
        <v>2.1</v>
      </c>
      <c r="I675" s="43">
        <v>1.0175954108214902</v>
      </c>
      <c r="J675" s="43">
        <v>1.0207851511664614</v>
      </c>
      <c r="K675" s="43">
        <v>-3.1897403449712147E-3</v>
      </c>
      <c r="L675" t="b">
        <v>0</v>
      </c>
    </row>
    <row r="676" spans="1:12" x14ac:dyDescent="0.25">
      <c r="A676" t="s">
        <v>141</v>
      </c>
      <c r="B676" t="s">
        <v>14</v>
      </c>
      <c r="C676" s="35" t="s">
        <v>146</v>
      </c>
      <c r="D676" s="35">
        <v>25</v>
      </c>
      <c r="E676" s="35" t="s">
        <v>37</v>
      </c>
      <c r="F676" s="195" t="s">
        <v>95</v>
      </c>
      <c r="G676" s="45">
        <v>23</v>
      </c>
      <c r="H676" s="45">
        <v>2.2000000000000002</v>
      </c>
      <c r="I676" s="43">
        <v>1.0222158747010102</v>
      </c>
      <c r="J676" s="43">
        <v>1.0197326259613813</v>
      </c>
      <c r="K676" s="43">
        <v>2.4832487396289071E-3</v>
      </c>
      <c r="L676" t="b">
        <v>0</v>
      </c>
    </row>
    <row r="677" spans="1:12" x14ac:dyDescent="0.25">
      <c r="A677" t="s">
        <v>141</v>
      </c>
      <c r="B677" t="s">
        <v>14</v>
      </c>
      <c r="C677" s="35" t="s">
        <v>147</v>
      </c>
      <c r="D677" s="35">
        <v>25</v>
      </c>
      <c r="E677" s="35" t="s">
        <v>37</v>
      </c>
      <c r="F677" s="195" t="s">
        <v>96</v>
      </c>
      <c r="G677" s="45">
        <v>25</v>
      </c>
      <c r="H677" s="45">
        <v>2.1</v>
      </c>
      <c r="I677" s="43">
        <v>1.0145982798157835</v>
      </c>
      <c r="J677" s="43">
        <v>1.0179769317354597</v>
      </c>
      <c r="K677" s="43">
        <v>-3.3786519196761233E-3</v>
      </c>
      <c r="L677" t="b">
        <v>0</v>
      </c>
    </row>
    <row r="808" spans="3:5" x14ac:dyDescent="0.25">
      <c r="C808"/>
      <c r="E808"/>
    </row>
    <row r="809" spans="3:5" x14ac:dyDescent="0.25">
      <c r="C809"/>
      <c r="E809"/>
    </row>
    <row r="810" spans="3:5" x14ac:dyDescent="0.25">
      <c r="C810"/>
      <c r="E810"/>
    </row>
    <row r="811" spans="3:5" x14ac:dyDescent="0.25">
      <c r="C811"/>
      <c r="E811"/>
    </row>
    <row r="812" spans="3:5" x14ac:dyDescent="0.25">
      <c r="C812"/>
      <c r="E812"/>
    </row>
    <row r="813" spans="3:5" x14ac:dyDescent="0.25">
      <c r="C813"/>
      <c r="E813"/>
    </row>
    <row r="814" spans="3:5" x14ac:dyDescent="0.25">
      <c r="C814"/>
      <c r="E814"/>
    </row>
    <row r="815" spans="3:5" x14ac:dyDescent="0.25">
      <c r="C815"/>
      <c r="E815"/>
    </row>
    <row r="816" spans="3:5" x14ac:dyDescent="0.25">
      <c r="C816"/>
      <c r="E816"/>
    </row>
    <row r="817" spans="3:5" x14ac:dyDescent="0.25">
      <c r="C817"/>
      <c r="E817"/>
    </row>
    <row r="818" spans="3:5" x14ac:dyDescent="0.25">
      <c r="C818"/>
      <c r="E818"/>
    </row>
    <row r="819" spans="3:5" x14ac:dyDescent="0.25">
      <c r="C819"/>
      <c r="E819"/>
    </row>
    <row r="820" spans="3:5" x14ac:dyDescent="0.25">
      <c r="C820"/>
      <c r="E820"/>
    </row>
    <row r="821" spans="3:5" x14ac:dyDescent="0.25">
      <c r="C821"/>
      <c r="E821"/>
    </row>
    <row r="822" spans="3:5" x14ac:dyDescent="0.25">
      <c r="C822"/>
      <c r="E822"/>
    </row>
    <row r="823" spans="3:5" x14ac:dyDescent="0.25">
      <c r="C823"/>
      <c r="E823"/>
    </row>
    <row r="824" spans="3:5" x14ac:dyDescent="0.25">
      <c r="C824"/>
      <c r="E824"/>
    </row>
    <row r="825" spans="3:5" x14ac:dyDescent="0.25">
      <c r="C825"/>
      <c r="E825"/>
    </row>
    <row r="826" spans="3:5" x14ac:dyDescent="0.25">
      <c r="C826"/>
      <c r="E826"/>
    </row>
    <row r="827" spans="3:5" x14ac:dyDescent="0.25">
      <c r="C827"/>
      <c r="E827"/>
    </row>
    <row r="828" spans="3:5" x14ac:dyDescent="0.25">
      <c r="C828"/>
      <c r="E828"/>
    </row>
    <row r="829" spans="3:5" x14ac:dyDescent="0.25">
      <c r="C829"/>
      <c r="E829"/>
    </row>
    <row r="830" spans="3:5" x14ac:dyDescent="0.25">
      <c r="C830"/>
      <c r="E830"/>
    </row>
    <row r="831" spans="3:5" x14ac:dyDescent="0.25">
      <c r="C831"/>
      <c r="E831"/>
    </row>
    <row r="832" spans="3:5" x14ac:dyDescent="0.25">
      <c r="C832"/>
      <c r="E832"/>
    </row>
    <row r="833" spans="3:5" x14ac:dyDescent="0.25">
      <c r="C833"/>
      <c r="E833"/>
    </row>
    <row r="834" spans="3:5" x14ac:dyDescent="0.25">
      <c r="C834"/>
      <c r="E834"/>
    </row>
    <row r="835" spans="3:5" x14ac:dyDescent="0.25">
      <c r="C835"/>
      <c r="E835"/>
    </row>
    <row r="836" spans="3:5" x14ac:dyDescent="0.25">
      <c r="C836"/>
      <c r="E836"/>
    </row>
    <row r="837" spans="3:5" x14ac:dyDescent="0.25">
      <c r="C837"/>
      <c r="E837"/>
    </row>
    <row r="838" spans="3:5" x14ac:dyDescent="0.25">
      <c r="C838"/>
      <c r="E838"/>
    </row>
    <row r="839" spans="3:5" x14ac:dyDescent="0.25">
      <c r="C839"/>
      <c r="E839"/>
    </row>
    <row r="840" spans="3:5" x14ac:dyDescent="0.25">
      <c r="C840"/>
      <c r="E840"/>
    </row>
    <row r="841" spans="3:5" x14ac:dyDescent="0.25">
      <c r="C841"/>
      <c r="E841"/>
    </row>
    <row r="842" spans="3:5" x14ac:dyDescent="0.25">
      <c r="C842"/>
      <c r="E842"/>
    </row>
    <row r="843" spans="3:5" x14ac:dyDescent="0.25">
      <c r="C843"/>
      <c r="E843"/>
    </row>
    <row r="844" spans="3:5" x14ac:dyDescent="0.25">
      <c r="C844"/>
      <c r="E844"/>
    </row>
    <row r="845" spans="3:5" x14ac:dyDescent="0.25">
      <c r="C845"/>
      <c r="E845"/>
    </row>
    <row r="846" spans="3:5" x14ac:dyDescent="0.25">
      <c r="C846"/>
      <c r="E846"/>
    </row>
    <row r="847" spans="3:5" x14ac:dyDescent="0.25">
      <c r="C847"/>
      <c r="E847"/>
    </row>
    <row r="848" spans="3:5" x14ac:dyDescent="0.25">
      <c r="C848"/>
      <c r="E848"/>
    </row>
    <row r="849" spans="3:5" x14ac:dyDescent="0.25">
      <c r="C849"/>
      <c r="E849"/>
    </row>
    <row r="850" spans="3:5" x14ac:dyDescent="0.25">
      <c r="C850"/>
      <c r="E850"/>
    </row>
    <row r="851" spans="3:5" x14ac:dyDescent="0.25">
      <c r="C851"/>
      <c r="E851"/>
    </row>
    <row r="852" spans="3:5" x14ac:dyDescent="0.25">
      <c r="C852"/>
      <c r="E852"/>
    </row>
    <row r="853" spans="3:5" x14ac:dyDescent="0.25">
      <c r="C853"/>
      <c r="E853"/>
    </row>
    <row r="854" spans="3:5" x14ac:dyDescent="0.25">
      <c r="C854"/>
      <c r="E854"/>
    </row>
    <row r="855" spans="3:5" x14ac:dyDescent="0.25">
      <c r="C855"/>
      <c r="E855"/>
    </row>
    <row r="856" spans="3:5" x14ac:dyDescent="0.25">
      <c r="C856"/>
      <c r="E856"/>
    </row>
    <row r="857" spans="3:5" x14ac:dyDescent="0.25">
      <c r="C857"/>
      <c r="E857"/>
    </row>
    <row r="858" spans="3:5" x14ac:dyDescent="0.25">
      <c r="C858"/>
      <c r="E858"/>
    </row>
    <row r="859" spans="3:5" x14ac:dyDescent="0.25">
      <c r="C859"/>
      <c r="E859"/>
    </row>
    <row r="860" spans="3:5" x14ac:dyDescent="0.25">
      <c r="C860"/>
      <c r="E860"/>
    </row>
    <row r="861" spans="3:5" x14ac:dyDescent="0.25">
      <c r="C861"/>
      <c r="E861"/>
    </row>
    <row r="862" spans="3:5" x14ac:dyDescent="0.25">
      <c r="C862"/>
      <c r="E862"/>
    </row>
    <row r="863" spans="3:5" x14ac:dyDescent="0.25">
      <c r="C863"/>
      <c r="E863"/>
    </row>
    <row r="864" spans="3:5" x14ac:dyDescent="0.25">
      <c r="C864"/>
      <c r="E864"/>
    </row>
    <row r="865" spans="3:5" x14ac:dyDescent="0.25">
      <c r="C865"/>
      <c r="E865"/>
    </row>
    <row r="866" spans="3:5" x14ac:dyDescent="0.25">
      <c r="C866"/>
      <c r="E866"/>
    </row>
    <row r="867" spans="3:5" x14ac:dyDescent="0.25">
      <c r="C867"/>
      <c r="E867"/>
    </row>
    <row r="868" spans="3:5" x14ac:dyDescent="0.25">
      <c r="C868"/>
      <c r="E868"/>
    </row>
    <row r="869" spans="3:5" x14ac:dyDescent="0.25">
      <c r="C869"/>
      <c r="E869"/>
    </row>
    <row r="870" spans="3:5" x14ac:dyDescent="0.25">
      <c r="C870"/>
      <c r="E870"/>
    </row>
    <row r="871" spans="3:5" x14ac:dyDescent="0.25">
      <c r="C871"/>
      <c r="E871"/>
    </row>
    <row r="872" spans="3:5" x14ac:dyDescent="0.25">
      <c r="C872"/>
      <c r="E872"/>
    </row>
    <row r="873" spans="3:5" x14ac:dyDescent="0.25">
      <c r="C873"/>
      <c r="E873"/>
    </row>
    <row r="874" spans="3:5" x14ac:dyDescent="0.25">
      <c r="C874"/>
      <c r="E874"/>
    </row>
    <row r="875" spans="3:5" x14ac:dyDescent="0.25">
      <c r="C875"/>
      <c r="E875"/>
    </row>
    <row r="876" spans="3:5" x14ac:dyDescent="0.25">
      <c r="C876"/>
      <c r="E876"/>
    </row>
    <row r="877" spans="3:5" x14ac:dyDescent="0.25">
      <c r="C877"/>
      <c r="E877"/>
    </row>
    <row r="878" spans="3:5" x14ac:dyDescent="0.25">
      <c r="C878"/>
      <c r="E878"/>
    </row>
    <row r="879" spans="3:5" x14ac:dyDescent="0.25">
      <c r="C879"/>
      <c r="E879"/>
    </row>
    <row r="880" spans="3:5" x14ac:dyDescent="0.25">
      <c r="C880"/>
      <c r="E880"/>
    </row>
    <row r="881" spans="3:5" x14ac:dyDescent="0.25">
      <c r="C881"/>
      <c r="E881"/>
    </row>
    <row r="882" spans="3:5" x14ac:dyDescent="0.25">
      <c r="C882"/>
      <c r="E882"/>
    </row>
    <row r="883" spans="3:5" x14ac:dyDescent="0.25">
      <c r="C883"/>
      <c r="E883"/>
    </row>
    <row r="884" spans="3:5" x14ac:dyDescent="0.25">
      <c r="C884"/>
      <c r="E884"/>
    </row>
    <row r="885" spans="3:5" x14ac:dyDescent="0.25">
      <c r="C885"/>
      <c r="E885"/>
    </row>
    <row r="886" spans="3:5" x14ac:dyDescent="0.25">
      <c r="C886"/>
      <c r="E886"/>
    </row>
    <row r="887" spans="3:5" x14ac:dyDescent="0.25">
      <c r="C887"/>
      <c r="E887"/>
    </row>
    <row r="888" spans="3:5" x14ac:dyDescent="0.25">
      <c r="C888"/>
      <c r="E888"/>
    </row>
    <row r="889" spans="3:5" x14ac:dyDescent="0.25">
      <c r="C889"/>
      <c r="E889"/>
    </row>
    <row r="890" spans="3:5" x14ac:dyDescent="0.25">
      <c r="C890"/>
      <c r="E890"/>
    </row>
    <row r="891" spans="3:5" x14ac:dyDescent="0.25">
      <c r="C891"/>
      <c r="E891"/>
    </row>
    <row r="892" spans="3:5" x14ac:dyDescent="0.25">
      <c r="C892"/>
      <c r="E892"/>
    </row>
    <row r="893" spans="3:5" x14ac:dyDescent="0.25">
      <c r="C893"/>
      <c r="E893"/>
    </row>
    <row r="894" spans="3:5" x14ac:dyDescent="0.25">
      <c r="C894"/>
      <c r="E894"/>
    </row>
    <row r="895" spans="3:5" x14ac:dyDescent="0.25">
      <c r="C895"/>
      <c r="E895"/>
    </row>
    <row r="896" spans="3:5" x14ac:dyDescent="0.25">
      <c r="C896"/>
      <c r="E896"/>
    </row>
    <row r="897" spans="3:5" x14ac:dyDescent="0.25">
      <c r="C897"/>
      <c r="E897"/>
    </row>
    <row r="898" spans="3:5" x14ac:dyDescent="0.25">
      <c r="C898"/>
      <c r="E898"/>
    </row>
    <row r="899" spans="3:5" x14ac:dyDescent="0.25">
      <c r="C899"/>
      <c r="E899"/>
    </row>
    <row r="900" spans="3:5" x14ac:dyDescent="0.25">
      <c r="C900"/>
      <c r="E900"/>
    </row>
    <row r="901" spans="3:5" x14ac:dyDescent="0.25">
      <c r="C901"/>
      <c r="E901"/>
    </row>
    <row r="902" spans="3:5" x14ac:dyDescent="0.25">
      <c r="C902"/>
      <c r="E902"/>
    </row>
    <row r="903" spans="3:5" x14ac:dyDescent="0.25">
      <c r="C903"/>
      <c r="E903"/>
    </row>
    <row r="904" spans="3:5" x14ac:dyDescent="0.25">
      <c r="C904"/>
      <c r="E904"/>
    </row>
    <row r="905" spans="3:5" x14ac:dyDescent="0.25">
      <c r="C905"/>
      <c r="E905"/>
    </row>
    <row r="906" spans="3:5" x14ac:dyDescent="0.25">
      <c r="C906"/>
      <c r="E906"/>
    </row>
    <row r="907" spans="3:5" x14ac:dyDescent="0.25">
      <c r="C907"/>
      <c r="E907"/>
    </row>
    <row r="908" spans="3:5" x14ac:dyDescent="0.25">
      <c r="C908"/>
      <c r="E908"/>
    </row>
    <row r="909" spans="3:5" x14ac:dyDescent="0.25">
      <c r="C909"/>
      <c r="E909"/>
    </row>
    <row r="910" spans="3:5" x14ac:dyDescent="0.25">
      <c r="C910"/>
      <c r="E910"/>
    </row>
    <row r="911" spans="3:5" x14ac:dyDescent="0.25">
      <c r="C911"/>
      <c r="E911"/>
    </row>
    <row r="912" spans="3:5" x14ac:dyDescent="0.25">
      <c r="C912"/>
      <c r="E912"/>
    </row>
    <row r="913" spans="3:5" x14ac:dyDescent="0.25">
      <c r="C913"/>
      <c r="E913"/>
    </row>
    <row r="914" spans="3:5" x14ac:dyDescent="0.25">
      <c r="C914"/>
      <c r="E914"/>
    </row>
    <row r="915" spans="3:5" x14ac:dyDescent="0.25">
      <c r="C915"/>
      <c r="E915"/>
    </row>
    <row r="916" spans="3:5" x14ac:dyDescent="0.25">
      <c r="C916"/>
      <c r="E916"/>
    </row>
    <row r="917" spans="3:5" x14ac:dyDescent="0.25">
      <c r="C917"/>
      <c r="E917"/>
    </row>
    <row r="918" spans="3:5" x14ac:dyDescent="0.25">
      <c r="C918"/>
      <c r="E918"/>
    </row>
    <row r="919" spans="3:5" x14ac:dyDescent="0.25">
      <c r="C919"/>
      <c r="E919"/>
    </row>
    <row r="920" spans="3:5" x14ac:dyDescent="0.25">
      <c r="C920"/>
      <c r="E920"/>
    </row>
    <row r="921" spans="3:5" x14ac:dyDescent="0.25">
      <c r="C921"/>
      <c r="E921"/>
    </row>
    <row r="922" spans="3:5" x14ac:dyDescent="0.25">
      <c r="C922"/>
      <c r="E922"/>
    </row>
    <row r="923" spans="3:5" x14ac:dyDescent="0.25">
      <c r="C923"/>
      <c r="E923"/>
    </row>
    <row r="924" spans="3:5" x14ac:dyDescent="0.25">
      <c r="C924"/>
      <c r="E924"/>
    </row>
    <row r="925" spans="3:5" x14ac:dyDescent="0.25">
      <c r="C925"/>
      <c r="E925"/>
    </row>
    <row r="926" spans="3:5" x14ac:dyDescent="0.25">
      <c r="C926"/>
      <c r="E926"/>
    </row>
    <row r="927" spans="3:5" x14ac:dyDescent="0.25">
      <c r="C927"/>
      <c r="E927"/>
    </row>
    <row r="928" spans="3:5" x14ac:dyDescent="0.25">
      <c r="C928"/>
      <c r="E928"/>
    </row>
    <row r="929" spans="3:5" x14ac:dyDescent="0.25">
      <c r="C929"/>
      <c r="E929"/>
    </row>
    <row r="930" spans="3:5" x14ac:dyDescent="0.25">
      <c r="C930"/>
      <c r="E930"/>
    </row>
    <row r="931" spans="3:5" x14ac:dyDescent="0.25">
      <c r="C931"/>
      <c r="E931"/>
    </row>
    <row r="932" spans="3:5" x14ac:dyDescent="0.25">
      <c r="C932"/>
      <c r="E932"/>
    </row>
    <row r="933" spans="3:5" x14ac:dyDescent="0.25">
      <c r="C933"/>
      <c r="E933"/>
    </row>
    <row r="934" spans="3:5" x14ac:dyDescent="0.25">
      <c r="C934"/>
      <c r="E934"/>
    </row>
    <row r="935" spans="3:5" x14ac:dyDescent="0.25">
      <c r="C935"/>
      <c r="E935"/>
    </row>
    <row r="936" spans="3:5" x14ac:dyDescent="0.25">
      <c r="C936"/>
      <c r="E936"/>
    </row>
    <row r="937" spans="3:5" x14ac:dyDescent="0.25">
      <c r="C937"/>
      <c r="E937"/>
    </row>
    <row r="938" spans="3:5" x14ac:dyDescent="0.25">
      <c r="C938"/>
      <c r="E938"/>
    </row>
    <row r="939" spans="3:5" x14ac:dyDescent="0.25">
      <c r="C939"/>
      <c r="E939"/>
    </row>
    <row r="940" spans="3:5" x14ac:dyDescent="0.25">
      <c r="C940"/>
      <c r="E940"/>
    </row>
    <row r="941" spans="3:5" x14ac:dyDescent="0.25">
      <c r="C941"/>
      <c r="E941"/>
    </row>
    <row r="942" spans="3:5" x14ac:dyDescent="0.25">
      <c r="C942"/>
      <c r="E942"/>
    </row>
    <row r="943" spans="3:5" x14ac:dyDescent="0.25">
      <c r="C943"/>
      <c r="E943"/>
    </row>
    <row r="944" spans="3:5" x14ac:dyDescent="0.25">
      <c r="C944"/>
      <c r="E944"/>
    </row>
    <row r="945" spans="3:5" x14ac:dyDescent="0.25">
      <c r="C945"/>
      <c r="E945"/>
    </row>
    <row r="946" spans="3:5" x14ac:dyDescent="0.25">
      <c r="C946"/>
      <c r="E946"/>
    </row>
    <row r="947" spans="3:5" x14ac:dyDescent="0.25">
      <c r="C947"/>
      <c r="E947"/>
    </row>
    <row r="948" spans="3:5" x14ac:dyDescent="0.25">
      <c r="C948"/>
      <c r="E948"/>
    </row>
    <row r="949" spans="3:5" x14ac:dyDescent="0.25">
      <c r="C949"/>
      <c r="E949"/>
    </row>
    <row r="950" spans="3:5" x14ac:dyDescent="0.25">
      <c r="C950"/>
      <c r="E950"/>
    </row>
    <row r="951" spans="3:5" x14ac:dyDescent="0.25">
      <c r="C951"/>
      <c r="E951"/>
    </row>
    <row r="952" spans="3:5" x14ac:dyDescent="0.25">
      <c r="C952"/>
      <c r="E952"/>
    </row>
    <row r="953" spans="3:5" x14ac:dyDescent="0.25">
      <c r="C953"/>
      <c r="E953"/>
    </row>
    <row r="954" spans="3:5" x14ac:dyDescent="0.25">
      <c r="C954"/>
      <c r="E954"/>
    </row>
    <row r="955" spans="3:5" x14ac:dyDescent="0.25">
      <c r="C955"/>
      <c r="E955"/>
    </row>
    <row r="956" spans="3:5" x14ac:dyDescent="0.25">
      <c r="C956"/>
      <c r="E956"/>
    </row>
    <row r="957" spans="3:5" x14ac:dyDescent="0.25">
      <c r="C957"/>
      <c r="E957"/>
    </row>
    <row r="958" spans="3:5" x14ac:dyDescent="0.25">
      <c r="C958"/>
      <c r="E958"/>
    </row>
    <row r="959" spans="3:5" x14ac:dyDescent="0.25">
      <c r="C959"/>
      <c r="E959"/>
    </row>
    <row r="960" spans="3:5" x14ac:dyDescent="0.25">
      <c r="C960"/>
      <c r="E960"/>
    </row>
    <row r="961" spans="3:5" x14ac:dyDescent="0.25">
      <c r="C961"/>
      <c r="E961"/>
    </row>
    <row r="962" spans="3:5" x14ac:dyDescent="0.25">
      <c r="C962"/>
      <c r="E962"/>
    </row>
    <row r="963" spans="3:5" x14ac:dyDescent="0.25">
      <c r="C963"/>
      <c r="E963"/>
    </row>
    <row r="964" spans="3:5" x14ac:dyDescent="0.25">
      <c r="C964"/>
      <c r="E964"/>
    </row>
    <row r="965" spans="3:5" x14ac:dyDescent="0.25">
      <c r="C965"/>
      <c r="E965"/>
    </row>
    <row r="966" spans="3:5" x14ac:dyDescent="0.25">
      <c r="C966"/>
      <c r="E966"/>
    </row>
    <row r="967" spans="3:5" x14ac:dyDescent="0.25">
      <c r="C967"/>
      <c r="E967"/>
    </row>
    <row r="968" spans="3:5" x14ac:dyDescent="0.25">
      <c r="C968"/>
      <c r="E968"/>
    </row>
    <row r="969" spans="3:5" x14ac:dyDescent="0.25">
      <c r="C969"/>
      <c r="E969"/>
    </row>
    <row r="970" spans="3:5" x14ac:dyDescent="0.25">
      <c r="C970"/>
      <c r="E970"/>
    </row>
    <row r="971" spans="3:5" x14ac:dyDescent="0.25">
      <c r="C971"/>
      <c r="E971"/>
    </row>
    <row r="972" spans="3:5" x14ac:dyDescent="0.25">
      <c r="C972"/>
      <c r="E972"/>
    </row>
    <row r="973" spans="3:5" x14ac:dyDescent="0.25">
      <c r="C973"/>
      <c r="E973"/>
    </row>
    <row r="974" spans="3:5" x14ac:dyDescent="0.25">
      <c r="C974"/>
      <c r="E974"/>
    </row>
    <row r="975" spans="3:5" x14ac:dyDescent="0.25">
      <c r="C975"/>
      <c r="E975"/>
    </row>
    <row r="976" spans="3:5" x14ac:dyDescent="0.25">
      <c r="C976"/>
      <c r="E976"/>
    </row>
    <row r="977" spans="3:5" x14ac:dyDescent="0.25">
      <c r="C977"/>
      <c r="E977"/>
    </row>
    <row r="978" spans="3:5" x14ac:dyDescent="0.25">
      <c r="C978"/>
      <c r="E978"/>
    </row>
    <row r="979" spans="3:5" x14ac:dyDescent="0.25">
      <c r="C979"/>
      <c r="E979"/>
    </row>
    <row r="980" spans="3:5" x14ac:dyDescent="0.25">
      <c r="C980"/>
      <c r="E980"/>
    </row>
    <row r="981" spans="3:5" x14ac:dyDescent="0.25">
      <c r="C981"/>
      <c r="E981"/>
    </row>
    <row r="982" spans="3:5" x14ac:dyDescent="0.25">
      <c r="C982"/>
      <c r="E982"/>
    </row>
    <row r="983" spans="3:5" x14ac:dyDescent="0.25">
      <c r="C983"/>
      <c r="E983"/>
    </row>
    <row r="984" spans="3:5" x14ac:dyDescent="0.25">
      <c r="C984"/>
      <c r="E984"/>
    </row>
    <row r="985" spans="3:5" x14ac:dyDescent="0.25">
      <c r="C985"/>
      <c r="E985"/>
    </row>
    <row r="986" spans="3:5" x14ac:dyDescent="0.25">
      <c r="C986"/>
      <c r="E986"/>
    </row>
    <row r="987" spans="3:5" x14ac:dyDescent="0.25">
      <c r="C987"/>
      <c r="E987"/>
    </row>
    <row r="988" spans="3:5" x14ac:dyDescent="0.25">
      <c r="C988"/>
      <c r="E988"/>
    </row>
    <row r="989" spans="3:5" x14ac:dyDescent="0.25">
      <c r="C989"/>
      <c r="E989"/>
    </row>
    <row r="990" spans="3:5" x14ac:dyDescent="0.25">
      <c r="C990"/>
      <c r="E990"/>
    </row>
    <row r="991" spans="3:5" x14ac:dyDescent="0.25">
      <c r="C991"/>
      <c r="E991"/>
    </row>
    <row r="992" spans="3:5" x14ac:dyDescent="0.25">
      <c r="C992"/>
      <c r="E992"/>
    </row>
    <row r="993" spans="3:5" x14ac:dyDescent="0.25">
      <c r="C993"/>
      <c r="E993"/>
    </row>
    <row r="994" spans="3:5" x14ac:dyDescent="0.25">
      <c r="C994"/>
      <c r="E994"/>
    </row>
    <row r="995" spans="3:5" x14ac:dyDescent="0.25">
      <c r="C995"/>
      <c r="E995"/>
    </row>
    <row r="996" spans="3:5" x14ac:dyDescent="0.25">
      <c r="C996"/>
      <c r="E996"/>
    </row>
    <row r="997" spans="3:5" x14ac:dyDescent="0.25">
      <c r="C997"/>
      <c r="E997"/>
    </row>
    <row r="998" spans="3:5" x14ac:dyDescent="0.25">
      <c r="C998"/>
      <c r="E998"/>
    </row>
    <row r="999" spans="3:5" x14ac:dyDescent="0.25">
      <c r="C999"/>
      <c r="E999"/>
    </row>
    <row r="1000" spans="3:5" x14ac:dyDescent="0.25">
      <c r="C1000"/>
      <c r="E1000"/>
    </row>
    <row r="1001" spans="3:5" x14ac:dyDescent="0.25">
      <c r="C1001"/>
      <c r="E1001"/>
    </row>
    <row r="1002" spans="3:5" x14ac:dyDescent="0.25">
      <c r="C1002"/>
      <c r="E1002"/>
    </row>
    <row r="1003" spans="3:5" x14ac:dyDescent="0.25">
      <c r="C1003"/>
      <c r="E1003"/>
    </row>
    <row r="1004" spans="3:5" x14ac:dyDescent="0.25">
      <c r="C1004"/>
      <c r="E1004"/>
    </row>
    <row r="1005" spans="3:5" x14ac:dyDescent="0.25">
      <c r="C1005"/>
      <c r="E1005"/>
    </row>
    <row r="1006" spans="3:5" x14ac:dyDescent="0.25">
      <c r="C1006"/>
      <c r="E1006"/>
    </row>
    <row r="1007" spans="3:5" x14ac:dyDescent="0.25">
      <c r="C1007"/>
      <c r="E1007"/>
    </row>
    <row r="1008" spans="3:5" x14ac:dyDescent="0.25">
      <c r="C1008"/>
      <c r="E1008"/>
    </row>
    <row r="1009" spans="3:5" x14ac:dyDescent="0.25">
      <c r="C1009"/>
      <c r="E1009"/>
    </row>
    <row r="1010" spans="3:5" x14ac:dyDescent="0.25">
      <c r="C1010"/>
      <c r="E1010"/>
    </row>
    <row r="1011" spans="3:5" x14ac:dyDescent="0.25">
      <c r="C1011"/>
      <c r="E1011"/>
    </row>
    <row r="1012" spans="3:5" x14ac:dyDescent="0.25">
      <c r="C1012"/>
      <c r="E1012"/>
    </row>
    <row r="1013" spans="3:5" x14ac:dyDescent="0.25">
      <c r="C1013"/>
      <c r="E1013"/>
    </row>
    <row r="1014" spans="3:5" x14ac:dyDescent="0.25">
      <c r="C1014"/>
      <c r="E1014"/>
    </row>
    <row r="1015" spans="3:5" x14ac:dyDescent="0.25">
      <c r="C1015"/>
      <c r="E1015"/>
    </row>
    <row r="1016" spans="3:5" x14ac:dyDescent="0.25">
      <c r="C1016"/>
      <c r="E1016"/>
    </row>
    <row r="1017" spans="3:5" x14ac:dyDescent="0.25">
      <c r="C1017"/>
      <c r="E1017"/>
    </row>
    <row r="1018" spans="3:5" x14ac:dyDescent="0.25">
      <c r="C1018"/>
      <c r="E1018"/>
    </row>
    <row r="1019" spans="3:5" x14ac:dyDescent="0.25">
      <c r="C1019"/>
      <c r="E1019"/>
    </row>
    <row r="1020" spans="3:5" x14ac:dyDescent="0.25">
      <c r="C1020"/>
      <c r="E1020"/>
    </row>
    <row r="1021" spans="3:5" x14ac:dyDescent="0.25">
      <c r="C1021"/>
      <c r="E1021"/>
    </row>
    <row r="1022" spans="3:5" x14ac:dyDescent="0.25">
      <c r="C1022"/>
      <c r="E1022"/>
    </row>
    <row r="1023" spans="3:5" x14ac:dyDescent="0.25">
      <c r="C1023"/>
      <c r="E1023"/>
    </row>
    <row r="1024" spans="3:5" x14ac:dyDescent="0.25">
      <c r="C1024"/>
      <c r="E1024"/>
    </row>
    <row r="1025" spans="3:5" x14ac:dyDescent="0.25">
      <c r="C1025"/>
      <c r="E1025"/>
    </row>
    <row r="1026" spans="3:5" x14ac:dyDescent="0.25">
      <c r="C1026"/>
      <c r="E1026"/>
    </row>
    <row r="1027" spans="3:5" x14ac:dyDescent="0.25">
      <c r="C1027"/>
      <c r="E1027"/>
    </row>
    <row r="1028" spans="3:5" x14ac:dyDescent="0.25">
      <c r="C1028"/>
      <c r="E1028"/>
    </row>
    <row r="1029" spans="3:5" x14ac:dyDescent="0.25">
      <c r="C1029"/>
      <c r="E1029"/>
    </row>
    <row r="1030" spans="3:5" x14ac:dyDescent="0.25">
      <c r="C1030"/>
      <c r="E1030"/>
    </row>
    <row r="1031" spans="3:5" x14ac:dyDescent="0.25">
      <c r="C1031"/>
      <c r="E1031"/>
    </row>
    <row r="1032" spans="3:5" x14ac:dyDescent="0.25">
      <c r="C1032"/>
      <c r="E1032"/>
    </row>
    <row r="1033" spans="3:5" x14ac:dyDescent="0.25">
      <c r="C1033"/>
      <c r="E1033"/>
    </row>
    <row r="1034" spans="3:5" x14ac:dyDescent="0.25">
      <c r="C1034"/>
      <c r="E1034"/>
    </row>
    <row r="1035" spans="3:5" x14ac:dyDescent="0.25">
      <c r="C1035"/>
      <c r="E1035"/>
    </row>
    <row r="1036" spans="3:5" x14ac:dyDescent="0.25">
      <c r="C1036"/>
      <c r="E1036"/>
    </row>
    <row r="1037" spans="3:5" x14ac:dyDescent="0.25">
      <c r="C1037"/>
      <c r="E1037"/>
    </row>
    <row r="1038" spans="3:5" x14ac:dyDescent="0.25">
      <c r="C1038"/>
      <c r="E1038"/>
    </row>
    <row r="1039" spans="3:5" x14ac:dyDescent="0.25">
      <c r="C1039"/>
      <c r="E1039"/>
    </row>
    <row r="1040" spans="3:5" x14ac:dyDescent="0.25">
      <c r="C1040"/>
      <c r="E1040"/>
    </row>
    <row r="1041" spans="3:5" x14ac:dyDescent="0.25">
      <c r="C1041"/>
      <c r="E1041"/>
    </row>
    <row r="1042" spans="3:5" x14ac:dyDescent="0.25">
      <c r="C1042"/>
      <c r="E1042"/>
    </row>
    <row r="1043" spans="3:5" x14ac:dyDescent="0.25">
      <c r="C1043"/>
      <c r="E1043"/>
    </row>
    <row r="1044" spans="3:5" x14ac:dyDescent="0.25">
      <c r="C1044"/>
      <c r="E1044"/>
    </row>
    <row r="1045" spans="3:5" x14ac:dyDescent="0.25">
      <c r="C1045"/>
      <c r="E1045"/>
    </row>
    <row r="1046" spans="3:5" x14ac:dyDescent="0.25">
      <c r="C1046"/>
      <c r="E1046"/>
    </row>
    <row r="1047" spans="3:5" x14ac:dyDescent="0.25">
      <c r="C1047"/>
      <c r="E1047"/>
    </row>
    <row r="1048" spans="3:5" x14ac:dyDescent="0.25">
      <c r="C1048"/>
      <c r="E1048"/>
    </row>
    <row r="1049" spans="3:5" x14ac:dyDescent="0.25">
      <c r="C1049"/>
      <c r="E1049"/>
    </row>
    <row r="1050" spans="3:5" x14ac:dyDescent="0.25">
      <c r="C1050"/>
      <c r="E1050"/>
    </row>
    <row r="1051" spans="3:5" x14ac:dyDescent="0.25">
      <c r="C1051"/>
      <c r="E1051"/>
    </row>
    <row r="1052" spans="3:5" x14ac:dyDescent="0.25">
      <c r="C1052"/>
      <c r="E1052"/>
    </row>
    <row r="1053" spans="3:5" x14ac:dyDescent="0.25">
      <c r="C1053"/>
      <c r="E1053"/>
    </row>
    <row r="1054" spans="3:5" x14ac:dyDescent="0.25">
      <c r="C1054"/>
      <c r="E1054"/>
    </row>
    <row r="1055" spans="3:5" x14ac:dyDescent="0.25">
      <c r="C1055"/>
      <c r="E1055"/>
    </row>
    <row r="1056" spans="3:5" x14ac:dyDescent="0.25">
      <c r="C1056"/>
      <c r="E1056"/>
    </row>
    <row r="1057" spans="3:5" x14ac:dyDescent="0.25">
      <c r="C1057"/>
      <c r="E1057"/>
    </row>
    <row r="1058" spans="3:5" x14ac:dyDescent="0.25">
      <c r="C1058"/>
      <c r="E1058"/>
    </row>
    <row r="1059" spans="3:5" x14ac:dyDescent="0.25">
      <c r="C1059"/>
      <c r="E1059"/>
    </row>
    <row r="1060" spans="3:5" x14ac:dyDescent="0.25">
      <c r="C1060"/>
      <c r="E1060"/>
    </row>
    <row r="1061" spans="3:5" x14ac:dyDescent="0.25">
      <c r="C1061"/>
      <c r="E1061"/>
    </row>
    <row r="1062" spans="3:5" x14ac:dyDescent="0.25">
      <c r="C1062"/>
      <c r="E1062"/>
    </row>
    <row r="1063" spans="3:5" x14ac:dyDescent="0.25">
      <c r="C1063"/>
      <c r="E1063"/>
    </row>
    <row r="1064" spans="3:5" x14ac:dyDescent="0.25">
      <c r="C1064"/>
      <c r="E1064"/>
    </row>
    <row r="1065" spans="3:5" x14ac:dyDescent="0.25">
      <c r="C1065"/>
      <c r="E1065"/>
    </row>
    <row r="1066" spans="3:5" x14ac:dyDescent="0.25">
      <c r="C1066"/>
      <c r="E1066"/>
    </row>
    <row r="1067" spans="3:5" x14ac:dyDescent="0.25">
      <c r="C1067"/>
      <c r="E1067"/>
    </row>
    <row r="1068" spans="3:5" x14ac:dyDescent="0.25">
      <c r="C1068"/>
      <c r="E1068"/>
    </row>
    <row r="1069" spans="3:5" x14ac:dyDescent="0.25">
      <c r="C1069"/>
      <c r="E1069"/>
    </row>
    <row r="1070" spans="3:5" x14ac:dyDescent="0.25">
      <c r="C1070"/>
      <c r="E1070"/>
    </row>
    <row r="1071" spans="3:5" x14ac:dyDescent="0.25">
      <c r="C1071"/>
      <c r="E1071"/>
    </row>
    <row r="1072" spans="3:5" x14ac:dyDescent="0.25">
      <c r="C1072"/>
      <c r="E1072"/>
    </row>
    <row r="1073" spans="3:5" x14ac:dyDescent="0.25">
      <c r="C1073"/>
      <c r="E1073"/>
    </row>
    <row r="1074" spans="3:5" x14ac:dyDescent="0.25">
      <c r="C1074"/>
      <c r="E1074"/>
    </row>
    <row r="1075" spans="3:5" x14ac:dyDescent="0.25">
      <c r="C1075"/>
      <c r="E1075"/>
    </row>
    <row r="1076" spans="3:5" x14ac:dyDescent="0.25">
      <c r="C1076"/>
      <c r="E1076"/>
    </row>
    <row r="1077" spans="3:5" x14ac:dyDescent="0.25">
      <c r="C1077"/>
      <c r="E1077"/>
    </row>
    <row r="1078" spans="3:5" x14ac:dyDescent="0.25">
      <c r="C1078"/>
      <c r="E1078"/>
    </row>
    <row r="1079" spans="3:5" x14ac:dyDescent="0.25">
      <c r="C1079"/>
      <c r="E1079"/>
    </row>
    <row r="1080" spans="3:5" x14ac:dyDescent="0.25">
      <c r="C1080"/>
      <c r="E1080"/>
    </row>
    <row r="1081" spans="3:5" x14ac:dyDescent="0.25">
      <c r="C1081"/>
      <c r="E1081"/>
    </row>
    <row r="1082" spans="3:5" x14ac:dyDescent="0.25">
      <c r="C1082"/>
      <c r="E1082"/>
    </row>
    <row r="1083" spans="3:5" x14ac:dyDescent="0.25">
      <c r="C1083"/>
      <c r="E1083"/>
    </row>
    <row r="1084" spans="3:5" x14ac:dyDescent="0.25">
      <c r="C1084"/>
      <c r="E1084"/>
    </row>
    <row r="1085" spans="3:5" x14ac:dyDescent="0.25">
      <c r="C1085"/>
      <c r="E1085"/>
    </row>
    <row r="1086" spans="3:5" x14ac:dyDescent="0.25">
      <c r="C1086"/>
      <c r="E1086"/>
    </row>
    <row r="1087" spans="3:5" x14ac:dyDescent="0.25">
      <c r="C1087"/>
      <c r="E1087"/>
    </row>
    <row r="1088" spans="3:5" x14ac:dyDescent="0.25">
      <c r="C1088"/>
      <c r="E1088"/>
    </row>
    <row r="1089" spans="3:5" x14ac:dyDescent="0.25">
      <c r="C1089"/>
      <c r="E1089"/>
    </row>
    <row r="1090" spans="3:5" x14ac:dyDescent="0.25">
      <c r="C1090"/>
      <c r="E1090"/>
    </row>
    <row r="1091" spans="3:5" x14ac:dyDescent="0.25">
      <c r="C1091"/>
      <c r="E1091"/>
    </row>
    <row r="1092" spans="3:5" x14ac:dyDescent="0.25">
      <c r="C1092"/>
      <c r="E1092"/>
    </row>
    <row r="1093" spans="3:5" x14ac:dyDescent="0.25">
      <c r="C1093"/>
      <c r="E1093"/>
    </row>
    <row r="1094" spans="3:5" x14ac:dyDescent="0.25">
      <c r="C1094"/>
      <c r="E1094"/>
    </row>
    <row r="1095" spans="3:5" x14ac:dyDescent="0.25">
      <c r="C1095"/>
      <c r="E1095"/>
    </row>
    <row r="1096" spans="3:5" x14ac:dyDescent="0.25">
      <c r="C1096"/>
      <c r="E1096"/>
    </row>
    <row r="1097" spans="3:5" x14ac:dyDescent="0.25">
      <c r="C1097"/>
      <c r="E1097"/>
    </row>
    <row r="1098" spans="3:5" x14ac:dyDescent="0.25">
      <c r="C1098"/>
      <c r="E1098"/>
    </row>
    <row r="1099" spans="3:5" x14ac:dyDescent="0.25">
      <c r="C1099"/>
      <c r="E1099"/>
    </row>
    <row r="1100" spans="3:5" x14ac:dyDescent="0.25">
      <c r="C1100"/>
      <c r="E1100"/>
    </row>
    <row r="1101" spans="3:5" x14ac:dyDescent="0.25">
      <c r="C1101"/>
      <c r="E1101"/>
    </row>
    <row r="1102" spans="3:5" x14ac:dyDescent="0.25">
      <c r="C1102"/>
      <c r="E1102"/>
    </row>
    <row r="1103" spans="3:5" x14ac:dyDescent="0.25">
      <c r="C1103"/>
      <c r="E1103"/>
    </row>
    <row r="1104" spans="3:5" x14ac:dyDescent="0.25">
      <c r="C1104"/>
      <c r="E1104"/>
    </row>
    <row r="1105" spans="3:5" x14ac:dyDescent="0.25">
      <c r="C1105"/>
      <c r="E1105"/>
    </row>
    <row r="1106" spans="3:5" x14ac:dyDescent="0.25">
      <c r="C1106"/>
      <c r="E1106"/>
    </row>
    <row r="1107" spans="3:5" x14ac:dyDescent="0.25">
      <c r="C1107"/>
      <c r="E1107"/>
    </row>
    <row r="1108" spans="3:5" x14ac:dyDescent="0.25">
      <c r="C1108"/>
      <c r="E1108"/>
    </row>
    <row r="1109" spans="3:5" x14ac:dyDescent="0.25">
      <c r="C1109"/>
      <c r="E1109"/>
    </row>
    <row r="1110" spans="3:5" x14ac:dyDescent="0.25">
      <c r="C1110"/>
      <c r="E1110"/>
    </row>
    <row r="1111" spans="3:5" x14ac:dyDescent="0.25">
      <c r="C1111"/>
      <c r="E1111"/>
    </row>
    <row r="1112" spans="3:5" x14ac:dyDescent="0.25">
      <c r="C1112"/>
      <c r="E1112"/>
    </row>
    <row r="1113" spans="3:5" x14ac:dyDescent="0.25">
      <c r="C1113"/>
      <c r="E1113"/>
    </row>
    <row r="1114" spans="3:5" x14ac:dyDescent="0.25">
      <c r="C1114"/>
      <c r="E1114"/>
    </row>
    <row r="1115" spans="3:5" x14ac:dyDescent="0.25">
      <c r="C1115"/>
      <c r="E1115"/>
    </row>
    <row r="1116" spans="3:5" x14ac:dyDescent="0.25">
      <c r="C1116"/>
      <c r="E1116"/>
    </row>
    <row r="1117" spans="3:5" x14ac:dyDescent="0.25">
      <c r="C1117"/>
      <c r="E1117"/>
    </row>
    <row r="1118" spans="3:5" x14ac:dyDescent="0.25">
      <c r="C1118"/>
      <c r="E1118"/>
    </row>
    <row r="1119" spans="3:5" x14ac:dyDescent="0.25">
      <c r="C1119"/>
      <c r="E1119"/>
    </row>
    <row r="1120" spans="3:5" x14ac:dyDescent="0.25">
      <c r="C1120"/>
      <c r="E1120"/>
    </row>
    <row r="1121" spans="3:5" x14ac:dyDescent="0.25">
      <c r="C1121"/>
      <c r="E1121"/>
    </row>
    <row r="1122" spans="3:5" x14ac:dyDescent="0.25">
      <c r="C1122"/>
      <c r="E1122"/>
    </row>
    <row r="1123" spans="3:5" x14ac:dyDescent="0.25">
      <c r="C1123"/>
      <c r="E1123"/>
    </row>
    <row r="1124" spans="3:5" x14ac:dyDescent="0.25">
      <c r="C1124"/>
      <c r="E1124"/>
    </row>
    <row r="1125" spans="3:5" x14ac:dyDescent="0.25">
      <c r="C1125"/>
      <c r="E1125"/>
    </row>
    <row r="1126" spans="3:5" x14ac:dyDescent="0.25">
      <c r="C1126"/>
      <c r="E1126"/>
    </row>
    <row r="1127" spans="3:5" x14ac:dyDescent="0.25">
      <c r="C1127"/>
      <c r="E1127"/>
    </row>
    <row r="1128" spans="3:5" x14ac:dyDescent="0.25">
      <c r="C1128"/>
      <c r="E1128"/>
    </row>
    <row r="1129" spans="3:5" x14ac:dyDescent="0.25">
      <c r="C1129"/>
      <c r="E1129"/>
    </row>
    <row r="1130" spans="3:5" x14ac:dyDescent="0.25">
      <c r="C1130"/>
      <c r="E1130"/>
    </row>
    <row r="1131" spans="3:5" x14ac:dyDescent="0.25">
      <c r="C1131"/>
      <c r="E1131"/>
    </row>
    <row r="1132" spans="3:5" x14ac:dyDescent="0.25">
      <c r="C1132"/>
      <c r="E1132"/>
    </row>
    <row r="1133" spans="3:5" x14ac:dyDescent="0.25">
      <c r="C1133"/>
      <c r="E1133"/>
    </row>
    <row r="1134" spans="3:5" x14ac:dyDescent="0.25">
      <c r="C1134"/>
      <c r="E1134"/>
    </row>
    <row r="1135" spans="3:5" x14ac:dyDescent="0.25">
      <c r="C1135"/>
      <c r="E1135"/>
    </row>
    <row r="1136" spans="3:5" x14ac:dyDescent="0.25">
      <c r="C1136"/>
      <c r="E1136"/>
    </row>
    <row r="1137" spans="3:5" x14ac:dyDescent="0.25">
      <c r="C1137"/>
      <c r="E1137"/>
    </row>
    <row r="1138" spans="3:5" x14ac:dyDescent="0.25">
      <c r="C1138"/>
      <c r="E1138"/>
    </row>
    <row r="1139" spans="3:5" x14ac:dyDescent="0.25">
      <c r="C1139"/>
      <c r="E1139"/>
    </row>
    <row r="1140" spans="3:5" x14ac:dyDescent="0.25">
      <c r="C1140"/>
      <c r="E1140"/>
    </row>
    <row r="1141" spans="3:5" x14ac:dyDescent="0.25">
      <c r="C1141"/>
      <c r="E1141"/>
    </row>
    <row r="1142" spans="3:5" x14ac:dyDescent="0.25">
      <c r="C1142"/>
      <c r="E1142"/>
    </row>
    <row r="1143" spans="3:5" x14ac:dyDescent="0.25">
      <c r="C1143"/>
      <c r="E1143"/>
    </row>
    <row r="1144" spans="3:5" x14ac:dyDescent="0.25">
      <c r="C1144"/>
      <c r="E1144"/>
    </row>
    <row r="1145" spans="3:5" x14ac:dyDescent="0.25">
      <c r="C1145"/>
      <c r="E1145"/>
    </row>
    <row r="1146" spans="3:5" x14ac:dyDescent="0.25">
      <c r="C1146"/>
      <c r="E1146"/>
    </row>
    <row r="1147" spans="3:5" x14ac:dyDescent="0.25">
      <c r="C1147"/>
      <c r="E1147"/>
    </row>
    <row r="1148" spans="3:5" x14ac:dyDescent="0.25">
      <c r="C1148"/>
      <c r="E1148"/>
    </row>
    <row r="1149" spans="3:5" x14ac:dyDescent="0.25">
      <c r="C1149"/>
      <c r="E1149"/>
    </row>
    <row r="1150" spans="3:5" x14ac:dyDescent="0.25">
      <c r="C1150"/>
      <c r="E1150"/>
    </row>
    <row r="1151" spans="3:5" x14ac:dyDescent="0.25">
      <c r="C1151"/>
      <c r="E1151"/>
    </row>
    <row r="1152" spans="3:5" x14ac:dyDescent="0.25">
      <c r="C1152"/>
      <c r="E1152"/>
    </row>
    <row r="1153" spans="3:5" x14ac:dyDescent="0.25">
      <c r="C1153"/>
      <c r="E1153"/>
    </row>
    <row r="1154" spans="3:5" x14ac:dyDescent="0.25">
      <c r="C1154"/>
      <c r="E1154"/>
    </row>
    <row r="1155" spans="3:5" x14ac:dyDescent="0.25">
      <c r="C1155"/>
      <c r="E1155"/>
    </row>
    <row r="1156" spans="3:5" x14ac:dyDescent="0.25">
      <c r="C1156"/>
      <c r="E1156"/>
    </row>
    <row r="1157" spans="3:5" x14ac:dyDescent="0.25">
      <c r="C1157"/>
      <c r="E1157"/>
    </row>
    <row r="1158" spans="3:5" x14ac:dyDescent="0.25">
      <c r="C1158"/>
      <c r="E1158"/>
    </row>
    <row r="1159" spans="3:5" x14ac:dyDescent="0.25">
      <c r="C1159"/>
      <c r="E1159"/>
    </row>
    <row r="1160" spans="3:5" x14ac:dyDescent="0.25">
      <c r="C1160"/>
      <c r="E1160"/>
    </row>
    <row r="1161" spans="3:5" x14ac:dyDescent="0.25">
      <c r="C1161"/>
      <c r="E1161"/>
    </row>
    <row r="1162" spans="3:5" x14ac:dyDescent="0.25">
      <c r="C1162"/>
      <c r="E1162"/>
    </row>
    <row r="1163" spans="3:5" x14ac:dyDescent="0.25">
      <c r="C1163"/>
      <c r="E1163"/>
    </row>
    <row r="1164" spans="3:5" x14ac:dyDescent="0.25">
      <c r="C1164"/>
      <c r="E1164"/>
    </row>
    <row r="1165" spans="3:5" x14ac:dyDescent="0.25">
      <c r="C1165"/>
      <c r="E1165"/>
    </row>
    <row r="1166" spans="3:5" x14ac:dyDescent="0.25">
      <c r="C1166"/>
      <c r="E1166"/>
    </row>
    <row r="1167" spans="3:5" x14ac:dyDescent="0.25">
      <c r="C1167"/>
      <c r="E1167"/>
    </row>
    <row r="1168" spans="3:5" x14ac:dyDescent="0.25">
      <c r="C1168"/>
      <c r="E1168"/>
    </row>
    <row r="1169" spans="3:5" x14ac:dyDescent="0.25">
      <c r="C1169"/>
      <c r="E1169"/>
    </row>
    <row r="1170" spans="3:5" x14ac:dyDescent="0.25">
      <c r="C1170"/>
      <c r="E1170"/>
    </row>
    <row r="1171" spans="3:5" x14ac:dyDescent="0.25">
      <c r="C1171"/>
      <c r="E1171"/>
    </row>
    <row r="1172" spans="3:5" x14ac:dyDescent="0.25">
      <c r="C1172"/>
      <c r="E1172"/>
    </row>
    <row r="1173" spans="3:5" x14ac:dyDescent="0.25">
      <c r="C1173"/>
      <c r="E1173"/>
    </row>
    <row r="1174" spans="3:5" x14ac:dyDescent="0.25">
      <c r="C1174"/>
      <c r="E1174"/>
    </row>
    <row r="1175" spans="3:5" x14ac:dyDescent="0.25">
      <c r="C1175"/>
      <c r="E1175"/>
    </row>
    <row r="1176" spans="3:5" x14ac:dyDescent="0.25">
      <c r="C1176"/>
      <c r="E1176"/>
    </row>
    <row r="1177" spans="3:5" x14ac:dyDescent="0.25">
      <c r="C1177"/>
      <c r="E1177"/>
    </row>
    <row r="1178" spans="3:5" x14ac:dyDescent="0.25">
      <c r="C1178"/>
      <c r="E1178"/>
    </row>
    <row r="1179" spans="3:5" x14ac:dyDescent="0.25">
      <c r="C1179"/>
      <c r="E1179"/>
    </row>
    <row r="1180" spans="3:5" x14ac:dyDescent="0.25">
      <c r="C1180"/>
      <c r="E1180"/>
    </row>
    <row r="1181" spans="3:5" x14ac:dyDescent="0.25">
      <c r="C1181"/>
      <c r="E1181"/>
    </row>
    <row r="1182" spans="3:5" x14ac:dyDescent="0.25">
      <c r="C1182"/>
      <c r="E1182"/>
    </row>
    <row r="1183" spans="3:5" x14ac:dyDescent="0.25">
      <c r="C1183"/>
      <c r="E1183"/>
    </row>
    <row r="1184" spans="3:5" x14ac:dyDescent="0.25">
      <c r="C1184"/>
      <c r="E1184"/>
    </row>
    <row r="1185" spans="3:5" x14ac:dyDescent="0.25">
      <c r="C1185"/>
      <c r="E1185"/>
    </row>
    <row r="1186" spans="3:5" x14ac:dyDescent="0.25">
      <c r="C1186"/>
      <c r="E1186"/>
    </row>
    <row r="1187" spans="3:5" x14ac:dyDescent="0.25">
      <c r="C1187"/>
      <c r="E1187"/>
    </row>
    <row r="1188" spans="3:5" x14ac:dyDescent="0.25">
      <c r="C1188"/>
      <c r="E1188"/>
    </row>
    <row r="1189" spans="3:5" x14ac:dyDescent="0.25">
      <c r="C1189"/>
      <c r="E1189"/>
    </row>
    <row r="1190" spans="3:5" x14ac:dyDescent="0.25">
      <c r="C1190"/>
      <c r="E1190"/>
    </row>
    <row r="1191" spans="3:5" x14ac:dyDescent="0.25">
      <c r="C1191"/>
      <c r="E1191"/>
    </row>
    <row r="1192" spans="3:5" x14ac:dyDescent="0.25">
      <c r="C1192"/>
      <c r="E1192"/>
    </row>
    <row r="1193" spans="3:5" x14ac:dyDescent="0.25">
      <c r="C1193"/>
      <c r="E1193"/>
    </row>
    <row r="1194" spans="3:5" x14ac:dyDescent="0.25">
      <c r="C1194"/>
      <c r="E1194"/>
    </row>
    <row r="1195" spans="3:5" x14ac:dyDescent="0.25">
      <c r="C1195"/>
      <c r="E1195"/>
    </row>
    <row r="1196" spans="3:5" x14ac:dyDescent="0.25">
      <c r="C1196"/>
      <c r="E1196"/>
    </row>
    <row r="1197" spans="3:5" x14ac:dyDescent="0.25">
      <c r="C1197"/>
      <c r="E1197"/>
    </row>
    <row r="1198" spans="3:5" x14ac:dyDescent="0.25">
      <c r="C1198"/>
      <c r="E1198"/>
    </row>
    <row r="1199" spans="3:5" x14ac:dyDescent="0.25">
      <c r="C1199"/>
      <c r="E1199"/>
    </row>
    <row r="1200" spans="3:5" x14ac:dyDescent="0.25">
      <c r="C1200"/>
      <c r="E1200"/>
    </row>
    <row r="1201" spans="3:5" x14ac:dyDescent="0.25">
      <c r="C1201"/>
      <c r="E1201"/>
    </row>
    <row r="1202" spans="3:5" x14ac:dyDescent="0.25">
      <c r="C1202"/>
      <c r="E1202"/>
    </row>
    <row r="1203" spans="3:5" x14ac:dyDescent="0.25">
      <c r="C1203"/>
      <c r="E1203"/>
    </row>
    <row r="1204" spans="3:5" x14ac:dyDescent="0.25">
      <c r="C1204"/>
      <c r="E1204"/>
    </row>
    <row r="1205" spans="3:5" x14ac:dyDescent="0.25">
      <c r="C1205"/>
      <c r="E1205"/>
    </row>
    <row r="1206" spans="3:5" x14ac:dyDescent="0.25">
      <c r="C1206"/>
      <c r="E1206"/>
    </row>
    <row r="1207" spans="3:5" x14ac:dyDescent="0.25">
      <c r="C1207"/>
      <c r="E1207"/>
    </row>
    <row r="1208" spans="3:5" x14ac:dyDescent="0.25">
      <c r="C1208"/>
      <c r="E1208"/>
    </row>
    <row r="1209" spans="3:5" x14ac:dyDescent="0.25">
      <c r="C1209"/>
      <c r="E1209"/>
    </row>
    <row r="1210" spans="3:5" x14ac:dyDescent="0.25">
      <c r="C1210"/>
      <c r="E1210"/>
    </row>
    <row r="1211" spans="3:5" x14ac:dyDescent="0.25">
      <c r="C1211"/>
      <c r="E1211"/>
    </row>
    <row r="1212" spans="3:5" x14ac:dyDescent="0.25">
      <c r="C1212"/>
      <c r="E1212"/>
    </row>
    <row r="1213" spans="3:5" x14ac:dyDescent="0.25">
      <c r="C1213"/>
      <c r="E1213"/>
    </row>
    <row r="1214" spans="3:5" x14ac:dyDescent="0.25">
      <c r="C1214"/>
      <c r="E1214"/>
    </row>
    <row r="1215" spans="3:5" x14ac:dyDescent="0.25">
      <c r="C1215"/>
      <c r="E1215"/>
    </row>
    <row r="1216" spans="3:5" x14ac:dyDescent="0.25">
      <c r="C1216"/>
      <c r="E1216"/>
    </row>
    <row r="1217" spans="3:5" x14ac:dyDescent="0.25">
      <c r="C1217"/>
      <c r="E1217"/>
    </row>
    <row r="1218" spans="3:5" x14ac:dyDescent="0.25">
      <c r="C1218"/>
      <c r="E1218"/>
    </row>
    <row r="1219" spans="3:5" x14ac:dyDescent="0.25">
      <c r="C1219"/>
      <c r="E1219"/>
    </row>
    <row r="1220" spans="3:5" x14ac:dyDescent="0.25">
      <c r="C1220"/>
      <c r="E1220"/>
    </row>
    <row r="1221" spans="3:5" x14ac:dyDescent="0.25">
      <c r="C1221"/>
      <c r="E1221"/>
    </row>
    <row r="1222" spans="3:5" x14ac:dyDescent="0.25">
      <c r="C1222"/>
      <c r="E1222"/>
    </row>
    <row r="1223" spans="3:5" x14ac:dyDescent="0.25">
      <c r="C1223"/>
      <c r="E1223"/>
    </row>
    <row r="1224" spans="3:5" x14ac:dyDescent="0.25">
      <c r="C1224"/>
      <c r="E1224"/>
    </row>
    <row r="1225" spans="3:5" x14ac:dyDescent="0.25">
      <c r="C1225"/>
      <c r="E1225"/>
    </row>
    <row r="1226" spans="3:5" x14ac:dyDescent="0.25">
      <c r="C1226"/>
      <c r="E1226"/>
    </row>
    <row r="1227" spans="3:5" x14ac:dyDescent="0.25">
      <c r="C1227"/>
      <c r="E1227"/>
    </row>
    <row r="1228" spans="3:5" x14ac:dyDescent="0.25">
      <c r="C1228"/>
      <c r="E1228"/>
    </row>
    <row r="1229" spans="3:5" x14ac:dyDescent="0.25">
      <c r="C1229"/>
      <c r="E1229"/>
    </row>
    <row r="1230" spans="3:5" x14ac:dyDescent="0.25">
      <c r="C1230"/>
      <c r="E1230"/>
    </row>
    <row r="1231" spans="3:5" x14ac:dyDescent="0.25">
      <c r="C1231"/>
      <c r="E1231"/>
    </row>
    <row r="1232" spans="3:5" x14ac:dyDescent="0.25">
      <c r="C1232"/>
      <c r="E1232"/>
    </row>
    <row r="1233" spans="3:5" x14ac:dyDescent="0.25">
      <c r="C1233"/>
      <c r="E1233"/>
    </row>
    <row r="1234" spans="3:5" x14ac:dyDescent="0.25">
      <c r="C1234"/>
      <c r="E1234"/>
    </row>
    <row r="1235" spans="3:5" x14ac:dyDescent="0.25">
      <c r="C1235"/>
      <c r="E1235"/>
    </row>
    <row r="1236" spans="3:5" x14ac:dyDescent="0.25">
      <c r="C1236"/>
      <c r="E1236"/>
    </row>
    <row r="1237" spans="3:5" x14ac:dyDescent="0.25">
      <c r="C1237"/>
      <c r="E1237"/>
    </row>
    <row r="1238" spans="3:5" x14ac:dyDescent="0.25">
      <c r="C1238"/>
      <c r="E1238"/>
    </row>
    <row r="1239" spans="3:5" x14ac:dyDescent="0.25">
      <c r="C1239"/>
      <c r="E1239"/>
    </row>
    <row r="1240" spans="3:5" x14ac:dyDescent="0.25">
      <c r="C1240"/>
      <c r="E1240"/>
    </row>
    <row r="1241" spans="3:5" x14ac:dyDescent="0.25">
      <c r="C1241"/>
      <c r="E1241"/>
    </row>
    <row r="1242" spans="3:5" x14ac:dyDescent="0.25">
      <c r="C1242"/>
      <c r="E1242"/>
    </row>
    <row r="1243" spans="3:5" x14ac:dyDescent="0.25">
      <c r="C1243"/>
      <c r="E1243"/>
    </row>
    <row r="1244" spans="3:5" x14ac:dyDescent="0.25">
      <c r="C1244"/>
      <c r="E1244"/>
    </row>
    <row r="1245" spans="3:5" x14ac:dyDescent="0.25">
      <c r="C1245"/>
      <c r="E1245"/>
    </row>
    <row r="1246" spans="3:5" x14ac:dyDescent="0.25">
      <c r="C1246"/>
      <c r="E1246"/>
    </row>
    <row r="1247" spans="3:5" x14ac:dyDescent="0.25">
      <c r="C1247"/>
      <c r="E1247"/>
    </row>
    <row r="1248" spans="3:5" x14ac:dyDescent="0.25">
      <c r="C1248"/>
      <c r="E1248"/>
    </row>
    <row r="1249" spans="3:5" x14ac:dyDescent="0.25">
      <c r="C1249"/>
      <c r="E1249"/>
    </row>
    <row r="1250" spans="3:5" x14ac:dyDescent="0.25">
      <c r="C1250"/>
      <c r="E1250"/>
    </row>
    <row r="1251" spans="3:5" x14ac:dyDescent="0.25">
      <c r="C1251"/>
      <c r="E1251"/>
    </row>
    <row r="1252" spans="3:5" x14ac:dyDescent="0.25">
      <c r="C1252"/>
      <c r="E1252"/>
    </row>
    <row r="1253" spans="3:5" x14ac:dyDescent="0.25">
      <c r="C1253"/>
      <c r="E1253"/>
    </row>
    <row r="1254" spans="3:5" x14ac:dyDescent="0.25">
      <c r="C1254"/>
      <c r="E1254"/>
    </row>
    <row r="1255" spans="3:5" x14ac:dyDescent="0.25">
      <c r="C1255"/>
      <c r="E1255"/>
    </row>
    <row r="1256" spans="3:5" x14ac:dyDescent="0.25">
      <c r="C1256"/>
      <c r="E1256"/>
    </row>
    <row r="1257" spans="3:5" x14ac:dyDescent="0.25">
      <c r="C1257"/>
      <c r="E1257"/>
    </row>
    <row r="1258" spans="3:5" x14ac:dyDescent="0.25">
      <c r="C1258"/>
      <c r="E1258"/>
    </row>
    <row r="1259" spans="3:5" x14ac:dyDescent="0.25">
      <c r="C1259"/>
      <c r="E1259"/>
    </row>
    <row r="1260" spans="3:5" x14ac:dyDescent="0.25">
      <c r="C1260"/>
      <c r="E1260"/>
    </row>
    <row r="1261" spans="3:5" x14ac:dyDescent="0.25">
      <c r="C1261"/>
      <c r="E1261"/>
    </row>
    <row r="1262" spans="3:5" x14ac:dyDescent="0.25">
      <c r="C1262"/>
      <c r="E1262"/>
    </row>
    <row r="1263" spans="3:5" x14ac:dyDescent="0.25">
      <c r="C1263"/>
      <c r="E1263"/>
    </row>
    <row r="1264" spans="3:5" x14ac:dyDescent="0.25">
      <c r="C1264"/>
      <c r="E1264"/>
    </row>
    <row r="1265" spans="3:5" x14ac:dyDescent="0.25">
      <c r="C1265"/>
      <c r="E1265"/>
    </row>
    <row r="1266" spans="3:5" x14ac:dyDescent="0.25">
      <c r="C1266"/>
      <c r="E1266"/>
    </row>
    <row r="1267" spans="3:5" x14ac:dyDescent="0.25">
      <c r="C1267"/>
      <c r="E1267"/>
    </row>
    <row r="1268" spans="3:5" x14ac:dyDescent="0.25">
      <c r="C1268"/>
      <c r="E1268"/>
    </row>
    <row r="1269" spans="3:5" x14ac:dyDescent="0.25">
      <c r="C1269"/>
      <c r="E1269"/>
    </row>
    <row r="1270" spans="3:5" x14ac:dyDescent="0.25">
      <c r="C1270"/>
      <c r="E1270"/>
    </row>
    <row r="1271" spans="3:5" x14ac:dyDescent="0.25">
      <c r="C1271"/>
      <c r="E1271"/>
    </row>
    <row r="1272" spans="3:5" x14ac:dyDescent="0.25">
      <c r="C1272"/>
      <c r="E1272"/>
    </row>
    <row r="1273" spans="3:5" x14ac:dyDescent="0.25">
      <c r="C1273"/>
      <c r="E1273"/>
    </row>
    <row r="1274" spans="3:5" x14ac:dyDescent="0.25">
      <c r="C1274"/>
      <c r="E1274"/>
    </row>
    <row r="1275" spans="3:5" x14ac:dyDescent="0.25">
      <c r="C1275"/>
      <c r="E1275"/>
    </row>
    <row r="1276" spans="3:5" x14ac:dyDescent="0.25">
      <c r="C1276"/>
      <c r="E1276"/>
    </row>
    <row r="1277" spans="3:5" x14ac:dyDescent="0.25">
      <c r="C1277"/>
      <c r="E1277"/>
    </row>
    <row r="1278" spans="3:5" x14ac:dyDescent="0.25">
      <c r="C1278"/>
      <c r="E1278"/>
    </row>
    <row r="1279" spans="3:5" x14ac:dyDescent="0.25">
      <c r="C1279"/>
      <c r="E1279"/>
    </row>
    <row r="1280" spans="3:5" x14ac:dyDescent="0.25">
      <c r="C1280"/>
      <c r="E1280"/>
    </row>
    <row r="1281" spans="3:5" x14ac:dyDescent="0.25">
      <c r="C1281"/>
      <c r="E1281"/>
    </row>
    <row r="1282" spans="3:5" x14ac:dyDescent="0.25">
      <c r="C1282"/>
      <c r="E1282"/>
    </row>
    <row r="1283" spans="3:5" x14ac:dyDescent="0.25">
      <c r="C1283"/>
      <c r="E1283"/>
    </row>
    <row r="1284" spans="3:5" x14ac:dyDescent="0.25">
      <c r="C1284"/>
      <c r="E1284"/>
    </row>
    <row r="1285" spans="3:5" x14ac:dyDescent="0.25">
      <c r="C1285"/>
      <c r="E1285"/>
    </row>
    <row r="1286" spans="3:5" x14ac:dyDescent="0.25">
      <c r="C1286"/>
      <c r="E1286"/>
    </row>
    <row r="1287" spans="3:5" x14ac:dyDescent="0.25">
      <c r="C1287"/>
      <c r="E1287"/>
    </row>
    <row r="1288" spans="3:5" x14ac:dyDescent="0.25">
      <c r="C1288"/>
      <c r="E1288"/>
    </row>
    <row r="1289" spans="3:5" x14ac:dyDescent="0.25">
      <c r="C1289"/>
      <c r="E1289"/>
    </row>
    <row r="1290" spans="3:5" x14ac:dyDescent="0.25">
      <c r="C1290"/>
      <c r="E1290"/>
    </row>
    <row r="1291" spans="3:5" x14ac:dyDescent="0.25">
      <c r="C1291"/>
      <c r="E1291"/>
    </row>
    <row r="1292" spans="3:5" x14ac:dyDescent="0.25">
      <c r="C1292"/>
      <c r="E1292"/>
    </row>
    <row r="1293" spans="3:5" x14ac:dyDescent="0.25">
      <c r="C1293"/>
      <c r="E1293"/>
    </row>
    <row r="1294" spans="3:5" x14ac:dyDescent="0.25">
      <c r="C1294"/>
      <c r="E1294"/>
    </row>
    <row r="1295" spans="3:5" x14ac:dyDescent="0.25">
      <c r="C1295"/>
      <c r="E1295"/>
    </row>
    <row r="1296" spans="3:5" x14ac:dyDescent="0.25">
      <c r="C1296"/>
      <c r="E1296"/>
    </row>
    <row r="1297" spans="3:5" x14ac:dyDescent="0.25">
      <c r="C1297"/>
      <c r="E1297"/>
    </row>
    <row r="1298" spans="3:5" x14ac:dyDescent="0.25">
      <c r="C1298"/>
      <c r="E1298"/>
    </row>
    <row r="1299" spans="3:5" x14ac:dyDescent="0.25">
      <c r="C1299"/>
      <c r="E1299"/>
    </row>
    <row r="1300" spans="3:5" x14ac:dyDescent="0.25">
      <c r="C1300"/>
      <c r="E1300"/>
    </row>
    <row r="1301" spans="3:5" x14ac:dyDescent="0.25">
      <c r="C1301"/>
      <c r="E1301"/>
    </row>
    <row r="1302" spans="3:5" x14ac:dyDescent="0.25">
      <c r="C1302"/>
      <c r="E1302"/>
    </row>
    <row r="1303" spans="3:5" x14ac:dyDescent="0.25">
      <c r="C1303"/>
      <c r="E1303"/>
    </row>
    <row r="1304" spans="3:5" x14ac:dyDescent="0.25">
      <c r="C1304"/>
      <c r="E1304"/>
    </row>
    <row r="1305" spans="3:5" x14ac:dyDescent="0.25">
      <c r="C1305"/>
      <c r="E1305"/>
    </row>
    <row r="1306" spans="3:5" x14ac:dyDescent="0.25">
      <c r="C1306"/>
      <c r="E1306"/>
    </row>
    <row r="1307" spans="3:5" x14ac:dyDescent="0.25">
      <c r="C1307"/>
      <c r="E1307"/>
    </row>
    <row r="1308" spans="3:5" x14ac:dyDescent="0.25">
      <c r="C1308"/>
      <c r="E1308"/>
    </row>
    <row r="1309" spans="3:5" x14ac:dyDescent="0.25">
      <c r="C1309"/>
      <c r="E1309"/>
    </row>
    <row r="1310" spans="3:5" x14ac:dyDescent="0.25">
      <c r="C1310"/>
      <c r="E1310"/>
    </row>
    <row r="1311" spans="3:5" x14ac:dyDescent="0.25">
      <c r="C1311"/>
      <c r="E1311"/>
    </row>
    <row r="1312" spans="3:5" x14ac:dyDescent="0.25">
      <c r="C1312"/>
      <c r="E1312"/>
    </row>
    <row r="1313" spans="3:5" x14ac:dyDescent="0.25">
      <c r="C1313"/>
      <c r="E1313"/>
    </row>
    <row r="1314" spans="3:5" x14ac:dyDescent="0.25">
      <c r="C1314"/>
      <c r="E1314"/>
    </row>
    <row r="1315" spans="3:5" x14ac:dyDescent="0.25">
      <c r="C1315"/>
      <c r="E1315"/>
    </row>
    <row r="1316" spans="3:5" x14ac:dyDescent="0.25">
      <c r="C1316"/>
      <c r="E1316"/>
    </row>
    <row r="1317" spans="3:5" x14ac:dyDescent="0.25">
      <c r="C1317"/>
      <c r="E1317"/>
    </row>
    <row r="1318" spans="3:5" x14ac:dyDescent="0.25">
      <c r="C1318"/>
      <c r="E1318"/>
    </row>
    <row r="1319" spans="3:5" x14ac:dyDescent="0.25">
      <c r="C1319"/>
      <c r="E1319"/>
    </row>
    <row r="1320" spans="3:5" x14ac:dyDescent="0.25">
      <c r="C1320"/>
      <c r="E1320"/>
    </row>
    <row r="1321" spans="3:5" x14ac:dyDescent="0.25">
      <c r="C1321"/>
      <c r="E1321"/>
    </row>
    <row r="1322" spans="3:5" x14ac:dyDescent="0.25">
      <c r="C1322"/>
      <c r="E1322"/>
    </row>
    <row r="1323" spans="3:5" x14ac:dyDescent="0.25">
      <c r="C1323"/>
      <c r="E1323"/>
    </row>
    <row r="1324" spans="3:5" x14ac:dyDescent="0.25">
      <c r="C1324"/>
      <c r="E1324"/>
    </row>
    <row r="1325" spans="3:5" x14ac:dyDescent="0.25">
      <c r="C1325"/>
      <c r="E1325"/>
    </row>
    <row r="1326" spans="3:5" x14ac:dyDescent="0.25">
      <c r="C1326"/>
      <c r="E1326"/>
    </row>
    <row r="1327" spans="3:5" x14ac:dyDescent="0.25">
      <c r="C1327"/>
      <c r="E1327"/>
    </row>
    <row r="1328" spans="3:5" x14ac:dyDescent="0.25">
      <c r="C1328"/>
      <c r="E1328"/>
    </row>
    <row r="1329" spans="3:5" x14ac:dyDescent="0.25">
      <c r="C1329"/>
      <c r="E1329"/>
    </row>
    <row r="1330" spans="3:5" x14ac:dyDescent="0.25">
      <c r="C1330"/>
      <c r="E1330"/>
    </row>
    <row r="1331" spans="3:5" x14ac:dyDescent="0.25">
      <c r="C1331"/>
      <c r="E1331"/>
    </row>
    <row r="1332" spans="3:5" x14ac:dyDescent="0.25">
      <c r="C1332"/>
      <c r="E1332"/>
    </row>
    <row r="1333" spans="3:5" x14ac:dyDescent="0.25">
      <c r="C1333"/>
      <c r="E1333"/>
    </row>
    <row r="1334" spans="3:5" x14ac:dyDescent="0.25">
      <c r="C1334"/>
      <c r="E1334"/>
    </row>
    <row r="1335" spans="3:5" x14ac:dyDescent="0.25">
      <c r="C1335"/>
      <c r="E1335"/>
    </row>
    <row r="1336" spans="3:5" x14ac:dyDescent="0.25">
      <c r="C1336"/>
      <c r="E1336"/>
    </row>
    <row r="1337" spans="3:5" x14ac:dyDescent="0.25">
      <c r="C1337"/>
      <c r="E1337"/>
    </row>
    <row r="1338" spans="3:5" x14ac:dyDescent="0.25">
      <c r="C1338"/>
      <c r="E1338"/>
    </row>
    <row r="1339" spans="3:5" x14ac:dyDescent="0.25">
      <c r="C1339"/>
      <c r="E1339"/>
    </row>
    <row r="1340" spans="3:5" x14ac:dyDescent="0.25">
      <c r="C1340"/>
      <c r="E1340"/>
    </row>
    <row r="1341" spans="3:5" x14ac:dyDescent="0.25">
      <c r="C1341"/>
      <c r="E1341"/>
    </row>
    <row r="1342" spans="3:5" x14ac:dyDescent="0.25">
      <c r="C1342"/>
      <c r="E1342"/>
    </row>
    <row r="1343" spans="3:5" x14ac:dyDescent="0.25">
      <c r="C1343"/>
      <c r="E1343"/>
    </row>
    <row r="1344" spans="3:5" x14ac:dyDescent="0.25">
      <c r="C1344"/>
      <c r="E1344"/>
    </row>
    <row r="1345" spans="3:5" x14ac:dyDescent="0.25">
      <c r="C1345"/>
      <c r="E1345"/>
    </row>
    <row r="1346" spans="3:5" x14ac:dyDescent="0.25">
      <c r="C1346"/>
      <c r="E1346"/>
    </row>
    <row r="1347" spans="3:5" x14ac:dyDescent="0.25">
      <c r="C1347"/>
      <c r="E1347"/>
    </row>
    <row r="1348" spans="3:5" x14ac:dyDescent="0.25">
      <c r="C1348"/>
      <c r="E1348"/>
    </row>
    <row r="1349" spans="3:5" x14ac:dyDescent="0.25">
      <c r="C1349"/>
      <c r="E1349"/>
    </row>
    <row r="1350" spans="3:5" x14ac:dyDescent="0.25">
      <c r="C1350"/>
      <c r="E1350"/>
    </row>
    <row r="1351" spans="3:5" x14ac:dyDescent="0.25">
      <c r="C1351"/>
      <c r="E1351"/>
    </row>
    <row r="1352" spans="3:5" x14ac:dyDescent="0.25">
      <c r="C1352"/>
      <c r="E1352"/>
    </row>
    <row r="1353" spans="3:5" x14ac:dyDescent="0.25">
      <c r="C1353"/>
      <c r="E1353"/>
    </row>
    <row r="1354" spans="3:5" x14ac:dyDescent="0.25">
      <c r="C1354"/>
      <c r="E1354"/>
    </row>
    <row r="1355" spans="3:5" x14ac:dyDescent="0.25">
      <c r="C1355"/>
      <c r="E1355"/>
    </row>
    <row r="1356" spans="3:5" x14ac:dyDescent="0.25">
      <c r="C1356"/>
      <c r="E1356"/>
    </row>
    <row r="1357" spans="3:5" x14ac:dyDescent="0.25">
      <c r="C1357"/>
      <c r="E1357"/>
    </row>
    <row r="1358" spans="3:5" x14ac:dyDescent="0.25">
      <c r="C1358"/>
      <c r="E1358"/>
    </row>
    <row r="1359" spans="3:5" x14ac:dyDescent="0.25">
      <c r="C1359"/>
      <c r="E1359"/>
    </row>
    <row r="1360" spans="3:5" x14ac:dyDescent="0.25">
      <c r="C1360"/>
      <c r="E1360"/>
    </row>
    <row r="1361" spans="3:5" x14ac:dyDescent="0.25">
      <c r="C1361"/>
      <c r="E1361"/>
    </row>
    <row r="1362" spans="3:5" x14ac:dyDescent="0.25">
      <c r="C1362"/>
      <c r="E1362"/>
    </row>
    <row r="1363" spans="3:5" x14ac:dyDescent="0.25">
      <c r="C1363"/>
      <c r="E1363"/>
    </row>
    <row r="1364" spans="3:5" x14ac:dyDescent="0.25">
      <c r="C1364"/>
      <c r="E1364"/>
    </row>
    <row r="1365" spans="3:5" x14ac:dyDescent="0.25">
      <c r="C1365"/>
      <c r="E1365"/>
    </row>
    <row r="1366" spans="3:5" x14ac:dyDescent="0.25">
      <c r="C1366"/>
      <c r="E1366"/>
    </row>
    <row r="1367" spans="3:5" x14ac:dyDescent="0.25">
      <c r="C1367"/>
      <c r="E1367"/>
    </row>
    <row r="1368" spans="3:5" x14ac:dyDescent="0.25">
      <c r="C1368"/>
      <c r="E1368"/>
    </row>
    <row r="1369" spans="3:5" x14ac:dyDescent="0.25">
      <c r="C1369"/>
      <c r="E1369"/>
    </row>
    <row r="1370" spans="3:5" x14ac:dyDescent="0.25">
      <c r="C1370"/>
      <c r="E1370"/>
    </row>
    <row r="1371" spans="3:5" x14ac:dyDescent="0.25">
      <c r="C1371"/>
      <c r="E1371"/>
    </row>
    <row r="1372" spans="3:5" x14ac:dyDescent="0.25">
      <c r="C1372"/>
      <c r="E1372"/>
    </row>
    <row r="1373" spans="3:5" x14ac:dyDescent="0.25">
      <c r="C1373"/>
      <c r="E1373"/>
    </row>
    <row r="1374" spans="3:5" x14ac:dyDescent="0.25">
      <c r="C1374"/>
      <c r="E1374"/>
    </row>
    <row r="1375" spans="3:5" x14ac:dyDescent="0.25">
      <c r="C1375"/>
      <c r="E1375"/>
    </row>
    <row r="1376" spans="3:5" x14ac:dyDescent="0.25">
      <c r="C1376"/>
      <c r="E1376"/>
    </row>
    <row r="1377" spans="3:5" x14ac:dyDescent="0.25">
      <c r="C1377"/>
      <c r="E1377"/>
    </row>
    <row r="1378" spans="3:5" x14ac:dyDescent="0.25">
      <c r="C1378"/>
      <c r="E1378"/>
    </row>
    <row r="1379" spans="3:5" x14ac:dyDescent="0.25">
      <c r="C1379"/>
      <c r="E1379"/>
    </row>
    <row r="1380" spans="3:5" x14ac:dyDescent="0.25">
      <c r="C1380"/>
      <c r="E1380"/>
    </row>
    <row r="1381" spans="3:5" x14ac:dyDescent="0.25">
      <c r="C1381"/>
      <c r="E1381"/>
    </row>
    <row r="1382" spans="3:5" x14ac:dyDescent="0.25">
      <c r="C1382"/>
      <c r="E1382"/>
    </row>
    <row r="1383" spans="3:5" x14ac:dyDescent="0.25">
      <c r="C1383"/>
      <c r="E1383"/>
    </row>
    <row r="1384" spans="3:5" x14ac:dyDescent="0.25">
      <c r="C1384"/>
      <c r="E1384"/>
    </row>
    <row r="1385" spans="3:5" x14ac:dyDescent="0.25">
      <c r="C1385"/>
      <c r="E1385"/>
    </row>
    <row r="1386" spans="3:5" x14ac:dyDescent="0.25">
      <c r="C1386"/>
      <c r="E1386"/>
    </row>
    <row r="1387" spans="3:5" x14ac:dyDescent="0.25">
      <c r="C1387"/>
      <c r="E1387"/>
    </row>
    <row r="1388" spans="3:5" x14ac:dyDescent="0.25">
      <c r="C1388"/>
      <c r="E1388"/>
    </row>
    <row r="1389" spans="3:5" x14ac:dyDescent="0.25">
      <c r="C1389"/>
      <c r="E1389"/>
    </row>
    <row r="1390" spans="3:5" x14ac:dyDescent="0.25">
      <c r="C1390"/>
      <c r="E1390"/>
    </row>
    <row r="1391" spans="3:5" x14ac:dyDescent="0.25">
      <c r="C1391"/>
      <c r="E1391"/>
    </row>
    <row r="1392" spans="3:5" x14ac:dyDescent="0.25">
      <c r="C1392"/>
      <c r="E1392"/>
    </row>
    <row r="1393" spans="3:5" x14ac:dyDescent="0.25">
      <c r="C1393"/>
      <c r="E1393"/>
    </row>
    <row r="1394" spans="3:5" x14ac:dyDescent="0.25">
      <c r="C1394"/>
      <c r="E1394"/>
    </row>
    <row r="1395" spans="3:5" x14ac:dyDescent="0.25">
      <c r="C1395"/>
      <c r="E1395"/>
    </row>
    <row r="1396" spans="3:5" x14ac:dyDescent="0.25">
      <c r="C1396"/>
      <c r="E1396"/>
    </row>
    <row r="1397" spans="3:5" x14ac:dyDescent="0.25">
      <c r="C1397"/>
      <c r="E1397"/>
    </row>
    <row r="1398" spans="3:5" x14ac:dyDescent="0.25">
      <c r="C1398"/>
      <c r="E1398"/>
    </row>
    <row r="1399" spans="3:5" x14ac:dyDescent="0.25">
      <c r="C1399"/>
      <c r="E1399"/>
    </row>
    <row r="1400" spans="3:5" x14ac:dyDescent="0.25">
      <c r="C1400"/>
      <c r="E1400"/>
    </row>
    <row r="1401" spans="3:5" x14ac:dyDescent="0.25">
      <c r="C1401"/>
      <c r="E1401"/>
    </row>
    <row r="1402" spans="3:5" x14ac:dyDescent="0.25">
      <c r="C1402"/>
      <c r="E1402"/>
    </row>
    <row r="1403" spans="3:5" x14ac:dyDescent="0.25">
      <c r="C1403"/>
      <c r="E1403"/>
    </row>
    <row r="1404" spans="3:5" x14ac:dyDescent="0.25">
      <c r="C1404"/>
      <c r="E1404"/>
    </row>
    <row r="1405" spans="3:5" x14ac:dyDescent="0.25">
      <c r="C1405"/>
      <c r="E1405"/>
    </row>
    <row r="1406" spans="3:5" x14ac:dyDescent="0.25">
      <c r="C1406"/>
      <c r="E1406"/>
    </row>
    <row r="1407" spans="3:5" x14ac:dyDescent="0.25">
      <c r="C1407"/>
      <c r="E1407"/>
    </row>
    <row r="1408" spans="3:5" x14ac:dyDescent="0.25">
      <c r="C1408"/>
      <c r="E1408"/>
    </row>
    <row r="1409" spans="3:5" x14ac:dyDescent="0.25">
      <c r="C1409"/>
      <c r="E1409"/>
    </row>
    <row r="1410" spans="3:5" x14ac:dyDescent="0.25">
      <c r="C1410"/>
      <c r="E1410"/>
    </row>
    <row r="1411" spans="3:5" x14ac:dyDescent="0.25">
      <c r="C1411"/>
      <c r="E1411"/>
    </row>
    <row r="1412" spans="3:5" x14ac:dyDescent="0.25">
      <c r="C1412"/>
      <c r="E1412"/>
    </row>
    <row r="1413" spans="3:5" x14ac:dyDescent="0.25">
      <c r="C1413"/>
      <c r="E1413"/>
    </row>
    <row r="1414" spans="3:5" x14ac:dyDescent="0.25">
      <c r="C1414"/>
      <c r="E1414"/>
    </row>
    <row r="1415" spans="3:5" x14ac:dyDescent="0.25">
      <c r="C1415"/>
      <c r="E1415"/>
    </row>
    <row r="1416" spans="3:5" x14ac:dyDescent="0.25">
      <c r="C1416"/>
      <c r="E1416"/>
    </row>
    <row r="1417" spans="3:5" x14ac:dyDescent="0.25">
      <c r="C1417"/>
      <c r="E1417"/>
    </row>
    <row r="1418" spans="3:5" x14ac:dyDescent="0.25">
      <c r="C1418"/>
      <c r="E1418"/>
    </row>
    <row r="1419" spans="3:5" x14ac:dyDescent="0.25">
      <c r="C1419"/>
      <c r="E1419"/>
    </row>
    <row r="1420" spans="3:5" x14ac:dyDescent="0.25">
      <c r="C1420"/>
      <c r="E1420"/>
    </row>
    <row r="1421" spans="3:5" x14ac:dyDescent="0.25">
      <c r="C1421"/>
      <c r="E1421"/>
    </row>
    <row r="1422" spans="3:5" x14ac:dyDescent="0.25">
      <c r="C1422"/>
      <c r="E1422"/>
    </row>
    <row r="1423" spans="3:5" x14ac:dyDescent="0.25">
      <c r="C1423"/>
      <c r="E1423"/>
    </row>
    <row r="1424" spans="3:5" x14ac:dyDescent="0.25">
      <c r="C1424"/>
      <c r="E1424"/>
    </row>
    <row r="1425" spans="3:5" x14ac:dyDescent="0.25">
      <c r="C1425"/>
      <c r="E1425"/>
    </row>
    <row r="1426" spans="3:5" x14ac:dyDescent="0.25">
      <c r="C1426"/>
      <c r="E1426"/>
    </row>
    <row r="1427" spans="3:5" x14ac:dyDescent="0.25">
      <c r="C1427"/>
      <c r="E1427"/>
    </row>
    <row r="1428" spans="3:5" x14ac:dyDescent="0.25">
      <c r="C1428"/>
      <c r="E1428"/>
    </row>
    <row r="1429" spans="3:5" x14ac:dyDescent="0.25">
      <c r="C1429"/>
      <c r="E1429"/>
    </row>
    <row r="1430" spans="3:5" x14ac:dyDescent="0.25">
      <c r="C1430"/>
      <c r="E1430"/>
    </row>
    <row r="1431" spans="3:5" x14ac:dyDescent="0.25">
      <c r="C1431"/>
      <c r="E1431"/>
    </row>
    <row r="1432" spans="3:5" x14ac:dyDescent="0.25">
      <c r="C1432"/>
      <c r="E1432"/>
    </row>
    <row r="1433" spans="3:5" x14ac:dyDescent="0.25">
      <c r="C1433"/>
      <c r="E1433"/>
    </row>
    <row r="1434" spans="3:5" x14ac:dyDescent="0.25">
      <c r="C1434"/>
      <c r="E1434"/>
    </row>
    <row r="1435" spans="3:5" x14ac:dyDescent="0.25">
      <c r="C1435"/>
      <c r="E1435"/>
    </row>
    <row r="1436" spans="3:5" x14ac:dyDescent="0.25">
      <c r="C1436"/>
      <c r="E1436"/>
    </row>
    <row r="1437" spans="3:5" x14ac:dyDescent="0.25">
      <c r="C1437"/>
      <c r="E1437"/>
    </row>
    <row r="1438" spans="3:5" x14ac:dyDescent="0.25">
      <c r="C1438"/>
      <c r="E1438"/>
    </row>
    <row r="1439" spans="3:5" x14ac:dyDescent="0.25">
      <c r="C1439"/>
      <c r="E1439"/>
    </row>
    <row r="1440" spans="3:5" x14ac:dyDescent="0.25">
      <c r="C1440"/>
      <c r="E1440"/>
    </row>
    <row r="1441" spans="3:5" x14ac:dyDescent="0.25">
      <c r="C1441"/>
      <c r="E1441"/>
    </row>
    <row r="1442" spans="3:5" x14ac:dyDescent="0.25">
      <c r="C1442"/>
      <c r="E1442"/>
    </row>
    <row r="1443" spans="3:5" x14ac:dyDescent="0.25">
      <c r="C1443"/>
      <c r="E1443"/>
    </row>
    <row r="1444" spans="3:5" x14ac:dyDescent="0.25">
      <c r="C1444"/>
      <c r="E1444"/>
    </row>
    <row r="1445" spans="3:5" x14ac:dyDescent="0.25">
      <c r="C1445"/>
      <c r="E1445"/>
    </row>
    <row r="1446" spans="3:5" x14ac:dyDescent="0.25">
      <c r="C1446"/>
      <c r="E1446"/>
    </row>
    <row r="1447" spans="3:5" x14ac:dyDescent="0.25">
      <c r="C1447"/>
      <c r="E1447"/>
    </row>
    <row r="1448" spans="3:5" x14ac:dyDescent="0.25">
      <c r="C1448"/>
      <c r="E1448"/>
    </row>
    <row r="1449" spans="3:5" x14ac:dyDescent="0.25">
      <c r="C1449"/>
      <c r="E1449"/>
    </row>
    <row r="1450" spans="3:5" x14ac:dyDescent="0.25">
      <c r="C1450"/>
      <c r="E1450"/>
    </row>
    <row r="1451" spans="3:5" x14ac:dyDescent="0.25">
      <c r="C1451"/>
      <c r="E1451"/>
    </row>
    <row r="1452" spans="3:5" x14ac:dyDescent="0.25">
      <c r="C1452"/>
      <c r="E1452"/>
    </row>
    <row r="1453" spans="3:5" x14ac:dyDescent="0.25">
      <c r="C1453"/>
      <c r="E1453"/>
    </row>
    <row r="1454" spans="3:5" x14ac:dyDescent="0.25">
      <c r="C1454"/>
      <c r="E1454"/>
    </row>
    <row r="1455" spans="3:5" x14ac:dyDescent="0.25">
      <c r="C1455"/>
      <c r="E1455"/>
    </row>
    <row r="1456" spans="3:5" x14ac:dyDescent="0.25">
      <c r="C1456"/>
      <c r="E1456"/>
    </row>
    <row r="1457" spans="3:5" x14ac:dyDescent="0.25">
      <c r="C1457"/>
      <c r="E1457"/>
    </row>
    <row r="1458" spans="3:5" x14ac:dyDescent="0.25">
      <c r="C1458"/>
      <c r="E1458"/>
    </row>
    <row r="1459" spans="3:5" x14ac:dyDescent="0.25">
      <c r="C1459"/>
      <c r="E1459"/>
    </row>
    <row r="1460" spans="3:5" x14ac:dyDescent="0.25">
      <c r="C1460"/>
      <c r="E1460"/>
    </row>
    <row r="1461" spans="3:5" x14ac:dyDescent="0.25">
      <c r="C1461"/>
      <c r="E1461"/>
    </row>
    <row r="1462" spans="3:5" x14ac:dyDescent="0.25">
      <c r="C1462"/>
      <c r="E1462"/>
    </row>
    <row r="1463" spans="3:5" x14ac:dyDescent="0.25">
      <c r="C1463"/>
      <c r="E1463"/>
    </row>
    <row r="1464" spans="3:5" x14ac:dyDescent="0.25">
      <c r="C1464"/>
      <c r="E1464"/>
    </row>
    <row r="1465" spans="3:5" x14ac:dyDescent="0.25">
      <c r="C1465"/>
      <c r="E1465"/>
    </row>
    <row r="1466" spans="3:5" x14ac:dyDescent="0.25">
      <c r="C1466"/>
      <c r="E1466"/>
    </row>
    <row r="1467" spans="3:5" x14ac:dyDescent="0.25">
      <c r="C1467"/>
      <c r="E1467"/>
    </row>
    <row r="1468" spans="3:5" x14ac:dyDescent="0.25">
      <c r="C1468"/>
      <c r="E1468"/>
    </row>
    <row r="1469" spans="3:5" x14ac:dyDescent="0.25">
      <c r="C1469"/>
      <c r="E1469"/>
    </row>
    <row r="1470" spans="3:5" x14ac:dyDescent="0.25">
      <c r="C1470"/>
      <c r="E1470"/>
    </row>
    <row r="1471" spans="3:5" x14ac:dyDescent="0.25">
      <c r="C1471"/>
      <c r="E1471"/>
    </row>
    <row r="1472" spans="3:5" x14ac:dyDescent="0.25">
      <c r="C1472"/>
      <c r="E1472"/>
    </row>
    <row r="1473" spans="3:5" x14ac:dyDescent="0.25">
      <c r="C1473"/>
      <c r="E1473"/>
    </row>
    <row r="1474" spans="3:5" x14ac:dyDescent="0.25">
      <c r="C1474"/>
      <c r="E1474"/>
    </row>
    <row r="1475" spans="3:5" x14ac:dyDescent="0.25">
      <c r="C1475"/>
      <c r="E1475"/>
    </row>
    <row r="1476" spans="3:5" x14ac:dyDescent="0.25">
      <c r="C1476"/>
      <c r="E1476"/>
    </row>
    <row r="1477" spans="3:5" x14ac:dyDescent="0.25">
      <c r="C1477"/>
      <c r="E1477"/>
    </row>
    <row r="1478" spans="3:5" x14ac:dyDescent="0.25">
      <c r="C1478"/>
      <c r="E1478"/>
    </row>
    <row r="1479" spans="3:5" x14ac:dyDescent="0.25">
      <c r="C1479"/>
      <c r="E1479"/>
    </row>
    <row r="1480" spans="3:5" x14ac:dyDescent="0.25">
      <c r="C1480"/>
      <c r="E1480"/>
    </row>
    <row r="1481" spans="3:5" x14ac:dyDescent="0.25">
      <c r="C1481"/>
      <c r="E1481"/>
    </row>
    <row r="1482" spans="3:5" x14ac:dyDescent="0.25">
      <c r="C1482"/>
      <c r="E1482"/>
    </row>
    <row r="1483" spans="3:5" x14ac:dyDescent="0.25">
      <c r="C1483"/>
      <c r="E1483"/>
    </row>
    <row r="1484" spans="3:5" x14ac:dyDescent="0.25">
      <c r="C1484"/>
      <c r="E1484"/>
    </row>
    <row r="1485" spans="3:5" x14ac:dyDescent="0.25">
      <c r="C1485"/>
      <c r="E1485"/>
    </row>
    <row r="1486" spans="3:5" x14ac:dyDescent="0.25">
      <c r="C1486"/>
      <c r="E1486"/>
    </row>
    <row r="1487" spans="3:5" x14ac:dyDescent="0.25">
      <c r="C1487"/>
      <c r="E1487"/>
    </row>
    <row r="1488" spans="3:5" x14ac:dyDescent="0.25">
      <c r="C1488"/>
      <c r="E1488"/>
    </row>
    <row r="1489" spans="3:5" x14ac:dyDescent="0.25">
      <c r="C1489"/>
      <c r="E1489"/>
    </row>
    <row r="1490" spans="3:5" x14ac:dyDescent="0.25">
      <c r="C1490"/>
      <c r="E1490"/>
    </row>
    <row r="1491" spans="3:5" x14ac:dyDescent="0.25">
      <c r="C1491"/>
      <c r="E1491"/>
    </row>
    <row r="1492" spans="3:5" x14ac:dyDescent="0.25">
      <c r="C1492"/>
      <c r="E1492"/>
    </row>
    <row r="1493" spans="3:5" x14ac:dyDescent="0.25">
      <c r="C1493"/>
      <c r="E1493"/>
    </row>
    <row r="1494" spans="3:5" x14ac:dyDescent="0.25">
      <c r="C1494"/>
      <c r="E1494"/>
    </row>
    <row r="1495" spans="3:5" x14ac:dyDescent="0.25">
      <c r="C1495"/>
      <c r="E1495"/>
    </row>
    <row r="1496" spans="3:5" x14ac:dyDescent="0.25">
      <c r="C1496"/>
      <c r="E1496"/>
    </row>
    <row r="1497" spans="3:5" x14ac:dyDescent="0.25">
      <c r="C1497"/>
      <c r="E1497"/>
    </row>
    <row r="1498" spans="3:5" x14ac:dyDescent="0.25">
      <c r="C1498"/>
      <c r="E1498"/>
    </row>
    <row r="1499" spans="3:5" x14ac:dyDescent="0.25">
      <c r="C1499"/>
      <c r="E1499"/>
    </row>
    <row r="1500" spans="3:5" x14ac:dyDescent="0.25">
      <c r="C1500"/>
      <c r="E1500"/>
    </row>
    <row r="1501" spans="3:5" x14ac:dyDescent="0.25">
      <c r="C1501"/>
      <c r="E1501"/>
    </row>
    <row r="1502" spans="3:5" x14ac:dyDescent="0.25">
      <c r="C1502"/>
      <c r="E1502"/>
    </row>
    <row r="1503" spans="3:5" x14ac:dyDescent="0.25">
      <c r="C1503"/>
      <c r="E1503"/>
    </row>
    <row r="1504" spans="3:5" x14ac:dyDescent="0.25">
      <c r="C1504"/>
      <c r="E1504"/>
    </row>
    <row r="1505" spans="3:5" x14ac:dyDescent="0.25">
      <c r="C1505"/>
      <c r="E1505"/>
    </row>
    <row r="1506" spans="3:5" x14ac:dyDescent="0.25">
      <c r="C1506"/>
      <c r="E1506"/>
    </row>
    <row r="1507" spans="3:5" x14ac:dyDescent="0.25">
      <c r="C1507"/>
      <c r="E1507"/>
    </row>
    <row r="1508" spans="3:5" x14ac:dyDescent="0.25">
      <c r="C1508"/>
      <c r="E1508"/>
    </row>
    <row r="1509" spans="3:5" x14ac:dyDescent="0.25">
      <c r="C1509"/>
      <c r="E1509"/>
    </row>
    <row r="1510" spans="3:5" x14ac:dyDescent="0.25">
      <c r="C1510"/>
      <c r="E1510"/>
    </row>
    <row r="1511" spans="3:5" x14ac:dyDescent="0.25">
      <c r="C1511"/>
      <c r="E1511"/>
    </row>
    <row r="1512" spans="3:5" x14ac:dyDescent="0.25">
      <c r="C1512"/>
      <c r="E1512"/>
    </row>
    <row r="1513" spans="3:5" x14ac:dyDescent="0.25">
      <c r="C1513"/>
      <c r="E1513"/>
    </row>
    <row r="1514" spans="3:5" x14ac:dyDescent="0.25">
      <c r="C1514"/>
      <c r="E1514"/>
    </row>
    <row r="1515" spans="3:5" x14ac:dyDescent="0.25">
      <c r="C1515"/>
      <c r="E1515"/>
    </row>
    <row r="1516" spans="3:5" x14ac:dyDescent="0.25">
      <c r="C1516"/>
      <c r="E1516"/>
    </row>
    <row r="1517" spans="3:5" x14ac:dyDescent="0.25">
      <c r="C1517"/>
      <c r="E1517"/>
    </row>
    <row r="1518" spans="3:5" x14ac:dyDescent="0.25">
      <c r="C1518"/>
      <c r="E1518"/>
    </row>
    <row r="1519" spans="3:5" x14ac:dyDescent="0.25">
      <c r="C1519"/>
      <c r="E1519"/>
    </row>
    <row r="1520" spans="3:5" x14ac:dyDescent="0.25">
      <c r="C1520"/>
      <c r="E1520"/>
    </row>
    <row r="1521" spans="3:5" x14ac:dyDescent="0.25">
      <c r="C1521"/>
      <c r="E1521"/>
    </row>
    <row r="1522" spans="3:5" x14ac:dyDescent="0.25">
      <c r="C1522"/>
      <c r="E1522"/>
    </row>
    <row r="1523" spans="3:5" x14ac:dyDescent="0.25">
      <c r="C1523"/>
      <c r="E1523"/>
    </row>
    <row r="1524" spans="3:5" x14ac:dyDescent="0.25">
      <c r="C1524"/>
      <c r="E1524"/>
    </row>
    <row r="1525" spans="3:5" x14ac:dyDescent="0.25">
      <c r="C1525"/>
      <c r="E1525"/>
    </row>
    <row r="1526" spans="3:5" x14ac:dyDescent="0.25">
      <c r="C1526"/>
      <c r="E1526"/>
    </row>
    <row r="1527" spans="3:5" x14ac:dyDescent="0.25">
      <c r="C1527"/>
      <c r="E1527"/>
    </row>
    <row r="1528" spans="3:5" x14ac:dyDescent="0.25">
      <c r="C1528"/>
      <c r="E1528"/>
    </row>
    <row r="1529" spans="3:5" x14ac:dyDescent="0.25">
      <c r="C1529"/>
      <c r="E1529"/>
    </row>
    <row r="1530" spans="3:5" x14ac:dyDescent="0.25">
      <c r="C1530"/>
      <c r="E1530"/>
    </row>
    <row r="1531" spans="3:5" x14ac:dyDescent="0.25">
      <c r="C1531"/>
      <c r="E1531"/>
    </row>
    <row r="1532" spans="3:5" x14ac:dyDescent="0.25">
      <c r="C1532"/>
      <c r="E1532"/>
    </row>
    <row r="1533" spans="3:5" x14ac:dyDescent="0.25">
      <c r="C1533"/>
      <c r="E1533"/>
    </row>
    <row r="1534" spans="3:5" x14ac:dyDescent="0.25">
      <c r="C1534"/>
      <c r="E1534"/>
    </row>
    <row r="1535" spans="3:5" x14ac:dyDescent="0.25">
      <c r="C1535"/>
      <c r="E1535"/>
    </row>
    <row r="1536" spans="3:5" x14ac:dyDescent="0.25">
      <c r="C1536"/>
      <c r="E1536"/>
    </row>
    <row r="1537" spans="3:5" x14ac:dyDescent="0.25">
      <c r="C1537"/>
      <c r="E1537"/>
    </row>
    <row r="1538" spans="3:5" x14ac:dyDescent="0.25">
      <c r="C1538"/>
      <c r="E1538"/>
    </row>
    <row r="1539" spans="3:5" x14ac:dyDescent="0.25">
      <c r="C1539"/>
      <c r="E1539"/>
    </row>
    <row r="1540" spans="3:5" x14ac:dyDescent="0.25">
      <c r="C1540"/>
      <c r="E1540"/>
    </row>
    <row r="1541" spans="3:5" x14ac:dyDescent="0.25">
      <c r="C1541"/>
      <c r="E1541"/>
    </row>
    <row r="1542" spans="3:5" x14ac:dyDescent="0.25">
      <c r="C1542"/>
      <c r="E1542"/>
    </row>
    <row r="1543" spans="3:5" x14ac:dyDescent="0.25">
      <c r="C1543"/>
      <c r="E1543"/>
    </row>
    <row r="1544" spans="3:5" x14ac:dyDescent="0.25">
      <c r="C1544"/>
      <c r="E1544"/>
    </row>
    <row r="1545" spans="3:5" x14ac:dyDescent="0.25">
      <c r="C1545"/>
      <c r="E1545"/>
    </row>
    <row r="1546" spans="3:5" x14ac:dyDescent="0.25">
      <c r="C1546"/>
      <c r="E1546"/>
    </row>
    <row r="1547" spans="3:5" x14ac:dyDescent="0.25">
      <c r="C1547"/>
      <c r="E1547"/>
    </row>
    <row r="1548" spans="3:5" x14ac:dyDescent="0.25">
      <c r="C1548"/>
      <c r="E1548"/>
    </row>
    <row r="1549" spans="3:5" x14ac:dyDescent="0.25">
      <c r="C1549"/>
      <c r="E1549"/>
    </row>
    <row r="1550" spans="3:5" x14ac:dyDescent="0.25">
      <c r="C1550"/>
      <c r="E1550"/>
    </row>
    <row r="1551" spans="3:5" x14ac:dyDescent="0.25">
      <c r="C1551"/>
      <c r="E1551"/>
    </row>
    <row r="1552" spans="3:5" x14ac:dyDescent="0.25">
      <c r="C1552"/>
      <c r="E1552"/>
    </row>
    <row r="1553" spans="3:5" x14ac:dyDescent="0.25">
      <c r="C1553"/>
      <c r="E1553"/>
    </row>
    <row r="1554" spans="3:5" x14ac:dyDescent="0.25">
      <c r="C1554"/>
      <c r="E1554"/>
    </row>
    <row r="1555" spans="3:5" x14ac:dyDescent="0.25">
      <c r="C1555"/>
      <c r="E1555"/>
    </row>
    <row r="1556" spans="3:5" x14ac:dyDescent="0.25">
      <c r="C1556"/>
      <c r="E1556"/>
    </row>
    <row r="1557" spans="3:5" x14ac:dyDescent="0.25">
      <c r="C1557"/>
      <c r="E1557"/>
    </row>
    <row r="1558" spans="3:5" x14ac:dyDescent="0.25">
      <c r="C1558"/>
      <c r="E1558"/>
    </row>
    <row r="1559" spans="3:5" x14ac:dyDescent="0.25">
      <c r="C1559"/>
      <c r="E1559"/>
    </row>
    <row r="1560" spans="3:5" x14ac:dyDescent="0.25">
      <c r="C1560"/>
      <c r="E1560"/>
    </row>
    <row r="1561" spans="3:5" x14ac:dyDescent="0.25">
      <c r="C1561"/>
      <c r="E1561"/>
    </row>
    <row r="1562" spans="3:5" x14ac:dyDescent="0.25">
      <c r="C1562"/>
      <c r="E1562"/>
    </row>
    <row r="1563" spans="3:5" x14ac:dyDescent="0.25">
      <c r="C1563"/>
      <c r="E1563"/>
    </row>
    <row r="1564" spans="3:5" x14ac:dyDescent="0.25">
      <c r="C1564"/>
      <c r="E1564"/>
    </row>
    <row r="1565" spans="3:5" x14ac:dyDescent="0.25">
      <c r="C1565"/>
      <c r="E1565"/>
    </row>
    <row r="1566" spans="3:5" x14ac:dyDescent="0.25">
      <c r="C1566"/>
      <c r="E1566"/>
    </row>
    <row r="1567" spans="3:5" x14ac:dyDescent="0.25">
      <c r="C1567"/>
      <c r="E1567"/>
    </row>
    <row r="1568" spans="3:5" x14ac:dyDescent="0.25">
      <c r="C1568"/>
      <c r="E1568"/>
    </row>
    <row r="1569" spans="3:5" x14ac:dyDescent="0.25">
      <c r="C1569"/>
      <c r="E1569"/>
    </row>
    <row r="1570" spans="3:5" x14ac:dyDescent="0.25">
      <c r="C1570"/>
      <c r="E1570"/>
    </row>
    <row r="1571" spans="3:5" x14ac:dyDescent="0.25">
      <c r="C1571"/>
      <c r="E1571"/>
    </row>
    <row r="1572" spans="3:5" x14ac:dyDescent="0.25">
      <c r="C1572"/>
      <c r="E1572"/>
    </row>
    <row r="1573" spans="3:5" x14ac:dyDescent="0.25">
      <c r="C1573"/>
      <c r="E1573"/>
    </row>
    <row r="1574" spans="3:5" x14ac:dyDescent="0.25">
      <c r="C1574"/>
      <c r="E1574"/>
    </row>
    <row r="1575" spans="3:5" x14ac:dyDescent="0.25">
      <c r="C1575"/>
      <c r="E1575"/>
    </row>
    <row r="1576" spans="3:5" x14ac:dyDescent="0.25">
      <c r="C1576"/>
      <c r="E1576"/>
    </row>
    <row r="1577" spans="3:5" x14ac:dyDescent="0.25">
      <c r="C1577"/>
      <c r="E1577"/>
    </row>
    <row r="1578" spans="3:5" x14ac:dyDescent="0.25">
      <c r="C1578"/>
      <c r="E1578"/>
    </row>
    <row r="1579" spans="3:5" x14ac:dyDescent="0.25">
      <c r="C1579"/>
      <c r="E1579"/>
    </row>
    <row r="1580" spans="3:5" x14ac:dyDescent="0.25">
      <c r="C1580"/>
      <c r="E1580"/>
    </row>
    <row r="1581" spans="3:5" x14ac:dyDescent="0.25">
      <c r="C1581"/>
      <c r="E1581"/>
    </row>
    <row r="1582" spans="3:5" x14ac:dyDescent="0.25">
      <c r="C1582"/>
      <c r="E1582"/>
    </row>
    <row r="1583" spans="3:5" x14ac:dyDescent="0.25">
      <c r="C1583"/>
      <c r="E1583"/>
    </row>
    <row r="1584" spans="3:5" x14ac:dyDescent="0.25">
      <c r="C1584"/>
      <c r="E1584"/>
    </row>
    <row r="1585" spans="3:5" x14ac:dyDescent="0.25">
      <c r="C1585"/>
      <c r="E1585"/>
    </row>
    <row r="1586" spans="3:5" x14ac:dyDescent="0.25">
      <c r="C1586"/>
      <c r="E1586"/>
    </row>
    <row r="1587" spans="3:5" x14ac:dyDescent="0.25">
      <c r="C1587"/>
      <c r="E1587"/>
    </row>
    <row r="1588" spans="3:5" x14ac:dyDescent="0.25">
      <c r="C1588"/>
      <c r="E1588"/>
    </row>
    <row r="1589" spans="3:5" x14ac:dyDescent="0.25">
      <c r="C1589"/>
      <c r="E1589"/>
    </row>
    <row r="1590" spans="3:5" x14ac:dyDescent="0.25">
      <c r="C1590"/>
      <c r="E1590"/>
    </row>
    <row r="1591" spans="3:5" x14ac:dyDescent="0.25">
      <c r="C1591"/>
      <c r="E1591"/>
    </row>
    <row r="1592" spans="3:5" x14ac:dyDescent="0.25">
      <c r="C1592"/>
      <c r="E1592"/>
    </row>
    <row r="1593" spans="3:5" x14ac:dyDescent="0.25">
      <c r="C1593"/>
      <c r="E1593"/>
    </row>
    <row r="1594" spans="3:5" x14ac:dyDescent="0.25">
      <c r="C1594"/>
      <c r="E1594"/>
    </row>
    <row r="1595" spans="3:5" x14ac:dyDescent="0.25">
      <c r="C1595"/>
      <c r="E1595"/>
    </row>
    <row r="1596" spans="3:5" x14ac:dyDescent="0.25">
      <c r="C1596"/>
      <c r="E1596"/>
    </row>
    <row r="1597" spans="3:5" x14ac:dyDescent="0.25">
      <c r="C1597"/>
      <c r="E1597"/>
    </row>
    <row r="1598" spans="3:5" x14ac:dyDescent="0.25">
      <c r="C1598"/>
      <c r="E1598"/>
    </row>
    <row r="1599" spans="3:5" x14ac:dyDescent="0.25">
      <c r="C1599"/>
      <c r="E1599"/>
    </row>
    <row r="1600" spans="3:5" x14ac:dyDescent="0.25">
      <c r="C1600"/>
      <c r="E1600"/>
    </row>
    <row r="1601" spans="3:5" x14ac:dyDescent="0.25">
      <c r="C1601"/>
      <c r="E1601"/>
    </row>
    <row r="1602" spans="3:5" x14ac:dyDescent="0.25">
      <c r="C1602"/>
      <c r="E1602"/>
    </row>
    <row r="1603" spans="3:5" x14ac:dyDescent="0.25">
      <c r="C1603"/>
      <c r="E1603"/>
    </row>
    <row r="1604" spans="3:5" x14ac:dyDescent="0.25">
      <c r="C1604"/>
      <c r="E1604"/>
    </row>
    <row r="1605" spans="3:5" x14ac:dyDescent="0.25">
      <c r="C1605"/>
      <c r="E1605"/>
    </row>
    <row r="1606" spans="3:5" x14ac:dyDescent="0.25">
      <c r="C1606"/>
      <c r="E1606"/>
    </row>
    <row r="1607" spans="3:5" x14ac:dyDescent="0.25">
      <c r="C1607"/>
      <c r="E1607"/>
    </row>
    <row r="1608" spans="3:5" x14ac:dyDescent="0.25">
      <c r="C1608"/>
      <c r="E1608"/>
    </row>
    <row r="1609" spans="3:5" x14ac:dyDescent="0.25">
      <c r="C1609"/>
      <c r="E1609"/>
    </row>
    <row r="1610" spans="3:5" x14ac:dyDescent="0.25">
      <c r="C1610"/>
      <c r="E1610"/>
    </row>
    <row r="1611" spans="3:5" x14ac:dyDescent="0.25">
      <c r="C1611"/>
      <c r="E1611"/>
    </row>
    <row r="1612" spans="3:5" x14ac:dyDescent="0.25">
      <c r="C1612"/>
      <c r="E1612"/>
    </row>
    <row r="1613" spans="3:5" x14ac:dyDescent="0.25">
      <c r="C1613"/>
      <c r="E1613"/>
    </row>
    <row r="1614" spans="3:5" x14ac:dyDescent="0.25">
      <c r="C1614"/>
      <c r="E1614"/>
    </row>
    <row r="1615" spans="3:5" x14ac:dyDescent="0.25">
      <c r="C1615"/>
      <c r="E1615"/>
    </row>
    <row r="1616" spans="3:5" x14ac:dyDescent="0.25">
      <c r="C1616"/>
      <c r="E1616"/>
    </row>
    <row r="1617" spans="3:5" x14ac:dyDescent="0.25">
      <c r="C1617"/>
      <c r="E1617"/>
    </row>
    <row r="1618" spans="3:5" x14ac:dyDescent="0.25">
      <c r="C1618"/>
      <c r="E1618"/>
    </row>
    <row r="1619" spans="3:5" x14ac:dyDescent="0.25">
      <c r="C1619"/>
      <c r="E1619"/>
    </row>
    <row r="1620" spans="3:5" x14ac:dyDescent="0.25">
      <c r="C1620"/>
      <c r="E1620"/>
    </row>
    <row r="1621" spans="3:5" x14ac:dyDescent="0.25">
      <c r="C1621"/>
      <c r="E1621"/>
    </row>
    <row r="1622" spans="3:5" x14ac:dyDescent="0.25">
      <c r="C1622"/>
      <c r="E1622"/>
    </row>
    <row r="1623" spans="3:5" x14ac:dyDescent="0.25">
      <c r="C1623"/>
      <c r="E1623"/>
    </row>
    <row r="1624" spans="3:5" x14ac:dyDescent="0.25">
      <c r="C1624"/>
      <c r="E1624"/>
    </row>
    <row r="1625" spans="3:5" x14ac:dyDescent="0.25">
      <c r="C1625"/>
      <c r="E1625"/>
    </row>
    <row r="1626" spans="3:5" x14ac:dyDescent="0.25">
      <c r="C1626"/>
      <c r="E1626"/>
    </row>
    <row r="1627" spans="3:5" x14ac:dyDescent="0.25">
      <c r="C1627"/>
      <c r="E1627"/>
    </row>
    <row r="1628" spans="3:5" x14ac:dyDescent="0.25">
      <c r="C1628"/>
      <c r="E1628"/>
    </row>
    <row r="1629" spans="3:5" x14ac:dyDescent="0.25">
      <c r="C1629"/>
      <c r="E1629"/>
    </row>
    <row r="1630" spans="3:5" x14ac:dyDescent="0.25">
      <c r="C1630"/>
      <c r="E1630"/>
    </row>
    <row r="1631" spans="3:5" x14ac:dyDescent="0.25">
      <c r="C1631"/>
      <c r="E1631"/>
    </row>
    <row r="1632" spans="3:5" x14ac:dyDescent="0.25">
      <c r="C1632"/>
      <c r="E1632"/>
    </row>
    <row r="1633" spans="3:5" x14ac:dyDescent="0.25">
      <c r="C1633"/>
      <c r="E1633"/>
    </row>
    <row r="1634" spans="3:5" x14ac:dyDescent="0.25">
      <c r="C1634"/>
      <c r="E1634"/>
    </row>
    <row r="1635" spans="3:5" x14ac:dyDescent="0.25">
      <c r="C1635"/>
      <c r="E1635"/>
    </row>
    <row r="1636" spans="3:5" x14ac:dyDescent="0.25">
      <c r="C1636"/>
      <c r="E1636"/>
    </row>
    <row r="1637" spans="3:5" x14ac:dyDescent="0.25">
      <c r="C1637"/>
      <c r="E1637"/>
    </row>
    <row r="1638" spans="3:5" x14ac:dyDescent="0.25">
      <c r="C1638"/>
      <c r="E1638"/>
    </row>
    <row r="1639" spans="3:5" x14ac:dyDescent="0.25">
      <c r="C1639"/>
      <c r="E1639"/>
    </row>
    <row r="1640" spans="3:5" x14ac:dyDescent="0.25">
      <c r="C1640"/>
      <c r="E1640"/>
    </row>
    <row r="1641" spans="3:5" x14ac:dyDescent="0.25">
      <c r="C1641"/>
      <c r="E1641"/>
    </row>
    <row r="1642" spans="3:5" x14ac:dyDescent="0.25">
      <c r="C1642"/>
      <c r="E1642"/>
    </row>
    <row r="1643" spans="3:5" x14ac:dyDescent="0.25">
      <c r="C1643"/>
      <c r="E1643"/>
    </row>
    <row r="1644" spans="3:5" x14ac:dyDescent="0.25">
      <c r="C1644"/>
      <c r="E1644"/>
    </row>
    <row r="1645" spans="3:5" x14ac:dyDescent="0.25">
      <c r="C1645"/>
      <c r="E1645"/>
    </row>
    <row r="1646" spans="3:5" x14ac:dyDescent="0.25">
      <c r="C1646"/>
      <c r="E1646"/>
    </row>
    <row r="1647" spans="3:5" x14ac:dyDescent="0.25">
      <c r="C1647"/>
      <c r="E1647"/>
    </row>
    <row r="1648" spans="3:5" x14ac:dyDescent="0.25">
      <c r="C1648"/>
      <c r="E1648"/>
    </row>
    <row r="1649" spans="3:5" x14ac:dyDescent="0.25">
      <c r="C1649"/>
      <c r="E1649"/>
    </row>
    <row r="1650" spans="3:5" x14ac:dyDescent="0.25">
      <c r="C1650"/>
      <c r="E1650"/>
    </row>
    <row r="1651" spans="3:5" x14ac:dyDescent="0.25">
      <c r="C1651"/>
      <c r="E1651"/>
    </row>
    <row r="1652" spans="3:5" x14ac:dyDescent="0.25">
      <c r="C1652"/>
      <c r="E1652"/>
    </row>
    <row r="1653" spans="3:5" x14ac:dyDescent="0.25">
      <c r="C1653"/>
      <c r="E1653"/>
    </row>
    <row r="1654" spans="3:5" x14ac:dyDescent="0.25">
      <c r="C1654"/>
      <c r="E1654"/>
    </row>
    <row r="1655" spans="3:5" x14ac:dyDescent="0.25">
      <c r="C1655"/>
      <c r="E1655"/>
    </row>
    <row r="1656" spans="3:5" x14ac:dyDescent="0.25">
      <c r="C1656"/>
      <c r="E1656"/>
    </row>
    <row r="1657" spans="3:5" x14ac:dyDescent="0.25">
      <c r="C1657"/>
      <c r="E1657"/>
    </row>
    <row r="1658" spans="3:5" x14ac:dyDescent="0.25">
      <c r="C1658"/>
      <c r="E1658"/>
    </row>
    <row r="1659" spans="3:5" x14ac:dyDescent="0.25">
      <c r="C1659"/>
      <c r="E1659"/>
    </row>
    <row r="1660" spans="3:5" x14ac:dyDescent="0.25">
      <c r="C1660"/>
      <c r="E1660"/>
    </row>
    <row r="1661" spans="3:5" x14ac:dyDescent="0.25">
      <c r="C1661"/>
      <c r="E1661"/>
    </row>
    <row r="1662" spans="3:5" x14ac:dyDescent="0.25">
      <c r="C1662"/>
      <c r="E1662"/>
    </row>
    <row r="1663" spans="3:5" x14ac:dyDescent="0.25">
      <c r="C1663"/>
      <c r="E1663"/>
    </row>
    <row r="1664" spans="3:5" x14ac:dyDescent="0.25">
      <c r="C1664"/>
      <c r="E1664"/>
    </row>
    <row r="1665" spans="3:5" x14ac:dyDescent="0.25">
      <c r="C1665"/>
      <c r="E1665"/>
    </row>
    <row r="1666" spans="3:5" x14ac:dyDescent="0.25">
      <c r="C1666"/>
      <c r="E1666"/>
    </row>
    <row r="1667" spans="3:5" x14ac:dyDescent="0.25">
      <c r="C1667"/>
      <c r="E1667"/>
    </row>
    <row r="1668" spans="3:5" x14ac:dyDescent="0.25">
      <c r="C1668"/>
      <c r="E1668"/>
    </row>
    <row r="1669" spans="3:5" x14ac:dyDescent="0.25">
      <c r="C1669"/>
      <c r="E1669"/>
    </row>
    <row r="1670" spans="3:5" x14ac:dyDescent="0.25">
      <c r="C1670"/>
      <c r="E1670"/>
    </row>
    <row r="1671" spans="3:5" x14ac:dyDescent="0.25">
      <c r="C1671"/>
      <c r="E1671"/>
    </row>
    <row r="1672" spans="3:5" x14ac:dyDescent="0.25">
      <c r="C1672"/>
      <c r="E1672"/>
    </row>
    <row r="1673" spans="3:5" x14ac:dyDescent="0.25">
      <c r="C1673"/>
      <c r="E1673"/>
    </row>
    <row r="1674" spans="3:5" x14ac:dyDescent="0.25">
      <c r="C1674"/>
      <c r="E1674"/>
    </row>
    <row r="1675" spans="3:5" x14ac:dyDescent="0.25">
      <c r="C1675"/>
      <c r="E1675"/>
    </row>
    <row r="1676" spans="3:5" x14ac:dyDescent="0.25">
      <c r="C1676"/>
      <c r="E1676"/>
    </row>
    <row r="1677" spans="3:5" x14ac:dyDescent="0.25">
      <c r="C1677"/>
      <c r="E1677"/>
    </row>
    <row r="1678" spans="3:5" x14ac:dyDescent="0.25">
      <c r="C1678"/>
      <c r="E1678"/>
    </row>
    <row r="1679" spans="3:5" x14ac:dyDescent="0.25">
      <c r="C1679"/>
      <c r="E1679"/>
    </row>
    <row r="1680" spans="3:5" x14ac:dyDescent="0.25">
      <c r="C1680"/>
      <c r="E1680"/>
    </row>
    <row r="1681" spans="3:5" x14ac:dyDescent="0.25">
      <c r="C1681"/>
      <c r="E1681"/>
    </row>
    <row r="1682" spans="3:5" x14ac:dyDescent="0.25">
      <c r="C1682"/>
      <c r="E1682"/>
    </row>
    <row r="1683" spans="3:5" x14ac:dyDescent="0.25">
      <c r="C1683"/>
      <c r="E1683"/>
    </row>
    <row r="1684" spans="3:5" x14ac:dyDescent="0.25">
      <c r="C1684"/>
      <c r="E1684"/>
    </row>
    <row r="1685" spans="3:5" x14ac:dyDescent="0.25">
      <c r="C1685"/>
      <c r="E1685"/>
    </row>
    <row r="1686" spans="3:5" x14ac:dyDescent="0.25">
      <c r="C1686"/>
      <c r="E1686"/>
    </row>
    <row r="1687" spans="3:5" x14ac:dyDescent="0.25">
      <c r="C1687"/>
      <c r="E1687"/>
    </row>
    <row r="1688" spans="3:5" x14ac:dyDescent="0.25">
      <c r="C1688"/>
      <c r="E1688"/>
    </row>
    <row r="1689" spans="3:5" x14ac:dyDescent="0.25">
      <c r="C1689"/>
      <c r="E1689"/>
    </row>
    <row r="1690" spans="3:5" x14ac:dyDescent="0.25">
      <c r="C1690"/>
      <c r="E1690"/>
    </row>
    <row r="1691" spans="3:5" x14ac:dyDescent="0.25">
      <c r="C1691"/>
      <c r="E1691"/>
    </row>
    <row r="1692" spans="3:5" x14ac:dyDescent="0.25">
      <c r="C1692"/>
      <c r="E1692"/>
    </row>
    <row r="1693" spans="3:5" x14ac:dyDescent="0.25">
      <c r="C1693"/>
      <c r="E1693"/>
    </row>
    <row r="1694" spans="3:5" x14ac:dyDescent="0.25">
      <c r="C1694"/>
      <c r="E1694"/>
    </row>
    <row r="1695" spans="3:5" x14ac:dyDescent="0.25">
      <c r="C1695"/>
      <c r="E1695"/>
    </row>
    <row r="1696" spans="3:5" x14ac:dyDescent="0.25">
      <c r="C1696"/>
      <c r="E1696"/>
    </row>
    <row r="1697" spans="3:5" x14ac:dyDescent="0.25">
      <c r="C1697"/>
      <c r="E1697"/>
    </row>
    <row r="1698" spans="3:5" x14ac:dyDescent="0.25">
      <c r="C1698"/>
      <c r="E1698"/>
    </row>
    <row r="1699" spans="3:5" x14ac:dyDescent="0.25">
      <c r="C1699"/>
      <c r="E1699"/>
    </row>
    <row r="1700" spans="3:5" x14ac:dyDescent="0.25">
      <c r="C1700"/>
      <c r="E1700"/>
    </row>
    <row r="1701" spans="3:5" x14ac:dyDescent="0.25">
      <c r="C1701"/>
      <c r="E1701"/>
    </row>
    <row r="1702" spans="3:5" x14ac:dyDescent="0.25">
      <c r="C1702"/>
      <c r="E1702"/>
    </row>
    <row r="1703" spans="3:5" x14ac:dyDescent="0.25">
      <c r="C1703"/>
      <c r="E1703"/>
    </row>
    <row r="1704" spans="3:5" x14ac:dyDescent="0.25">
      <c r="C1704"/>
      <c r="E1704"/>
    </row>
    <row r="1705" spans="3:5" x14ac:dyDescent="0.25">
      <c r="C1705"/>
      <c r="E1705"/>
    </row>
    <row r="1706" spans="3:5" x14ac:dyDescent="0.25">
      <c r="C1706"/>
      <c r="E1706"/>
    </row>
    <row r="1707" spans="3:5" x14ac:dyDescent="0.25">
      <c r="C1707"/>
      <c r="E1707"/>
    </row>
    <row r="1708" spans="3:5" x14ac:dyDescent="0.25">
      <c r="C1708"/>
      <c r="E1708"/>
    </row>
    <row r="1709" spans="3:5" x14ac:dyDescent="0.25">
      <c r="C1709"/>
      <c r="E1709"/>
    </row>
    <row r="1710" spans="3:5" x14ac:dyDescent="0.25">
      <c r="C1710"/>
      <c r="E1710"/>
    </row>
    <row r="1711" spans="3:5" x14ac:dyDescent="0.25">
      <c r="C1711"/>
      <c r="E1711"/>
    </row>
    <row r="1712" spans="3:5" x14ac:dyDescent="0.25">
      <c r="C1712"/>
      <c r="E1712"/>
    </row>
    <row r="1713" spans="3:5" x14ac:dyDescent="0.25">
      <c r="C1713"/>
      <c r="E1713"/>
    </row>
    <row r="1714" spans="3:5" x14ac:dyDescent="0.25">
      <c r="C1714"/>
      <c r="E1714"/>
    </row>
    <row r="1715" spans="3:5" x14ac:dyDescent="0.25">
      <c r="C1715"/>
      <c r="E1715"/>
    </row>
    <row r="1716" spans="3:5" x14ac:dyDescent="0.25">
      <c r="C1716"/>
      <c r="E1716"/>
    </row>
    <row r="1717" spans="3:5" x14ac:dyDescent="0.25">
      <c r="C1717"/>
      <c r="E1717"/>
    </row>
    <row r="1718" spans="3:5" x14ac:dyDescent="0.25">
      <c r="C1718"/>
      <c r="E1718"/>
    </row>
    <row r="1719" spans="3:5" x14ac:dyDescent="0.25">
      <c r="C1719"/>
      <c r="E1719"/>
    </row>
    <row r="1720" spans="3:5" x14ac:dyDescent="0.25">
      <c r="C1720"/>
      <c r="E1720"/>
    </row>
    <row r="1721" spans="3:5" x14ac:dyDescent="0.25">
      <c r="C1721"/>
      <c r="E1721"/>
    </row>
    <row r="1722" spans="3:5" x14ac:dyDescent="0.25">
      <c r="C1722"/>
      <c r="E1722"/>
    </row>
    <row r="1723" spans="3:5" x14ac:dyDescent="0.25">
      <c r="C1723"/>
      <c r="E1723"/>
    </row>
    <row r="1724" spans="3:5" x14ac:dyDescent="0.25">
      <c r="C1724"/>
      <c r="E1724"/>
    </row>
    <row r="1725" spans="3:5" x14ac:dyDescent="0.25">
      <c r="C1725"/>
      <c r="E1725"/>
    </row>
    <row r="1726" spans="3:5" x14ac:dyDescent="0.25">
      <c r="C1726"/>
      <c r="E1726"/>
    </row>
    <row r="1727" spans="3:5" x14ac:dyDescent="0.25">
      <c r="C1727"/>
      <c r="E1727"/>
    </row>
    <row r="1728" spans="3:5" x14ac:dyDescent="0.25">
      <c r="C1728"/>
      <c r="E1728"/>
    </row>
    <row r="1729" spans="3:5" x14ac:dyDescent="0.25">
      <c r="C1729"/>
      <c r="E1729"/>
    </row>
    <row r="1730" spans="3:5" x14ac:dyDescent="0.25">
      <c r="C1730"/>
      <c r="E1730"/>
    </row>
    <row r="1731" spans="3:5" x14ac:dyDescent="0.25">
      <c r="C1731"/>
      <c r="E1731"/>
    </row>
    <row r="1732" spans="3:5" x14ac:dyDescent="0.25">
      <c r="C1732"/>
      <c r="E1732"/>
    </row>
    <row r="1733" spans="3:5" x14ac:dyDescent="0.25">
      <c r="C1733"/>
      <c r="E1733"/>
    </row>
    <row r="1734" spans="3:5" x14ac:dyDescent="0.25">
      <c r="C1734"/>
      <c r="E1734"/>
    </row>
    <row r="1735" spans="3:5" x14ac:dyDescent="0.25">
      <c r="C1735"/>
      <c r="E1735"/>
    </row>
    <row r="1736" spans="3:5" x14ac:dyDescent="0.25">
      <c r="C1736"/>
      <c r="E1736"/>
    </row>
    <row r="1737" spans="3:5" x14ac:dyDescent="0.25">
      <c r="C1737"/>
      <c r="E1737"/>
    </row>
    <row r="1738" spans="3:5" x14ac:dyDescent="0.25">
      <c r="C1738"/>
      <c r="E1738"/>
    </row>
    <row r="1739" spans="3:5" x14ac:dyDescent="0.25">
      <c r="C1739"/>
      <c r="E1739"/>
    </row>
    <row r="1740" spans="3:5" x14ac:dyDescent="0.25">
      <c r="C1740"/>
      <c r="E1740"/>
    </row>
    <row r="1741" spans="3:5" x14ac:dyDescent="0.25">
      <c r="C1741"/>
      <c r="E1741"/>
    </row>
    <row r="1742" spans="3:5" x14ac:dyDescent="0.25">
      <c r="C1742"/>
      <c r="E1742"/>
    </row>
    <row r="1743" spans="3:5" x14ac:dyDescent="0.25">
      <c r="C1743"/>
      <c r="E1743"/>
    </row>
    <row r="1744" spans="3:5" x14ac:dyDescent="0.25">
      <c r="C1744"/>
      <c r="E1744"/>
    </row>
    <row r="1745" spans="3:5" x14ac:dyDescent="0.25">
      <c r="C1745"/>
      <c r="E1745"/>
    </row>
    <row r="1746" spans="3:5" x14ac:dyDescent="0.25">
      <c r="C1746"/>
      <c r="E1746"/>
    </row>
    <row r="1747" spans="3:5" x14ac:dyDescent="0.25">
      <c r="C1747"/>
      <c r="E1747"/>
    </row>
    <row r="1748" spans="3:5" x14ac:dyDescent="0.25">
      <c r="C1748"/>
      <c r="E1748"/>
    </row>
    <row r="1749" spans="3:5" x14ac:dyDescent="0.25">
      <c r="C1749"/>
      <c r="E1749"/>
    </row>
    <row r="1750" spans="3:5" x14ac:dyDescent="0.25">
      <c r="C1750"/>
      <c r="E1750"/>
    </row>
    <row r="1751" spans="3:5" x14ac:dyDescent="0.25">
      <c r="C1751"/>
      <c r="E1751"/>
    </row>
    <row r="1752" spans="3:5" x14ac:dyDescent="0.25">
      <c r="C1752"/>
      <c r="E1752"/>
    </row>
    <row r="1753" spans="3:5" x14ac:dyDescent="0.25">
      <c r="C1753"/>
      <c r="E1753"/>
    </row>
    <row r="1754" spans="3:5" x14ac:dyDescent="0.25">
      <c r="C1754"/>
      <c r="E1754"/>
    </row>
    <row r="1755" spans="3:5" x14ac:dyDescent="0.25">
      <c r="C1755"/>
      <c r="E1755"/>
    </row>
    <row r="1756" spans="3:5" x14ac:dyDescent="0.25">
      <c r="C1756"/>
      <c r="E1756"/>
    </row>
    <row r="1757" spans="3:5" x14ac:dyDescent="0.25">
      <c r="C1757"/>
      <c r="E1757"/>
    </row>
    <row r="1758" spans="3:5" x14ac:dyDescent="0.25">
      <c r="C1758"/>
      <c r="E1758"/>
    </row>
    <row r="1759" spans="3:5" x14ac:dyDescent="0.25">
      <c r="C1759"/>
      <c r="E1759"/>
    </row>
    <row r="1760" spans="3:5" x14ac:dyDescent="0.25">
      <c r="C1760"/>
      <c r="E1760"/>
    </row>
    <row r="1761" spans="3:5" x14ac:dyDescent="0.25">
      <c r="C1761"/>
      <c r="E1761"/>
    </row>
    <row r="1762" spans="3:5" x14ac:dyDescent="0.25">
      <c r="C1762"/>
      <c r="E1762"/>
    </row>
    <row r="1763" spans="3:5" x14ac:dyDescent="0.25">
      <c r="C1763"/>
      <c r="E1763"/>
    </row>
    <row r="1764" spans="3:5" x14ac:dyDescent="0.25">
      <c r="C1764"/>
      <c r="E1764"/>
    </row>
    <row r="1765" spans="3:5" x14ac:dyDescent="0.25">
      <c r="C1765"/>
      <c r="E1765"/>
    </row>
    <row r="1766" spans="3:5" x14ac:dyDescent="0.25">
      <c r="C1766"/>
      <c r="E1766"/>
    </row>
    <row r="1767" spans="3:5" x14ac:dyDescent="0.25">
      <c r="C1767"/>
      <c r="E1767"/>
    </row>
    <row r="1768" spans="3:5" x14ac:dyDescent="0.25">
      <c r="C1768"/>
      <c r="E1768"/>
    </row>
    <row r="1769" spans="3:5" x14ac:dyDescent="0.25">
      <c r="C1769"/>
      <c r="E1769"/>
    </row>
    <row r="1770" spans="3:5" x14ac:dyDescent="0.25">
      <c r="C1770"/>
      <c r="E1770"/>
    </row>
    <row r="1771" spans="3:5" x14ac:dyDescent="0.25">
      <c r="C1771"/>
      <c r="E1771"/>
    </row>
    <row r="1772" spans="3:5" x14ac:dyDescent="0.25">
      <c r="C1772"/>
      <c r="E1772"/>
    </row>
    <row r="1773" spans="3:5" x14ac:dyDescent="0.25">
      <c r="C1773"/>
      <c r="E1773"/>
    </row>
    <row r="1774" spans="3:5" x14ac:dyDescent="0.25">
      <c r="C1774"/>
      <c r="E1774"/>
    </row>
    <row r="1775" spans="3:5" x14ac:dyDescent="0.25">
      <c r="C1775"/>
      <c r="E1775"/>
    </row>
    <row r="1776" spans="3:5" x14ac:dyDescent="0.25">
      <c r="C1776"/>
      <c r="E1776"/>
    </row>
    <row r="1777" spans="3:5" x14ac:dyDescent="0.25">
      <c r="C1777"/>
      <c r="E1777"/>
    </row>
    <row r="1778" spans="3:5" x14ac:dyDescent="0.25">
      <c r="C1778"/>
      <c r="E1778"/>
    </row>
    <row r="1779" spans="3:5" x14ac:dyDescent="0.25">
      <c r="C1779"/>
      <c r="E1779"/>
    </row>
    <row r="1780" spans="3:5" x14ac:dyDescent="0.25">
      <c r="C1780"/>
      <c r="E1780"/>
    </row>
    <row r="1781" spans="3:5" x14ac:dyDescent="0.25">
      <c r="C1781"/>
      <c r="E1781"/>
    </row>
    <row r="1782" spans="3:5" x14ac:dyDescent="0.25">
      <c r="C1782"/>
      <c r="E1782"/>
    </row>
    <row r="1783" spans="3:5" x14ac:dyDescent="0.25">
      <c r="C1783"/>
      <c r="E1783"/>
    </row>
    <row r="1784" spans="3:5" x14ac:dyDescent="0.25">
      <c r="C1784"/>
      <c r="E1784"/>
    </row>
    <row r="1785" spans="3:5" x14ac:dyDescent="0.25">
      <c r="C1785"/>
      <c r="E1785"/>
    </row>
    <row r="1786" spans="3:5" x14ac:dyDescent="0.25">
      <c r="C1786"/>
      <c r="E1786"/>
    </row>
    <row r="1787" spans="3:5" x14ac:dyDescent="0.25">
      <c r="C1787"/>
      <c r="E1787"/>
    </row>
    <row r="1788" spans="3:5" x14ac:dyDescent="0.25">
      <c r="C1788"/>
      <c r="E1788"/>
    </row>
    <row r="1789" spans="3:5" x14ac:dyDescent="0.25">
      <c r="C1789"/>
      <c r="E1789"/>
    </row>
    <row r="1790" spans="3:5" x14ac:dyDescent="0.25">
      <c r="C1790"/>
      <c r="E1790"/>
    </row>
    <row r="1791" spans="3:5" x14ac:dyDescent="0.25">
      <c r="C1791"/>
      <c r="E1791"/>
    </row>
    <row r="1792" spans="3:5" x14ac:dyDescent="0.25">
      <c r="C1792"/>
      <c r="E1792"/>
    </row>
    <row r="1793" spans="3:5" x14ac:dyDescent="0.25">
      <c r="C1793"/>
      <c r="E1793"/>
    </row>
    <row r="1794" spans="3:5" x14ac:dyDescent="0.25">
      <c r="C1794"/>
      <c r="E1794"/>
    </row>
    <row r="1795" spans="3:5" x14ac:dyDescent="0.25">
      <c r="C1795"/>
      <c r="E1795"/>
    </row>
    <row r="1796" spans="3:5" x14ac:dyDescent="0.25">
      <c r="C1796"/>
      <c r="E1796"/>
    </row>
    <row r="1797" spans="3:5" x14ac:dyDescent="0.25">
      <c r="C1797"/>
      <c r="E1797"/>
    </row>
    <row r="1798" spans="3:5" x14ac:dyDescent="0.25">
      <c r="C1798"/>
      <c r="E1798"/>
    </row>
    <row r="1799" spans="3:5" x14ac:dyDescent="0.25">
      <c r="C1799"/>
      <c r="E1799"/>
    </row>
    <row r="1800" spans="3:5" x14ac:dyDescent="0.25">
      <c r="C1800"/>
      <c r="E1800"/>
    </row>
    <row r="1801" spans="3:5" x14ac:dyDescent="0.25">
      <c r="C1801"/>
      <c r="E1801"/>
    </row>
    <row r="1802" spans="3:5" x14ac:dyDescent="0.25">
      <c r="C1802"/>
      <c r="E1802"/>
    </row>
    <row r="1803" spans="3:5" x14ac:dyDescent="0.25">
      <c r="C1803"/>
      <c r="E1803"/>
    </row>
    <row r="1804" spans="3:5" x14ac:dyDescent="0.25">
      <c r="C1804"/>
      <c r="E1804"/>
    </row>
    <row r="1805" spans="3:5" x14ac:dyDescent="0.25">
      <c r="C1805"/>
      <c r="E1805"/>
    </row>
    <row r="1806" spans="3:5" x14ac:dyDescent="0.25">
      <c r="C1806"/>
      <c r="E1806"/>
    </row>
    <row r="1807" spans="3:5" x14ac:dyDescent="0.25">
      <c r="C1807"/>
      <c r="E1807"/>
    </row>
    <row r="1808" spans="3:5" x14ac:dyDescent="0.25">
      <c r="C1808"/>
      <c r="E1808"/>
    </row>
    <row r="1809" spans="3:5" x14ac:dyDescent="0.25">
      <c r="C1809"/>
      <c r="E1809"/>
    </row>
    <row r="1810" spans="3:5" x14ac:dyDescent="0.25">
      <c r="C1810"/>
      <c r="E1810"/>
    </row>
    <row r="1811" spans="3:5" x14ac:dyDescent="0.25">
      <c r="C1811"/>
      <c r="E1811"/>
    </row>
    <row r="1812" spans="3:5" x14ac:dyDescent="0.25">
      <c r="C1812"/>
      <c r="E1812"/>
    </row>
    <row r="1813" spans="3:5" x14ac:dyDescent="0.25">
      <c r="C1813"/>
      <c r="E1813"/>
    </row>
    <row r="1814" spans="3:5" x14ac:dyDescent="0.25">
      <c r="C1814"/>
      <c r="E1814"/>
    </row>
    <row r="1815" spans="3:5" x14ac:dyDescent="0.25">
      <c r="C1815"/>
      <c r="E1815"/>
    </row>
    <row r="1816" spans="3:5" x14ac:dyDescent="0.25">
      <c r="C1816"/>
      <c r="E1816"/>
    </row>
    <row r="1817" spans="3:5" x14ac:dyDescent="0.25">
      <c r="C1817"/>
      <c r="E1817"/>
    </row>
    <row r="1818" spans="3:5" x14ac:dyDescent="0.25">
      <c r="C1818"/>
      <c r="E1818"/>
    </row>
    <row r="1819" spans="3:5" x14ac:dyDescent="0.25">
      <c r="C1819"/>
      <c r="E1819"/>
    </row>
    <row r="1820" spans="3:5" x14ac:dyDescent="0.25">
      <c r="C1820"/>
      <c r="E1820"/>
    </row>
    <row r="1821" spans="3:5" x14ac:dyDescent="0.25">
      <c r="C1821"/>
      <c r="E1821"/>
    </row>
    <row r="1822" spans="3:5" x14ac:dyDescent="0.25">
      <c r="C1822"/>
      <c r="E1822"/>
    </row>
    <row r="1823" spans="3:5" x14ac:dyDescent="0.25">
      <c r="C1823"/>
      <c r="E1823"/>
    </row>
    <row r="1824" spans="3:5" x14ac:dyDescent="0.25">
      <c r="C1824"/>
      <c r="E1824"/>
    </row>
    <row r="1825" spans="3:5" x14ac:dyDescent="0.25">
      <c r="C1825"/>
      <c r="E1825"/>
    </row>
    <row r="1826" spans="3:5" x14ac:dyDescent="0.25">
      <c r="C1826"/>
      <c r="E1826"/>
    </row>
    <row r="1827" spans="3:5" x14ac:dyDescent="0.25">
      <c r="C1827"/>
      <c r="E1827"/>
    </row>
    <row r="1828" spans="3:5" x14ac:dyDescent="0.25">
      <c r="C1828"/>
      <c r="E1828"/>
    </row>
    <row r="1829" spans="3:5" x14ac:dyDescent="0.25">
      <c r="C1829"/>
      <c r="E1829"/>
    </row>
    <row r="1830" spans="3:5" x14ac:dyDescent="0.25">
      <c r="C1830"/>
      <c r="E1830"/>
    </row>
    <row r="1831" spans="3:5" x14ac:dyDescent="0.25">
      <c r="C1831"/>
      <c r="E1831"/>
    </row>
    <row r="1832" spans="3:5" x14ac:dyDescent="0.25">
      <c r="C1832"/>
      <c r="E1832"/>
    </row>
    <row r="1833" spans="3:5" x14ac:dyDescent="0.25">
      <c r="C1833"/>
      <c r="E1833"/>
    </row>
    <row r="1834" spans="3:5" x14ac:dyDescent="0.25">
      <c r="C1834"/>
      <c r="E1834"/>
    </row>
    <row r="1835" spans="3:5" x14ac:dyDescent="0.25">
      <c r="C1835"/>
      <c r="E1835"/>
    </row>
    <row r="1836" spans="3:5" x14ac:dyDescent="0.25">
      <c r="C1836"/>
      <c r="E1836"/>
    </row>
    <row r="1837" spans="3:5" x14ac:dyDescent="0.25">
      <c r="C1837"/>
      <c r="E1837"/>
    </row>
    <row r="1838" spans="3:5" x14ac:dyDescent="0.25">
      <c r="C1838"/>
      <c r="E1838"/>
    </row>
    <row r="1839" spans="3:5" x14ac:dyDescent="0.25">
      <c r="C1839"/>
      <c r="E1839"/>
    </row>
    <row r="1840" spans="3:5" x14ac:dyDescent="0.25">
      <c r="C1840"/>
      <c r="E1840"/>
    </row>
    <row r="1841" spans="3:5" x14ac:dyDescent="0.25">
      <c r="C1841"/>
      <c r="E1841"/>
    </row>
    <row r="1842" spans="3:5" x14ac:dyDescent="0.25">
      <c r="C1842"/>
      <c r="E1842"/>
    </row>
    <row r="1843" spans="3:5" x14ac:dyDescent="0.25">
      <c r="C1843"/>
      <c r="E1843"/>
    </row>
    <row r="1844" spans="3:5" x14ac:dyDescent="0.25">
      <c r="C1844"/>
      <c r="E1844"/>
    </row>
    <row r="1845" spans="3:5" x14ac:dyDescent="0.25">
      <c r="C1845"/>
      <c r="E1845"/>
    </row>
    <row r="1846" spans="3:5" x14ac:dyDescent="0.25">
      <c r="C1846"/>
      <c r="E1846"/>
    </row>
    <row r="1847" spans="3:5" x14ac:dyDescent="0.25">
      <c r="C1847"/>
      <c r="E1847"/>
    </row>
    <row r="1848" spans="3:5" x14ac:dyDescent="0.25">
      <c r="C1848"/>
      <c r="E1848"/>
    </row>
    <row r="1849" spans="3:5" x14ac:dyDescent="0.25">
      <c r="C1849"/>
      <c r="E1849"/>
    </row>
    <row r="1850" spans="3:5" x14ac:dyDescent="0.25">
      <c r="C1850"/>
      <c r="E1850"/>
    </row>
    <row r="1851" spans="3:5" x14ac:dyDescent="0.25">
      <c r="C1851"/>
      <c r="E1851"/>
    </row>
    <row r="1852" spans="3:5" x14ac:dyDescent="0.25">
      <c r="C1852"/>
      <c r="E1852"/>
    </row>
    <row r="1853" spans="3:5" x14ac:dyDescent="0.25">
      <c r="C1853"/>
      <c r="E1853"/>
    </row>
    <row r="1854" spans="3:5" x14ac:dyDescent="0.25">
      <c r="C1854"/>
      <c r="E1854"/>
    </row>
    <row r="1855" spans="3:5" x14ac:dyDescent="0.25">
      <c r="C1855"/>
      <c r="E1855"/>
    </row>
    <row r="1856" spans="3:5" x14ac:dyDescent="0.25">
      <c r="C1856"/>
      <c r="E1856"/>
    </row>
    <row r="1857" spans="3:5" x14ac:dyDescent="0.25">
      <c r="C1857"/>
      <c r="E1857"/>
    </row>
    <row r="1858" spans="3:5" x14ac:dyDescent="0.25">
      <c r="C1858"/>
      <c r="E1858"/>
    </row>
    <row r="1859" spans="3:5" x14ac:dyDescent="0.25">
      <c r="C1859"/>
      <c r="E1859"/>
    </row>
    <row r="1860" spans="3:5" x14ac:dyDescent="0.25">
      <c r="C1860"/>
      <c r="E1860"/>
    </row>
    <row r="1861" spans="3:5" x14ac:dyDescent="0.25">
      <c r="C1861"/>
      <c r="E1861"/>
    </row>
    <row r="1862" spans="3:5" x14ac:dyDescent="0.25">
      <c r="C1862"/>
      <c r="E1862"/>
    </row>
    <row r="1863" spans="3:5" x14ac:dyDescent="0.25">
      <c r="C1863"/>
      <c r="E1863"/>
    </row>
    <row r="1864" spans="3:5" x14ac:dyDescent="0.25">
      <c r="C1864"/>
      <c r="E1864"/>
    </row>
    <row r="1865" spans="3:5" x14ac:dyDescent="0.25">
      <c r="C1865"/>
      <c r="E1865"/>
    </row>
    <row r="1866" spans="3:5" x14ac:dyDescent="0.25">
      <c r="C1866"/>
      <c r="E1866"/>
    </row>
    <row r="1867" spans="3:5" x14ac:dyDescent="0.25">
      <c r="C1867"/>
      <c r="E1867"/>
    </row>
    <row r="1868" spans="3:5" x14ac:dyDescent="0.25">
      <c r="C1868"/>
      <c r="E1868"/>
    </row>
    <row r="1869" spans="3:5" x14ac:dyDescent="0.25">
      <c r="C1869"/>
      <c r="E1869"/>
    </row>
    <row r="1870" spans="3:5" x14ac:dyDescent="0.25">
      <c r="C1870"/>
      <c r="E1870"/>
    </row>
    <row r="1871" spans="3:5" x14ac:dyDescent="0.25">
      <c r="C1871"/>
      <c r="E1871"/>
    </row>
    <row r="1872" spans="3:5" x14ac:dyDescent="0.25">
      <c r="C1872"/>
      <c r="E1872"/>
    </row>
    <row r="1873" spans="3:5" x14ac:dyDescent="0.25">
      <c r="C1873"/>
      <c r="E1873"/>
    </row>
    <row r="1874" spans="3:5" x14ac:dyDescent="0.25">
      <c r="C1874"/>
      <c r="E1874"/>
    </row>
    <row r="1875" spans="3:5" x14ac:dyDescent="0.25">
      <c r="C1875"/>
      <c r="E1875"/>
    </row>
    <row r="1876" spans="3:5" x14ac:dyDescent="0.25">
      <c r="C1876"/>
      <c r="E1876"/>
    </row>
    <row r="1877" spans="3:5" x14ac:dyDescent="0.25">
      <c r="C1877"/>
      <c r="E1877"/>
    </row>
    <row r="1878" spans="3:5" x14ac:dyDescent="0.25">
      <c r="C1878"/>
      <c r="E1878"/>
    </row>
    <row r="1879" spans="3:5" x14ac:dyDescent="0.25">
      <c r="C1879"/>
      <c r="E1879"/>
    </row>
    <row r="1880" spans="3:5" x14ac:dyDescent="0.25">
      <c r="C1880"/>
      <c r="E1880"/>
    </row>
    <row r="1881" spans="3:5" x14ac:dyDescent="0.25">
      <c r="C1881"/>
      <c r="E1881"/>
    </row>
    <row r="1882" spans="3:5" x14ac:dyDescent="0.25">
      <c r="C1882"/>
      <c r="E1882"/>
    </row>
    <row r="1883" spans="3:5" x14ac:dyDescent="0.25">
      <c r="C1883"/>
      <c r="E1883"/>
    </row>
    <row r="1884" spans="3:5" x14ac:dyDescent="0.25">
      <c r="C1884"/>
      <c r="E1884"/>
    </row>
    <row r="1885" spans="3:5" x14ac:dyDescent="0.25">
      <c r="C1885"/>
      <c r="E1885"/>
    </row>
    <row r="1886" spans="3:5" x14ac:dyDescent="0.25">
      <c r="C1886"/>
      <c r="E1886"/>
    </row>
    <row r="1887" spans="3:5" x14ac:dyDescent="0.25">
      <c r="C1887"/>
      <c r="E1887"/>
    </row>
    <row r="1888" spans="3:5" x14ac:dyDescent="0.25">
      <c r="C1888"/>
      <c r="E1888"/>
    </row>
    <row r="1889" spans="3:5" x14ac:dyDescent="0.25">
      <c r="C1889"/>
      <c r="E1889"/>
    </row>
    <row r="1890" spans="3:5" x14ac:dyDescent="0.25">
      <c r="C1890"/>
      <c r="E1890"/>
    </row>
    <row r="1891" spans="3:5" x14ac:dyDescent="0.25">
      <c r="C1891"/>
      <c r="E1891"/>
    </row>
    <row r="1892" spans="3:5" x14ac:dyDescent="0.25">
      <c r="C1892"/>
      <c r="E1892"/>
    </row>
    <row r="1893" spans="3:5" x14ac:dyDescent="0.25">
      <c r="C1893"/>
      <c r="E1893"/>
    </row>
    <row r="1894" spans="3:5" x14ac:dyDescent="0.25">
      <c r="C1894"/>
      <c r="E1894"/>
    </row>
    <row r="1895" spans="3:5" x14ac:dyDescent="0.25">
      <c r="C1895"/>
      <c r="E1895"/>
    </row>
    <row r="1896" spans="3:5" x14ac:dyDescent="0.25">
      <c r="C1896"/>
      <c r="E1896"/>
    </row>
    <row r="1897" spans="3:5" x14ac:dyDescent="0.25">
      <c r="C1897"/>
      <c r="E1897"/>
    </row>
    <row r="1898" spans="3:5" x14ac:dyDescent="0.25">
      <c r="C1898"/>
      <c r="E1898"/>
    </row>
    <row r="1899" spans="3:5" x14ac:dyDescent="0.25">
      <c r="C1899"/>
      <c r="E1899"/>
    </row>
    <row r="1900" spans="3:5" x14ac:dyDescent="0.25">
      <c r="C1900"/>
      <c r="E1900"/>
    </row>
    <row r="1901" spans="3:5" x14ac:dyDescent="0.25">
      <c r="C1901"/>
      <c r="E1901"/>
    </row>
    <row r="1902" spans="3:5" x14ac:dyDescent="0.25">
      <c r="C1902"/>
      <c r="E1902"/>
    </row>
    <row r="1903" spans="3:5" x14ac:dyDescent="0.25">
      <c r="C1903"/>
      <c r="E1903"/>
    </row>
    <row r="1904" spans="3:5" x14ac:dyDescent="0.25">
      <c r="C1904"/>
      <c r="E1904"/>
    </row>
    <row r="1905" spans="3:5" x14ac:dyDescent="0.25">
      <c r="C1905"/>
      <c r="E1905"/>
    </row>
    <row r="1906" spans="3:5" x14ac:dyDescent="0.25">
      <c r="C1906"/>
      <c r="E1906"/>
    </row>
    <row r="1907" spans="3:5" x14ac:dyDescent="0.25">
      <c r="C1907"/>
      <c r="E1907"/>
    </row>
    <row r="1908" spans="3:5" x14ac:dyDescent="0.25">
      <c r="C1908"/>
      <c r="E1908"/>
    </row>
    <row r="1909" spans="3:5" x14ac:dyDescent="0.25">
      <c r="C1909"/>
      <c r="E1909"/>
    </row>
    <row r="1910" spans="3:5" x14ac:dyDescent="0.25">
      <c r="C1910"/>
      <c r="E1910"/>
    </row>
    <row r="1911" spans="3:5" x14ac:dyDescent="0.25">
      <c r="C1911"/>
      <c r="E1911"/>
    </row>
    <row r="1912" spans="3:5" x14ac:dyDescent="0.25">
      <c r="C1912"/>
      <c r="E1912"/>
    </row>
    <row r="1913" spans="3:5" x14ac:dyDescent="0.25">
      <c r="C1913"/>
      <c r="E1913"/>
    </row>
    <row r="1914" spans="3:5" x14ac:dyDescent="0.25">
      <c r="C1914"/>
      <c r="E1914"/>
    </row>
    <row r="1915" spans="3:5" x14ac:dyDescent="0.25">
      <c r="C1915"/>
      <c r="E1915"/>
    </row>
    <row r="1916" spans="3:5" x14ac:dyDescent="0.25">
      <c r="C1916"/>
      <c r="E1916"/>
    </row>
    <row r="1917" spans="3:5" x14ac:dyDescent="0.25">
      <c r="C1917"/>
      <c r="E1917"/>
    </row>
    <row r="1918" spans="3:5" x14ac:dyDescent="0.25">
      <c r="C1918"/>
      <c r="E1918"/>
    </row>
    <row r="1919" spans="3:5" x14ac:dyDescent="0.25">
      <c r="C1919"/>
      <c r="E1919"/>
    </row>
    <row r="1920" spans="3:5" x14ac:dyDescent="0.25">
      <c r="C1920"/>
      <c r="E1920"/>
    </row>
    <row r="1921" spans="3:5" x14ac:dyDescent="0.25">
      <c r="C1921"/>
      <c r="E1921"/>
    </row>
    <row r="1922" spans="3:5" x14ac:dyDescent="0.25">
      <c r="C1922"/>
      <c r="E1922"/>
    </row>
    <row r="1923" spans="3:5" x14ac:dyDescent="0.25">
      <c r="C1923"/>
      <c r="E1923"/>
    </row>
    <row r="1924" spans="3:5" x14ac:dyDescent="0.25">
      <c r="C1924"/>
      <c r="E1924"/>
    </row>
    <row r="1925" spans="3:5" x14ac:dyDescent="0.25">
      <c r="C1925"/>
      <c r="E1925"/>
    </row>
    <row r="1926" spans="3:5" x14ac:dyDescent="0.25">
      <c r="C1926"/>
      <c r="E1926"/>
    </row>
    <row r="1927" spans="3:5" x14ac:dyDescent="0.25">
      <c r="C1927"/>
      <c r="E1927"/>
    </row>
    <row r="1928" spans="3:5" x14ac:dyDescent="0.25">
      <c r="C1928"/>
      <c r="E1928"/>
    </row>
    <row r="1929" spans="3:5" x14ac:dyDescent="0.25">
      <c r="C1929"/>
      <c r="E1929"/>
    </row>
    <row r="1930" spans="3:5" x14ac:dyDescent="0.25">
      <c r="C1930"/>
      <c r="E1930"/>
    </row>
    <row r="1931" spans="3:5" x14ac:dyDescent="0.25">
      <c r="C1931"/>
      <c r="E1931"/>
    </row>
    <row r="1932" spans="3:5" x14ac:dyDescent="0.25">
      <c r="C1932"/>
      <c r="E1932"/>
    </row>
    <row r="1933" spans="3:5" x14ac:dyDescent="0.25">
      <c r="C1933"/>
      <c r="E1933"/>
    </row>
    <row r="1934" spans="3:5" x14ac:dyDescent="0.25">
      <c r="C1934"/>
      <c r="E1934"/>
    </row>
    <row r="1935" spans="3:5" x14ac:dyDescent="0.25">
      <c r="C1935"/>
      <c r="E1935"/>
    </row>
    <row r="1936" spans="3:5" x14ac:dyDescent="0.25">
      <c r="C1936"/>
      <c r="E1936"/>
    </row>
    <row r="1937" spans="3:5" x14ac:dyDescent="0.25">
      <c r="C1937"/>
      <c r="E1937"/>
    </row>
    <row r="1938" spans="3:5" x14ac:dyDescent="0.25">
      <c r="C1938"/>
      <c r="E1938"/>
    </row>
    <row r="1939" spans="3:5" x14ac:dyDescent="0.25">
      <c r="C1939"/>
      <c r="E1939"/>
    </row>
    <row r="1940" spans="3:5" x14ac:dyDescent="0.25">
      <c r="C1940"/>
      <c r="E1940"/>
    </row>
    <row r="1941" spans="3:5" x14ac:dyDescent="0.25">
      <c r="C1941"/>
      <c r="E1941"/>
    </row>
    <row r="1942" spans="3:5" x14ac:dyDescent="0.25">
      <c r="C1942"/>
      <c r="E1942"/>
    </row>
    <row r="1943" spans="3:5" x14ac:dyDescent="0.25">
      <c r="C1943"/>
      <c r="E1943"/>
    </row>
    <row r="1944" spans="3:5" x14ac:dyDescent="0.25">
      <c r="C1944"/>
      <c r="E1944"/>
    </row>
    <row r="1945" spans="3:5" x14ac:dyDescent="0.25">
      <c r="C1945"/>
      <c r="E1945"/>
    </row>
    <row r="1946" spans="3:5" x14ac:dyDescent="0.25">
      <c r="C1946"/>
      <c r="E1946"/>
    </row>
    <row r="1947" spans="3:5" x14ac:dyDescent="0.25">
      <c r="C1947"/>
      <c r="E1947"/>
    </row>
    <row r="1948" spans="3:5" x14ac:dyDescent="0.25">
      <c r="C1948"/>
      <c r="E1948"/>
    </row>
    <row r="1949" spans="3:5" x14ac:dyDescent="0.25">
      <c r="C1949"/>
      <c r="E1949"/>
    </row>
    <row r="1950" spans="3:5" x14ac:dyDescent="0.25">
      <c r="C1950"/>
      <c r="E1950"/>
    </row>
    <row r="1951" spans="3:5" x14ac:dyDescent="0.25">
      <c r="C1951"/>
      <c r="E1951"/>
    </row>
    <row r="1952" spans="3:5" x14ac:dyDescent="0.25">
      <c r="C1952"/>
      <c r="E1952"/>
    </row>
    <row r="1953" spans="3:5" x14ac:dyDescent="0.25">
      <c r="C1953"/>
      <c r="E1953"/>
    </row>
    <row r="1954" spans="3:5" x14ac:dyDescent="0.25">
      <c r="C1954"/>
      <c r="E1954"/>
    </row>
    <row r="1955" spans="3:5" x14ac:dyDescent="0.25">
      <c r="C1955"/>
      <c r="E1955"/>
    </row>
    <row r="1956" spans="3:5" x14ac:dyDescent="0.25">
      <c r="C1956"/>
      <c r="E1956"/>
    </row>
    <row r="1957" spans="3:5" x14ac:dyDescent="0.25">
      <c r="C1957"/>
      <c r="E1957"/>
    </row>
    <row r="1958" spans="3:5" x14ac:dyDescent="0.25">
      <c r="C1958"/>
      <c r="E1958"/>
    </row>
    <row r="1959" spans="3:5" x14ac:dyDescent="0.25">
      <c r="C1959"/>
      <c r="E1959"/>
    </row>
    <row r="1960" spans="3:5" x14ac:dyDescent="0.25">
      <c r="C1960"/>
      <c r="E1960"/>
    </row>
    <row r="1961" spans="3:5" x14ac:dyDescent="0.25">
      <c r="C1961"/>
      <c r="E1961"/>
    </row>
    <row r="1962" spans="3:5" x14ac:dyDescent="0.25">
      <c r="C1962"/>
      <c r="E1962"/>
    </row>
    <row r="1963" spans="3:5" x14ac:dyDescent="0.25">
      <c r="C1963"/>
      <c r="E1963"/>
    </row>
    <row r="1964" spans="3:5" x14ac:dyDescent="0.25">
      <c r="C1964"/>
      <c r="E1964"/>
    </row>
    <row r="1965" spans="3:5" x14ac:dyDescent="0.25">
      <c r="C1965"/>
      <c r="E1965"/>
    </row>
    <row r="1966" spans="3:5" x14ac:dyDescent="0.25">
      <c r="C1966"/>
      <c r="E1966"/>
    </row>
    <row r="1967" spans="3:5" x14ac:dyDescent="0.25">
      <c r="C1967"/>
      <c r="E1967"/>
    </row>
    <row r="1968" spans="3:5" x14ac:dyDescent="0.25">
      <c r="C1968"/>
      <c r="E1968"/>
    </row>
    <row r="1969" spans="3:5" x14ac:dyDescent="0.25">
      <c r="C1969"/>
      <c r="E1969"/>
    </row>
    <row r="1970" spans="3:5" x14ac:dyDescent="0.25">
      <c r="C1970"/>
      <c r="E1970"/>
    </row>
    <row r="1971" spans="3:5" x14ac:dyDescent="0.25">
      <c r="C1971"/>
      <c r="E1971"/>
    </row>
    <row r="1972" spans="3:5" x14ac:dyDescent="0.25">
      <c r="C1972"/>
      <c r="E1972"/>
    </row>
    <row r="1973" spans="3:5" x14ac:dyDescent="0.25">
      <c r="C1973"/>
      <c r="E1973"/>
    </row>
    <row r="1974" spans="3:5" x14ac:dyDescent="0.25">
      <c r="C1974"/>
      <c r="E1974"/>
    </row>
    <row r="1975" spans="3:5" x14ac:dyDescent="0.25">
      <c r="C1975"/>
      <c r="E1975"/>
    </row>
    <row r="1976" spans="3:5" x14ac:dyDescent="0.25">
      <c r="C1976"/>
      <c r="E1976"/>
    </row>
    <row r="1977" spans="3:5" x14ac:dyDescent="0.25">
      <c r="C1977"/>
      <c r="E1977"/>
    </row>
    <row r="1978" spans="3:5" x14ac:dyDescent="0.25">
      <c r="C1978"/>
      <c r="E1978"/>
    </row>
    <row r="1979" spans="3:5" x14ac:dyDescent="0.25">
      <c r="C1979"/>
      <c r="E1979"/>
    </row>
    <row r="1980" spans="3:5" x14ac:dyDescent="0.25">
      <c r="C1980"/>
      <c r="E1980"/>
    </row>
    <row r="1981" spans="3:5" x14ac:dyDescent="0.25">
      <c r="C1981"/>
      <c r="E1981"/>
    </row>
    <row r="1982" spans="3:5" x14ac:dyDescent="0.25">
      <c r="C1982"/>
      <c r="E1982"/>
    </row>
    <row r="1983" spans="3:5" x14ac:dyDescent="0.25">
      <c r="C1983"/>
      <c r="E1983"/>
    </row>
    <row r="1984" spans="3:5" x14ac:dyDescent="0.25">
      <c r="C1984"/>
      <c r="E1984"/>
    </row>
    <row r="1985" spans="3:5" x14ac:dyDescent="0.25">
      <c r="C1985"/>
      <c r="E1985"/>
    </row>
    <row r="1986" spans="3:5" x14ac:dyDescent="0.25">
      <c r="C1986"/>
      <c r="E1986"/>
    </row>
    <row r="1987" spans="3:5" x14ac:dyDescent="0.25">
      <c r="C1987"/>
      <c r="E1987"/>
    </row>
    <row r="1988" spans="3:5" x14ac:dyDescent="0.25">
      <c r="C1988"/>
      <c r="E1988"/>
    </row>
    <row r="1989" spans="3:5" x14ac:dyDescent="0.25">
      <c r="C1989"/>
      <c r="E1989"/>
    </row>
    <row r="1990" spans="3:5" x14ac:dyDescent="0.25">
      <c r="C1990"/>
      <c r="E1990"/>
    </row>
    <row r="1991" spans="3:5" x14ac:dyDescent="0.25">
      <c r="C1991"/>
      <c r="E1991"/>
    </row>
    <row r="1992" spans="3:5" x14ac:dyDescent="0.25">
      <c r="C1992"/>
      <c r="E1992"/>
    </row>
    <row r="1993" spans="3:5" x14ac:dyDescent="0.25">
      <c r="C1993"/>
      <c r="E1993"/>
    </row>
    <row r="1994" spans="3:5" x14ac:dyDescent="0.25">
      <c r="C1994"/>
      <c r="E1994"/>
    </row>
    <row r="1995" spans="3:5" x14ac:dyDescent="0.25">
      <c r="C1995"/>
      <c r="E1995"/>
    </row>
    <row r="1996" spans="3:5" x14ac:dyDescent="0.25">
      <c r="C1996"/>
      <c r="E1996"/>
    </row>
    <row r="1997" spans="3:5" x14ac:dyDescent="0.25">
      <c r="C1997"/>
      <c r="E1997"/>
    </row>
    <row r="1998" spans="3:5" x14ac:dyDescent="0.25">
      <c r="C1998"/>
      <c r="E1998"/>
    </row>
    <row r="1999" spans="3:5" x14ac:dyDescent="0.25">
      <c r="C1999"/>
      <c r="E1999"/>
    </row>
    <row r="2000" spans="3:5" x14ac:dyDescent="0.25">
      <c r="C2000"/>
      <c r="E2000"/>
    </row>
    <row r="2001" spans="3:5" x14ac:dyDescent="0.25">
      <c r="C2001"/>
      <c r="E2001"/>
    </row>
    <row r="2002" spans="3:5" x14ac:dyDescent="0.25">
      <c r="C2002"/>
      <c r="E2002"/>
    </row>
    <row r="2003" spans="3:5" x14ac:dyDescent="0.25">
      <c r="C2003"/>
      <c r="E2003"/>
    </row>
    <row r="2004" spans="3:5" x14ac:dyDescent="0.25">
      <c r="C2004"/>
      <c r="E2004"/>
    </row>
    <row r="2005" spans="3:5" x14ac:dyDescent="0.25">
      <c r="C2005"/>
      <c r="E2005"/>
    </row>
    <row r="2006" spans="3:5" x14ac:dyDescent="0.25">
      <c r="C2006"/>
      <c r="E2006"/>
    </row>
    <row r="2007" spans="3:5" x14ac:dyDescent="0.25">
      <c r="C2007"/>
      <c r="E2007"/>
    </row>
    <row r="2008" spans="3:5" x14ac:dyDescent="0.25">
      <c r="C2008"/>
      <c r="E2008"/>
    </row>
    <row r="2009" spans="3:5" x14ac:dyDescent="0.25">
      <c r="C2009"/>
      <c r="E2009"/>
    </row>
    <row r="2010" spans="3:5" x14ac:dyDescent="0.25">
      <c r="C2010"/>
      <c r="E2010"/>
    </row>
    <row r="2011" spans="3:5" x14ac:dyDescent="0.25">
      <c r="C2011"/>
      <c r="E2011"/>
    </row>
    <row r="2012" spans="3:5" x14ac:dyDescent="0.25">
      <c r="C2012"/>
      <c r="E2012"/>
    </row>
    <row r="2013" spans="3:5" x14ac:dyDescent="0.25">
      <c r="C2013"/>
      <c r="E2013"/>
    </row>
    <row r="2014" spans="3:5" x14ac:dyDescent="0.25">
      <c r="C2014"/>
      <c r="E2014"/>
    </row>
    <row r="2015" spans="3:5" x14ac:dyDescent="0.25">
      <c r="C2015"/>
      <c r="E2015"/>
    </row>
    <row r="2016" spans="3:5" x14ac:dyDescent="0.25">
      <c r="C2016"/>
      <c r="E2016"/>
    </row>
    <row r="2017" spans="3:5" x14ac:dyDescent="0.25">
      <c r="C2017"/>
      <c r="E2017"/>
    </row>
    <row r="2018" spans="3:5" x14ac:dyDescent="0.25">
      <c r="C2018"/>
      <c r="E2018"/>
    </row>
    <row r="2019" spans="3:5" x14ac:dyDescent="0.25">
      <c r="C2019"/>
      <c r="E2019"/>
    </row>
    <row r="2020" spans="3:5" x14ac:dyDescent="0.25">
      <c r="C2020"/>
      <c r="E2020"/>
    </row>
    <row r="2021" spans="3:5" x14ac:dyDescent="0.25">
      <c r="C2021"/>
      <c r="E2021"/>
    </row>
    <row r="2022" spans="3:5" x14ac:dyDescent="0.25">
      <c r="C2022"/>
      <c r="E2022"/>
    </row>
    <row r="2023" spans="3:5" x14ac:dyDescent="0.25">
      <c r="C2023"/>
      <c r="E2023"/>
    </row>
    <row r="2024" spans="3:5" x14ac:dyDescent="0.25">
      <c r="C2024"/>
      <c r="E2024"/>
    </row>
    <row r="2025" spans="3:5" x14ac:dyDescent="0.25">
      <c r="C2025"/>
      <c r="E2025"/>
    </row>
    <row r="2026" spans="3:5" x14ac:dyDescent="0.25">
      <c r="C2026"/>
      <c r="E2026"/>
    </row>
    <row r="2027" spans="3:5" x14ac:dyDescent="0.25">
      <c r="C2027"/>
      <c r="E2027"/>
    </row>
    <row r="2028" spans="3:5" x14ac:dyDescent="0.25">
      <c r="C2028"/>
      <c r="E2028"/>
    </row>
    <row r="2029" spans="3:5" x14ac:dyDescent="0.25">
      <c r="C2029"/>
      <c r="E2029"/>
    </row>
    <row r="2030" spans="3:5" x14ac:dyDescent="0.25">
      <c r="C2030"/>
      <c r="E2030"/>
    </row>
    <row r="2031" spans="3:5" x14ac:dyDescent="0.25">
      <c r="C2031"/>
      <c r="E2031"/>
    </row>
    <row r="2032" spans="3:5" x14ac:dyDescent="0.25">
      <c r="C2032"/>
      <c r="E2032"/>
    </row>
    <row r="2033" spans="3:5" x14ac:dyDescent="0.25">
      <c r="C2033"/>
      <c r="E2033"/>
    </row>
    <row r="2034" spans="3:5" x14ac:dyDescent="0.25">
      <c r="C2034"/>
      <c r="E2034"/>
    </row>
    <row r="2035" spans="3:5" x14ac:dyDescent="0.25">
      <c r="C2035"/>
      <c r="E2035"/>
    </row>
    <row r="2036" spans="3:5" x14ac:dyDescent="0.25">
      <c r="C2036"/>
      <c r="E2036"/>
    </row>
    <row r="2037" spans="3:5" x14ac:dyDescent="0.25">
      <c r="C2037"/>
      <c r="E2037"/>
    </row>
    <row r="2038" spans="3:5" x14ac:dyDescent="0.25">
      <c r="C2038"/>
      <c r="E2038"/>
    </row>
    <row r="2039" spans="3:5" x14ac:dyDescent="0.25">
      <c r="C2039"/>
      <c r="E2039"/>
    </row>
    <row r="2040" spans="3:5" x14ac:dyDescent="0.25">
      <c r="C2040"/>
      <c r="E2040"/>
    </row>
    <row r="2041" spans="3:5" x14ac:dyDescent="0.25">
      <c r="C2041"/>
      <c r="E2041"/>
    </row>
    <row r="2042" spans="3:5" x14ac:dyDescent="0.25">
      <c r="C2042"/>
      <c r="E2042"/>
    </row>
    <row r="2043" spans="3:5" x14ac:dyDescent="0.25">
      <c r="C2043"/>
      <c r="E2043"/>
    </row>
    <row r="2044" spans="3:5" x14ac:dyDescent="0.25">
      <c r="C2044"/>
      <c r="E2044"/>
    </row>
    <row r="2045" spans="3:5" x14ac:dyDescent="0.25">
      <c r="C2045"/>
      <c r="E2045"/>
    </row>
    <row r="2046" spans="3:5" x14ac:dyDescent="0.25">
      <c r="C2046"/>
      <c r="E2046"/>
    </row>
    <row r="2047" spans="3:5" x14ac:dyDescent="0.25">
      <c r="C2047"/>
      <c r="E2047"/>
    </row>
    <row r="2048" spans="3:5" x14ac:dyDescent="0.25">
      <c r="C2048"/>
      <c r="E2048"/>
    </row>
    <row r="2049" spans="3:5" x14ac:dyDescent="0.25">
      <c r="C2049"/>
      <c r="E2049"/>
    </row>
    <row r="2050" spans="3:5" x14ac:dyDescent="0.25">
      <c r="C2050"/>
      <c r="E2050"/>
    </row>
    <row r="2051" spans="3:5" x14ac:dyDescent="0.25">
      <c r="C2051"/>
      <c r="E2051"/>
    </row>
    <row r="2052" spans="3:5" x14ac:dyDescent="0.25">
      <c r="C2052"/>
      <c r="E2052"/>
    </row>
    <row r="2053" spans="3:5" x14ac:dyDescent="0.25">
      <c r="C2053"/>
      <c r="E2053"/>
    </row>
    <row r="2054" spans="3:5" x14ac:dyDescent="0.25">
      <c r="C2054"/>
      <c r="E2054"/>
    </row>
    <row r="2055" spans="3:5" x14ac:dyDescent="0.25">
      <c r="C2055"/>
      <c r="E2055"/>
    </row>
    <row r="2056" spans="3:5" x14ac:dyDescent="0.25">
      <c r="C2056"/>
      <c r="E2056"/>
    </row>
    <row r="2057" spans="3:5" x14ac:dyDescent="0.25">
      <c r="C2057"/>
      <c r="E2057"/>
    </row>
    <row r="2058" spans="3:5" x14ac:dyDescent="0.25">
      <c r="C2058"/>
      <c r="E2058"/>
    </row>
    <row r="2059" spans="3:5" x14ac:dyDescent="0.25">
      <c r="C2059"/>
      <c r="E2059"/>
    </row>
    <row r="2060" spans="3:5" x14ac:dyDescent="0.25">
      <c r="C2060"/>
      <c r="E2060"/>
    </row>
    <row r="2061" spans="3:5" x14ac:dyDescent="0.25">
      <c r="C2061"/>
      <c r="E2061"/>
    </row>
    <row r="2062" spans="3:5" x14ac:dyDescent="0.25">
      <c r="C2062"/>
      <c r="E2062"/>
    </row>
    <row r="2063" spans="3:5" x14ac:dyDescent="0.25">
      <c r="C2063"/>
      <c r="E2063"/>
    </row>
    <row r="2064" spans="3:5" x14ac:dyDescent="0.25">
      <c r="C2064"/>
      <c r="E2064"/>
    </row>
    <row r="2065" spans="3:5" x14ac:dyDescent="0.25">
      <c r="C2065"/>
      <c r="E2065"/>
    </row>
    <row r="2066" spans="3:5" x14ac:dyDescent="0.25">
      <c r="C2066"/>
      <c r="E2066"/>
    </row>
    <row r="2067" spans="3:5" x14ac:dyDescent="0.25">
      <c r="C2067"/>
      <c r="E2067"/>
    </row>
    <row r="2068" spans="3:5" x14ac:dyDescent="0.25">
      <c r="C2068"/>
      <c r="E2068"/>
    </row>
    <row r="2069" spans="3:5" x14ac:dyDescent="0.25">
      <c r="C2069"/>
      <c r="E2069"/>
    </row>
    <row r="2070" spans="3:5" x14ac:dyDescent="0.25">
      <c r="C2070"/>
      <c r="E2070"/>
    </row>
    <row r="2071" spans="3:5" x14ac:dyDescent="0.25">
      <c r="C2071"/>
      <c r="E2071"/>
    </row>
    <row r="2072" spans="3:5" x14ac:dyDescent="0.25">
      <c r="C2072"/>
      <c r="E2072"/>
    </row>
    <row r="2073" spans="3:5" x14ac:dyDescent="0.25">
      <c r="C2073"/>
      <c r="E2073"/>
    </row>
    <row r="2074" spans="3:5" x14ac:dyDescent="0.25">
      <c r="C2074"/>
      <c r="E2074"/>
    </row>
    <row r="2075" spans="3:5" x14ac:dyDescent="0.25">
      <c r="C2075"/>
      <c r="E2075"/>
    </row>
    <row r="2076" spans="3:5" x14ac:dyDescent="0.25">
      <c r="C2076"/>
      <c r="E2076"/>
    </row>
    <row r="2077" spans="3:5" x14ac:dyDescent="0.25">
      <c r="C2077"/>
      <c r="E2077"/>
    </row>
    <row r="2078" spans="3:5" x14ac:dyDescent="0.25">
      <c r="C2078"/>
      <c r="E2078"/>
    </row>
    <row r="2079" spans="3:5" x14ac:dyDescent="0.25">
      <c r="C2079"/>
      <c r="E2079"/>
    </row>
    <row r="2080" spans="3:5" x14ac:dyDescent="0.25">
      <c r="C2080"/>
      <c r="E2080"/>
    </row>
    <row r="2081" spans="3:5" x14ac:dyDescent="0.25">
      <c r="C2081"/>
      <c r="E2081"/>
    </row>
    <row r="2082" spans="3:5" x14ac:dyDescent="0.25">
      <c r="C2082"/>
      <c r="E2082"/>
    </row>
    <row r="2083" spans="3:5" x14ac:dyDescent="0.25">
      <c r="C2083"/>
      <c r="E2083"/>
    </row>
    <row r="2084" spans="3:5" x14ac:dyDescent="0.25">
      <c r="C2084"/>
      <c r="E2084"/>
    </row>
    <row r="2085" spans="3:5" x14ac:dyDescent="0.25">
      <c r="C2085"/>
      <c r="E2085"/>
    </row>
    <row r="2086" spans="3:5" x14ac:dyDescent="0.25">
      <c r="C2086"/>
      <c r="E2086"/>
    </row>
    <row r="2087" spans="3:5" x14ac:dyDescent="0.25">
      <c r="C2087"/>
      <c r="E2087"/>
    </row>
    <row r="2088" spans="3:5" x14ac:dyDescent="0.25">
      <c r="C2088"/>
      <c r="E2088"/>
    </row>
    <row r="2089" spans="3:5" x14ac:dyDescent="0.25">
      <c r="C2089"/>
      <c r="E2089"/>
    </row>
    <row r="2090" spans="3:5" x14ac:dyDescent="0.25">
      <c r="C2090"/>
      <c r="E2090"/>
    </row>
    <row r="2091" spans="3:5" x14ac:dyDescent="0.25">
      <c r="C2091"/>
      <c r="E2091"/>
    </row>
    <row r="2092" spans="3:5" x14ac:dyDescent="0.25">
      <c r="C2092"/>
      <c r="E2092"/>
    </row>
    <row r="2093" spans="3:5" x14ac:dyDescent="0.25">
      <c r="C2093"/>
      <c r="E2093"/>
    </row>
    <row r="2094" spans="3:5" x14ac:dyDescent="0.25">
      <c r="C2094"/>
      <c r="E2094"/>
    </row>
    <row r="2095" spans="3:5" x14ac:dyDescent="0.25">
      <c r="C2095"/>
      <c r="E2095"/>
    </row>
    <row r="2096" spans="3:5" x14ac:dyDescent="0.25">
      <c r="C2096"/>
      <c r="E2096"/>
    </row>
    <row r="2097" spans="3:5" x14ac:dyDescent="0.25">
      <c r="C2097"/>
      <c r="E2097"/>
    </row>
    <row r="2098" spans="3:5" x14ac:dyDescent="0.25">
      <c r="C2098"/>
      <c r="E2098"/>
    </row>
    <row r="2099" spans="3:5" x14ac:dyDescent="0.25">
      <c r="C2099"/>
      <c r="E2099"/>
    </row>
    <row r="2100" spans="3:5" x14ac:dyDescent="0.25">
      <c r="C2100"/>
      <c r="E2100"/>
    </row>
    <row r="2101" spans="3:5" x14ac:dyDescent="0.25">
      <c r="C2101"/>
      <c r="E2101"/>
    </row>
    <row r="2102" spans="3:5" x14ac:dyDescent="0.25">
      <c r="C2102"/>
      <c r="E2102"/>
    </row>
    <row r="2103" spans="3:5" x14ac:dyDescent="0.25">
      <c r="C2103"/>
      <c r="E2103"/>
    </row>
    <row r="2104" spans="3:5" x14ac:dyDescent="0.25">
      <c r="C2104"/>
      <c r="E2104"/>
    </row>
    <row r="2105" spans="3:5" x14ac:dyDescent="0.25">
      <c r="C2105"/>
      <c r="E2105"/>
    </row>
    <row r="2106" spans="3:5" x14ac:dyDescent="0.25">
      <c r="C2106"/>
      <c r="E2106"/>
    </row>
    <row r="2107" spans="3:5" x14ac:dyDescent="0.25">
      <c r="C2107"/>
      <c r="E2107"/>
    </row>
    <row r="2108" spans="3:5" x14ac:dyDescent="0.25">
      <c r="C2108"/>
      <c r="E2108"/>
    </row>
    <row r="2109" spans="3:5" x14ac:dyDescent="0.25">
      <c r="C2109"/>
      <c r="E2109"/>
    </row>
    <row r="2110" spans="3:5" x14ac:dyDescent="0.25">
      <c r="C2110"/>
      <c r="E2110"/>
    </row>
    <row r="2111" spans="3:5" x14ac:dyDescent="0.25">
      <c r="C2111"/>
      <c r="E2111"/>
    </row>
    <row r="2112" spans="3:5" x14ac:dyDescent="0.25">
      <c r="C2112"/>
      <c r="E2112"/>
    </row>
    <row r="2113" spans="3:5" x14ac:dyDescent="0.25">
      <c r="C2113"/>
      <c r="E2113"/>
    </row>
    <row r="2114" spans="3:5" x14ac:dyDescent="0.25">
      <c r="C2114"/>
      <c r="E2114"/>
    </row>
    <row r="2115" spans="3:5" x14ac:dyDescent="0.25">
      <c r="C2115"/>
      <c r="E2115"/>
    </row>
    <row r="2116" spans="3:5" x14ac:dyDescent="0.25">
      <c r="C2116"/>
      <c r="E2116"/>
    </row>
    <row r="2117" spans="3:5" x14ac:dyDescent="0.25">
      <c r="C2117"/>
      <c r="E2117"/>
    </row>
    <row r="2118" spans="3:5" x14ac:dyDescent="0.25">
      <c r="C2118"/>
      <c r="E2118"/>
    </row>
    <row r="2119" spans="3:5" x14ac:dyDescent="0.25">
      <c r="C2119"/>
      <c r="E2119"/>
    </row>
    <row r="2120" spans="3:5" x14ac:dyDescent="0.25">
      <c r="C2120"/>
      <c r="E2120"/>
    </row>
    <row r="2121" spans="3:5" x14ac:dyDescent="0.25">
      <c r="C2121"/>
      <c r="E2121"/>
    </row>
    <row r="2122" spans="3:5" x14ac:dyDescent="0.25">
      <c r="C2122"/>
      <c r="E2122"/>
    </row>
    <row r="2123" spans="3:5" x14ac:dyDescent="0.25">
      <c r="C2123"/>
      <c r="E2123"/>
    </row>
    <row r="2124" spans="3:5" x14ac:dyDescent="0.25">
      <c r="C2124"/>
      <c r="E2124"/>
    </row>
    <row r="2125" spans="3:5" x14ac:dyDescent="0.25">
      <c r="C2125"/>
      <c r="E2125"/>
    </row>
    <row r="2126" spans="3:5" x14ac:dyDescent="0.25">
      <c r="C2126"/>
      <c r="E2126"/>
    </row>
    <row r="2127" spans="3:5" x14ac:dyDescent="0.25">
      <c r="C2127"/>
      <c r="E2127"/>
    </row>
    <row r="2128" spans="3:5" x14ac:dyDescent="0.25">
      <c r="C2128"/>
      <c r="E2128"/>
    </row>
    <row r="2129" spans="3:5" x14ac:dyDescent="0.25">
      <c r="C2129"/>
      <c r="E2129"/>
    </row>
    <row r="2130" spans="3:5" x14ac:dyDescent="0.25">
      <c r="C2130"/>
      <c r="E2130"/>
    </row>
    <row r="2131" spans="3:5" x14ac:dyDescent="0.25">
      <c r="C2131"/>
      <c r="E2131"/>
    </row>
    <row r="2132" spans="3:5" x14ac:dyDescent="0.25">
      <c r="C2132"/>
      <c r="E2132"/>
    </row>
    <row r="2133" spans="3:5" x14ac:dyDescent="0.25">
      <c r="C2133"/>
      <c r="E2133"/>
    </row>
    <row r="2134" spans="3:5" x14ac:dyDescent="0.25">
      <c r="C2134"/>
      <c r="E2134"/>
    </row>
    <row r="2135" spans="3:5" x14ac:dyDescent="0.25">
      <c r="C2135"/>
      <c r="E2135"/>
    </row>
    <row r="2136" spans="3:5" x14ac:dyDescent="0.25">
      <c r="C2136"/>
      <c r="E2136"/>
    </row>
    <row r="2137" spans="3:5" x14ac:dyDescent="0.25">
      <c r="C2137"/>
      <c r="E2137"/>
    </row>
    <row r="2138" spans="3:5" x14ac:dyDescent="0.25">
      <c r="C2138"/>
      <c r="E2138"/>
    </row>
    <row r="2139" spans="3:5" x14ac:dyDescent="0.25">
      <c r="C2139"/>
      <c r="E2139"/>
    </row>
    <row r="2140" spans="3:5" x14ac:dyDescent="0.25">
      <c r="C2140"/>
      <c r="E2140"/>
    </row>
    <row r="2141" spans="3:5" x14ac:dyDescent="0.25">
      <c r="C2141"/>
      <c r="E2141"/>
    </row>
    <row r="2142" spans="3:5" x14ac:dyDescent="0.25">
      <c r="C2142"/>
      <c r="E2142"/>
    </row>
    <row r="2143" spans="3:5" x14ac:dyDescent="0.25">
      <c r="C2143"/>
      <c r="E2143"/>
    </row>
    <row r="2144" spans="3:5" x14ac:dyDescent="0.25">
      <c r="C2144"/>
      <c r="E2144"/>
    </row>
    <row r="2145" spans="3:5" x14ac:dyDescent="0.25">
      <c r="C2145"/>
      <c r="E2145"/>
    </row>
    <row r="2146" spans="3:5" x14ac:dyDescent="0.25">
      <c r="C2146"/>
      <c r="E2146"/>
    </row>
    <row r="2147" spans="3:5" x14ac:dyDescent="0.25">
      <c r="C2147"/>
      <c r="E2147"/>
    </row>
    <row r="2148" spans="3:5" x14ac:dyDescent="0.25">
      <c r="C2148"/>
      <c r="E2148"/>
    </row>
    <row r="2149" spans="3:5" x14ac:dyDescent="0.25">
      <c r="C2149"/>
      <c r="E2149"/>
    </row>
    <row r="2150" spans="3:5" x14ac:dyDescent="0.25">
      <c r="C2150"/>
      <c r="E2150"/>
    </row>
    <row r="2151" spans="3:5" x14ac:dyDescent="0.25">
      <c r="C2151"/>
      <c r="E2151"/>
    </row>
    <row r="2152" spans="3:5" x14ac:dyDescent="0.25">
      <c r="C2152"/>
      <c r="E2152"/>
    </row>
    <row r="2153" spans="3:5" x14ac:dyDescent="0.25">
      <c r="C2153"/>
      <c r="E2153"/>
    </row>
    <row r="2154" spans="3:5" x14ac:dyDescent="0.25">
      <c r="C2154"/>
      <c r="E2154"/>
    </row>
    <row r="2155" spans="3:5" x14ac:dyDescent="0.25">
      <c r="C2155"/>
      <c r="E2155"/>
    </row>
    <row r="2156" spans="3:5" x14ac:dyDescent="0.25">
      <c r="C2156"/>
      <c r="E2156"/>
    </row>
    <row r="2157" spans="3:5" x14ac:dyDescent="0.25">
      <c r="C2157"/>
      <c r="E2157"/>
    </row>
    <row r="2158" spans="3:5" x14ac:dyDescent="0.25">
      <c r="C2158"/>
      <c r="E2158"/>
    </row>
    <row r="2159" spans="3:5" x14ac:dyDescent="0.25">
      <c r="C2159"/>
      <c r="E2159"/>
    </row>
    <row r="2160" spans="3:5" x14ac:dyDescent="0.25">
      <c r="C2160"/>
      <c r="E2160"/>
    </row>
    <row r="2161" spans="3:5" x14ac:dyDescent="0.25">
      <c r="C2161"/>
      <c r="E2161"/>
    </row>
    <row r="2162" spans="3:5" x14ac:dyDescent="0.25">
      <c r="C2162"/>
      <c r="E2162"/>
    </row>
    <row r="2163" spans="3:5" x14ac:dyDescent="0.25">
      <c r="C2163"/>
      <c r="E2163"/>
    </row>
    <row r="2164" spans="3:5" x14ac:dyDescent="0.25">
      <c r="C2164"/>
      <c r="E2164"/>
    </row>
    <row r="2165" spans="3:5" x14ac:dyDescent="0.25">
      <c r="C2165"/>
      <c r="E2165"/>
    </row>
    <row r="2166" spans="3:5" x14ac:dyDescent="0.25">
      <c r="C2166"/>
      <c r="E2166"/>
    </row>
    <row r="2167" spans="3:5" x14ac:dyDescent="0.25">
      <c r="C2167"/>
      <c r="E2167"/>
    </row>
    <row r="2168" spans="3:5" x14ac:dyDescent="0.25">
      <c r="C2168"/>
      <c r="E2168"/>
    </row>
    <row r="2169" spans="3:5" x14ac:dyDescent="0.25">
      <c r="C2169"/>
      <c r="E2169"/>
    </row>
    <row r="2170" spans="3:5" x14ac:dyDescent="0.25">
      <c r="C2170"/>
      <c r="E2170"/>
    </row>
    <row r="2171" spans="3:5" x14ac:dyDescent="0.25">
      <c r="C2171"/>
      <c r="E2171"/>
    </row>
    <row r="2172" spans="3:5" x14ac:dyDescent="0.25">
      <c r="C2172"/>
      <c r="E2172"/>
    </row>
    <row r="2173" spans="3:5" x14ac:dyDescent="0.25">
      <c r="C2173"/>
      <c r="E2173"/>
    </row>
    <row r="2174" spans="3:5" x14ac:dyDescent="0.25">
      <c r="C2174"/>
      <c r="E2174"/>
    </row>
    <row r="2175" spans="3:5" x14ac:dyDescent="0.25">
      <c r="C2175"/>
      <c r="E2175"/>
    </row>
    <row r="2176" spans="3:5" x14ac:dyDescent="0.25">
      <c r="C2176"/>
      <c r="E2176"/>
    </row>
    <row r="2177" spans="3:5" x14ac:dyDescent="0.25">
      <c r="C2177"/>
      <c r="E2177"/>
    </row>
    <row r="2178" spans="3:5" x14ac:dyDescent="0.25">
      <c r="C2178"/>
      <c r="E2178"/>
    </row>
    <row r="2179" spans="3:5" x14ac:dyDescent="0.25">
      <c r="C2179"/>
      <c r="E2179"/>
    </row>
    <row r="2180" spans="3:5" x14ac:dyDescent="0.25">
      <c r="C2180"/>
      <c r="E2180"/>
    </row>
    <row r="2181" spans="3:5" x14ac:dyDescent="0.25">
      <c r="C2181"/>
      <c r="E2181"/>
    </row>
    <row r="2182" spans="3:5" x14ac:dyDescent="0.25">
      <c r="C2182"/>
      <c r="E2182"/>
    </row>
    <row r="2183" spans="3:5" x14ac:dyDescent="0.25">
      <c r="C2183"/>
      <c r="E2183"/>
    </row>
    <row r="2184" spans="3:5" x14ac:dyDescent="0.25">
      <c r="C2184"/>
      <c r="E2184"/>
    </row>
    <row r="2185" spans="3:5" x14ac:dyDescent="0.25">
      <c r="C2185"/>
      <c r="E2185"/>
    </row>
    <row r="2186" spans="3:5" x14ac:dyDescent="0.25">
      <c r="C2186"/>
      <c r="E2186"/>
    </row>
    <row r="2187" spans="3:5" x14ac:dyDescent="0.25">
      <c r="C2187"/>
      <c r="E2187"/>
    </row>
    <row r="2188" spans="3:5" x14ac:dyDescent="0.25">
      <c r="C2188"/>
      <c r="E2188"/>
    </row>
    <row r="2189" spans="3:5" x14ac:dyDescent="0.25">
      <c r="C2189"/>
      <c r="E2189"/>
    </row>
    <row r="2190" spans="3:5" x14ac:dyDescent="0.25">
      <c r="C2190"/>
      <c r="E2190"/>
    </row>
    <row r="2191" spans="3:5" x14ac:dyDescent="0.25">
      <c r="C2191"/>
      <c r="E2191"/>
    </row>
    <row r="2192" spans="3:5" x14ac:dyDescent="0.25">
      <c r="C2192"/>
      <c r="E2192"/>
    </row>
    <row r="2193" spans="3:5" x14ac:dyDescent="0.25">
      <c r="C2193"/>
      <c r="E2193"/>
    </row>
    <row r="2194" spans="3:5" x14ac:dyDescent="0.25">
      <c r="C2194"/>
      <c r="E2194"/>
    </row>
    <row r="2195" spans="3:5" x14ac:dyDescent="0.25">
      <c r="C2195"/>
      <c r="E2195"/>
    </row>
    <row r="2196" spans="3:5" x14ac:dyDescent="0.25">
      <c r="C2196"/>
      <c r="E2196"/>
    </row>
    <row r="2197" spans="3:5" x14ac:dyDescent="0.25">
      <c r="C2197"/>
      <c r="E2197"/>
    </row>
    <row r="2198" spans="3:5" x14ac:dyDescent="0.25">
      <c r="C2198"/>
      <c r="E2198"/>
    </row>
    <row r="2199" spans="3:5" x14ac:dyDescent="0.25">
      <c r="C2199"/>
      <c r="E2199"/>
    </row>
    <row r="2200" spans="3:5" x14ac:dyDescent="0.25">
      <c r="C2200"/>
      <c r="E2200"/>
    </row>
    <row r="2201" spans="3:5" x14ac:dyDescent="0.25">
      <c r="C2201"/>
      <c r="E2201"/>
    </row>
    <row r="2202" spans="3:5" x14ac:dyDescent="0.25">
      <c r="C2202"/>
      <c r="E2202"/>
    </row>
    <row r="2203" spans="3:5" x14ac:dyDescent="0.25">
      <c r="C2203"/>
      <c r="E2203"/>
    </row>
    <row r="2204" spans="3:5" x14ac:dyDescent="0.25">
      <c r="C2204"/>
      <c r="E2204"/>
    </row>
    <row r="2205" spans="3:5" x14ac:dyDescent="0.25">
      <c r="C2205"/>
      <c r="E2205"/>
    </row>
    <row r="2206" spans="3:5" x14ac:dyDescent="0.25">
      <c r="C2206"/>
      <c r="E2206"/>
    </row>
    <row r="2207" spans="3:5" x14ac:dyDescent="0.25">
      <c r="C2207"/>
      <c r="E2207"/>
    </row>
    <row r="2208" spans="3:5" x14ac:dyDescent="0.25">
      <c r="C2208"/>
      <c r="E2208"/>
    </row>
    <row r="2209" spans="3:5" x14ac:dyDescent="0.25">
      <c r="C2209"/>
      <c r="E2209"/>
    </row>
    <row r="2210" spans="3:5" x14ac:dyDescent="0.25">
      <c r="C2210"/>
      <c r="E2210"/>
    </row>
    <row r="2211" spans="3:5" x14ac:dyDescent="0.25">
      <c r="C2211"/>
      <c r="E2211"/>
    </row>
    <row r="2212" spans="3:5" x14ac:dyDescent="0.25">
      <c r="C2212"/>
      <c r="E2212"/>
    </row>
    <row r="2213" spans="3:5" x14ac:dyDescent="0.25">
      <c r="C2213"/>
      <c r="E2213"/>
    </row>
    <row r="2214" spans="3:5" x14ac:dyDescent="0.25">
      <c r="C2214"/>
      <c r="E2214"/>
    </row>
    <row r="2215" spans="3:5" x14ac:dyDescent="0.25">
      <c r="C2215"/>
      <c r="E2215"/>
    </row>
    <row r="2216" spans="3:5" x14ac:dyDescent="0.25">
      <c r="C2216"/>
      <c r="E2216"/>
    </row>
    <row r="2217" spans="3:5" x14ac:dyDescent="0.25">
      <c r="C2217"/>
      <c r="E2217"/>
    </row>
    <row r="2218" spans="3:5" x14ac:dyDescent="0.25">
      <c r="C2218"/>
      <c r="E2218"/>
    </row>
    <row r="2219" spans="3:5" x14ac:dyDescent="0.25">
      <c r="C2219"/>
      <c r="E2219"/>
    </row>
    <row r="2220" spans="3:5" x14ac:dyDescent="0.25">
      <c r="C2220"/>
      <c r="E2220"/>
    </row>
    <row r="2221" spans="3:5" x14ac:dyDescent="0.25">
      <c r="C2221"/>
      <c r="E2221"/>
    </row>
    <row r="2222" spans="3:5" x14ac:dyDescent="0.25">
      <c r="C2222"/>
      <c r="E2222"/>
    </row>
    <row r="2223" spans="3:5" x14ac:dyDescent="0.25">
      <c r="C2223"/>
      <c r="E2223"/>
    </row>
    <row r="2224" spans="3:5" x14ac:dyDescent="0.25">
      <c r="C2224"/>
      <c r="E2224"/>
    </row>
    <row r="2225" spans="3:5" x14ac:dyDescent="0.25">
      <c r="C2225"/>
      <c r="E2225"/>
    </row>
    <row r="2226" spans="3:5" x14ac:dyDescent="0.25">
      <c r="C2226"/>
      <c r="E2226"/>
    </row>
    <row r="2227" spans="3:5" x14ac:dyDescent="0.25">
      <c r="C2227"/>
      <c r="E2227"/>
    </row>
    <row r="2228" spans="3:5" x14ac:dyDescent="0.25">
      <c r="C2228"/>
      <c r="E2228"/>
    </row>
    <row r="2229" spans="3:5" x14ac:dyDescent="0.25">
      <c r="C2229"/>
      <c r="E2229"/>
    </row>
    <row r="2230" spans="3:5" x14ac:dyDescent="0.25">
      <c r="C2230"/>
      <c r="E2230"/>
    </row>
    <row r="2231" spans="3:5" x14ac:dyDescent="0.25">
      <c r="C2231"/>
      <c r="E2231"/>
    </row>
    <row r="2232" spans="3:5" x14ac:dyDescent="0.25">
      <c r="C2232"/>
      <c r="E2232"/>
    </row>
    <row r="2233" spans="3:5" x14ac:dyDescent="0.25">
      <c r="C2233"/>
      <c r="E2233"/>
    </row>
    <row r="2234" spans="3:5" x14ac:dyDescent="0.25">
      <c r="C2234"/>
      <c r="E2234"/>
    </row>
    <row r="2235" spans="3:5" x14ac:dyDescent="0.25">
      <c r="C2235"/>
      <c r="E2235"/>
    </row>
    <row r="2236" spans="3:5" x14ac:dyDescent="0.25">
      <c r="C2236"/>
      <c r="E2236"/>
    </row>
    <row r="2237" spans="3:5" x14ac:dyDescent="0.25">
      <c r="C2237"/>
      <c r="E2237"/>
    </row>
    <row r="2238" spans="3:5" x14ac:dyDescent="0.25">
      <c r="C2238"/>
      <c r="E2238"/>
    </row>
    <row r="2239" spans="3:5" x14ac:dyDescent="0.25">
      <c r="C2239"/>
      <c r="E2239"/>
    </row>
    <row r="2240" spans="3:5" x14ac:dyDescent="0.25">
      <c r="C2240"/>
      <c r="E2240"/>
    </row>
    <row r="2241" spans="3:5" x14ac:dyDescent="0.25">
      <c r="C2241"/>
      <c r="E2241"/>
    </row>
    <row r="2242" spans="3:5" x14ac:dyDescent="0.25">
      <c r="C2242"/>
      <c r="E2242"/>
    </row>
    <row r="2243" spans="3:5" x14ac:dyDescent="0.25">
      <c r="C2243"/>
      <c r="E2243"/>
    </row>
    <row r="2244" spans="3:5" x14ac:dyDescent="0.25">
      <c r="C2244"/>
      <c r="E2244"/>
    </row>
    <row r="2245" spans="3:5" x14ac:dyDescent="0.25">
      <c r="C2245"/>
      <c r="E2245"/>
    </row>
    <row r="2246" spans="3:5" x14ac:dyDescent="0.25">
      <c r="C2246"/>
      <c r="E2246"/>
    </row>
    <row r="2247" spans="3:5" x14ac:dyDescent="0.25">
      <c r="C2247"/>
      <c r="E2247"/>
    </row>
    <row r="2248" spans="3:5" x14ac:dyDescent="0.25">
      <c r="C2248"/>
      <c r="E2248"/>
    </row>
    <row r="2249" spans="3:5" x14ac:dyDescent="0.25">
      <c r="C2249"/>
      <c r="E2249"/>
    </row>
    <row r="2250" spans="3:5" x14ac:dyDescent="0.25">
      <c r="C2250"/>
      <c r="E2250"/>
    </row>
    <row r="2251" spans="3:5" x14ac:dyDescent="0.25">
      <c r="C2251"/>
      <c r="E2251"/>
    </row>
    <row r="2252" spans="3:5" x14ac:dyDescent="0.25">
      <c r="C2252"/>
      <c r="E2252"/>
    </row>
    <row r="2253" spans="3:5" x14ac:dyDescent="0.25">
      <c r="C2253"/>
      <c r="E2253"/>
    </row>
    <row r="2254" spans="3:5" x14ac:dyDescent="0.25">
      <c r="C2254"/>
      <c r="E2254"/>
    </row>
    <row r="2255" spans="3:5" x14ac:dyDescent="0.25">
      <c r="C2255"/>
      <c r="E2255"/>
    </row>
    <row r="2256" spans="3:5" x14ac:dyDescent="0.25">
      <c r="C2256"/>
      <c r="E2256"/>
    </row>
    <row r="2257" spans="3:5" x14ac:dyDescent="0.25">
      <c r="C2257"/>
      <c r="E2257"/>
    </row>
    <row r="2258" spans="3:5" x14ac:dyDescent="0.25">
      <c r="C2258"/>
      <c r="E2258"/>
    </row>
    <row r="2259" spans="3:5" x14ac:dyDescent="0.25">
      <c r="C2259"/>
      <c r="E2259"/>
    </row>
    <row r="2260" spans="3:5" x14ac:dyDescent="0.25">
      <c r="C2260"/>
      <c r="E2260"/>
    </row>
    <row r="2261" spans="3:5" x14ac:dyDescent="0.25">
      <c r="C2261"/>
      <c r="E2261"/>
    </row>
    <row r="2262" spans="3:5" x14ac:dyDescent="0.25">
      <c r="C2262"/>
      <c r="E2262"/>
    </row>
    <row r="2263" spans="3:5" x14ac:dyDescent="0.25">
      <c r="C2263"/>
      <c r="E2263"/>
    </row>
    <row r="2264" spans="3:5" x14ac:dyDescent="0.25">
      <c r="C2264"/>
      <c r="E2264"/>
    </row>
    <row r="2265" spans="3:5" x14ac:dyDescent="0.25">
      <c r="C2265"/>
      <c r="E2265"/>
    </row>
    <row r="2266" spans="3:5" x14ac:dyDescent="0.25">
      <c r="C2266"/>
      <c r="E2266"/>
    </row>
    <row r="2267" spans="3:5" x14ac:dyDescent="0.25">
      <c r="C2267"/>
      <c r="E2267"/>
    </row>
    <row r="2268" spans="3:5" x14ac:dyDescent="0.25">
      <c r="C2268"/>
      <c r="E2268"/>
    </row>
    <row r="2269" spans="3:5" x14ac:dyDescent="0.25">
      <c r="C2269"/>
      <c r="E2269"/>
    </row>
    <row r="2270" spans="3:5" x14ac:dyDescent="0.25">
      <c r="C2270"/>
      <c r="E2270"/>
    </row>
    <row r="2271" spans="3:5" x14ac:dyDescent="0.25">
      <c r="C2271"/>
      <c r="E2271"/>
    </row>
    <row r="2272" spans="3:5" x14ac:dyDescent="0.25">
      <c r="C2272"/>
      <c r="E2272"/>
    </row>
    <row r="2273" spans="3:5" x14ac:dyDescent="0.25">
      <c r="C2273"/>
      <c r="E2273"/>
    </row>
    <row r="2274" spans="3:5" x14ac:dyDescent="0.25">
      <c r="C2274"/>
      <c r="E2274"/>
    </row>
    <row r="2275" spans="3:5" x14ac:dyDescent="0.25">
      <c r="C2275"/>
      <c r="E2275"/>
    </row>
    <row r="2276" spans="3:5" x14ac:dyDescent="0.25">
      <c r="C2276"/>
      <c r="E2276"/>
    </row>
    <row r="2277" spans="3:5" x14ac:dyDescent="0.25">
      <c r="C2277"/>
      <c r="E2277"/>
    </row>
    <row r="2278" spans="3:5" x14ac:dyDescent="0.25">
      <c r="C2278"/>
      <c r="E2278"/>
    </row>
    <row r="2279" spans="3:5" x14ac:dyDescent="0.25">
      <c r="C2279"/>
      <c r="E2279"/>
    </row>
    <row r="2280" spans="3:5" x14ac:dyDescent="0.25">
      <c r="C2280"/>
      <c r="E2280"/>
    </row>
    <row r="2281" spans="3:5" x14ac:dyDescent="0.25">
      <c r="C2281"/>
      <c r="E2281"/>
    </row>
    <row r="2282" spans="3:5" x14ac:dyDescent="0.25">
      <c r="C2282"/>
      <c r="E2282"/>
    </row>
    <row r="2283" spans="3:5" x14ac:dyDescent="0.25">
      <c r="C2283"/>
      <c r="E2283"/>
    </row>
    <row r="2284" spans="3:5" x14ac:dyDescent="0.25">
      <c r="C2284"/>
      <c r="E2284"/>
    </row>
    <row r="2285" spans="3:5" x14ac:dyDescent="0.25">
      <c r="C2285"/>
      <c r="E2285"/>
    </row>
    <row r="2286" spans="3:5" x14ac:dyDescent="0.25">
      <c r="C2286"/>
      <c r="E2286"/>
    </row>
    <row r="2287" spans="3:5" x14ac:dyDescent="0.25">
      <c r="C2287"/>
      <c r="E2287"/>
    </row>
    <row r="2288" spans="3:5" x14ac:dyDescent="0.25">
      <c r="C2288"/>
      <c r="E2288"/>
    </row>
    <row r="2289" spans="3:5" x14ac:dyDescent="0.25">
      <c r="C2289"/>
      <c r="E2289"/>
    </row>
    <row r="2290" spans="3:5" x14ac:dyDescent="0.25">
      <c r="C2290"/>
      <c r="E2290"/>
    </row>
    <row r="2291" spans="3:5" x14ac:dyDescent="0.25">
      <c r="C2291"/>
      <c r="E2291"/>
    </row>
    <row r="2292" spans="3:5" x14ac:dyDescent="0.25">
      <c r="C2292"/>
      <c r="E2292"/>
    </row>
    <row r="2293" spans="3:5" x14ac:dyDescent="0.25">
      <c r="C2293"/>
      <c r="E2293"/>
    </row>
    <row r="2294" spans="3:5" x14ac:dyDescent="0.25">
      <c r="C2294"/>
      <c r="E2294"/>
    </row>
    <row r="2295" spans="3:5" x14ac:dyDescent="0.25">
      <c r="C2295"/>
      <c r="E2295"/>
    </row>
    <row r="2296" spans="3:5" x14ac:dyDescent="0.25">
      <c r="C2296"/>
      <c r="E2296"/>
    </row>
    <row r="2297" spans="3:5" x14ac:dyDescent="0.25">
      <c r="C2297"/>
      <c r="E2297"/>
    </row>
    <row r="2298" spans="3:5" x14ac:dyDescent="0.25">
      <c r="C2298"/>
      <c r="E2298"/>
    </row>
    <row r="2299" spans="3:5" x14ac:dyDescent="0.25">
      <c r="C2299"/>
      <c r="E2299"/>
    </row>
    <row r="2300" spans="3:5" x14ac:dyDescent="0.25">
      <c r="C2300"/>
      <c r="E2300"/>
    </row>
    <row r="2301" spans="3:5" x14ac:dyDescent="0.25">
      <c r="C2301"/>
      <c r="E2301"/>
    </row>
    <row r="2302" spans="3:5" x14ac:dyDescent="0.25">
      <c r="C2302"/>
      <c r="E2302"/>
    </row>
    <row r="2303" spans="3:5" x14ac:dyDescent="0.25">
      <c r="C2303"/>
      <c r="E2303"/>
    </row>
    <row r="2304" spans="3:5" x14ac:dyDescent="0.25">
      <c r="C2304"/>
      <c r="E2304"/>
    </row>
    <row r="2305" spans="3:5" x14ac:dyDescent="0.25">
      <c r="C2305"/>
      <c r="E2305"/>
    </row>
    <row r="2306" spans="3:5" x14ac:dyDescent="0.25">
      <c r="C2306"/>
      <c r="E2306"/>
    </row>
    <row r="2307" spans="3:5" x14ac:dyDescent="0.25">
      <c r="C2307"/>
      <c r="E2307"/>
    </row>
    <row r="2308" spans="3:5" x14ac:dyDescent="0.25">
      <c r="C2308"/>
      <c r="E2308"/>
    </row>
    <row r="2309" spans="3:5" x14ac:dyDescent="0.25">
      <c r="C2309"/>
      <c r="E2309"/>
    </row>
    <row r="2310" spans="3:5" x14ac:dyDescent="0.25">
      <c r="C2310"/>
      <c r="E2310"/>
    </row>
    <row r="2311" spans="3:5" x14ac:dyDescent="0.25">
      <c r="C2311"/>
      <c r="E2311"/>
    </row>
    <row r="2312" spans="3:5" x14ac:dyDescent="0.25">
      <c r="C2312"/>
      <c r="E2312"/>
    </row>
    <row r="2313" spans="3:5" x14ac:dyDescent="0.25">
      <c r="C2313"/>
      <c r="E2313"/>
    </row>
    <row r="2314" spans="3:5" x14ac:dyDescent="0.25">
      <c r="C2314"/>
      <c r="E2314"/>
    </row>
    <row r="2315" spans="3:5" x14ac:dyDescent="0.25">
      <c r="C2315"/>
      <c r="E2315"/>
    </row>
    <row r="2316" spans="3:5" x14ac:dyDescent="0.25">
      <c r="C2316"/>
      <c r="E2316"/>
    </row>
    <row r="2317" spans="3:5" x14ac:dyDescent="0.25">
      <c r="C2317"/>
      <c r="E2317"/>
    </row>
    <row r="2318" spans="3:5" x14ac:dyDescent="0.25">
      <c r="C2318"/>
      <c r="E2318"/>
    </row>
    <row r="2319" spans="3:5" x14ac:dyDescent="0.25">
      <c r="C2319"/>
      <c r="E2319"/>
    </row>
    <row r="2320" spans="3:5" x14ac:dyDescent="0.25">
      <c r="C2320"/>
      <c r="E2320"/>
    </row>
    <row r="2321" spans="3:5" x14ac:dyDescent="0.25">
      <c r="C2321"/>
      <c r="E2321"/>
    </row>
    <row r="2322" spans="3:5" x14ac:dyDescent="0.25">
      <c r="C2322"/>
      <c r="E2322"/>
    </row>
    <row r="2323" spans="3:5" x14ac:dyDescent="0.25">
      <c r="C2323"/>
      <c r="E2323"/>
    </row>
    <row r="2324" spans="3:5" x14ac:dyDescent="0.25">
      <c r="C2324"/>
      <c r="E2324"/>
    </row>
    <row r="2325" spans="3:5" x14ac:dyDescent="0.25">
      <c r="C2325"/>
      <c r="E2325"/>
    </row>
    <row r="2326" spans="3:5" x14ac:dyDescent="0.25">
      <c r="C2326"/>
      <c r="E2326"/>
    </row>
    <row r="2327" spans="3:5" x14ac:dyDescent="0.25">
      <c r="C2327"/>
      <c r="E2327"/>
    </row>
    <row r="2328" spans="3:5" x14ac:dyDescent="0.25">
      <c r="C2328"/>
      <c r="E2328"/>
    </row>
    <row r="2329" spans="3:5" x14ac:dyDescent="0.25">
      <c r="C2329"/>
      <c r="E2329"/>
    </row>
    <row r="2330" spans="3:5" x14ac:dyDescent="0.25">
      <c r="C2330"/>
      <c r="E2330"/>
    </row>
    <row r="2331" spans="3:5" x14ac:dyDescent="0.25">
      <c r="C2331"/>
      <c r="E2331"/>
    </row>
    <row r="2332" spans="3:5" x14ac:dyDescent="0.25">
      <c r="C2332"/>
      <c r="E2332"/>
    </row>
    <row r="2333" spans="3:5" x14ac:dyDescent="0.25">
      <c r="C2333"/>
      <c r="E2333"/>
    </row>
    <row r="2334" spans="3:5" x14ac:dyDescent="0.25">
      <c r="C2334"/>
      <c r="E2334"/>
    </row>
    <row r="2335" spans="3:5" x14ac:dyDescent="0.25">
      <c r="C2335"/>
      <c r="E2335"/>
    </row>
    <row r="2336" spans="3:5" x14ac:dyDescent="0.25">
      <c r="C2336"/>
      <c r="E2336"/>
    </row>
    <row r="2337" spans="3:5" x14ac:dyDescent="0.25">
      <c r="C2337"/>
      <c r="E2337"/>
    </row>
    <row r="2338" spans="3:5" x14ac:dyDescent="0.25">
      <c r="C2338"/>
      <c r="E2338"/>
    </row>
    <row r="2339" spans="3:5" x14ac:dyDescent="0.25">
      <c r="C2339"/>
      <c r="E2339"/>
    </row>
    <row r="2340" spans="3:5" x14ac:dyDescent="0.25">
      <c r="C2340"/>
      <c r="E2340"/>
    </row>
    <row r="2341" spans="3:5" x14ac:dyDescent="0.25">
      <c r="C2341"/>
      <c r="E2341"/>
    </row>
    <row r="2342" spans="3:5" x14ac:dyDescent="0.25">
      <c r="C2342"/>
      <c r="E2342"/>
    </row>
    <row r="2343" spans="3:5" x14ac:dyDescent="0.25">
      <c r="C2343"/>
      <c r="E2343"/>
    </row>
    <row r="2344" spans="3:5" x14ac:dyDescent="0.25">
      <c r="C2344"/>
      <c r="E2344"/>
    </row>
    <row r="2345" spans="3:5" x14ac:dyDescent="0.25">
      <c r="C2345"/>
      <c r="E2345"/>
    </row>
    <row r="2346" spans="3:5" x14ac:dyDescent="0.25">
      <c r="C2346"/>
      <c r="E2346"/>
    </row>
    <row r="2347" spans="3:5" x14ac:dyDescent="0.25">
      <c r="C2347"/>
      <c r="E2347"/>
    </row>
    <row r="2348" spans="3:5" x14ac:dyDescent="0.25">
      <c r="C2348"/>
      <c r="E2348"/>
    </row>
    <row r="2349" spans="3:5" x14ac:dyDescent="0.25">
      <c r="C2349"/>
      <c r="E2349"/>
    </row>
    <row r="2350" spans="3:5" x14ac:dyDescent="0.25">
      <c r="C2350"/>
      <c r="E2350"/>
    </row>
    <row r="2351" spans="3:5" x14ac:dyDescent="0.25">
      <c r="C2351"/>
      <c r="E2351"/>
    </row>
    <row r="2352" spans="3:5" x14ac:dyDescent="0.25">
      <c r="C2352"/>
      <c r="E2352"/>
    </row>
    <row r="2353" spans="3:5" x14ac:dyDescent="0.25">
      <c r="C2353"/>
      <c r="E2353"/>
    </row>
    <row r="2354" spans="3:5" x14ac:dyDescent="0.25">
      <c r="C2354"/>
      <c r="E2354"/>
    </row>
    <row r="2355" spans="3:5" x14ac:dyDescent="0.25">
      <c r="C2355"/>
      <c r="E2355"/>
    </row>
    <row r="2356" spans="3:5" x14ac:dyDescent="0.25">
      <c r="C2356"/>
      <c r="E2356"/>
    </row>
    <row r="2357" spans="3:5" x14ac:dyDescent="0.25">
      <c r="C2357"/>
      <c r="E2357"/>
    </row>
    <row r="2358" spans="3:5" x14ac:dyDescent="0.25">
      <c r="C2358"/>
      <c r="E2358"/>
    </row>
    <row r="2359" spans="3:5" x14ac:dyDescent="0.25">
      <c r="C2359"/>
      <c r="E2359"/>
    </row>
    <row r="2360" spans="3:5" x14ac:dyDescent="0.25">
      <c r="C2360"/>
      <c r="E2360"/>
    </row>
    <row r="2361" spans="3:5" x14ac:dyDescent="0.25">
      <c r="C2361"/>
      <c r="E2361"/>
    </row>
    <row r="2362" spans="3:5" x14ac:dyDescent="0.25">
      <c r="C2362"/>
      <c r="E2362"/>
    </row>
    <row r="2363" spans="3:5" x14ac:dyDescent="0.25">
      <c r="C2363"/>
      <c r="E2363"/>
    </row>
    <row r="2364" spans="3:5" x14ac:dyDescent="0.25">
      <c r="C2364"/>
      <c r="E2364"/>
    </row>
    <row r="2365" spans="3:5" x14ac:dyDescent="0.25">
      <c r="C2365"/>
      <c r="E2365"/>
    </row>
    <row r="2366" spans="3:5" x14ac:dyDescent="0.25">
      <c r="C2366"/>
      <c r="E2366"/>
    </row>
    <row r="2367" spans="3:5" x14ac:dyDescent="0.25">
      <c r="C2367"/>
      <c r="E2367"/>
    </row>
    <row r="2368" spans="3:5" x14ac:dyDescent="0.25">
      <c r="C2368"/>
      <c r="E2368"/>
    </row>
    <row r="2369" spans="3:5" x14ac:dyDescent="0.25">
      <c r="C2369"/>
      <c r="E2369"/>
    </row>
    <row r="2370" spans="3:5" x14ac:dyDescent="0.25">
      <c r="C2370"/>
      <c r="E2370"/>
    </row>
    <row r="2371" spans="3:5" x14ac:dyDescent="0.25">
      <c r="C2371"/>
      <c r="E2371"/>
    </row>
    <row r="2372" spans="3:5" x14ac:dyDescent="0.25">
      <c r="C2372"/>
      <c r="E2372"/>
    </row>
    <row r="2373" spans="3:5" x14ac:dyDescent="0.25">
      <c r="C2373"/>
      <c r="E2373"/>
    </row>
    <row r="2374" spans="3:5" x14ac:dyDescent="0.25">
      <c r="C2374"/>
      <c r="E2374"/>
    </row>
    <row r="2375" spans="3:5" x14ac:dyDescent="0.25">
      <c r="C2375"/>
      <c r="E2375"/>
    </row>
    <row r="2376" spans="3:5" x14ac:dyDescent="0.25">
      <c r="C2376"/>
      <c r="E2376"/>
    </row>
    <row r="2377" spans="3:5" x14ac:dyDescent="0.25">
      <c r="C2377"/>
      <c r="E2377"/>
    </row>
    <row r="2378" spans="3:5" x14ac:dyDescent="0.25">
      <c r="C2378"/>
      <c r="E2378"/>
    </row>
    <row r="2379" spans="3:5" x14ac:dyDescent="0.25">
      <c r="C2379"/>
      <c r="E2379"/>
    </row>
    <row r="2380" spans="3:5" x14ac:dyDescent="0.25">
      <c r="C2380"/>
      <c r="E2380"/>
    </row>
    <row r="2381" spans="3:5" x14ac:dyDescent="0.25">
      <c r="C2381"/>
      <c r="E2381"/>
    </row>
    <row r="2382" spans="3:5" x14ac:dyDescent="0.25">
      <c r="C2382"/>
      <c r="E2382"/>
    </row>
    <row r="2383" spans="3:5" x14ac:dyDescent="0.25">
      <c r="C2383"/>
      <c r="E2383"/>
    </row>
    <row r="2384" spans="3:5" x14ac:dyDescent="0.25">
      <c r="C2384"/>
      <c r="E2384"/>
    </row>
    <row r="2385" spans="3:5" x14ac:dyDescent="0.25">
      <c r="C2385"/>
      <c r="E2385"/>
    </row>
    <row r="2386" spans="3:5" x14ac:dyDescent="0.25">
      <c r="C2386"/>
      <c r="E2386"/>
    </row>
    <row r="2387" spans="3:5" x14ac:dyDescent="0.25">
      <c r="C2387"/>
      <c r="E2387"/>
    </row>
    <row r="2388" spans="3:5" x14ac:dyDescent="0.25">
      <c r="C2388"/>
      <c r="E2388"/>
    </row>
    <row r="2389" spans="3:5" x14ac:dyDescent="0.25">
      <c r="C2389"/>
      <c r="E2389"/>
    </row>
    <row r="2390" spans="3:5" x14ac:dyDescent="0.25">
      <c r="C2390"/>
      <c r="E2390"/>
    </row>
    <row r="2391" spans="3:5" x14ac:dyDescent="0.25">
      <c r="C2391"/>
      <c r="E2391"/>
    </row>
    <row r="2392" spans="3:5" x14ac:dyDescent="0.25">
      <c r="C2392"/>
      <c r="E2392"/>
    </row>
    <row r="2393" spans="3:5" x14ac:dyDescent="0.25">
      <c r="C2393"/>
      <c r="E2393"/>
    </row>
    <row r="2394" spans="3:5" x14ac:dyDescent="0.25">
      <c r="C2394"/>
      <c r="E2394"/>
    </row>
    <row r="2395" spans="3:5" x14ac:dyDescent="0.25">
      <c r="C2395"/>
      <c r="E2395"/>
    </row>
    <row r="2396" spans="3:5" x14ac:dyDescent="0.25">
      <c r="C2396"/>
      <c r="E2396"/>
    </row>
    <row r="2397" spans="3:5" x14ac:dyDescent="0.25">
      <c r="C2397"/>
      <c r="E2397"/>
    </row>
    <row r="2398" spans="3:5" x14ac:dyDescent="0.25">
      <c r="C2398"/>
      <c r="E2398"/>
    </row>
    <row r="2399" spans="3:5" x14ac:dyDescent="0.25">
      <c r="C2399"/>
      <c r="E2399"/>
    </row>
    <row r="2400" spans="3:5" x14ac:dyDescent="0.25">
      <c r="C2400"/>
      <c r="E2400"/>
    </row>
    <row r="2401" spans="3:5" x14ac:dyDescent="0.25">
      <c r="C2401"/>
      <c r="E2401"/>
    </row>
    <row r="2402" spans="3:5" x14ac:dyDescent="0.25">
      <c r="C2402"/>
      <c r="E2402"/>
    </row>
    <row r="2403" spans="3:5" x14ac:dyDescent="0.25">
      <c r="C2403"/>
      <c r="E2403"/>
    </row>
    <row r="2404" spans="3:5" x14ac:dyDescent="0.25">
      <c r="C2404"/>
      <c r="E2404"/>
    </row>
    <row r="2405" spans="3:5" x14ac:dyDescent="0.25">
      <c r="C2405"/>
      <c r="E2405"/>
    </row>
    <row r="2406" spans="3:5" x14ac:dyDescent="0.25">
      <c r="C2406"/>
      <c r="E2406"/>
    </row>
    <row r="2407" spans="3:5" x14ac:dyDescent="0.25">
      <c r="C2407"/>
      <c r="E2407"/>
    </row>
    <row r="2408" spans="3:5" x14ac:dyDescent="0.25">
      <c r="C2408"/>
      <c r="E2408"/>
    </row>
    <row r="2409" spans="3:5" x14ac:dyDescent="0.25">
      <c r="C2409"/>
      <c r="E2409"/>
    </row>
    <row r="2410" spans="3:5" x14ac:dyDescent="0.25">
      <c r="C2410"/>
      <c r="E2410"/>
    </row>
    <row r="2411" spans="3:5" x14ac:dyDescent="0.25">
      <c r="C2411"/>
      <c r="E2411"/>
    </row>
    <row r="2412" spans="3:5" x14ac:dyDescent="0.25">
      <c r="C2412"/>
      <c r="E2412"/>
    </row>
    <row r="2413" spans="3:5" x14ac:dyDescent="0.25">
      <c r="C2413"/>
      <c r="E2413"/>
    </row>
    <row r="2414" spans="3:5" x14ac:dyDescent="0.25">
      <c r="C2414"/>
      <c r="E2414"/>
    </row>
    <row r="2415" spans="3:5" x14ac:dyDescent="0.25">
      <c r="C2415"/>
      <c r="E2415"/>
    </row>
    <row r="2416" spans="3:5" x14ac:dyDescent="0.25">
      <c r="C2416"/>
      <c r="E2416"/>
    </row>
    <row r="2417" spans="3:5" x14ac:dyDescent="0.25">
      <c r="C2417"/>
      <c r="E2417"/>
    </row>
    <row r="2418" spans="3:5" x14ac:dyDescent="0.25">
      <c r="C2418"/>
      <c r="E2418"/>
    </row>
    <row r="2419" spans="3:5" x14ac:dyDescent="0.25">
      <c r="C2419"/>
      <c r="E2419"/>
    </row>
    <row r="2420" spans="3:5" x14ac:dyDescent="0.25">
      <c r="C2420"/>
      <c r="E2420"/>
    </row>
    <row r="2421" spans="3:5" x14ac:dyDescent="0.25">
      <c r="C2421"/>
      <c r="E2421"/>
    </row>
    <row r="2422" spans="3:5" x14ac:dyDescent="0.25">
      <c r="C2422"/>
      <c r="E2422"/>
    </row>
    <row r="2423" spans="3:5" x14ac:dyDescent="0.25">
      <c r="C2423"/>
      <c r="E2423"/>
    </row>
    <row r="2424" spans="3:5" x14ac:dyDescent="0.25">
      <c r="C2424"/>
      <c r="E2424"/>
    </row>
    <row r="2425" spans="3:5" x14ac:dyDescent="0.25">
      <c r="C2425"/>
      <c r="E2425"/>
    </row>
    <row r="2426" spans="3:5" x14ac:dyDescent="0.25">
      <c r="C2426"/>
      <c r="E2426"/>
    </row>
    <row r="2427" spans="3:5" x14ac:dyDescent="0.25">
      <c r="C2427"/>
      <c r="E2427"/>
    </row>
    <row r="2428" spans="3:5" x14ac:dyDescent="0.25">
      <c r="C2428"/>
      <c r="E2428"/>
    </row>
    <row r="2429" spans="3:5" x14ac:dyDescent="0.25">
      <c r="C2429"/>
      <c r="E2429"/>
    </row>
    <row r="2430" spans="3:5" x14ac:dyDescent="0.25">
      <c r="C2430"/>
      <c r="E2430"/>
    </row>
    <row r="2431" spans="3:5" x14ac:dyDescent="0.25">
      <c r="C2431"/>
      <c r="E2431"/>
    </row>
    <row r="2432" spans="3:5" x14ac:dyDescent="0.25">
      <c r="C2432"/>
      <c r="E2432"/>
    </row>
    <row r="2433" spans="3:5" x14ac:dyDescent="0.25">
      <c r="C2433"/>
      <c r="E2433"/>
    </row>
    <row r="2434" spans="3:5" x14ac:dyDescent="0.25">
      <c r="C2434"/>
      <c r="E2434"/>
    </row>
    <row r="2435" spans="3:5" x14ac:dyDescent="0.25">
      <c r="C2435"/>
      <c r="E2435"/>
    </row>
    <row r="2436" spans="3:5" x14ac:dyDescent="0.25">
      <c r="C2436"/>
      <c r="E2436"/>
    </row>
    <row r="2437" spans="3:5" x14ac:dyDescent="0.25">
      <c r="C2437"/>
      <c r="E2437"/>
    </row>
    <row r="2438" spans="3:5" x14ac:dyDescent="0.25">
      <c r="C2438"/>
      <c r="E2438"/>
    </row>
    <row r="2439" spans="3:5" x14ac:dyDescent="0.25">
      <c r="C2439"/>
      <c r="E2439"/>
    </row>
    <row r="2440" spans="3:5" x14ac:dyDescent="0.25">
      <c r="C2440"/>
      <c r="E2440"/>
    </row>
    <row r="2441" spans="3:5" x14ac:dyDescent="0.25">
      <c r="C2441"/>
      <c r="E2441"/>
    </row>
    <row r="2442" spans="3:5" x14ac:dyDescent="0.25">
      <c r="C2442"/>
      <c r="E2442"/>
    </row>
    <row r="2443" spans="3:5" x14ac:dyDescent="0.25">
      <c r="C2443"/>
      <c r="E2443"/>
    </row>
    <row r="2444" spans="3:5" x14ac:dyDescent="0.25">
      <c r="C2444"/>
      <c r="E2444"/>
    </row>
    <row r="2445" spans="3:5" x14ac:dyDescent="0.25">
      <c r="C2445"/>
      <c r="E2445"/>
    </row>
    <row r="2446" spans="3:5" x14ac:dyDescent="0.25">
      <c r="C2446"/>
      <c r="E2446"/>
    </row>
    <row r="2447" spans="3:5" x14ac:dyDescent="0.25">
      <c r="C2447"/>
      <c r="E2447"/>
    </row>
    <row r="2448" spans="3:5" x14ac:dyDescent="0.25">
      <c r="C2448"/>
      <c r="E2448"/>
    </row>
    <row r="2449" spans="3:5" x14ac:dyDescent="0.25">
      <c r="C2449"/>
      <c r="E2449"/>
    </row>
    <row r="2450" spans="3:5" x14ac:dyDescent="0.25">
      <c r="C2450"/>
      <c r="E2450"/>
    </row>
    <row r="2451" spans="3:5" x14ac:dyDescent="0.25">
      <c r="C2451"/>
      <c r="E2451"/>
    </row>
    <row r="2452" spans="3:5" x14ac:dyDescent="0.25">
      <c r="C2452"/>
      <c r="E2452"/>
    </row>
    <row r="2453" spans="3:5" x14ac:dyDescent="0.25">
      <c r="C2453"/>
      <c r="E2453"/>
    </row>
    <row r="2454" spans="3:5" x14ac:dyDescent="0.25">
      <c r="C2454"/>
      <c r="E2454"/>
    </row>
    <row r="2455" spans="3:5" x14ac:dyDescent="0.25">
      <c r="C2455"/>
      <c r="E2455"/>
    </row>
    <row r="2456" spans="3:5" x14ac:dyDescent="0.25">
      <c r="C2456"/>
      <c r="E2456"/>
    </row>
    <row r="2457" spans="3:5" x14ac:dyDescent="0.25">
      <c r="C2457"/>
      <c r="E2457"/>
    </row>
    <row r="2458" spans="3:5" x14ac:dyDescent="0.25">
      <c r="C2458"/>
      <c r="E2458"/>
    </row>
    <row r="2459" spans="3:5" x14ac:dyDescent="0.25">
      <c r="C2459"/>
      <c r="E2459"/>
    </row>
    <row r="2460" spans="3:5" x14ac:dyDescent="0.25">
      <c r="C2460"/>
      <c r="E2460"/>
    </row>
    <row r="2461" spans="3:5" x14ac:dyDescent="0.25">
      <c r="C2461"/>
      <c r="E2461"/>
    </row>
    <row r="2462" spans="3:5" x14ac:dyDescent="0.25">
      <c r="C2462"/>
      <c r="E2462"/>
    </row>
    <row r="2463" spans="3:5" x14ac:dyDescent="0.25">
      <c r="C2463"/>
      <c r="E2463"/>
    </row>
    <row r="2464" spans="3:5" x14ac:dyDescent="0.25">
      <c r="C2464"/>
      <c r="E2464"/>
    </row>
    <row r="2465" spans="3:5" x14ac:dyDescent="0.25">
      <c r="C2465"/>
      <c r="E2465"/>
    </row>
    <row r="2466" spans="3:5" x14ac:dyDescent="0.25">
      <c r="C2466"/>
      <c r="E2466"/>
    </row>
    <row r="2467" spans="3:5" x14ac:dyDescent="0.25">
      <c r="C2467"/>
      <c r="E2467"/>
    </row>
    <row r="2468" spans="3:5" x14ac:dyDescent="0.25">
      <c r="C2468"/>
      <c r="E2468"/>
    </row>
    <row r="2469" spans="3:5" x14ac:dyDescent="0.25">
      <c r="C2469"/>
      <c r="E2469"/>
    </row>
    <row r="2470" spans="3:5" x14ac:dyDescent="0.25">
      <c r="C2470"/>
      <c r="E2470"/>
    </row>
    <row r="2471" spans="3:5" x14ac:dyDescent="0.25">
      <c r="C2471"/>
      <c r="E2471"/>
    </row>
    <row r="2472" spans="3:5" x14ac:dyDescent="0.25">
      <c r="C2472"/>
      <c r="E2472"/>
    </row>
    <row r="2473" spans="3:5" x14ac:dyDescent="0.25">
      <c r="C2473"/>
      <c r="E2473"/>
    </row>
    <row r="2474" spans="3:5" x14ac:dyDescent="0.25">
      <c r="C2474"/>
      <c r="E2474"/>
    </row>
    <row r="2475" spans="3:5" x14ac:dyDescent="0.25">
      <c r="C2475"/>
      <c r="E2475"/>
    </row>
    <row r="2476" spans="3:5" x14ac:dyDescent="0.25">
      <c r="C2476"/>
      <c r="E2476"/>
    </row>
    <row r="2477" spans="3:5" x14ac:dyDescent="0.25">
      <c r="C2477"/>
      <c r="E2477"/>
    </row>
    <row r="2478" spans="3:5" x14ac:dyDescent="0.25">
      <c r="C2478"/>
      <c r="E2478"/>
    </row>
    <row r="2479" spans="3:5" x14ac:dyDescent="0.25">
      <c r="C2479"/>
      <c r="E2479"/>
    </row>
    <row r="2480" spans="3:5" x14ac:dyDescent="0.25">
      <c r="C2480"/>
      <c r="E2480"/>
    </row>
    <row r="2481" spans="3:5" x14ac:dyDescent="0.25">
      <c r="C2481"/>
      <c r="E2481"/>
    </row>
    <row r="2482" spans="3:5" x14ac:dyDescent="0.25">
      <c r="C2482"/>
      <c r="E2482"/>
    </row>
    <row r="2483" spans="3:5" x14ac:dyDescent="0.25">
      <c r="C2483"/>
      <c r="E2483"/>
    </row>
    <row r="2484" spans="3:5" x14ac:dyDescent="0.25">
      <c r="C2484"/>
      <c r="E2484"/>
    </row>
    <row r="2485" spans="3:5" x14ac:dyDescent="0.25">
      <c r="C2485"/>
      <c r="E2485"/>
    </row>
    <row r="2486" spans="3:5" x14ac:dyDescent="0.25">
      <c r="C2486"/>
      <c r="E2486"/>
    </row>
    <row r="2487" spans="3:5" x14ac:dyDescent="0.25">
      <c r="C2487"/>
      <c r="E2487"/>
    </row>
    <row r="2488" spans="3:5" x14ac:dyDescent="0.25">
      <c r="C2488"/>
      <c r="E2488"/>
    </row>
    <row r="2489" spans="3:5" x14ac:dyDescent="0.25">
      <c r="C2489"/>
      <c r="E2489"/>
    </row>
    <row r="2490" spans="3:5" x14ac:dyDescent="0.25">
      <c r="C2490"/>
      <c r="E2490"/>
    </row>
    <row r="2491" spans="3:5" x14ac:dyDescent="0.25">
      <c r="C2491"/>
      <c r="E2491"/>
    </row>
    <row r="2492" spans="3:5" x14ac:dyDescent="0.25">
      <c r="C2492"/>
      <c r="E2492"/>
    </row>
    <row r="2493" spans="3:5" x14ac:dyDescent="0.25">
      <c r="C2493"/>
      <c r="E2493"/>
    </row>
    <row r="2494" spans="3:5" x14ac:dyDescent="0.25">
      <c r="C2494"/>
      <c r="E2494"/>
    </row>
    <row r="2495" spans="3:5" x14ac:dyDescent="0.25">
      <c r="C2495"/>
      <c r="E2495"/>
    </row>
    <row r="2496" spans="3:5" x14ac:dyDescent="0.25">
      <c r="C2496"/>
      <c r="E2496"/>
    </row>
    <row r="2497" spans="3:5" x14ac:dyDescent="0.25">
      <c r="C2497"/>
      <c r="E2497"/>
    </row>
    <row r="2498" spans="3:5" x14ac:dyDescent="0.25">
      <c r="C2498"/>
      <c r="E2498"/>
    </row>
    <row r="2499" spans="3:5" x14ac:dyDescent="0.25">
      <c r="C2499"/>
      <c r="E2499"/>
    </row>
    <row r="2500" spans="3:5" x14ac:dyDescent="0.25">
      <c r="C2500"/>
      <c r="E2500"/>
    </row>
    <row r="2501" spans="3:5" x14ac:dyDescent="0.25">
      <c r="C2501"/>
      <c r="E2501"/>
    </row>
    <row r="2502" spans="3:5" x14ac:dyDescent="0.25">
      <c r="C2502"/>
      <c r="E2502"/>
    </row>
    <row r="2503" spans="3:5" x14ac:dyDescent="0.25">
      <c r="C2503"/>
      <c r="E2503"/>
    </row>
    <row r="2504" spans="3:5" x14ac:dyDescent="0.25">
      <c r="C2504"/>
      <c r="E2504"/>
    </row>
    <row r="2505" spans="3:5" x14ac:dyDescent="0.25">
      <c r="C2505"/>
      <c r="E2505"/>
    </row>
    <row r="2506" spans="3:5" x14ac:dyDescent="0.25">
      <c r="C2506"/>
      <c r="E2506"/>
    </row>
    <row r="2507" spans="3:5" x14ac:dyDescent="0.25">
      <c r="C2507"/>
      <c r="E2507"/>
    </row>
    <row r="2508" spans="3:5" x14ac:dyDescent="0.25">
      <c r="C2508"/>
      <c r="E2508"/>
    </row>
    <row r="2509" spans="3:5" x14ac:dyDescent="0.25">
      <c r="C2509"/>
      <c r="E2509"/>
    </row>
    <row r="2510" spans="3:5" x14ac:dyDescent="0.25">
      <c r="C2510"/>
      <c r="E2510"/>
    </row>
    <row r="2511" spans="3:5" x14ac:dyDescent="0.25">
      <c r="C2511"/>
      <c r="E2511"/>
    </row>
    <row r="2512" spans="3:5" x14ac:dyDescent="0.25">
      <c r="C2512"/>
      <c r="E2512"/>
    </row>
    <row r="2513" spans="3:5" x14ac:dyDescent="0.25">
      <c r="C2513"/>
      <c r="E2513"/>
    </row>
    <row r="2514" spans="3:5" x14ac:dyDescent="0.25">
      <c r="C2514"/>
      <c r="E2514"/>
    </row>
    <row r="2515" spans="3:5" x14ac:dyDescent="0.25">
      <c r="C2515"/>
      <c r="E2515"/>
    </row>
    <row r="2516" spans="3:5" x14ac:dyDescent="0.25">
      <c r="C2516"/>
      <c r="E2516"/>
    </row>
    <row r="2517" spans="3:5" x14ac:dyDescent="0.25">
      <c r="C2517"/>
      <c r="E2517"/>
    </row>
    <row r="2518" spans="3:5" x14ac:dyDescent="0.25">
      <c r="C2518"/>
      <c r="E2518"/>
    </row>
    <row r="2519" spans="3:5" x14ac:dyDescent="0.25">
      <c r="C2519"/>
      <c r="E2519"/>
    </row>
    <row r="2520" spans="3:5" x14ac:dyDescent="0.25">
      <c r="C2520"/>
      <c r="E2520"/>
    </row>
    <row r="2521" spans="3:5" x14ac:dyDescent="0.25">
      <c r="C2521"/>
      <c r="E2521"/>
    </row>
    <row r="2522" spans="3:5" x14ac:dyDescent="0.25">
      <c r="C2522"/>
      <c r="E2522"/>
    </row>
    <row r="2523" spans="3:5" x14ac:dyDescent="0.25">
      <c r="C2523"/>
      <c r="E2523"/>
    </row>
    <row r="2524" spans="3:5" x14ac:dyDescent="0.25">
      <c r="C2524"/>
      <c r="E2524"/>
    </row>
    <row r="2525" spans="3:5" x14ac:dyDescent="0.25">
      <c r="C2525"/>
      <c r="E2525"/>
    </row>
    <row r="2526" spans="3:5" x14ac:dyDescent="0.25">
      <c r="C2526"/>
      <c r="E2526"/>
    </row>
    <row r="2527" spans="3:5" x14ac:dyDescent="0.25">
      <c r="C2527"/>
      <c r="E2527"/>
    </row>
    <row r="2528" spans="3:5" x14ac:dyDescent="0.25">
      <c r="C2528"/>
      <c r="E2528"/>
    </row>
    <row r="2529" spans="3:5" x14ac:dyDescent="0.25">
      <c r="C2529"/>
      <c r="E2529"/>
    </row>
    <row r="2530" spans="3:5" x14ac:dyDescent="0.25">
      <c r="C2530"/>
      <c r="E2530"/>
    </row>
    <row r="2531" spans="3:5" x14ac:dyDescent="0.25">
      <c r="C2531"/>
      <c r="E2531"/>
    </row>
    <row r="2532" spans="3:5" x14ac:dyDescent="0.25">
      <c r="C2532"/>
      <c r="E2532"/>
    </row>
    <row r="2533" spans="3:5" x14ac:dyDescent="0.25">
      <c r="C2533"/>
      <c r="E2533"/>
    </row>
    <row r="2534" spans="3:5" x14ac:dyDescent="0.25">
      <c r="C2534"/>
      <c r="E2534"/>
    </row>
    <row r="2535" spans="3:5" x14ac:dyDescent="0.25">
      <c r="C2535"/>
      <c r="E2535"/>
    </row>
    <row r="2536" spans="3:5" x14ac:dyDescent="0.25">
      <c r="C2536"/>
      <c r="E2536"/>
    </row>
    <row r="2537" spans="3:5" x14ac:dyDescent="0.25">
      <c r="C2537"/>
      <c r="E2537"/>
    </row>
    <row r="2538" spans="3:5" x14ac:dyDescent="0.25">
      <c r="C2538"/>
      <c r="E2538"/>
    </row>
    <row r="2539" spans="3:5" x14ac:dyDescent="0.25">
      <c r="C2539"/>
      <c r="E2539"/>
    </row>
    <row r="2540" spans="3:5" x14ac:dyDescent="0.25">
      <c r="C2540"/>
      <c r="E2540"/>
    </row>
    <row r="2541" spans="3:5" x14ac:dyDescent="0.25">
      <c r="C2541"/>
      <c r="E2541"/>
    </row>
    <row r="2542" spans="3:5" x14ac:dyDescent="0.25">
      <c r="C2542"/>
      <c r="E2542"/>
    </row>
    <row r="2543" spans="3:5" x14ac:dyDescent="0.25">
      <c r="C2543"/>
      <c r="E2543"/>
    </row>
    <row r="2544" spans="3:5" x14ac:dyDescent="0.25">
      <c r="C2544"/>
      <c r="E2544"/>
    </row>
    <row r="2545" spans="3:5" x14ac:dyDescent="0.25">
      <c r="C2545"/>
      <c r="E2545"/>
    </row>
    <row r="2546" spans="3:5" x14ac:dyDescent="0.25">
      <c r="C2546"/>
      <c r="E2546"/>
    </row>
    <row r="2547" spans="3:5" x14ac:dyDescent="0.25">
      <c r="C2547"/>
      <c r="E2547"/>
    </row>
    <row r="2548" spans="3:5" x14ac:dyDescent="0.25">
      <c r="C2548"/>
      <c r="E2548"/>
    </row>
    <row r="2549" spans="3:5" x14ac:dyDescent="0.25">
      <c r="C2549"/>
      <c r="E2549"/>
    </row>
    <row r="2550" spans="3:5" x14ac:dyDescent="0.25">
      <c r="C2550"/>
      <c r="E2550"/>
    </row>
    <row r="2551" spans="3:5" x14ac:dyDescent="0.25">
      <c r="C2551"/>
      <c r="E2551"/>
    </row>
    <row r="2552" spans="3:5" x14ac:dyDescent="0.25">
      <c r="C2552"/>
      <c r="E2552"/>
    </row>
    <row r="2553" spans="3:5" x14ac:dyDescent="0.25">
      <c r="C2553"/>
      <c r="E2553"/>
    </row>
    <row r="2554" spans="3:5" x14ac:dyDescent="0.25">
      <c r="C2554"/>
      <c r="E2554"/>
    </row>
    <row r="2555" spans="3:5" x14ac:dyDescent="0.25">
      <c r="C2555"/>
      <c r="E2555"/>
    </row>
    <row r="2556" spans="3:5" x14ac:dyDescent="0.25">
      <c r="C2556"/>
      <c r="E2556"/>
    </row>
    <row r="2557" spans="3:5" x14ac:dyDescent="0.25">
      <c r="C2557"/>
      <c r="E2557"/>
    </row>
    <row r="2558" spans="3:5" x14ac:dyDescent="0.25">
      <c r="C2558"/>
      <c r="E2558"/>
    </row>
    <row r="2559" spans="3:5" x14ac:dyDescent="0.25">
      <c r="C2559"/>
      <c r="E2559"/>
    </row>
    <row r="2560" spans="3:5" x14ac:dyDescent="0.25">
      <c r="C2560"/>
      <c r="E2560"/>
    </row>
    <row r="2561" spans="3:5" x14ac:dyDescent="0.25">
      <c r="C2561"/>
      <c r="E2561"/>
    </row>
    <row r="2562" spans="3:5" x14ac:dyDescent="0.25">
      <c r="C2562"/>
      <c r="E2562"/>
    </row>
    <row r="2563" spans="3:5" x14ac:dyDescent="0.25">
      <c r="C2563"/>
      <c r="E2563"/>
    </row>
    <row r="2564" spans="3:5" x14ac:dyDescent="0.25">
      <c r="C2564"/>
      <c r="E2564"/>
    </row>
    <row r="2565" spans="3:5" x14ac:dyDescent="0.25">
      <c r="C2565"/>
      <c r="E2565"/>
    </row>
    <row r="2566" spans="3:5" x14ac:dyDescent="0.25">
      <c r="C2566"/>
      <c r="E2566"/>
    </row>
    <row r="2567" spans="3:5" x14ac:dyDescent="0.25">
      <c r="C2567"/>
      <c r="E2567"/>
    </row>
    <row r="2568" spans="3:5" x14ac:dyDescent="0.25">
      <c r="C2568"/>
      <c r="E2568"/>
    </row>
    <row r="2569" spans="3:5" x14ac:dyDescent="0.25">
      <c r="C2569"/>
      <c r="E2569"/>
    </row>
    <row r="2570" spans="3:5" x14ac:dyDescent="0.25">
      <c r="C2570"/>
      <c r="E2570"/>
    </row>
    <row r="2571" spans="3:5" x14ac:dyDescent="0.25">
      <c r="C2571"/>
      <c r="E2571"/>
    </row>
    <row r="2572" spans="3:5" x14ac:dyDescent="0.25">
      <c r="C2572"/>
      <c r="E2572"/>
    </row>
    <row r="2573" spans="3:5" x14ac:dyDescent="0.25">
      <c r="C2573"/>
      <c r="E2573"/>
    </row>
    <row r="2574" spans="3:5" x14ac:dyDescent="0.25">
      <c r="C2574"/>
      <c r="E2574"/>
    </row>
    <row r="2575" spans="3:5" x14ac:dyDescent="0.25">
      <c r="C2575"/>
      <c r="E2575"/>
    </row>
    <row r="2576" spans="3:5" x14ac:dyDescent="0.25">
      <c r="C2576"/>
      <c r="E2576"/>
    </row>
    <row r="2577" spans="3:5" x14ac:dyDescent="0.25">
      <c r="C2577"/>
      <c r="E2577"/>
    </row>
    <row r="2578" spans="3:5" x14ac:dyDescent="0.25">
      <c r="C2578"/>
      <c r="E2578"/>
    </row>
    <row r="2579" spans="3:5" x14ac:dyDescent="0.25">
      <c r="C2579"/>
      <c r="E2579"/>
    </row>
    <row r="2580" spans="3:5" x14ac:dyDescent="0.25">
      <c r="C2580"/>
      <c r="E2580"/>
    </row>
    <row r="2581" spans="3:5" x14ac:dyDescent="0.25">
      <c r="C2581"/>
      <c r="E2581"/>
    </row>
    <row r="2582" spans="3:5" x14ac:dyDescent="0.25">
      <c r="C2582"/>
      <c r="E2582"/>
    </row>
    <row r="2583" spans="3:5" x14ac:dyDescent="0.25">
      <c r="C2583"/>
      <c r="E2583"/>
    </row>
    <row r="2584" spans="3:5" x14ac:dyDescent="0.25">
      <c r="C2584"/>
      <c r="E2584"/>
    </row>
    <row r="2585" spans="3:5" x14ac:dyDescent="0.25">
      <c r="C2585"/>
      <c r="E2585"/>
    </row>
    <row r="2586" spans="3:5" x14ac:dyDescent="0.25">
      <c r="C2586"/>
      <c r="E2586"/>
    </row>
    <row r="2587" spans="3:5" x14ac:dyDescent="0.25">
      <c r="C2587"/>
      <c r="E2587"/>
    </row>
    <row r="2588" spans="3:5" x14ac:dyDescent="0.25">
      <c r="C2588"/>
      <c r="E2588"/>
    </row>
    <row r="2589" spans="3:5" x14ac:dyDescent="0.25">
      <c r="C2589"/>
      <c r="E2589"/>
    </row>
    <row r="2590" spans="3:5" x14ac:dyDescent="0.25">
      <c r="C2590"/>
      <c r="E2590"/>
    </row>
    <row r="2591" spans="3:5" x14ac:dyDescent="0.25">
      <c r="C2591"/>
      <c r="E2591"/>
    </row>
    <row r="2592" spans="3:5" x14ac:dyDescent="0.25">
      <c r="C2592"/>
      <c r="E2592"/>
    </row>
    <row r="2593" spans="3:5" x14ac:dyDescent="0.25">
      <c r="C2593"/>
      <c r="E2593"/>
    </row>
    <row r="2594" spans="3:5" x14ac:dyDescent="0.25">
      <c r="C2594"/>
      <c r="E2594"/>
    </row>
    <row r="2595" spans="3:5" x14ac:dyDescent="0.25">
      <c r="C2595"/>
      <c r="E2595"/>
    </row>
    <row r="2596" spans="3:5" x14ac:dyDescent="0.25">
      <c r="C2596"/>
      <c r="E2596"/>
    </row>
    <row r="2597" spans="3:5" x14ac:dyDescent="0.25">
      <c r="C2597"/>
      <c r="E2597"/>
    </row>
    <row r="2598" spans="3:5" x14ac:dyDescent="0.25">
      <c r="C2598"/>
      <c r="E2598"/>
    </row>
    <row r="2599" spans="3:5" x14ac:dyDescent="0.25">
      <c r="C2599"/>
      <c r="E2599"/>
    </row>
    <row r="2600" spans="3:5" x14ac:dyDescent="0.25">
      <c r="C2600"/>
      <c r="E2600"/>
    </row>
    <row r="2601" spans="3:5" x14ac:dyDescent="0.25">
      <c r="C2601"/>
      <c r="E2601"/>
    </row>
    <row r="2602" spans="3:5" x14ac:dyDescent="0.25">
      <c r="C2602"/>
      <c r="E2602"/>
    </row>
    <row r="2603" spans="3:5" x14ac:dyDescent="0.25">
      <c r="C2603"/>
      <c r="E2603"/>
    </row>
    <row r="2604" spans="3:5" x14ac:dyDescent="0.25">
      <c r="C2604"/>
      <c r="E2604"/>
    </row>
    <row r="2605" spans="3:5" x14ac:dyDescent="0.25">
      <c r="C2605"/>
      <c r="E2605"/>
    </row>
    <row r="2606" spans="3:5" x14ac:dyDescent="0.25">
      <c r="C2606"/>
      <c r="E2606"/>
    </row>
    <row r="2607" spans="3:5" x14ac:dyDescent="0.25">
      <c r="C2607"/>
      <c r="E2607"/>
    </row>
    <row r="2608" spans="3:5" x14ac:dyDescent="0.25">
      <c r="C2608"/>
      <c r="E2608"/>
    </row>
    <row r="2609" spans="3:5" x14ac:dyDescent="0.25">
      <c r="C2609"/>
      <c r="E2609"/>
    </row>
    <row r="2610" spans="3:5" x14ac:dyDescent="0.25">
      <c r="C2610"/>
      <c r="E2610"/>
    </row>
    <row r="2611" spans="3:5" x14ac:dyDescent="0.25">
      <c r="C2611"/>
      <c r="E2611"/>
    </row>
    <row r="2612" spans="3:5" x14ac:dyDescent="0.25">
      <c r="C2612"/>
      <c r="E2612"/>
    </row>
    <row r="2613" spans="3:5" x14ac:dyDescent="0.25">
      <c r="C2613"/>
      <c r="E2613"/>
    </row>
    <row r="2614" spans="3:5" x14ac:dyDescent="0.25">
      <c r="C2614"/>
      <c r="E2614"/>
    </row>
    <row r="2615" spans="3:5" x14ac:dyDescent="0.25">
      <c r="C2615"/>
      <c r="E2615"/>
    </row>
    <row r="2616" spans="3:5" x14ac:dyDescent="0.25">
      <c r="C2616"/>
      <c r="E2616"/>
    </row>
    <row r="2617" spans="3:5" x14ac:dyDescent="0.25">
      <c r="C2617"/>
      <c r="E2617"/>
    </row>
    <row r="2618" spans="3:5" x14ac:dyDescent="0.25">
      <c r="C2618"/>
      <c r="E2618"/>
    </row>
    <row r="2619" spans="3:5" x14ac:dyDescent="0.25">
      <c r="C2619"/>
      <c r="E2619"/>
    </row>
    <row r="2620" spans="3:5" x14ac:dyDescent="0.25">
      <c r="C2620"/>
      <c r="E2620"/>
    </row>
    <row r="2621" spans="3:5" x14ac:dyDescent="0.25">
      <c r="C2621"/>
      <c r="E2621"/>
    </row>
    <row r="2622" spans="3:5" x14ac:dyDescent="0.25">
      <c r="C2622"/>
      <c r="E2622"/>
    </row>
    <row r="2623" spans="3:5" x14ac:dyDescent="0.25">
      <c r="C2623"/>
      <c r="E2623"/>
    </row>
    <row r="2624" spans="3:5" x14ac:dyDescent="0.25">
      <c r="C2624"/>
      <c r="E2624"/>
    </row>
    <row r="2625" spans="3:5" x14ac:dyDescent="0.25">
      <c r="C2625"/>
      <c r="E2625"/>
    </row>
    <row r="2626" spans="3:5" x14ac:dyDescent="0.25">
      <c r="C2626"/>
      <c r="E2626"/>
    </row>
    <row r="2627" spans="3:5" x14ac:dyDescent="0.25">
      <c r="C2627"/>
      <c r="E2627"/>
    </row>
    <row r="2628" spans="3:5" x14ac:dyDescent="0.25">
      <c r="C2628"/>
      <c r="E2628"/>
    </row>
    <row r="2629" spans="3:5" x14ac:dyDescent="0.25">
      <c r="C2629"/>
      <c r="E2629"/>
    </row>
    <row r="2630" spans="3:5" x14ac:dyDescent="0.25">
      <c r="C2630"/>
      <c r="E2630"/>
    </row>
    <row r="2631" spans="3:5" x14ac:dyDescent="0.25">
      <c r="C2631"/>
      <c r="E2631"/>
    </row>
    <row r="2632" spans="3:5" x14ac:dyDescent="0.25">
      <c r="C2632"/>
      <c r="E2632"/>
    </row>
    <row r="2633" spans="3:5" x14ac:dyDescent="0.25">
      <c r="C2633"/>
      <c r="E2633"/>
    </row>
    <row r="2634" spans="3:5" x14ac:dyDescent="0.25">
      <c r="C2634"/>
      <c r="E2634"/>
    </row>
    <row r="2635" spans="3:5" x14ac:dyDescent="0.25">
      <c r="C2635"/>
      <c r="E2635"/>
    </row>
    <row r="2636" spans="3:5" x14ac:dyDescent="0.25">
      <c r="C2636"/>
      <c r="E2636"/>
    </row>
    <row r="2637" spans="3:5" x14ac:dyDescent="0.25">
      <c r="C2637"/>
      <c r="E2637"/>
    </row>
    <row r="2638" spans="3:5" x14ac:dyDescent="0.25">
      <c r="C2638"/>
      <c r="E2638"/>
    </row>
    <row r="2639" spans="3:5" x14ac:dyDescent="0.25">
      <c r="C2639"/>
      <c r="E2639"/>
    </row>
    <row r="2640" spans="3:5" x14ac:dyDescent="0.25">
      <c r="C2640"/>
      <c r="E2640"/>
    </row>
    <row r="2641" spans="3:5" x14ac:dyDescent="0.25">
      <c r="C2641"/>
      <c r="E2641"/>
    </row>
    <row r="2642" spans="3:5" x14ac:dyDescent="0.25">
      <c r="C2642"/>
      <c r="E2642"/>
    </row>
    <row r="2643" spans="3:5" x14ac:dyDescent="0.25">
      <c r="C2643"/>
      <c r="E2643"/>
    </row>
    <row r="2644" spans="3:5" x14ac:dyDescent="0.25">
      <c r="C2644"/>
      <c r="E2644"/>
    </row>
    <row r="2645" spans="3:5" x14ac:dyDescent="0.25">
      <c r="C2645"/>
      <c r="E2645"/>
    </row>
    <row r="2646" spans="3:5" x14ac:dyDescent="0.25">
      <c r="C2646"/>
      <c r="E2646"/>
    </row>
    <row r="2647" spans="3:5" x14ac:dyDescent="0.25">
      <c r="C2647"/>
      <c r="E2647"/>
    </row>
    <row r="2648" spans="3:5" x14ac:dyDescent="0.25">
      <c r="C2648"/>
      <c r="E2648"/>
    </row>
    <row r="2649" spans="3:5" x14ac:dyDescent="0.25">
      <c r="C2649"/>
      <c r="E2649"/>
    </row>
    <row r="2650" spans="3:5" x14ac:dyDescent="0.25">
      <c r="C2650"/>
      <c r="E2650"/>
    </row>
    <row r="2651" spans="3:5" x14ac:dyDescent="0.25">
      <c r="C2651"/>
      <c r="E2651"/>
    </row>
    <row r="2652" spans="3:5" x14ac:dyDescent="0.25">
      <c r="C2652"/>
      <c r="E2652"/>
    </row>
    <row r="2653" spans="3:5" x14ac:dyDescent="0.25">
      <c r="C2653"/>
      <c r="E2653"/>
    </row>
    <row r="2654" spans="3:5" x14ac:dyDescent="0.25">
      <c r="C2654"/>
      <c r="E2654"/>
    </row>
    <row r="2655" spans="3:5" x14ac:dyDescent="0.25">
      <c r="C2655"/>
      <c r="E2655"/>
    </row>
    <row r="2656" spans="3:5" x14ac:dyDescent="0.25">
      <c r="C2656"/>
      <c r="E2656"/>
    </row>
    <row r="2657" spans="3:5" x14ac:dyDescent="0.25">
      <c r="C2657"/>
      <c r="E2657"/>
    </row>
    <row r="2658" spans="3:5" x14ac:dyDescent="0.25">
      <c r="C2658"/>
      <c r="E2658"/>
    </row>
    <row r="2659" spans="3:5" x14ac:dyDescent="0.25">
      <c r="C2659"/>
      <c r="E2659"/>
    </row>
    <row r="2660" spans="3:5" x14ac:dyDescent="0.25">
      <c r="C2660"/>
      <c r="E2660"/>
    </row>
    <row r="2661" spans="3:5" x14ac:dyDescent="0.25">
      <c r="C2661"/>
      <c r="E2661"/>
    </row>
    <row r="2662" spans="3:5" x14ac:dyDescent="0.25">
      <c r="C2662"/>
      <c r="E2662"/>
    </row>
    <row r="2663" spans="3:5" x14ac:dyDescent="0.25">
      <c r="C2663"/>
      <c r="E2663"/>
    </row>
    <row r="2664" spans="3:5" x14ac:dyDescent="0.25">
      <c r="C2664"/>
      <c r="E2664"/>
    </row>
    <row r="2665" spans="3:5" x14ac:dyDescent="0.25">
      <c r="C2665"/>
      <c r="E2665"/>
    </row>
    <row r="2666" spans="3:5" x14ac:dyDescent="0.25">
      <c r="C2666"/>
      <c r="E2666"/>
    </row>
    <row r="2667" spans="3:5" x14ac:dyDescent="0.25">
      <c r="C2667"/>
      <c r="E2667"/>
    </row>
    <row r="2668" spans="3:5" x14ac:dyDescent="0.25">
      <c r="C2668"/>
      <c r="E2668"/>
    </row>
    <row r="2669" spans="3:5" x14ac:dyDescent="0.25">
      <c r="C2669"/>
      <c r="E2669"/>
    </row>
    <row r="2670" spans="3:5" x14ac:dyDescent="0.25">
      <c r="C2670"/>
      <c r="E2670"/>
    </row>
    <row r="2671" spans="3:5" x14ac:dyDescent="0.25">
      <c r="C2671"/>
      <c r="E2671"/>
    </row>
    <row r="2672" spans="3:5" x14ac:dyDescent="0.25">
      <c r="C2672"/>
      <c r="E2672"/>
    </row>
    <row r="2673" spans="3:5" x14ac:dyDescent="0.25">
      <c r="C2673"/>
      <c r="E2673"/>
    </row>
    <row r="2674" spans="3:5" x14ac:dyDescent="0.25">
      <c r="C2674"/>
      <c r="E2674"/>
    </row>
    <row r="2675" spans="3:5" x14ac:dyDescent="0.25">
      <c r="C2675"/>
      <c r="E2675"/>
    </row>
    <row r="2676" spans="3:5" x14ac:dyDescent="0.25">
      <c r="C2676"/>
      <c r="E2676"/>
    </row>
    <row r="2677" spans="3:5" x14ac:dyDescent="0.25">
      <c r="C2677"/>
      <c r="E2677"/>
    </row>
    <row r="2678" spans="3:5" x14ac:dyDescent="0.25">
      <c r="C2678"/>
      <c r="E2678"/>
    </row>
    <row r="2679" spans="3:5" x14ac:dyDescent="0.25">
      <c r="C2679"/>
      <c r="E2679"/>
    </row>
    <row r="2680" spans="3:5" x14ac:dyDescent="0.25">
      <c r="C2680"/>
      <c r="E2680"/>
    </row>
    <row r="2681" spans="3:5" x14ac:dyDescent="0.25">
      <c r="C2681"/>
      <c r="E2681"/>
    </row>
    <row r="2682" spans="3:5" x14ac:dyDescent="0.25">
      <c r="C2682"/>
      <c r="E2682"/>
    </row>
    <row r="2683" spans="3:5" x14ac:dyDescent="0.25">
      <c r="C2683"/>
      <c r="E2683"/>
    </row>
    <row r="2684" spans="3:5" x14ac:dyDescent="0.25">
      <c r="C2684"/>
      <c r="E2684"/>
    </row>
    <row r="2685" spans="3:5" x14ac:dyDescent="0.25">
      <c r="C2685"/>
      <c r="E2685"/>
    </row>
    <row r="2686" spans="3:5" x14ac:dyDescent="0.25">
      <c r="C2686"/>
      <c r="E2686"/>
    </row>
    <row r="2687" spans="3:5" x14ac:dyDescent="0.25">
      <c r="C2687"/>
      <c r="E2687"/>
    </row>
    <row r="2688" spans="3:5" x14ac:dyDescent="0.25">
      <c r="C2688"/>
      <c r="E2688"/>
    </row>
    <row r="2689" spans="3:5" x14ac:dyDescent="0.25">
      <c r="C2689"/>
      <c r="E2689"/>
    </row>
    <row r="2690" spans="3:5" x14ac:dyDescent="0.25">
      <c r="C2690"/>
      <c r="E2690"/>
    </row>
    <row r="2691" spans="3:5" x14ac:dyDescent="0.25">
      <c r="C2691"/>
      <c r="E2691"/>
    </row>
    <row r="2692" spans="3:5" x14ac:dyDescent="0.25">
      <c r="C2692"/>
      <c r="E2692"/>
    </row>
    <row r="2693" spans="3:5" x14ac:dyDescent="0.25">
      <c r="C2693"/>
      <c r="E2693"/>
    </row>
    <row r="2694" spans="3:5" x14ac:dyDescent="0.25">
      <c r="C2694"/>
      <c r="E2694"/>
    </row>
    <row r="2695" spans="3:5" x14ac:dyDescent="0.25">
      <c r="C2695"/>
      <c r="E2695"/>
    </row>
    <row r="2696" spans="3:5" x14ac:dyDescent="0.25">
      <c r="C2696"/>
      <c r="E2696"/>
    </row>
    <row r="2697" spans="3:5" x14ac:dyDescent="0.25">
      <c r="C2697"/>
      <c r="E2697"/>
    </row>
    <row r="2698" spans="3:5" x14ac:dyDescent="0.25">
      <c r="C2698"/>
      <c r="E2698"/>
    </row>
    <row r="2699" spans="3:5" x14ac:dyDescent="0.25">
      <c r="C2699"/>
      <c r="E2699"/>
    </row>
    <row r="2700" spans="3:5" x14ac:dyDescent="0.25">
      <c r="C2700"/>
      <c r="E2700"/>
    </row>
    <row r="2701" spans="3:5" x14ac:dyDescent="0.25">
      <c r="C2701"/>
      <c r="E2701"/>
    </row>
    <row r="2702" spans="3:5" x14ac:dyDescent="0.25">
      <c r="C2702"/>
      <c r="E2702"/>
    </row>
    <row r="2703" spans="3:5" x14ac:dyDescent="0.25">
      <c r="C2703"/>
      <c r="E2703"/>
    </row>
    <row r="2704" spans="3:5" x14ac:dyDescent="0.25">
      <c r="C2704"/>
      <c r="E2704"/>
    </row>
    <row r="2705" spans="3:5" x14ac:dyDescent="0.25">
      <c r="C2705"/>
      <c r="E2705"/>
    </row>
    <row r="2706" spans="3:5" x14ac:dyDescent="0.25">
      <c r="C2706"/>
      <c r="E2706"/>
    </row>
    <row r="2707" spans="3:5" x14ac:dyDescent="0.25">
      <c r="C2707"/>
      <c r="E2707"/>
    </row>
    <row r="2708" spans="3:5" x14ac:dyDescent="0.25">
      <c r="C2708"/>
      <c r="E2708"/>
    </row>
    <row r="2709" spans="3:5" x14ac:dyDescent="0.25">
      <c r="C2709"/>
      <c r="E2709"/>
    </row>
    <row r="2710" spans="3:5" x14ac:dyDescent="0.25">
      <c r="C2710"/>
      <c r="E2710"/>
    </row>
    <row r="2711" spans="3:5" x14ac:dyDescent="0.25">
      <c r="C2711"/>
      <c r="E2711"/>
    </row>
    <row r="2712" spans="3:5" x14ac:dyDescent="0.25">
      <c r="C2712"/>
      <c r="E2712"/>
    </row>
    <row r="2713" spans="3:5" x14ac:dyDescent="0.25">
      <c r="C2713"/>
      <c r="E2713"/>
    </row>
    <row r="2714" spans="3:5" x14ac:dyDescent="0.25">
      <c r="C2714"/>
      <c r="E2714"/>
    </row>
    <row r="2715" spans="3:5" x14ac:dyDescent="0.25">
      <c r="C2715"/>
      <c r="E2715"/>
    </row>
    <row r="2716" spans="3:5" x14ac:dyDescent="0.25">
      <c r="C2716"/>
      <c r="E2716"/>
    </row>
    <row r="2717" spans="3:5" x14ac:dyDescent="0.25">
      <c r="C2717"/>
      <c r="E2717"/>
    </row>
    <row r="2718" spans="3:5" x14ac:dyDescent="0.25">
      <c r="C2718"/>
      <c r="E2718"/>
    </row>
    <row r="2719" spans="3:5" x14ac:dyDescent="0.25">
      <c r="C2719"/>
      <c r="E2719"/>
    </row>
    <row r="2720" spans="3:5" x14ac:dyDescent="0.25">
      <c r="C2720"/>
      <c r="E2720"/>
    </row>
    <row r="2721" spans="3:5" x14ac:dyDescent="0.25">
      <c r="C2721"/>
      <c r="E2721"/>
    </row>
    <row r="2722" spans="3:5" x14ac:dyDescent="0.25">
      <c r="C2722"/>
      <c r="E2722"/>
    </row>
    <row r="2723" spans="3:5" x14ac:dyDescent="0.25">
      <c r="C2723"/>
      <c r="E2723"/>
    </row>
    <row r="2724" spans="3:5" x14ac:dyDescent="0.25">
      <c r="C2724"/>
      <c r="E2724"/>
    </row>
    <row r="2725" spans="3:5" x14ac:dyDescent="0.25">
      <c r="C2725"/>
      <c r="E2725"/>
    </row>
    <row r="2726" spans="3:5" x14ac:dyDescent="0.25">
      <c r="C2726"/>
      <c r="E2726"/>
    </row>
    <row r="2727" spans="3:5" x14ac:dyDescent="0.25">
      <c r="C2727"/>
      <c r="E2727"/>
    </row>
    <row r="2728" spans="3:5" x14ac:dyDescent="0.25">
      <c r="C2728"/>
      <c r="E2728"/>
    </row>
    <row r="2729" spans="3:5" x14ac:dyDescent="0.25">
      <c r="C2729"/>
      <c r="E2729"/>
    </row>
    <row r="2730" spans="3:5" x14ac:dyDescent="0.25">
      <c r="C2730"/>
      <c r="E2730"/>
    </row>
    <row r="2731" spans="3:5" x14ac:dyDescent="0.25">
      <c r="C2731"/>
      <c r="E27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3"/>
  <sheetViews>
    <sheetView tabSelected="1" workbookViewId="0">
      <selection activeCell="F1120" sqref="F1120"/>
    </sheetView>
  </sheetViews>
  <sheetFormatPr defaultRowHeight="15" x14ac:dyDescent="0.25"/>
  <cols>
    <col min="1" max="1" width="5.42578125" bestFit="1" customWidth="1"/>
    <col min="2" max="2" width="8.140625" customWidth="1"/>
    <col min="3" max="3" width="7.5703125" style="37" bestFit="1" customWidth="1"/>
    <col min="4" max="4" width="10.140625" style="35" bestFit="1" customWidth="1"/>
    <col min="5" max="5" width="9.28515625" style="37" bestFit="1" customWidth="1"/>
    <col min="6" max="6" width="12.7109375" style="35" bestFit="1" customWidth="1"/>
    <col min="7" max="7" width="12" bestFit="1" customWidth="1"/>
    <col min="8" max="8" width="6.42578125" bestFit="1" customWidth="1"/>
    <col min="9" max="9" width="13.85546875" bestFit="1" customWidth="1"/>
  </cols>
  <sheetData>
    <row r="1" spans="1:10" x14ac:dyDescent="0.25">
      <c r="A1" s="35" t="s">
        <v>145</v>
      </c>
      <c r="B1" s="35" t="s">
        <v>10</v>
      </c>
      <c r="C1" s="35" t="s">
        <v>5</v>
      </c>
      <c r="D1" s="35" t="s">
        <v>0</v>
      </c>
      <c r="E1" s="35" t="s">
        <v>29</v>
      </c>
      <c r="F1" s="35" t="s">
        <v>118</v>
      </c>
      <c r="G1" s="35" t="s">
        <v>140</v>
      </c>
      <c r="H1" s="35" t="s">
        <v>8</v>
      </c>
      <c r="I1" s="35" t="s">
        <v>4</v>
      </c>
      <c r="J1" t="s">
        <v>30</v>
      </c>
    </row>
    <row r="2" spans="1:10" x14ac:dyDescent="0.25">
      <c r="A2" t="s">
        <v>146</v>
      </c>
      <c r="B2" t="s">
        <v>141</v>
      </c>
      <c r="C2" s="37" t="s">
        <v>11</v>
      </c>
      <c r="D2" s="35">
        <v>6</v>
      </c>
      <c r="E2" s="37" t="s">
        <v>35</v>
      </c>
      <c r="F2" s="35" t="s">
        <v>131</v>
      </c>
      <c r="G2" s="41">
        <v>2.8359999999999999</v>
      </c>
      <c r="H2" s="45">
        <v>1.4</v>
      </c>
      <c r="I2" s="43">
        <v>0.66807860478982417</v>
      </c>
      <c r="J2" t="b">
        <v>0</v>
      </c>
    </row>
    <row r="3" spans="1:10" x14ac:dyDescent="0.25">
      <c r="A3" t="s">
        <v>146</v>
      </c>
      <c r="B3" t="s">
        <v>141</v>
      </c>
      <c r="C3" s="37" t="s">
        <v>11</v>
      </c>
      <c r="D3" s="35">
        <v>6</v>
      </c>
      <c r="E3" s="37" t="s">
        <v>37</v>
      </c>
      <c r="F3" s="35" t="s">
        <v>45</v>
      </c>
      <c r="G3" s="41">
        <v>3</v>
      </c>
      <c r="H3" s="45">
        <v>1.4</v>
      </c>
      <c r="I3" s="43">
        <v>0.69493990263231664</v>
      </c>
      <c r="J3" t="b">
        <v>0</v>
      </c>
    </row>
    <row r="4" spans="1:10" x14ac:dyDescent="0.25">
      <c r="A4" t="s">
        <v>146</v>
      </c>
      <c r="B4" t="s">
        <v>141</v>
      </c>
      <c r="C4" s="37" t="s">
        <v>11</v>
      </c>
      <c r="D4" s="35">
        <v>6</v>
      </c>
      <c r="E4" s="37" t="s">
        <v>35</v>
      </c>
      <c r="F4" s="35" t="s">
        <v>98</v>
      </c>
      <c r="G4" s="41">
        <v>3.1019999999999999</v>
      </c>
      <c r="H4" s="45">
        <v>1.4</v>
      </c>
      <c r="I4" s="43">
        <v>0.7067338268905895</v>
      </c>
      <c r="J4" t="b">
        <v>0</v>
      </c>
    </row>
    <row r="5" spans="1:10" x14ac:dyDescent="0.25">
      <c r="A5" t="s">
        <v>146</v>
      </c>
      <c r="B5" t="s">
        <v>141</v>
      </c>
      <c r="C5" s="37" t="s">
        <v>14</v>
      </c>
      <c r="D5" s="35">
        <v>6</v>
      </c>
      <c r="E5" s="37" t="s">
        <v>35</v>
      </c>
      <c r="F5" s="35" t="s">
        <v>131</v>
      </c>
      <c r="G5" s="41">
        <v>2.8359999999999999</v>
      </c>
      <c r="H5" s="45">
        <v>2.2000000000000002</v>
      </c>
      <c r="I5" s="43">
        <v>0.74822393460726899</v>
      </c>
      <c r="J5" t="b">
        <v>0</v>
      </c>
    </row>
    <row r="6" spans="1:10" x14ac:dyDescent="0.25">
      <c r="A6" t="s">
        <v>146</v>
      </c>
      <c r="B6" t="s">
        <v>141</v>
      </c>
      <c r="C6" s="37" t="s">
        <v>14</v>
      </c>
      <c r="D6" s="35">
        <v>6</v>
      </c>
      <c r="E6" s="37" t="s">
        <v>37</v>
      </c>
      <c r="F6" s="35" t="s">
        <v>45</v>
      </c>
      <c r="G6" s="41">
        <v>3</v>
      </c>
      <c r="H6" s="45">
        <v>2.2000000000000002</v>
      </c>
      <c r="I6" s="43">
        <v>0.77213364491510383</v>
      </c>
      <c r="J6" t="b">
        <v>0</v>
      </c>
    </row>
    <row r="7" spans="1:10" x14ac:dyDescent="0.25">
      <c r="A7" t="s">
        <v>146</v>
      </c>
      <c r="B7" t="s">
        <v>141</v>
      </c>
      <c r="C7" s="37" t="s">
        <v>11</v>
      </c>
      <c r="D7" s="35">
        <v>6</v>
      </c>
      <c r="E7" s="37" t="s">
        <v>35</v>
      </c>
      <c r="F7" s="35" t="s">
        <v>101</v>
      </c>
      <c r="G7" s="41">
        <v>3.5449999999999999</v>
      </c>
      <c r="H7" s="45">
        <v>1.4</v>
      </c>
      <c r="I7" s="43">
        <v>0.78070282222001419</v>
      </c>
      <c r="J7" t="b">
        <v>0</v>
      </c>
    </row>
    <row r="8" spans="1:10" x14ac:dyDescent="0.25">
      <c r="A8" t="s">
        <v>146</v>
      </c>
      <c r="B8" t="s">
        <v>141</v>
      </c>
      <c r="C8" s="37" t="s">
        <v>14</v>
      </c>
      <c r="D8" s="35">
        <v>6</v>
      </c>
      <c r="E8" s="37" t="s">
        <v>35</v>
      </c>
      <c r="F8" s="35" t="s">
        <v>98</v>
      </c>
      <c r="G8" s="41">
        <v>3.1019999999999999</v>
      </c>
      <c r="H8" s="45">
        <v>2.2000000000000002</v>
      </c>
      <c r="I8" s="43">
        <v>0.78299710110631238</v>
      </c>
      <c r="J8" t="b">
        <v>0</v>
      </c>
    </row>
    <row r="9" spans="1:10" x14ac:dyDescent="0.25">
      <c r="A9" t="s">
        <v>146</v>
      </c>
      <c r="B9" t="s">
        <v>141</v>
      </c>
      <c r="C9" s="37" t="s">
        <v>15</v>
      </c>
      <c r="D9" s="35">
        <v>6</v>
      </c>
      <c r="E9" s="37" t="s">
        <v>35</v>
      </c>
      <c r="F9" s="35" t="s">
        <v>131</v>
      </c>
      <c r="G9" s="41">
        <v>2.8359999999999999</v>
      </c>
      <c r="H9" s="45">
        <v>2.9</v>
      </c>
      <c r="I9" s="43">
        <v>0.78303016339681042</v>
      </c>
      <c r="J9" t="b">
        <v>0</v>
      </c>
    </row>
    <row r="10" spans="1:10" x14ac:dyDescent="0.25">
      <c r="A10" t="s">
        <v>146</v>
      </c>
      <c r="B10" t="s">
        <v>141</v>
      </c>
      <c r="C10" s="37" t="s">
        <v>15</v>
      </c>
      <c r="D10" s="35">
        <v>6</v>
      </c>
      <c r="E10" s="37" t="s">
        <v>37</v>
      </c>
      <c r="F10" s="35" t="s">
        <v>45</v>
      </c>
      <c r="G10" s="41">
        <v>3</v>
      </c>
      <c r="H10" s="45">
        <v>2.9</v>
      </c>
      <c r="I10" s="43">
        <v>0.79904998719345488</v>
      </c>
      <c r="J10" t="b">
        <v>0</v>
      </c>
    </row>
    <row r="11" spans="1:10" x14ac:dyDescent="0.25">
      <c r="A11" t="s">
        <v>146</v>
      </c>
      <c r="B11" t="s">
        <v>141</v>
      </c>
      <c r="C11" s="37" t="s">
        <v>15</v>
      </c>
      <c r="D11" s="35">
        <v>6</v>
      </c>
      <c r="E11" s="37" t="s">
        <v>35</v>
      </c>
      <c r="F11" s="35" t="s">
        <v>98</v>
      </c>
      <c r="G11" s="41">
        <v>3.1019999999999999</v>
      </c>
      <c r="H11" s="45">
        <v>2.9</v>
      </c>
      <c r="I11" s="43">
        <v>0.80847535934920689</v>
      </c>
      <c r="J11" t="b">
        <v>0</v>
      </c>
    </row>
    <row r="12" spans="1:10" x14ac:dyDescent="0.25">
      <c r="A12" t="s">
        <v>146</v>
      </c>
      <c r="B12" t="s">
        <v>141</v>
      </c>
      <c r="C12" s="37" t="s">
        <v>11</v>
      </c>
      <c r="D12" s="35">
        <v>6</v>
      </c>
      <c r="E12" s="37" t="s">
        <v>37</v>
      </c>
      <c r="F12" s="35" t="s">
        <v>46</v>
      </c>
      <c r="G12" s="41">
        <v>4</v>
      </c>
      <c r="H12" s="45">
        <v>1.4</v>
      </c>
      <c r="I12" s="43">
        <v>0.81851395533509685</v>
      </c>
      <c r="J12" t="b">
        <v>0</v>
      </c>
    </row>
    <row r="13" spans="1:10" x14ac:dyDescent="0.25">
      <c r="A13" t="s">
        <v>146</v>
      </c>
      <c r="B13" t="s">
        <v>142</v>
      </c>
      <c r="C13" s="37" t="s">
        <v>15</v>
      </c>
      <c r="D13" s="35">
        <v>6</v>
      </c>
      <c r="E13" s="37" t="s">
        <v>35</v>
      </c>
      <c r="F13" s="35" t="s">
        <v>131</v>
      </c>
      <c r="G13" s="41">
        <v>2.8359999999999999</v>
      </c>
      <c r="H13" s="45">
        <v>2.9</v>
      </c>
      <c r="I13" s="43">
        <v>0.82261434688997115</v>
      </c>
      <c r="J13" t="b">
        <v>0</v>
      </c>
    </row>
    <row r="14" spans="1:10" x14ac:dyDescent="0.25">
      <c r="A14" t="s">
        <v>146</v>
      </c>
      <c r="B14" t="s">
        <v>141</v>
      </c>
      <c r="C14" s="37" t="s">
        <v>11</v>
      </c>
      <c r="D14" s="35">
        <v>6</v>
      </c>
      <c r="E14" s="37" t="s">
        <v>40</v>
      </c>
      <c r="F14" s="35" t="s">
        <v>132</v>
      </c>
      <c r="G14" s="41">
        <v>4.2779999999999996</v>
      </c>
      <c r="H14" s="45">
        <v>1.4</v>
      </c>
      <c r="I14" s="43">
        <v>0.82683717579250726</v>
      </c>
      <c r="J14" t="b">
        <v>0</v>
      </c>
    </row>
    <row r="15" spans="1:10" x14ac:dyDescent="0.25">
      <c r="A15" t="s">
        <v>146</v>
      </c>
      <c r="B15" t="s">
        <v>142</v>
      </c>
      <c r="C15" s="37" t="s">
        <v>15</v>
      </c>
      <c r="D15" s="35">
        <v>6</v>
      </c>
      <c r="E15" s="37" t="s">
        <v>37</v>
      </c>
      <c r="F15" s="35" t="s">
        <v>45</v>
      </c>
      <c r="G15" s="41">
        <v>3</v>
      </c>
      <c r="H15" s="45">
        <v>2.9</v>
      </c>
      <c r="I15" s="43">
        <v>0.83832636830940599</v>
      </c>
      <c r="J15" t="b">
        <v>0</v>
      </c>
    </row>
    <row r="16" spans="1:10" x14ac:dyDescent="0.25">
      <c r="A16" t="s">
        <v>146</v>
      </c>
      <c r="B16" t="s">
        <v>142</v>
      </c>
      <c r="C16" s="37" t="s">
        <v>15</v>
      </c>
      <c r="D16" s="35">
        <v>6</v>
      </c>
      <c r="E16" s="37" t="s">
        <v>35</v>
      </c>
      <c r="F16" s="35" t="s">
        <v>98</v>
      </c>
      <c r="G16" s="41">
        <v>3.1019999999999999</v>
      </c>
      <c r="H16" s="45">
        <v>2.9</v>
      </c>
      <c r="I16" s="43">
        <v>0.84272783970381449</v>
      </c>
      <c r="J16" t="b">
        <v>0</v>
      </c>
    </row>
    <row r="17" spans="1:10" x14ac:dyDescent="0.25">
      <c r="A17" t="s">
        <v>146</v>
      </c>
      <c r="B17" t="s">
        <v>142</v>
      </c>
      <c r="C17" s="37" t="s">
        <v>14</v>
      </c>
      <c r="D17" s="35">
        <v>6</v>
      </c>
      <c r="E17" s="37" t="s">
        <v>35</v>
      </c>
      <c r="F17" s="35" t="s">
        <v>131</v>
      </c>
      <c r="G17" s="41">
        <v>2.8359999999999999</v>
      </c>
      <c r="H17" s="45">
        <v>2.2000000000000002</v>
      </c>
      <c r="I17" s="43">
        <v>0.84928130551712988</v>
      </c>
      <c r="J17" t="b">
        <v>0</v>
      </c>
    </row>
    <row r="18" spans="1:10" x14ac:dyDescent="0.25">
      <c r="A18" t="s">
        <v>146</v>
      </c>
      <c r="B18" t="s">
        <v>141</v>
      </c>
      <c r="C18" s="37" t="s">
        <v>14</v>
      </c>
      <c r="D18" s="35">
        <v>6</v>
      </c>
      <c r="E18" s="37" t="s">
        <v>35</v>
      </c>
      <c r="F18" s="35" t="s">
        <v>101</v>
      </c>
      <c r="G18" s="41">
        <v>3.5449999999999999</v>
      </c>
      <c r="H18" s="45">
        <v>2.2000000000000002</v>
      </c>
      <c r="I18" s="43">
        <v>0.84980353586148405</v>
      </c>
      <c r="J18" t="b">
        <v>0</v>
      </c>
    </row>
    <row r="19" spans="1:10" x14ac:dyDescent="0.25">
      <c r="A19" t="s">
        <v>146</v>
      </c>
      <c r="B19" t="s">
        <v>141</v>
      </c>
      <c r="C19" s="37" t="s">
        <v>11</v>
      </c>
      <c r="D19" s="35">
        <v>6</v>
      </c>
      <c r="E19" s="37" t="s">
        <v>40</v>
      </c>
      <c r="F19" s="35" t="s">
        <v>107</v>
      </c>
      <c r="G19" s="41">
        <v>4.444</v>
      </c>
      <c r="H19" s="45">
        <v>1.4</v>
      </c>
      <c r="I19" s="43">
        <v>0.85282470436251623</v>
      </c>
      <c r="J19" t="b">
        <v>0</v>
      </c>
    </row>
    <row r="20" spans="1:10" x14ac:dyDescent="0.25">
      <c r="A20" t="s">
        <v>146</v>
      </c>
      <c r="B20" t="s">
        <v>141</v>
      </c>
      <c r="C20" s="37" t="s">
        <v>15</v>
      </c>
      <c r="D20" s="35">
        <v>6</v>
      </c>
      <c r="E20" s="37" t="s">
        <v>35</v>
      </c>
      <c r="F20" s="35" t="s">
        <v>101</v>
      </c>
      <c r="G20" s="41">
        <v>3.5449999999999999</v>
      </c>
      <c r="H20" s="45">
        <v>2.9</v>
      </c>
      <c r="I20" s="43">
        <v>0.85496618214216125</v>
      </c>
      <c r="J20" t="b">
        <v>0</v>
      </c>
    </row>
    <row r="21" spans="1:10" x14ac:dyDescent="0.25">
      <c r="A21" t="s">
        <v>146</v>
      </c>
      <c r="B21" t="s">
        <v>141</v>
      </c>
      <c r="C21" s="37" t="s">
        <v>11</v>
      </c>
      <c r="D21" s="35">
        <v>6</v>
      </c>
      <c r="E21" s="37" t="s">
        <v>35</v>
      </c>
      <c r="F21" s="35" t="s">
        <v>106</v>
      </c>
      <c r="G21" s="41">
        <v>4.431</v>
      </c>
      <c r="H21" s="45">
        <v>1.4</v>
      </c>
      <c r="I21" s="43">
        <v>0.85989888701182549</v>
      </c>
      <c r="J21" t="b">
        <v>0</v>
      </c>
    </row>
    <row r="22" spans="1:10" x14ac:dyDescent="0.25">
      <c r="A22" t="s">
        <v>146</v>
      </c>
      <c r="B22" t="s">
        <v>142</v>
      </c>
      <c r="C22" s="37" t="s">
        <v>14</v>
      </c>
      <c r="D22" s="35">
        <v>6</v>
      </c>
      <c r="E22" s="37" t="s">
        <v>37</v>
      </c>
      <c r="F22" s="35" t="s">
        <v>45</v>
      </c>
      <c r="G22" s="41">
        <v>3</v>
      </c>
      <c r="H22" s="45">
        <v>2.2000000000000002</v>
      </c>
      <c r="I22" s="43">
        <v>0.86477970702503915</v>
      </c>
      <c r="J22" t="b">
        <v>0</v>
      </c>
    </row>
    <row r="23" spans="1:10" x14ac:dyDescent="0.25">
      <c r="A23" t="s">
        <v>146</v>
      </c>
      <c r="B23" t="s">
        <v>141</v>
      </c>
      <c r="C23" s="37" t="s">
        <v>11</v>
      </c>
      <c r="D23" s="35">
        <v>6</v>
      </c>
      <c r="E23" s="37" t="s">
        <v>40</v>
      </c>
      <c r="F23" s="35" t="s">
        <v>102</v>
      </c>
      <c r="G23" s="41">
        <v>4.8</v>
      </c>
      <c r="H23" s="45">
        <v>1.4</v>
      </c>
      <c r="I23" s="43">
        <v>0.86636754726884879</v>
      </c>
      <c r="J23" t="b">
        <v>0</v>
      </c>
    </row>
    <row r="24" spans="1:10" x14ac:dyDescent="0.25">
      <c r="A24" t="s">
        <v>146</v>
      </c>
      <c r="B24" t="s">
        <v>141</v>
      </c>
      <c r="C24" s="37" t="s">
        <v>11</v>
      </c>
      <c r="D24" s="35">
        <v>6</v>
      </c>
      <c r="E24" s="37" t="s">
        <v>37</v>
      </c>
      <c r="F24" s="35" t="s">
        <v>104</v>
      </c>
      <c r="G24" s="41">
        <v>4.5</v>
      </c>
      <c r="H24" s="45">
        <v>1.4</v>
      </c>
      <c r="I24" s="43">
        <v>0.86664831550730337</v>
      </c>
      <c r="J24" t="b">
        <v>0</v>
      </c>
    </row>
    <row r="25" spans="1:10" x14ac:dyDescent="0.25">
      <c r="A25" t="s">
        <v>146</v>
      </c>
      <c r="B25" t="s">
        <v>142</v>
      </c>
      <c r="C25" s="37" t="s">
        <v>11</v>
      </c>
      <c r="D25" s="35">
        <v>6</v>
      </c>
      <c r="E25" s="37" t="s">
        <v>35</v>
      </c>
      <c r="F25" s="35" t="s">
        <v>131</v>
      </c>
      <c r="G25" s="41">
        <v>2.8359999999999999</v>
      </c>
      <c r="H25" s="45">
        <v>1.4</v>
      </c>
      <c r="I25" s="43">
        <v>0.86699132749836594</v>
      </c>
      <c r="J25" t="b">
        <v>0</v>
      </c>
    </row>
    <row r="26" spans="1:10" x14ac:dyDescent="0.25">
      <c r="A26" t="s">
        <v>146</v>
      </c>
      <c r="B26" t="s">
        <v>142</v>
      </c>
      <c r="C26" s="37" t="s">
        <v>11</v>
      </c>
      <c r="D26" s="35">
        <v>6</v>
      </c>
      <c r="E26" s="37" t="s">
        <v>37</v>
      </c>
      <c r="F26" s="35" t="s">
        <v>45</v>
      </c>
      <c r="G26" s="41">
        <v>3</v>
      </c>
      <c r="H26" s="45">
        <v>1.4</v>
      </c>
      <c r="I26" s="43">
        <v>0.86999285127242476</v>
      </c>
      <c r="J26" t="b">
        <v>0</v>
      </c>
    </row>
    <row r="27" spans="1:10" x14ac:dyDescent="0.25">
      <c r="A27" t="s">
        <v>146</v>
      </c>
      <c r="B27" t="s">
        <v>142</v>
      </c>
      <c r="C27" s="37" t="s">
        <v>14</v>
      </c>
      <c r="D27" s="35">
        <v>6</v>
      </c>
      <c r="E27" s="37" t="s">
        <v>35</v>
      </c>
      <c r="F27" s="35" t="s">
        <v>98</v>
      </c>
      <c r="G27" s="41">
        <v>3.1019999999999999</v>
      </c>
      <c r="H27" s="45">
        <v>2.2000000000000002</v>
      </c>
      <c r="I27" s="43">
        <v>0.87353404682824465</v>
      </c>
      <c r="J27" t="b">
        <v>0</v>
      </c>
    </row>
    <row r="28" spans="1:10" x14ac:dyDescent="0.25">
      <c r="A28" t="s">
        <v>146</v>
      </c>
      <c r="B28" t="s">
        <v>142</v>
      </c>
      <c r="C28" s="37" t="s">
        <v>11</v>
      </c>
      <c r="D28" s="35">
        <v>6</v>
      </c>
      <c r="E28" s="37" t="s">
        <v>37</v>
      </c>
      <c r="F28" s="35" t="s">
        <v>45</v>
      </c>
      <c r="G28" s="41">
        <v>3</v>
      </c>
      <c r="H28" s="45">
        <v>1.4</v>
      </c>
      <c r="I28" s="43">
        <v>0.87770253659180086</v>
      </c>
      <c r="J28" t="b">
        <v>0</v>
      </c>
    </row>
    <row r="29" spans="1:10" x14ac:dyDescent="0.25">
      <c r="A29" t="s">
        <v>146</v>
      </c>
      <c r="B29" t="s">
        <v>141</v>
      </c>
      <c r="C29" s="37" t="s">
        <v>15</v>
      </c>
      <c r="D29" s="35">
        <v>6</v>
      </c>
      <c r="E29" s="37" t="s">
        <v>37</v>
      </c>
      <c r="F29" s="35" t="s">
        <v>46</v>
      </c>
      <c r="G29" s="41">
        <v>4</v>
      </c>
      <c r="H29" s="45">
        <v>2.9</v>
      </c>
      <c r="I29" s="43">
        <v>0.87916748877742235</v>
      </c>
      <c r="J29" t="b">
        <v>0</v>
      </c>
    </row>
    <row r="30" spans="1:10" x14ac:dyDescent="0.25">
      <c r="A30" t="s">
        <v>146</v>
      </c>
      <c r="B30" t="s">
        <v>142</v>
      </c>
      <c r="C30" s="37" t="s">
        <v>15</v>
      </c>
      <c r="D30" s="35">
        <v>6</v>
      </c>
      <c r="E30" s="37" t="s">
        <v>35</v>
      </c>
      <c r="F30" s="35" t="s">
        <v>101</v>
      </c>
      <c r="G30" s="41">
        <v>3.5449999999999999</v>
      </c>
      <c r="H30" s="45">
        <v>2.9</v>
      </c>
      <c r="I30" s="43">
        <v>0.8797421087338223</v>
      </c>
      <c r="J30" t="b">
        <v>0</v>
      </c>
    </row>
    <row r="31" spans="1:10" x14ac:dyDescent="0.25">
      <c r="A31" t="s">
        <v>146</v>
      </c>
      <c r="B31" t="s">
        <v>141</v>
      </c>
      <c r="C31" s="37" t="s">
        <v>14</v>
      </c>
      <c r="D31" s="35">
        <v>6</v>
      </c>
      <c r="E31" s="37" t="s">
        <v>37</v>
      </c>
      <c r="F31" s="35" t="s">
        <v>46</v>
      </c>
      <c r="G31" s="41">
        <v>4</v>
      </c>
      <c r="H31" s="45">
        <v>2.2000000000000002</v>
      </c>
      <c r="I31" s="43">
        <v>0.88202291506438701</v>
      </c>
      <c r="J31" t="b">
        <v>0</v>
      </c>
    </row>
    <row r="32" spans="1:10" x14ac:dyDescent="0.25">
      <c r="A32" t="s">
        <v>146</v>
      </c>
      <c r="B32" t="s">
        <v>141</v>
      </c>
      <c r="C32" s="37" t="s">
        <v>11</v>
      </c>
      <c r="D32" s="35">
        <v>6</v>
      </c>
      <c r="E32" s="37" t="s">
        <v>37</v>
      </c>
      <c r="F32" s="35" t="s">
        <v>50</v>
      </c>
      <c r="G32" s="41">
        <v>5</v>
      </c>
      <c r="H32" s="45">
        <v>1.4</v>
      </c>
      <c r="I32" s="43">
        <v>0.88219616729605443</v>
      </c>
      <c r="J32" t="b">
        <v>0</v>
      </c>
    </row>
    <row r="33" spans="1:10" x14ac:dyDescent="0.25">
      <c r="A33" t="s">
        <v>146</v>
      </c>
      <c r="B33" t="s">
        <v>142</v>
      </c>
      <c r="C33" s="37" t="s">
        <v>11</v>
      </c>
      <c r="D33" s="35">
        <v>6</v>
      </c>
      <c r="E33" s="37" t="s">
        <v>35</v>
      </c>
      <c r="F33" s="35" t="s">
        <v>98</v>
      </c>
      <c r="G33" s="41">
        <v>3.1019999999999999</v>
      </c>
      <c r="H33" s="45">
        <v>1.4</v>
      </c>
      <c r="I33" s="43">
        <v>0.88589434298654657</v>
      </c>
      <c r="J33" t="b">
        <v>0</v>
      </c>
    </row>
    <row r="34" spans="1:10" x14ac:dyDescent="0.25">
      <c r="A34" t="s">
        <v>146</v>
      </c>
      <c r="B34" t="s">
        <v>141</v>
      </c>
      <c r="C34" s="37" t="s">
        <v>16</v>
      </c>
      <c r="D34" s="35">
        <v>6</v>
      </c>
      <c r="E34" s="37" t="s">
        <v>35</v>
      </c>
      <c r="F34" s="35" t="s">
        <v>131</v>
      </c>
      <c r="G34" s="41">
        <v>2.8359999999999999</v>
      </c>
      <c r="H34" s="45">
        <v>3</v>
      </c>
      <c r="I34" s="43">
        <v>0.88666085020608321</v>
      </c>
      <c r="J34" t="b">
        <v>0</v>
      </c>
    </row>
    <row r="35" spans="1:10" x14ac:dyDescent="0.25">
      <c r="A35" t="s">
        <v>146</v>
      </c>
      <c r="B35" t="s">
        <v>141</v>
      </c>
      <c r="C35" s="37" t="s">
        <v>15</v>
      </c>
      <c r="D35" s="35">
        <v>6</v>
      </c>
      <c r="E35" s="37" t="s">
        <v>40</v>
      </c>
      <c r="F35" s="35" t="s">
        <v>132</v>
      </c>
      <c r="G35" s="41">
        <v>4.2779999999999996</v>
      </c>
      <c r="H35" s="45">
        <v>2.9</v>
      </c>
      <c r="I35" s="43">
        <v>0.89005489044582708</v>
      </c>
      <c r="J35" t="b">
        <v>0</v>
      </c>
    </row>
    <row r="36" spans="1:10" x14ac:dyDescent="0.25">
      <c r="A36" t="s">
        <v>146</v>
      </c>
      <c r="B36" t="s">
        <v>141</v>
      </c>
      <c r="C36" s="37" t="s">
        <v>11</v>
      </c>
      <c r="D36" s="35">
        <v>6</v>
      </c>
      <c r="E36" s="37" t="s">
        <v>40</v>
      </c>
      <c r="F36" s="35" t="s">
        <v>108</v>
      </c>
      <c r="G36" s="41">
        <v>5.4550000000000001</v>
      </c>
      <c r="H36" s="45">
        <v>1.4</v>
      </c>
      <c r="I36" s="43">
        <v>0.89008997874357543</v>
      </c>
      <c r="J36" t="b">
        <v>0</v>
      </c>
    </row>
    <row r="37" spans="1:10" x14ac:dyDescent="0.25">
      <c r="A37" t="s">
        <v>146</v>
      </c>
      <c r="B37" t="s">
        <v>141</v>
      </c>
      <c r="C37" s="37" t="s">
        <v>11</v>
      </c>
      <c r="D37" s="35">
        <v>6</v>
      </c>
      <c r="E37" s="37" t="s">
        <v>35</v>
      </c>
      <c r="F37" s="35" t="s">
        <v>111</v>
      </c>
      <c r="G37" s="41">
        <v>5.3170000000000002</v>
      </c>
      <c r="H37" s="45">
        <v>1.4</v>
      </c>
      <c r="I37" s="43">
        <v>0.89182773526781289</v>
      </c>
      <c r="J37" t="b">
        <v>0</v>
      </c>
    </row>
    <row r="38" spans="1:10" x14ac:dyDescent="0.25">
      <c r="A38" t="s">
        <v>146</v>
      </c>
      <c r="B38" t="s">
        <v>141</v>
      </c>
      <c r="C38" s="37" t="s">
        <v>14</v>
      </c>
      <c r="D38" s="35">
        <v>6</v>
      </c>
      <c r="E38" s="37" t="s">
        <v>40</v>
      </c>
      <c r="F38" s="35" t="s">
        <v>132</v>
      </c>
      <c r="G38" s="41">
        <v>4.2779999999999996</v>
      </c>
      <c r="H38" s="45">
        <v>2.2000000000000002</v>
      </c>
      <c r="I38" s="43">
        <v>0.89384527401447478</v>
      </c>
      <c r="J38" t="b">
        <v>0</v>
      </c>
    </row>
    <row r="39" spans="1:10" x14ac:dyDescent="0.25">
      <c r="A39" t="s">
        <v>146</v>
      </c>
      <c r="B39" t="s">
        <v>141</v>
      </c>
      <c r="C39" s="37" t="s">
        <v>16</v>
      </c>
      <c r="D39" s="35">
        <v>6</v>
      </c>
      <c r="E39" s="37" t="s">
        <v>37</v>
      </c>
      <c r="F39" s="35" t="s">
        <v>45</v>
      </c>
      <c r="G39" s="41">
        <v>3</v>
      </c>
      <c r="H39" s="45">
        <v>3</v>
      </c>
      <c r="I39" s="43">
        <v>0.89572129125424949</v>
      </c>
      <c r="J39" t="b">
        <v>0</v>
      </c>
    </row>
    <row r="40" spans="1:10" x14ac:dyDescent="0.25">
      <c r="A40" t="s">
        <v>146</v>
      </c>
      <c r="B40" t="s">
        <v>142</v>
      </c>
      <c r="C40" s="37" t="s">
        <v>15</v>
      </c>
      <c r="D40" s="35">
        <v>6</v>
      </c>
      <c r="E40" s="37" t="s">
        <v>37</v>
      </c>
      <c r="F40" s="35" t="s">
        <v>46</v>
      </c>
      <c r="G40" s="41">
        <v>4</v>
      </c>
      <c r="H40" s="45">
        <v>2.9</v>
      </c>
      <c r="I40" s="43">
        <v>0.8989349869306491</v>
      </c>
      <c r="J40" t="b">
        <v>0</v>
      </c>
    </row>
    <row r="41" spans="1:10" x14ac:dyDescent="0.25">
      <c r="A41" t="s">
        <v>146</v>
      </c>
      <c r="B41" t="s">
        <v>141</v>
      </c>
      <c r="C41" s="37" t="s">
        <v>16</v>
      </c>
      <c r="D41" s="35">
        <v>6</v>
      </c>
      <c r="E41" s="37" t="s">
        <v>35</v>
      </c>
      <c r="F41" s="35" t="s">
        <v>98</v>
      </c>
      <c r="G41" s="41">
        <v>3.1019999999999999</v>
      </c>
      <c r="H41" s="45">
        <v>3</v>
      </c>
      <c r="I41" s="43">
        <v>0.89927374469749388</v>
      </c>
      <c r="J41" t="b">
        <v>0</v>
      </c>
    </row>
    <row r="42" spans="1:10" x14ac:dyDescent="0.25">
      <c r="A42" t="s">
        <v>146</v>
      </c>
      <c r="B42" t="s">
        <v>141</v>
      </c>
      <c r="C42" s="37" t="s">
        <v>15</v>
      </c>
      <c r="D42" s="35">
        <v>6</v>
      </c>
      <c r="E42" s="37" t="s">
        <v>40</v>
      </c>
      <c r="F42" s="35" t="s">
        <v>107</v>
      </c>
      <c r="G42" s="41">
        <v>4.444</v>
      </c>
      <c r="H42" s="45">
        <v>2.9</v>
      </c>
      <c r="I42" s="43">
        <v>0.90235285034479629</v>
      </c>
      <c r="J42" t="b">
        <v>0</v>
      </c>
    </row>
    <row r="43" spans="1:10" x14ac:dyDescent="0.25">
      <c r="A43" t="s">
        <v>146</v>
      </c>
      <c r="B43" t="s">
        <v>141</v>
      </c>
      <c r="C43" s="37" t="s">
        <v>11</v>
      </c>
      <c r="D43" s="35">
        <v>6</v>
      </c>
      <c r="E43" s="37" t="s">
        <v>37</v>
      </c>
      <c r="F43" s="35" t="s">
        <v>79</v>
      </c>
      <c r="G43" s="41">
        <v>6</v>
      </c>
      <c r="H43" s="45">
        <v>1.4</v>
      </c>
      <c r="I43" s="43">
        <v>0.90446810096392738</v>
      </c>
      <c r="J43" t="b">
        <v>0</v>
      </c>
    </row>
    <row r="44" spans="1:10" x14ac:dyDescent="0.25">
      <c r="A44" t="s">
        <v>146</v>
      </c>
      <c r="B44" t="s">
        <v>141</v>
      </c>
      <c r="C44" s="37" t="s">
        <v>15</v>
      </c>
      <c r="D44" s="35">
        <v>6</v>
      </c>
      <c r="E44" s="37" t="s">
        <v>35</v>
      </c>
      <c r="F44" s="35" t="s">
        <v>106</v>
      </c>
      <c r="G44" s="41">
        <v>4.431</v>
      </c>
      <c r="H44" s="45">
        <v>2.9</v>
      </c>
      <c r="I44" s="43">
        <v>0.90594726154396688</v>
      </c>
      <c r="J44" t="b">
        <v>0</v>
      </c>
    </row>
    <row r="45" spans="1:10" x14ac:dyDescent="0.25">
      <c r="A45" t="s">
        <v>146</v>
      </c>
      <c r="B45" t="s">
        <v>142</v>
      </c>
      <c r="C45" s="37" t="s">
        <v>15</v>
      </c>
      <c r="D45" s="35">
        <v>6</v>
      </c>
      <c r="E45" s="37" t="s">
        <v>40</v>
      </c>
      <c r="F45" s="35" t="s">
        <v>132</v>
      </c>
      <c r="G45" s="41">
        <v>4.2779999999999996</v>
      </c>
      <c r="H45" s="45">
        <v>2.9</v>
      </c>
      <c r="I45" s="43">
        <v>0.90828513430843671</v>
      </c>
      <c r="J45" t="b">
        <v>0</v>
      </c>
    </row>
    <row r="46" spans="1:10" x14ac:dyDescent="0.25">
      <c r="A46" t="s">
        <v>146</v>
      </c>
      <c r="B46" t="s">
        <v>141</v>
      </c>
      <c r="C46" s="37" t="s">
        <v>11</v>
      </c>
      <c r="D46" s="35">
        <v>15</v>
      </c>
      <c r="E46" s="37" t="s">
        <v>40</v>
      </c>
      <c r="F46" s="35" t="s">
        <v>133</v>
      </c>
      <c r="G46" s="41">
        <v>6</v>
      </c>
      <c r="H46" s="45">
        <v>1.4</v>
      </c>
      <c r="I46" s="43">
        <v>0.91245398561377966</v>
      </c>
      <c r="J46" t="b">
        <v>0</v>
      </c>
    </row>
    <row r="47" spans="1:10" x14ac:dyDescent="0.25">
      <c r="A47" t="s">
        <v>146</v>
      </c>
      <c r="B47" t="s">
        <v>141</v>
      </c>
      <c r="C47" s="37" t="s">
        <v>15</v>
      </c>
      <c r="D47" s="35">
        <v>6</v>
      </c>
      <c r="E47" s="37" t="s">
        <v>37</v>
      </c>
      <c r="F47" s="35" t="s">
        <v>104</v>
      </c>
      <c r="G47" s="41">
        <v>4.5</v>
      </c>
      <c r="H47" s="45">
        <v>2.9</v>
      </c>
      <c r="I47" s="43">
        <v>0.9125208795706804</v>
      </c>
      <c r="J47" t="b">
        <v>0</v>
      </c>
    </row>
    <row r="48" spans="1:10" x14ac:dyDescent="0.25">
      <c r="A48" t="s">
        <v>146</v>
      </c>
      <c r="B48" t="s">
        <v>141</v>
      </c>
      <c r="C48" s="37" t="s">
        <v>14</v>
      </c>
      <c r="D48" s="35">
        <v>6</v>
      </c>
      <c r="E48" s="37" t="s">
        <v>40</v>
      </c>
      <c r="F48" s="35" t="s">
        <v>107</v>
      </c>
      <c r="G48" s="41">
        <v>4.444</v>
      </c>
      <c r="H48" s="45">
        <v>2.2000000000000002</v>
      </c>
      <c r="I48" s="43">
        <v>0.91503603896744168</v>
      </c>
      <c r="J48" t="b">
        <v>0</v>
      </c>
    </row>
    <row r="49" spans="1:10" x14ac:dyDescent="0.25">
      <c r="A49" t="s">
        <v>146</v>
      </c>
      <c r="B49" t="s">
        <v>141</v>
      </c>
      <c r="C49" s="37" t="s">
        <v>15</v>
      </c>
      <c r="D49" s="35">
        <v>6</v>
      </c>
      <c r="E49" s="37" t="s">
        <v>40</v>
      </c>
      <c r="F49" s="35" t="s">
        <v>102</v>
      </c>
      <c r="G49" s="41">
        <v>4.8</v>
      </c>
      <c r="H49" s="45">
        <v>2.9</v>
      </c>
      <c r="I49" s="43">
        <v>0.91503807036614482</v>
      </c>
      <c r="J49" t="b">
        <v>0</v>
      </c>
    </row>
    <row r="50" spans="1:10" x14ac:dyDescent="0.25">
      <c r="A50" t="s">
        <v>146</v>
      </c>
      <c r="B50" t="s">
        <v>142</v>
      </c>
      <c r="C50" s="37" t="s">
        <v>14</v>
      </c>
      <c r="D50" s="35">
        <v>6</v>
      </c>
      <c r="E50" s="37" t="s">
        <v>35</v>
      </c>
      <c r="F50" s="35" t="s">
        <v>101</v>
      </c>
      <c r="G50" s="41">
        <v>3.5449999999999999</v>
      </c>
      <c r="H50" s="45">
        <v>2.2000000000000002</v>
      </c>
      <c r="I50" s="43">
        <v>0.91597057610918908</v>
      </c>
      <c r="J50" t="b">
        <v>0</v>
      </c>
    </row>
    <row r="51" spans="1:10" x14ac:dyDescent="0.25">
      <c r="A51" t="s">
        <v>146</v>
      </c>
      <c r="B51" t="s">
        <v>142</v>
      </c>
      <c r="C51" s="37" t="s">
        <v>16</v>
      </c>
      <c r="D51" s="35">
        <v>6</v>
      </c>
      <c r="E51" s="37" t="s">
        <v>35</v>
      </c>
      <c r="F51" s="35" t="s">
        <v>131</v>
      </c>
      <c r="G51" s="41">
        <v>2.8359999999999999</v>
      </c>
      <c r="H51" s="45">
        <v>3</v>
      </c>
      <c r="I51" s="43">
        <v>0.91640410387832294</v>
      </c>
      <c r="J51" t="b">
        <v>0</v>
      </c>
    </row>
    <row r="52" spans="1:10" x14ac:dyDescent="0.25">
      <c r="A52" t="s">
        <v>146</v>
      </c>
      <c r="B52" t="s">
        <v>142</v>
      </c>
      <c r="C52" s="37" t="s">
        <v>11</v>
      </c>
      <c r="D52" s="35">
        <v>6</v>
      </c>
      <c r="E52" s="37" t="s">
        <v>35</v>
      </c>
      <c r="F52" s="35" t="s">
        <v>101</v>
      </c>
      <c r="G52" s="41">
        <v>3.5449999999999999</v>
      </c>
      <c r="H52" s="45">
        <v>1.4</v>
      </c>
      <c r="I52" s="43">
        <v>0.91744833775386403</v>
      </c>
      <c r="J52" t="b">
        <v>0</v>
      </c>
    </row>
    <row r="53" spans="1:10" x14ac:dyDescent="0.25">
      <c r="A53" t="s">
        <v>146</v>
      </c>
      <c r="B53" t="s">
        <v>142</v>
      </c>
      <c r="C53" s="37" t="s">
        <v>15</v>
      </c>
      <c r="D53" s="35">
        <v>6</v>
      </c>
      <c r="E53" s="37" t="s">
        <v>40</v>
      </c>
      <c r="F53" s="35" t="s">
        <v>107</v>
      </c>
      <c r="G53" s="41">
        <v>4.444</v>
      </c>
      <c r="H53" s="45">
        <v>2.9</v>
      </c>
      <c r="I53" s="43">
        <v>0.91861746923339727</v>
      </c>
      <c r="J53" t="b">
        <v>0</v>
      </c>
    </row>
    <row r="54" spans="1:10" x14ac:dyDescent="0.25">
      <c r="A54" t="s">
        <v>146</v>
      </c>
      <c r="B54" t="s">
        <v>142</v>
      </c>
      <c r="C54" s="37" t="s">
        <v>11</v>
      </c>
      <c r="D54" s="35">
        <v>6</v>
      </c>
      <c r="E54" s="37" t="s">
        <v>37</v>
      </c>
      <c r="F54" s="35" t="s">
        <v>46</v>
      </c>
      <c r="G54" s="41">
        <v>4</v>
      </c>
      <c r="H54" s="45">
        <v>1.4</v>
      </c>
      <c r="I54" s="43">
        <v>0.92100048144491842</v>
      </c>
      <c r="J54" t="b">
        <v>0</v>
      </c>
    </row>
    <row r="55" spans="1:10" x14ac:dyDescent="0.25">
      <c r="A55" t="s">
        <v>146</v>
      </c>
      <c r="B55" t="s">
        <v>142</v>
      </c>
      <c r="C55" s="37" t="s">
        <v>15</v>
      </c>
      <c r="D55" s="35">
        <v>6</v>
      </c>
      <c r="E55" s="37" t="s">
        <v>35</v>
      </c>
      <c r="F55" s="35" t="s">
        <v>106</v>
      </c>
      <c r="G55" s="41">
        <v>4.431</v>
      </c>
      <c r="H55" s="45">
        <v>2.9</v>
      </c>
      <c r="I55" s="43">
        <v>0.92108038643965473</v>
      </c>
      <c r="J55" t="b">
        <v>0</v>
      </c>
    </row>
    <row r="56" spans="1:10" x14ac:dyDescent="0.25">
      <c r="A56" t="s">
        <v>146</v>
      </c>
      <c r="B56" t="s">
        <v>141</v>
      </c>
      <c r="C56" s="37" t="s">
        <v>14</v>
      </c>
      <c r="D56" s="35">
        <v>6</v>
      </c>
      <c r="E56" s="37" t="s">
        <v>35</v>
      </c>
      <c r="F56" s="35" t="s">
        <v>106</v>
      </c>
      <c r="G56" s="41">
        <v>4.431</v>
      </c>
      <c r="H56" s="45">
        <v>2.2000000000000002</v>
      </c>
      <c r="I56" s="43">
        <v>0.92230669111991959</v>
      </c>
      <c r="J56" t="b">
        <v>0</v>
      </c>
    </row>
    <row r="57" spans="1:10" x14ac:dyDescent="0.25">
      <c r="A57" t="s">
        <v>146</v>
      </c>
      <c r="B57" t="s">
        <v>141</v>
      </c>
      <c r="C57" s="37" t="s">
        <v>15</v>
      </c>
      <c r="D57" s="35">
        <v>6</v>
      </c>
      <c r="E57" s="37" t="s">
        <v>37</v>
      </c>
      <c r="F57" s="35" t="s">
        <v>50</v>
      </c>
      <c r="G57" s="41">
        <v>5</v>
      </c>
      <c r="H57" s="45">
        <v>2.9</v>
      </c>
      <c r="I57" s="43">
        <v>0.92465217055622073</v>
      </c>
      <c r="J57" t="b">
        <v>0</v>
      </c>
    </row>
    <row r="58" spans="1:10" x14ac:dyDescent="0.25">
      <c r="A58" t="s">
        <v>146</v>
      </c>
      <c r="B58" t="s">
        <v>141</v>
      </c>
      <c r="C58" s="37" t="s">
        <v>11</v>
      </c>
      <c r="D58" s="35">
        <v>10</v>
      </c>
      <c r="E58" s="37" t="s">
        <v>40</v>
      </c>
      <c r="F58" s="35" t="s">
        <v>48</v>
      </c>
      <c r="G58" s="41">
        <v>5.5380000000000003</v>
      </c>
      <c r="H58" s="45">
        <v>1.4</v>
      </c>
      <c r="I58" s="43">
        <v>0.92474395698235035</v>
      </c>
      <c r="J58" t="b">
        <v>0</v>
      </c>
    </row>
    <row r="59" spans="1:10" x14ac:dyDescent="0.25">
      <c r="A59" t="s">
        <v>146</v>
      </c>
      <c r="B59" t="s">
        <v>141</v>
      </c>
      <c r="C59" s="37" t="s">
        <v>14</v>
      </c>
      <c r="D59" s="35">
        <v>15</v>
      </c>
      <c r="E59" s="37" t="s">
        <v>40</v>
      </c>
      <c r="F59" s="35" t="s">
        <v>133</v>
      </c>
      <c r="G59" s="41">
        <v>6</v>
      </c>
      <c r="H59" s="45">
        <v>2.2000000000000002</v>
      </c>
      <c r="I59" s="43">
        <v>0.92478932293376848</v>
      </c>
      <c r="J59" t="b">
        <v>0</v>
      </c>
    </row>
    <row r="60" spans="1:10" x14ac:dyDescent="0.25">
      <c r="A60" t="s">
        <v>146</v>
      </c>
      <c r="B60" t="s">
        <v>141</v>
      </c>
      <c r="C60" s="37" t="s">
        <v>16</v>
      </c>
      <c r="D60" s="35">
        <v>6</v>
      </c>
      <c r="E60" s="37" t="s">
        <v>35</v>
      </c>
      <c r="F60" s="35" t="s">
        <v>101</v>
      </c>
      <c r="G60" s="41">
        <v>3.5449999999999999</v>
      </c>
      <c r="H60" s="45">
        <v>3</v>
      </c>
      <c r="I60" s="43">
        <v>0.92569210866752905</v>
      </c>
      <c r="J60" t="b">
        <v>0</v>
      </c>
    </row>
    <row r="61" spans="1:10" x14ac:dyDescent="0.25">
      <c r="A61" t="s">
        <v>146</v>
      </c>
      <c r="B61" t="s">
        <v>142</v>
      </c>
      <c r="C61" s="37" t="s">
        <v>16</v>
      </c>
      <c r="D61" s="35">
        <v>6</v>
      </c>
      <c r="E61" s="37" t="s">
        <v>37</v>
      </c>
      <c r="F61" s="35" t="s">
        <v>45</v>
      </c>
      <c r="G61" s="41">
        <v>3</v>
      </c>
      <c r="H61" s="45">
        <v>3</v>
      </c>
      <c r="I61" s="43">
        <v>0.92602604271801481</v>
      </c>
      <c r="J61" t="b">
        <v>0</v>
      </c>
    </row>
    <row r="62" spans="1:10" x14ac:dyDescent="0.25">
      <c r="A62" t="s">
        <v>146</v>
      </c>
      <c r="B62" t="s">
        <v>142</v>
      </c>
      <c r="C62" s="37" t="s">
        <v>16</v>
      </c>
      <c r="D62" s="35">
        <v>6</v>
      </c>
      <c r="E62" s="37" t="s">
        <v>35</v>
      </c>
      <c r="F62" s="35" t="s">
        <v>98</v>
      </c>
      <c r="G62" s="41">
        <v>3.1019999999999999</v>
      </c>
      <c r="H62" s="45">
        <v>3</v>
      </c>
      <c r="I62" s="43">
        <v>0.92641123232394151</v>
      </c>
      <c r="J62" t="b">
        <v>0</v>
      </c>
    </row>
    <row r="63" spans="1:10" x14ac:dyDescent="0.25">
      <c r="A63" t="s">
        <v>146</v>
      </c>
      <c r="B63" t="s">
        <v>142</v>
      </c>
      <c r="C63" s="37" t="s">
        <v>15</v>
      </c>
      <c r="D63" s="35">
        <v>6</v>
      </c>
      <c r="E63" s="37" t="s">
        <v>37</v>
      </c>
      <c r="F63" s="35" t="s">
        <v>104</v>
      </c>
      <c r="G63" s="41">
        <v>4.5</v>
      </c>
      <c r="H63" s="45">
        <v>2.9</v>
      </c>
      <c r="I63" s="43">
        <v>0.92694769081649686</v>
      </c>
      <c r="J63" t="b">
        <v>0</v>
      </c>
    </row>
    <row r="64" spans="1:10" x14ac:dyDescent="0.25">
      <c r="A64" t="s">
        <v>146</v>
      </c>
      <c r="B64" t="s">
        <v>142</v>
      </c>
      <c r="C64" s="37" t="s">
        <v>11</v>
      </c>
      <c r="D64" s="35">
        <v>6</v>
      </c>
      <c r="E64" s="37" t="s">
        <v>40</v>
      </c>
      <c r="F64" s="35" t="s">
        <v>132</v>
      </c>
      <c r="G64" s="41">
        <v>4.2779999999999996</v>
      </c>
      <c r="H64" s="45">
        <v>1.4</v>
      </c>
      <c r="I64" s="43">
        <v>0.92755093270866273</v>
      </c>
      <c r="J64" t="b">
        <v>0</v>
      </c>
    </row>
    <row r="65" spans="1:10" x14ac:dyDescent="0.25">
      <c r="A65" t="s">
        <v>146</v>
      </c>
      <c r="B65" t="s">
        <v>142</v>
      </c>
      <c r="C65" s="37" t="s">
        <v>15</v>
      </c>
      <c r="D65" s="35">
        <v>6</v>
      </c>
      <c r="E65" s="37" t="s">
        <v>40</v>
      </c>
      <c r="F65" s="35" t="s">
        <v>102</v>
      </c>
      <c r="G65" s="41">
        <v>4.8</v>
      </c>
      <c r="H65" s="45">
        <v>2.9</v>
      </c>
      <c r="I65" s="43">
        <v>0.92853766277102034</v>
      </c>
      <c r="J65" t="b">
        <v>0</v>
      </c>
    </row>
    <row r="66" spans="1:10" x14ac:dyDescent="0.25">
      <c r="A66" t="s">
        <v>146</v>
      </c>
      <c r="B66" t="s">
        <v>142</v>
      </c>
      <c r="C66" s="37" t="s">
        <v>11</v>
      </c>
      <c r="D66" s="35">
        <v>6</v>
      </c>
      <c r="E66" s="37" t="s">
        <v>37</v>
      </c>
      <c r="F66" s="35" t="s">
        <v>46</v>
      </c>
      <c r="G66" s="41">
        <v>4</v>
      </c>
      <c r="H66" s="45">
        <v>1.4</v>
      </c>
      <c r="I66" s="43">
        <v>0.92895004567104467</v>
      </c>
      <c r="J66" t="b">
        <v>0</v>
      </c>
    </row>
    <row r="67" spans="1:10" x14ac:dyDescent="0.25">
      <c r="A67" t="s">
        <v>146</v>
      </c>
      <c r="B67" t="s">
        <v>141</v>
      </c>
      <c r="C67" s="37" t="s">
        <v>14</v>
      </c>
      <c r="D67" s="35">
        <v>6</v>
      </c>
      <c r="E67" s="37" t="s">
        <v>37</v>
      </c>
      <c r="F67" s="35" t="s">
        <v>104</v>
      </c>
      <c r="G67" s="41">
        <v>4.5</v>
      </c>
      <c r="H67" s="45">
        <v>2.2000000000000002</v>
      </c>
      <c r="I67" s="43">
        <v>0.92968950284959273</v>
      </c>
      <c r="J67" t="b">
        <v>0</v>
      </c>
    </row>
    <row r="68" spans="1:10" x14ac:dyDescent="0.25">
      <c r="A68" t="s">
        <v>146</v>
      </c>
      <c r="B68" t="s">
        <v>141</v>
      </c>
      <c r="C68" s="37" t="s">
        <v>14</v>
      </c>
      <c r="D68" s="35">
        <v>6</v>
      </c>
      <c r="E68" s="37" t="s">
        <v>40</v>
      </c>
      <c r="F68" s="35" t="s">
        <v>102</v>
      </c>
      <c r="G68" s="41">
        <v>4.8</v>
      </c>
      <c r="H68" s="45">
        <v>2.2000000000000002</v>
      </c>
      <c r="I68" s="43">
        <v>0.93044380681930239</v>
      </c>
      <c r="J68" t="b">
        <v>0</v>
      </c>
    </row>
    <row r="69" spans="1:10" x14ac:dyDescent="0.25">
      <c r="A69" t="s">
        <v>146</v>
      </c>
      <c r="B69" t="s">
        <v>141</v>
      </c>
      <c r="C69" s="37" t="s">
        <v>15</v>
      </c>
      <c r="D69" s="35">
        <v>6</v>
      </c>
      <c r="E69" s="37" t="s">
        <v>40</v>
      </c>
      <c r="F69" s="35" t="s">
        <v>108</v>
      </c>
      <c r="G69" s="41">
        <v>5.4550000000000001</v>
      </c>
      <c r="H69" s="45">
        <v>2.9</v>
      </c>
      <c r="I69" s="43">
        <v>0.93071720329563257</v>
      </c>
      <c r="J69" t="b">
        <v>0</v>
      </c>
    </row>
    <row r="70" spans="1:10" x14ac:dyDescent="0.25">
      <c r="A70" t="s">
        <v>146</v>
      </c>
      <c r="B70" t="s">
        <v>141</v>
      </c>
      <c r="C70" s="37" t="s">
        <v>15</v>
      </c>
      <c r="D70" s="35">
        <v>6</v>
      </c>
      <c r="E70" s="37" t="s">
        <v>35</v>
      </c>
      <c r="F70" s="35" t="s">
        <v>111</v>
      </c>
      <c r="G70" s="41">
        <v>5.3170000000000002</v>
      </c>
      <c r="H70" s="45">
        <v>2.9</v>
      </c>
      <c r="I70" s="43">
        <v>0.93185937555530773</v>
      </c>
      <c r="J70" t="b">
        <v>0</v>
      </c>
    </row>
    <row r="71" spans="1:10" x14ac:dyDescent="0.25">
      <c r="A71" t="s">
        <v>146</v>
      </c>
      <c r="B71" t="s">
        <v>142</v>
      </c>
      <c r="C71" s="37" t="s">
        <v>11</v>
      </c>
      <c r="D71" s="35">
        <v>6</v>
      </c>
      <c r="E71" s="37" t="s">
        <v>40</v>
      </c>
      <c r="F71" s="35" t="s">
        <v>107</v>
      </c>
      <c r="G71" s="41">
        <v>4.444</v>
      </c>
      <c r="H71" s="45">
        <v>1.4</v>
      </c>
      <c r="I71" s="43">
        <v>0.93550988673181212</v>
      </c>
      <c r="J71" t="b">
        <v>0</v>
      </c>
    </row>
    <row r="72" spans="1:10" x14ac:dyDescent="0.25">
      <c r="A72" t="s">
        <v>146</v>
      </c>
      <c r="B72" t="s">
        <v>142</v>
      </c>
      <c r="C72" s="37" t="s">
        <v>14</v>
      </c>
      <c r="D72" s="35">
        <v>6</v>
      </c>
      <c r="E72" s="37" t="s">
        <v>37</v>
      </c>
      <c r="F72" s="35" t="s">
        <v>46</v>
      </c>
      <c r="G72" s="41">
        <v>4</v>
      </c>
      <c r="H72" s="45">
        <v>2.2000000000000002</v>
      </c>
      <c r="I72" s="43">
        <v>0.93562595987268238</v>
      </c>
      <c r="J72" t="b">
        <v>0</v>
      </c>
    </row>
    <row r="73" spans="1:10" x14ac:dyDescent="0.25">
      <c r="A73" t="s">
        <v>146</v>
      </c>
      <c r="B73" t="s">
        <v>142</v>
      </c>
      <c r="C73" s="37" t="s">
        <v>15</v>
      </c>
      <c r="D73" s="35">
        <v>6</v>
      </c>
      <c r="E73" s="37" t="s">
        <v>37</v>
      </c>
      <c r="F73" s="35" t="s">
        <v>50</v>
      </c>
      <c r="G73" s="41">
        <v>5</v>
      </c>
      <c r="H73" s="45">
        <v>2.9</v>
      </c>
      <c r="I73" s="43">
        <v>0.93675867131394663</v>
      </c>
      <c r="J73" t="b">
        <v>0</v>
      </c>
    </row>
    <row r="74" spans="1:10" x14ac:dyDescent="0.25">
      <c r="A74" t="s">
        <v>146</v>
      </c>
      <c r="B74" t="s">
        <v>142</v>
      </c>
      <c r="C74" s="37" t="s">
        <v>11</v>
      </c>
      <c r="D74" s="35">
        <v>6</v>
      </c>
      <c r="E74" s="37" t="s">
        <v>35</v>
      </c>
      <c r="F74" s="35" t="s">
        <v>106</v>
      </c>
      <c r="G74" s="41">
        <v>4.431</v>
      </c>
      <c r="H74" s="45">
        <v>1.4</v>
      </c>
      <c r="I74" s="43">
        <v>0.93696196611348415</v>
      </c>
      <c r="J74" t="b">
        <v>0</v>
      </c>
    </row>
    <row r="75" spans="1:10" x14ac:dyDescent="0.25">
      <c r="A75" t="s">
        <v>146</v>
      </c>
      <c r="B75" t="s">
        <v>141</v>
      </c>
      <c r="C75" s="37" t="s">
        <v>16</v>
      </c>
      <c r="D75" s="35">
        <v>6</v>
      </c>
      <c r="E75" s="37" t="s">
        <v>37</v>
      </c>
      <c r="F75" s="35" t="s">
        <v>46</v>
      </c>
      <c r="G75" s="41">
        <v>4</v>
      </c>
      <c r="H75" s="45">
        <v>3</v>
      </c>
      <c r="I75" s="43">
        <v>0.9371232588224675</v>
      </c>
      <c r="J75" t="b">
        <v>0</v>
      </c>
    </row>
    <row r="76" spans="1:10" x14ac:dyDescent="0.25">
      <c r="A76" t="s">
        <v>146</v>
      </c>
      <c r="B76" t="s">
        <v>141</v>
      </c>
      <c r="C76" s="37" t="s">
        <v>14</v>
      </c>
      <c r="D76" s="35">
        <v>10</v>
      </c>
      <c r="E76" s="37" t="s">
        <v>40</v>
      </c>
      <c r="F76" s="35" t="s">
        <v>48</v>
      </c>
      <c r="G76" s="41">
        <v>5.5380000000000003</v>
      </c>
      <c r="H76" s="45">
        <v>2.2000000000000002</v>
      </c>
      <c r="I76" s="43">
        <v>0.93747020584063534</v>
      </c>
      <c r="J76" t="b">
        <v>0</v>
      </c>
    </row>
    <row r="77" spans="1:10" x14ac:dyDescent="0.25">
      <c r="A77" t="s">
        <v>146</v>
      </c>
      <c r="B77" t="s">
        <v>142</v>
      </c>
      <c r="C77" s="37" t="s">
        <v>11</v>
      </c>
      <c r="D77" s="35">
        <v>6</v>
      </c>
      <c r="E77" s="37" t="s">
        <v>37</v>
      </c>
      <c r="F77" s="35" t="s">
        <v>104</v>
      </c>
      <c r="G77" s="41">
        <v>4.5</v>
      </c>
      <c r="H77" s="45">
        <v>1.4</v>
      </c>
      <c r="I77" s="43">
        <v>0.94051471367153239</v>
      </c>
      <c r="J77" t="b">
        <v>0</v>
      </c>
    </row>
    <row r="78" spans="1:10" x14ac:dyDescent="0.25">
      <c r="A78" t="s">
        <v>146</v>
      </c>
      <c r="B78" t="s">
        <v>142</v>
      </c>
      <c r="C78" s="37" t="s">
        <v>11</v>
      </c>
      <c r="D78" s="35">
        <v>6</v>
      </c>
      <c r="E78" s="37" t="s">
        <v>40</v>
      </c>
      <c r="F78" s="35" t="s">
        <v>102</v>
      </c>
      <c r="G78" s="41">
        <v>4.8</v>
      </c>
      <c r="H78" s="45">
        <v>1.4</v>
      </c>
      <c r="I78" s="43">
        <v>0.94196779241960615</v>
      </c>
      <c r="J78" t="b">
        <v>0</v>
      </c>
    </row>
    <row r="79" spans="1:10" x14ac:dyDescent="0.25">
      <c r="A79" t="s">
        <v>146</v>
      </c>
      <c r="B79" t="s">
        <v>142</v>
      </c>
      <c r="C79" s="37" t="s">
        <v>11</v>
      </c>
      <c r="D79" s="35">
        <v>6</v>
      </c>
      <c r="E79" s="37" t="s">
        <v>37</v>
      </c>
      <c r="F79" s="35" t="s">
        <v>50</v>
      </c>
      <c r="G79" s="41">
        <v>5</v>
      </c>
      <c r="H79" s="45">
        <v>1.4</v>
      </c>
      <c r="I79" s="43">
        <v>0.94214567963910878</v>
      </c>
      <c r="J79" t="b">
        <v>0</v>
      </c>
    </row>
    <row r="80" spans="1:10" x14ac:dyDescent="0.25">
      <c r="A80" t="s">
        <v>146</v>
      </c>
      <c r="B80" t="s">
        <v>142</v>
      </c>
      <c r="C80" s="37" t="s">
        <v>11</v>
      </c>
      <c r="D80" s="35">
        <v>6</v>
      </c>
      <c r="E80" s="37" t="s">
        <v>37</v>
      </c>
      <c r="F80" s="35" t="s">
        <v>79</v>
      </c>
      <c r="G80" s="41">
        <v>6</v>
      </c>
      <c r="H80" s="45">
        <v>1.4</v>
      </c>
      <c r="I80" s="43">
        <v>0.94241748569038719</v>
      </c>
      <c r="J80" t="b">
        <v>0</v>
      </c>
    </row>
    <row r="81" spans="1:10" x14ac:dyDescent="0.25">
      <c r="A81" t="s">
        <v>146</v>
      </c>
      <c r="B81" t="s">
        <v>142</v>
      </c>
      <c r="C81" s="37" t="s">
        <v>11</v>
      </c>
      <c r="D81" s="35">
        <v>6</v>
      </c>
      <c r="E81" s="37" t="s">
        <v>35</v>
      </c>
      <c r="F81" s="35" t="s">
        <v>111</v>
      </c>
      <c r="G81" s="41">
        <v>5.3170000000000002</v>
      </c>
      <c r="H81" s="45">
        <v>1.4</v>
      </c>
      <c r="I81" s="43">
        <v>0.94356178183031958</v>
      </c>
      <c r="J81" t="b">
        <v>0</v>
      </c>
    </row>
    <row r="82" spans="1:10" x14ac:dyDescent="0.25">
      <c r="A82" t="s">
        <v>146</v>
      </c>
      <c r="B82" t="s">
        <v>141</v>
      </c>
      <c r="C82" s="37" t="s">
        <v>14</v>
      </c>
      <c r="D82" s="35">
        <v>6</v>
      </c>
      <c r="E82" s="37" t="s">
        <v>37</v>
      </c>
      <c r="F82" s="35" t="s">
        <v>50</v>
      </c>
      <c r="G82" s="41">
        <v>5</v>
      </c>
      <c r="H82" s="45">
        <v>2.2000000000000002</v>
      </c>
      <c r="I82" s="43">
        <v>0.94357633753377124</v>
      </c>
      <c r="J82" t="b">
        <v>0</v>
      </c>
    </row>
    <row r="83" spans="1:10" x14ac:dyDescent="0.25">
      <c r="A83" t="s">
        <v>146</v>
      </c>
      <c r="B83" t="s">
        <v>142</v>
      </c>
      <c r="C83" s="37" t="s">
        <v>14</v>
      </c>
      <c r="D83" s="35">
        <v>6</v>
      </c>
      <c r="E83" s="37" t="s">
        <v>40</v>
      </c>
      <c r="F83" s="35" t="s">
        <v>132</v>
      </c>
      <c r="G83" s="41">
        <v>4.2779999999999996</v>
      </c>
      <c r="H83" s="45">
        <v>2.2000000000000002</v>
      </c>
      <c r="I83" s="43">
        <v>0.94376136674835509</v>
      </c>
      <c r="J83" t="b">
        <v>0</v>
      </c>
    </row>
    <row r="84" spans="1:10" x14ac:dyDescent="0.25">
      <c r="A84" t="s">
        <v>146</v>
      </c>
      <c r="B84" t="s">
        <v>141</v>
      </c>
      <c r="C84" s="37" t="s">
        <v>16</v>
      </c>
      <c r="D84" s="35">
        <v>6</v>
      </c>
      <c r="E84" s="37" t="s">
        <v>40</v>
      </c>
      <c r="F84" s="35" t="s">
        <v>132</v>
      </c>
      <c r="G84" s="41">
        <v>4.2779999999999996</v>
      </c>
      <c r="H84" s="45">
        <v>3</v>
      </c>
      <c r="I84" s="43">
        <v>0.94418123288907607</v>
      </c>
      <c r="J84" t="b">
        <v>0</v>
      </c>
    </row>
    <row r="85" spans="1:10" x14ac:dyDescent="0.25">
      <c r="A85" t="s">
        <v>146</v>
      </c>
      <c r="B85" t="s">
        <v>142</v>
      </c>
      <c r="C85" s="37" t="s">
        <v>11</v>
      </c>
      <c r="D85" s="35">
        <v>6</v>
      </c>
      <c r="E85" s="37" t="s">
        <v>40</v>
      </c>
      <c r="F85" s="35" t="s">
        <v>108</v>
      </c>
      <c r="G85" s="41">
        <v>5.4550000000000001</v>
      </c>
      <c r="H85" s="45">
        <v>1.4</v>
      </c>
      <c r="I85" s="43">
        <v>0.9443572774860739</v>
      </c>
      <c r="J85" t="b">
        <v>0</v>
      </c>
    </row>
    <row r="86" spans="1:10" x14ac:dyDescent="0.25">
      <c r="A86" t="s">
        <v>146</v>
      </c>
      <c r="B86" t="s">
        <v>142</v>
      </c>
      <c r="C86" s="37" t="s">
        <v>15</v>
      </c>
      <c r="D86" s="35">
        <v>6</v>
      </c>
      <c r="E86" s="37" t="s">
        <v>40</v>
      </c>
      <c r="F86" s="35" t="s">
        <v>108</v>
      </c>
      <c r="G86" s="41">
        <v>5.4550000000000001</v>
      </c>
      <c r="H86" s="45">
        <v>2.9</v>
      </c>
      <c r="I86" s="43">
        <v>0.94438176805675833</v>
      </c>
      <c r="J86" t="b">
        <v>0</v>
      </c>
    </row>
    <row r="87" spans="1:10" x14ac:dyDescent="0.25">
      <c r="A87" t="s">
        <v>146</v>
      </c>
      <c r="B87" t="s">
        <v>142</v>
      </c>
      <c r="C87" s="37" t="s">
        <v>16</v>
      </c>
      <c r="D87" s="35">
        <v>6</v>
      </c>
      <c r="E87" s="37" t="s">
        <v>35</v>
      </c>
      <c r="F87" s="35" t="s">
        <v>101</v>
      </c>
      <c r="G87" s="41">
        <v>3.5449999999999999</v>
      </c>
      <c r="H87" s="45">
        <v>3</v>
      </c>
      <c r="I87" s="43">
        <v>0.94485450072113353</v>
      </c>
      <c r="J87" t="b">
        <v>0</v>
      </c>
    </row>
    <row r="88" spans="1:10" x14ac:dyDescent="0.25">
      <c r="A88" t="s">
        <v>146</v>
      </c>
      <c r="B88" t="s">
        <v>142</v>
      </c>
      <c r="C88" s="37" t="s">
        <v>15</v>
      </c>
      <c r="D88" s="35">
        <v>6</v>
      </c>
      <c r="E88" s="37" t="s">
        <v>35</v>
      </c>
      <c r="F88" s="35" t="s">
        <v>111</v>
      </c>
      <c r="G88" s="41">
        <v>5.3170000000000002</v>
      </c>
      <c r="H88" s="45">
        <v>2.9</v>
      </c>
      <c r="I88" s="43">
        <v>0.94492003463973884</v>
      </c>
      <c r="J88" t="b">
        <v>0</v>
      </c>
    </row>
    <row r="89" spans="1:10" x14ac:dyDescent="0.25">
      <c r="A89" t="s">
        <v>146</v>
      </c>
      <c r="B89" t="s">
        <v>141</v>
      </c>
      <c r="C89" s="37" t="s">
        <v>15</v>
      </c>
      <c r="D89" s="35">
        <v>15</v>
      </c>
      <c r="E89" s="37" t="s">
        <v>40</v>
      </c>
      <c r="F89" s="35" t="s">
        <v>133</v>
      </c>
      <c r="G89" s="41">
        <v>6</v>
      </c>
      <c r="H89" s="45">
        <v>2.9</v>
      </c>
      <c r="I89" s="43">
        <v>0.94516024734992876</v>
      </c>
      <c r="J89" t="b">
        <v>0</v>
      </c>
    </row>
    <row r="90" spans="1:10" x14ac:dyDescent="0.25">
      <c r="A90" t="s">
        <v>146</v>
      </c>
      <c r="B90" t="s">
        <v>141</v>
      </c>
      <c r="C90" s="37" t="s">
        <v>15</v>
      </c>
      <c r="D90" s="35">
        <v>6</v>
      </c>
      <c r="E90" s="37" t="s">
        <v>37</v>
      </c>
      <c r="F90" s="35" t="s">
        <v>79</v>
      </c>
      <c r="G90" s="41">
        <v>6</v>
      </c>
      <c r="H90" s="45">
        <v>2.9</v>
      </c>
      <c r="I90" s="43">
        <v>0.9452296538311179</v>
      </c>
      <c r="J90" t="b">
        <v>0</v>
      </c>
    </row>
    <row r="91" spans="1:10" x14ac:dyDescent="0.25">
      <c r="A91" t="s">
        <v>146</v>
      </c>
      <c r="B91" t="s">
        <v>142</v>
      </c>
      <c r="C91" s="37" t="s">
        <v>11</v>
      </c>
      <c r="D91" s="35">
        <v>6</v>
      </c>
      <c r="E91" s="37" t="s">
        <v>37</v>
      </c>
      <c r="F91" s="35" t="s">
        <v>79</v>
      </c>
      <c r="G91" s="41">
        <v>6</v>
      </c>
      <c r="H91" s="45">
        <v>1.4</v>
      </c>
      <c r="I91" s="43">
        <v>0.94534065402534806</v>
      </c>
      <c r="J91" t="b">
        <v>0</v>
      </c>
    </row>
    <row r="92" spans="1:10" x14ac:dyDescent="0.25">
      <c r="A92" t="s">
        <v>146</v>
      </c>
      <c r="B92" t="s">
        <v>141</v>
      </c>
      <c r="C92" s="37" t="s">
        <v>15</v>
      </c>
      <c r="D92" s="35">
        <v>10</v>
      </c>
      <c r="E92" s="37" t="s">
        <v>40</v>
      </c>
      <c r="F92" s="35" t="s">
        <v>48</v>
      </c>
      <c r="G92" s="41">
        <v>5.5380000000000003</v>
      </c>
      <c r="H92" s="45">
        <v>2.9</v>
      </c>
      <c r="I92" s="43">
        <v>0.9465460028122038</v>
      </c>
      <c r="J92" t="b">
        <v>0</v>
      </c>
    </row>
    <row r="93" spans="1:10" x14ac:dyDescent="0.25">
      <c r="A93" t="s">
        <v>146</v>
      </c>
      <c r="B93" t="s">
        <v>141</v>
      </c>
      <c r="C93" s="37" t="s">
        <v>16</v>
      </c>
      <c r="D93" s="35">
        <v>6</v>
      </c>
      <c r="E93" s="37" t="s">
        <v>40</v>
      </c>
      <c r="F93" s="35" t="s">
        <v>107</v>
      </c>
      <c r="G93" s="41">
        <v>4.444</v>
      </c>
      <c r="H93" s="45">
        <v>3</v>
      </c>
      <c r="I93" s="43">
        <v>0.94977466229429286</v>
      </c>
      <c r="J93" t="b">
        <v>0</v>
      </c>
    </row>
    <row r="94" spans="1:10" x14ac:dyDescent="0.25">
      <c r="A94" t="s">
        <v>146</v>
      </c>
      <c r="B94" t="s">
        <v>141</v>
      </c>
      <c r="C94" s="37" t="s">
        <v>16</v>
      </c>
      <c r="D94" s="35">
        <v>6</v>
      </c>
      <c r="E94" s="37" t="s">
        <v>35</v>
      </c>
      <c r="F94" s="35" t="s">
        <v>106</v>
      </c>
      <c r="G94" s="41">
        <v>4.431</v>
      </c>
      <c r="H94" s="45">
        <v>3</v>
      </c>
      <c r="I94" s="43">
        <v>0.95162068654291632</v>
      </c>
      <c r="J94" t="b">
        <v>0</v>
      </c>
    </row>
    <row r="95" spans="1:10" x14ac:dyDescent="0.25">
      <c r="A95" t="s">
        <v>146</v>
      </c>
      <c r="B95" t="s">
        <v>141</v>
      </c>
      <c r="C95" s="37" t="s">
        <v>16</v>
      </c>
      <c r="D95" s="35">
        <v>6</v>
      </c>
      <c r="E95" s="37" t="s">
        <v>37</v>
      </c>
      <c r="F95" s="35" t="s">
        <v>104</v>
      </c>
      <c r="G95" s="41">
        <v>4.5</v>
      </c>
      <c r="H95" s="45">
        <v>3</v>
      </c>
      <c r="I95" s="43">
        <v>0.95400703992298197</v>
      </c>
      <c r="J95" t="b">
        <v>0</v>
      </c>
    </row>
    <row r="96" spans="1:10" x14ac:dyDescent="0.25">
      <c r="A96" t="s">
        <v>146</v>
      </c>
      <c r="B96" t="s">
        <v>142</v>
      </c>
      <c r="C96" s="37" t="s">
        <v>15</v>
      </c>
      <c r="D96" s="35">
        <v>6</v>
      </c>
      <c r="E96" s="37" t="s">
        <v>37</v>
      </c>
      <c r="F96" s="35" t="s">
        <v>79</v>
      </c>
      <c r="G96" s="41">
        <v>6</v>
      </c>
      <c r="H96" s="45">
        <v>2.9</v>
      </c>
      <c r="I96" s="43">
        <v>0.95402190407334742</v>
      </c>
      <c r="J96" t="b">
        <v>0</v>
      </c>
    </row>
    <row r="97" spans="1:10" x14ac:dyDescent="0.25">
      <c r="A97" t="s">
        <v>146</v>
      </c>
      <c r="B97" t="s">
        <v>142</v>
      </c>
      <c r="C97" s="37" t="s">
        <v>16</v>
      </c>
      <c r="D97" s="35">
        <v>6</v>
      </c>
      <c r="E97" s="37" t="s">
        <v>37</v>
      </c>
      <c r="F97" s="35" t="s">
        <v>46</v>
      </c>
      <c r="G97" s="41">
        <v>4</v>
      </c>
      <c r="H97" s="45">
        <v>3</v>
      </c>
      <c r="I97" s="43">
        <v>0.95406979635659384</v>
      </c>
      <c r="J97" t="b">
        <v>0</v>
      </c>
    </row>
    <row r="98" spans="1:10" x14ac:dyDescent="0.25">
      <c r="A98" t="s">
        <v>146</v>
      </c>
      <c r="B98" t="s">
        <v>142</v>
      </c>
      <c r="C98" s="37" t="s">
        <v>15</v>
      </c>
      <c r="D98" s="35">
        <v>15</v>
      </c>
      <c r="E98" s="37" t="s">
        <v>40</v>
      </c>
      <c r="F98" s="35" t="s">
        <v>133</v>
      </c>
      <c r="G98" s="41">
        <v>6</v>
      </c>
      <c r="H98" s="45">
        <v>2.9</v>
      </c>
      <c r="I98" s="43">
        <v>0.95484212101885957</v>
      </c>
      <c r="J98" t="b">
        <v>0</v>
      </c>
    </row>
    <row r="99" spans="1:10" x14ac:dyDescent="0.25">
      <c r="A99" t="s">
        <v>146</v>
      </c>
      <c r="B99" t="s">
        <v>141</v>
      </c>
      <c r="C99" s="37" t="s">
        <v>14</v>
      </c>
      <c r="D99" s="35">
        <v>6</v>
      </c>
      <c r="E99" s="37" t="s">
        <v>35</v>
      </c>
      <c r="F99" s="35" t="s">
        <v>111</v>
      </c>
      <c r="G99" s="41">
        <v>5.3170000000000002</v>
      </c>
      <c r="H99" s="45">
        <v>2.2000000000000002</v>
      </c>
      <c r="I99" s="43">
        <v>0.95486378157723473</v>
      </c>
      <c r="J99" t="b">
        <v>0</v>
      </c>
    </row>
    <row r="100" spans="1:10" x14ac:dyDescent="0.25">
      <c r="A100" t="s">
        <v>146</v>
      </c>
      <c r="B100" t="s">
        <v>142</v>
      </c>
      <c r="C100" s="37" t="s">
        <v>15</v>
      </c>
      <c r="D100" s="35">
        <v>10</v>
      </c>
      <c r="E100" s="37" t="s">
        <v>40</v>
      </c>
      <c r="F100" s="35" t="s">
        <v>48</v>
      </c>
      <c r="G100" s="41">
        <v>5.5380000000000003</v>
      </c>
      <c r="H100" s="45">
        <v>2.9</v>
      </c>
      <c r="I100" s="43">
        <v>0.95488546734186419</v>
      </c>
      <c r="J100" t="b">
        <v>0</v>
      </c>
    </row>
    <row r="101" spans="1:10" x14ac:dyDescent="0.25">
      <c r="A101" t="s">
        <v>146</v>
      </c>
      <c r="B101" t="s">
        <v>141</v>
      </c>
      <c r="C101" s="37" t="s">
        <v>16</v>
      </c>
      <c r="D101" s="35">
        <v>6</v>
      </c>
      <c r="E101" s="37" t="s">
        <v>40</v>
      </c>
      <c r="F101" s="35" t="s">
        <v>102</v>
      </c>
      <c r="G101" s="41">
        <v>4.8</v>
      </c>
      <c r="H101" s="45">
        <v>3</v>
      </c>
      <c r="I101" s="43">
        <v>0.95500827341376082</v>
      </c>
      <c r="J101" t="b">
        <v>0</v>
      </c>
    </row>
    <row r="102" spans="1:10" x14ac:dyDescent="0.25">
      <c r="A102" t="s">
        <v>146</v>
      </c>
      <c r="B102" t="s">
        <v>141</v>
      </c>
      <c r="C102" s="37" t="s">
        <v>14</v>
      </c>
      <c r="D102" s="35">
        <v>6</v>
      </c>
      <c r="E102" s="37" t="s">
        <v>40</v>
      </c>
      <c r="F102" s="35" t="s">
        <v>108</v>
      </c>
      <c r="G102" s="41">
        <v>5.4550000000000001</v>
      </c>
      <c r="H102" s="45">
        <v>2.2000000000000002</v>
      </c>
      <c r="I102" s="43">
        <v>0.95553673904040703</v>
      </c>
      <c r="J102" t="b">
        <v>0</v>
      </c>
    </row>
    <row r="103" spans="1:10" x14ac:dyDescent="0.25">
      <c r="A103" t="s">
        <v>146</v>
      </c>
      <c r="B103" t="s">
        <v>142</v>
      </c>
      <c r="C103" s="37" t="s">
        <v>18</v>
      </c>
      <c r="D103" s="35">
        <v>25</v>
      </c>
      <c r="E103" s="37" t="s">
        <v>37</v>
      </c>
      <c r="F103" s="35" t="s">
        <v>96</v>
      </c>
      <c r="G103" s="41">
        <v>25</v>
      </c>
      <c r="H103" s="45">
        <v>2.2000000000000002</v>
      </c>
      <c r="I103" s="43">
        <v>0.9555974897610241</v>
      </c>
      <c r="J103" t="b">
        <v>0</v>
      </c>
    </row>
    <row r="104" spans="1:10" x14ac:dyDescent="0.25">
      <c r="A104" t="s">
        <v>146</v>
      </c>
      <c r="B104" t="s">
        <v>142</v>
      </c>
      <c r="C104" s="37" t="s">
        <v>14</v>
      </c>
      <c r="D104" s="35">
        <v>6</v>
      </c>
      <c r="E104" s="37" t="s">
        <v>40</v>
      </c>
      <c r="F104" s="35" t="s">
        <v>107</v>
      </c>
      <c r="G104" s="41">
        <v>4.444</v>
      </c>
      <c r="H104" s="45">
        <v>2.2000000000000002</v>
      </c>
      <c r="I104" s="43">
        <v>0.95645099646195053</v>
      </c>
      <c r="J104" t="b">
        <v>0</v>
      </c>
    </row>
    <row r="105" spans="1:10" x14ac:dyDescent="0.25">
      <c r="A105" t="s">
        <v>146</v>
      </c>
      <c r="B105" t="s">
        <v>142</v>
      </c>
      <c r="C105" s="37" t="s">
        <v>14</v>
      </c>
      <c r="D105" s="35">
        <v>15</v>
      </c>
      <c r="E105" s="37" t="s">
        <v>40</v>
      </c>
      <c r="F105" s="35" t="s">
        <v>133</v>
      </c>
      <c r="G105" s="41">
        <v>6</v>
      </c>
      <c r="H105" s="45">
        <v>2.2000000000000002</v>
      </c>
      <c r="I105" s="43">
        <v>0.9565524512720216</v>
      </c>
      <c r="J105" t="b">
        <v>0</v>
      </c>
    </row>
    <row r="106" spans="1:10" x14ac:dyDescent="0.25">
      <c r="A106" t="s">
        <v>146</v>
      </c>
      <c r="B106" t="s">
        <v>141</v>
      </c>
      <c r="C106" s="37" t="s">
        <v>18</v>
      </c>
      <c r="D106" s="35">
        <v>6</v>
      </c>
      <c r="E106" s="37" t="s">
        <v>35</v>
      </c>
      <c r="F106" s="35" t="s">
        <v>131</v>
      </c>
      <c r="G106" s="41">
        <v>2.8359999999999999</v>
      </c>
      <c r="H106" s="45">
        <v>2.2000000000000002</v>
      </c>
      <c r="I106" s="43">
        <v>0.95785045773635047</v>
      </c>
      <c r="J106" t="b">
        <v>0</v>
      </c>
    </row>
    <row r="107" spans="1:10" x14ac:dyDescent="0.25">
      <c r="A107" t="s">
        <v>146</v>
      </c>
      <c r="B107" t="s">
        <v>142</v>
      </c>
      <c r="C107" s="37" t="s">
        <v>18</v>
      </c>
      <c r="D107" s="35">
        <v>25</v>
      </c>
      <c r="E107" s="37" t="s">
        <v>37</v>
      </c>
      <c r="F107" s="35" t="s">
        <v>95</v>
      </c>
      <c r="G107" s="41">
        <v>23</v>
      </c>
      <c r="H107" s="45">
        <v>2.2000000000000002</v>
      </c>
      <c r="I107" s="43">
        <v>0.95857908077726173</v>
      </c>
      <c r="J107" t="b">
        <v>0</v>
      </c>
    </row>
    <row r="108" spans="1:10" x14ac:dyDescent="0.25">
      <c r="A108" t="s">
        <v>146</v>
      </c>
      <c r="B108" t="s">
        <v>142</v>
      </c>
      <c r="C108" s="37" t="s">
        <v>16</v>
      </c>
      <c r="D108" s="35">
        <v>6</v>
      </c>
      <c r="E108" s="37" t="s">
        <v>40</v>
      </c>
      <c r="F108" s="35" t="s">
        <v>132</v>
      </c>
      <c r="G108" s="41">
        <v>4.2779999999999996</v>
      </c>
      <c r="H108" s="45">
        <v>3</v>
      </c>
      <c r="I108" s="43">
        <v>0.95877398536669556</v>
      </c>
      <c r="J108" t="b">
        <v>0</v>
      </c>
    </row>
    <row r="109" spans="1:10" x14ac:dyDescent="0.25">
      <c r="A109" t="s">
        <v>146</v>
      </c>
      <c r="B109" t="s">
        <v>141</v>
      </c>
      <c r="C109" s="37" t="s">
        <v>16</v>
      </c>
      <c r="D109" s="35">
        <v>6</v>
      </c>
      <c r="E109" s="37" t="s">
        <v>37</v>
      </c>
      <c r="F109" s="35" t="s">
        <v>50</v>
      </c>
      <c r="G109" s="41">
        <v>5</v>
      </c>
      <c r="H109" s="45">
        <v>3</v>
      </c>
      <c r="I109" s="43">
        <v>0.95879057733385475</v>
      </c>
      <c r="J109" t="b">
        <v>0</v>
      </c>
    </row>
    <row r="110" spans="1:10" x14ac:dyDescent="0.25">
      <c r="A110" t="s">
        <v>146</v>
      </c>
      <c r="B110" t="s">
        <v>142</v>
      </c>
      <c r="C110" s="37" t="s">
        <v>14</v>
      </c>
      <c r="D110" s="35">
        <v>6</v>
      </c>
      <c r="E110" s="37" t="s">
        <v>35</v>
      </c>
      <c r="F110" s="35" t="s">
        <v>106</v>
      </c>
      <c r="G110" s="41">
        <v>4.431</v>
      </c>
      <c r="H110" s="45">
        <v>2.2000000000000002</v>
      </c>
      <c r="I110" s="43">
        <v>0.95923368680388865</v>
      </c>
      <c r="J110" t="b">
        <v>0</v>
      </c>
    </row>
    <row r="111" spans="1:10" x14ac:dyDescent="0.25">
      <c r="A111" t="s">
        <v>146</v>
      </c>
      <c r="B111" t="s">
        <v>141</v>
      </c>
      <c r="C111" s="37" t="s">
        <v>18</v>
      </c>
      <c r="D111" s="35">
        <v>6</v>
      </c>
      <c r="E111" s="37" t="s">
        <v>35</v>
      </c>
      <c r="F111" s="35" t="s">
        <v>98</v>
      </c>
      <c r="G111" s="41">
        <v>3.1019999999999999</v>
      </c>
      <c r="H111" s="45">
        <v>2.2000000000000002</v>
      </c>
      <c r="I111" s="43">
        <v>0.95962030823212263</v>
      </c>
      <c r="J111" t="b">
        <v>0</v>
      </c>
    </row>
    <row r="112" spans="1:10" x14ac:dyDescent="0.25">
      <c r="A112" t="s">
        <v>146</v>
      </c>
      <c r="B112" t="s">
        <v>142</v>
      </c>
      <c r="C112" s="37" t="s">
        <v>16</v>
      </c>
      <c r="D112" s="35">
        <v>6</v>
      </c>
      <c r="E112" s="37" t="s">
        <v>40</v>
      </c>
      <c r="F112" s="35" t="s">
        <v>107</v>
      </c>
      <c r="G112" s="41">
        <v>4.444</v>
      </c>
      <c r="H112" s="45">
        <v>3</v>
      </c>
      <c r="I112" s="43">
        <v>0.96083743145819123</v>
      </c>
      <c r="J112" t="b">
        <v>0</v>
      </c>
    </row>
    <row r="113" spans="1:10" x14ac:dyDescent="0.25">
      <c r="A113" t="s">
        <v>146</v>
      </c>
      <c r="B113" t="s">
        <v>142</v>
      </c>
      <c r="C113" s="37" t="s">
        <v>16</v>
      </c>
      <c r="D113" s="35">
        <v>6</v>
      </c>
      <c r="E113" s="37" t="s">
        <v>35</v>
      </c>
      <c r="F113" s="35" t="s">
        <v>106</v>
      </c>
      <c r="G113" s="41">
        <v>4.431</v>
      </c>
      <c r="H113" s="45">
        <v>3</v>
      </c>
      <c r="I113" s="43">
        <v>0.96350547895645799</v>
      </c>
      <c r="J113" t="b">
        <v>0</v>
      </c>
    </row>
    <row r="114" spans="1:10" x14ac:dyDescent="0.25">
      <c r="A114" t="s">
        <v>146</v>
      </c>
      <c r="B114" t="s">
        <v>141</v>
      </c>
      <c r="C114" s="37" t="s">
        <v>18</v>
      </c>
      <c r="D114" s="35">
        <v>6</v>
      </c>
      <c r="E114" s="37" t="s">
        <v>37</v>
      </c>
      <c r="F114" s="35" t="s">
        <v>45</v>
      </c>
      <c r="G114" s="41">
        <v>3</v>
      </c>
      <c r="H114" s="45">
        <v>2.2000000000000002</v>
      </c>
      <c r="I114" s="43">
        <v>0.96365803968553942</v>
      </c>
      <c r="J114" t="b">
        <v>0</v>
      </c>
    </row>
    <row r="115" spans="1:10" x14ac:dyDescent="0.25">
      <c r="A115" t="s">
        <v>146</v>
      </c>
      <c r="B115" t="s">
        <v>142</v>
      </c>
      <c r="C115" s="37" t="s">
        <v>16</v>
      </c>
      <c r="D115" s="35">
        <v>6</v>
      </c>
      <c r="E115" s="37" t="s">
        <v>37</v>
      </c>
      <c r="F115" s="35" t="s">
        <v>104</v>
      </c>
      <c r="G115" s="41">
        <v>4.5</v>
      </c>
      <c r="H115" s="45">
        <v>3</v>
      </c>
      <c r="I115" s="43">
        <v>0.9638068044962842</v>
      </c>
      <c r="J115" t="b">
        <v>0</v>
      </c>
    </row>
    <row r="116" spans="1:10" x14ac:dyDescent="0.25">
      <c r="A116" t="s">
        <v>146</v>
      </c>
      <c r="B116" t="s">
        <v>142</v>
      </c>
      <c r="C116" s="37" t="s">
        <v>14</v>
      </c>
      <c r="D116" s="35">
        <v>6</v>
      </c>
      <c r="E116" s="37" t="s">
        <v>37</v>
      </c>
      <c r="F116" s="35" t="s">
        <v>104</v>
      </c>
      <c r="G116" s="41">
        <v>4.5</v>
      </c>
      <c r="H116" s="45">
        <v>2.2000000000000002</v>
      </c>
      <c r="I116" s="43">
        <v>0.96382703182037499</v>
      </c>
      <c r="J116" t="b">
        <v>0</v>
      </c>
    </row>
    <row r="117" spans="1:10" x14ac:dyDescent="0.25">
      <c r="A117" t="s">
        <v>146</v>
      </c>
      <c r="B117" t="s">
        <v>141</v>
      </c>
      <c r="C117" s="37" t="s">
        <v>16</v>
      </c>
      <c r="D117" s="35">
        <v>6</v>
      </c>
      <c r="E117" s="37" t="s">
        <v>35</v>
      </c>
      <c r="F117" s="35" t="s">
        <v>111</v>
      </c>
      <c r="G117" s="41">
        <v>5.3170000000000002</v>
      </c>
      <c r="H117" s="45">
        <v>3</v>
      </c>
      <c r="I117" s="43">
        <v>0.9641878516200848</v>
      </c>
      <c r="J117" t="b">
        <v>0</v>
      </c>
    </row>
    <row r="118" spans="1:10" x14ac:dyDescent="0.25">
      <c r="A118" t="s">
        <v>146</v>
      </c>
      <c r="B118" t="s">
        <v>141</v>
      </c>
      <c r="C118" s="37" t="s">
        <v>16</v>
      </c>
      <c r="D118" s="35">
        <v>6</v>
      </c>
      <c r="E118" s="37" t="s">
        <v>40</v>
      </c>
      <c r="F118" s="35" t="s">
        <v>108</v>
      </c>
      <c r="G118" s="41">
        <v>5.4550000000000001</v>
      </c>
      <c r="H118" s="45">
        <v>3</v>
      </c>
      <c r="I118" s="43">
        <v>0.96427690363729346</v>
      </c>
      <c r="J118" t="b">
        <v>0</v>
      </c>
    </row>
    <row r="119" spans="1:10" x14ac:dyDescent="0.25">
      <c r="A119" t="s">
        <v>146</v>
      </c>
      <c r="B119" t="s">
        <v>142</v>
      </c>
      <c r="C119" s="37" t="s">
        <v>18</v>
      </c>
      <c r="D119" s="35">
        <v>25</v>
      </c>
      <c r="E119" s="37" t="s">
        <v>40</v>
      </c>
      <c r="F119" s="35" t="s">
        <v>92</v>
      </c>
      <c r="G119" s="41">
        <v>19.512</v>
      </c>
      <c r="H119" s="45">
        <v>2.2000000000000002</v>
      </c>
      <c r="I119" s="43">
        <v>0.96441224655849012</v>
      </c>
      <c r="J119" t="b">
        <v>0</v>
      </c>
    </row>
    <row r="120" spans="1:10" x14ac:dyDescent="0.25">
      <c r="A120" t="s">
        <v>146</v>
      </c>
      <c r="B120" t="s">
        <v>141</v>
      </c>
      <c r="C120" s="37" t="s">
        <v>16</v>
      </c>
      <c r="D120" s="35">
        <v>15</v>
      </c>
      <c r="E120" s="37" t="s">
        <v>40</v>
      </c>
      <c r="F120" s="35" t="s">
        <v>133</v>
      </c>
      <c r="G120" s="41">
        <v>6</v>
      </c>
      <c r="H120" s="45">
        <v>3</v>
      </c>
      <c r="I120" s="43">
        <v>0.96491527244302189</v>
      </c>
      <c r="J120" t="b">
        <v>0</v>
      </c>
    </row>
    <row r="121" spans="1:10" x14ac:dyDescent="0.25">
      <c r="A121" t="s">
        <v>146</v>
      </c>
      <c r="B121" t="s">
        <v>142</v>
      </c>
      <c r="C121" s="37" t="s">
        <v>18</v>
      </c>
      <c r="D121" s="35">
        <v>25</v>
      </c>
      <c r="E121" s="37" t="s">
        <v>40</v>
      </c>
      <c r="F121" s="35" t="s">
        <v>134</v>
      </c>
      <c r="G121" s="41">
        <v>19.178999999999998</v>
      </c>
      <c r="H121" s="45">
        <v>2.2000000000000002</v>
      </c>
      <c r="I121" s="43">
        <v>0.96539183824159047</v>
      </c>
      <c r="J121" t="b">
        <v>0</v>
      </c>
    </row>
    <row r="122" spans="1:10" x14ac:dyDescent="0.25">
      <c r="A122" t="s">
        <v>146</v>
      </c>
      <c r="B122" t="s">
        <v>142</v>
      </c>
      <c r="C122" s="37" t="s">
        <v>16</v>
      </c>
      <c r="D122" s="35">
        <v>6</v>
      </c>
      <c r="E122" s="37" t="s">
        <v>40</v>
      </c>
      <c r="F122" s="35" t="s">
        <v>102</v>
      </c>
      <c r="G122" s="41">
        <v>4.8</v>
      </c>
      <c r="H122" s="45">
        <v>3</v>
      </c>
      <c r="I122" s="43">
        <v>0.96570837343693461</v>
      </c>
      <c r="J122" t="b">
        <v>0</v>
      </c>
    </row>
    <row r="123" spans="1:10" x14ac:dyDescent="0.25">
      <c r="A123" t="s">
        <v>146</v>
      </c>
      <c r="B123" t="s">
        <v>142</v>
      </c>
      <c r="C123" s="37" t="s">
        <v>14</v>
      </c>
      <c r="D123" s="35">
        <v>10</v>
      </c>
      <c r="E123" s="37" t="s">
        <v>40</v>
      </c>
      <c r="F123" s="35" t="s">
        <v>48</v>
      </c>
      <c r="G123" s="41">
        <v>5.5380000000000003</v>
      </c>
      <c r="H123" s="45">
        <v>2.2000000000000002</v>
      </c>
      <c r="I123" s="43">
        <v>0.96597041217936608</v>
      </c>
      <c r="J123" t="b">
        <v>0</v>
      </c>
    </row>
    <row r="124" spans="1:10" x14ac:dyDescent="0.25">
      <c r="A124" t="s">
        <v>146</v>
      </c>
      <c r="B124" t="s">
        <v>142</v>
      </c>
      <c r="C124" s="37" t="s">
        <v>14</v>
      </c>
      <c r="D124" s="35">
        <v>6</v>
      </c>
      <c r="E124" s="37" t="s">
        <v>40</v>
      </c>
      <c r="F124" s="35" t="s">
        <v>102</v>
      </c>
      <c r="G124" s="41">
        <v>4.8</v>
      </c>
      <c r="H124" s="45">
        <v>2.2000000000000002</v>
      </c>
      <c r="I124" s="43">
        <v>0.96625762255524006</v>
      </c>
      <c r="J124" t="b">
        <v>0</v>
      </c>
    </row>
    <row r="125" spans="1:10" x14ac:dyDescent="0.25">
      <c r="A125" t="s">
        <v>146</v>
      </c>
      <c r="B125" t="s">
        <v>141</v>
      </c>
      <c r="C125" s="37" t="s">
        <v>16</v>
      </c>
      <c r="D125" s="35">
        <v>10</v>
      </c>
      <c r="E125" s="37" t="s">
        <v>40</v>
      </c>
      <c r="F125" s="35" t="s">
        <v>48</v>
      </c>
      <c r="G125" s="41">
        <v>5.5380000000000003</v>
      </c>
      <c r="H125" s="45">
        <v>3</v>
      </c>
      <c r="I125" s="43">
        <v>0.96741875263188959</v>
      </c>
      <c r="J125" t="b">
        <v>0</v>
      </c>
    </row>
    <row r="126" spans="1:10" x14ac:dyDescent="0.25">
      <c r="A126" t="s">
        <v>146</v>
      </c>
      <c r="B126" t="s">
        <v>142</v>
      </c>
      <c r="C126" s="37" t="s">
        <v>18</v>
      </c>
      <c r="D126" s="35">
        <v>25</v>
      </c>
      <c r="E126" s="37" t="s">
        <v>40</v>
      </c>
      <c r="F126" s="35" t="s">
        <v>91</v>
      </c>
      <c r="G126" s="41">
        <v>16.8</v>
      </c>
      <c r="H126" s="45">
        <v>2.2000000000000002</v>
      </c>
      <c r="I126" s="43">
        <v>0.96891247130310776</v>
      </c>
      <c r="J126" t="b">
        <v>0</v>
      </c>
    </row>
    <row r="127" spans="1:10" x14ac:dyDescent="0.25">
      <c r="A127" t="s">
        <v>146</v>
      </c>
      <c r="B127" t="s">
        <v>141</v>
      </c>
      <c r="C127" s="37" t="s">
        <v>14</v>
      </c>
      <c r="D127" s="35">
        <v>6</v>
      </c>
      <c r="E127" s="37" t="s">
        <v>37</v>
      </c>
      <c r="F127" s="35" t="s">
        <v>79</v>
      </c>
      <c r="G127" s="41">
        <v>6</v>
      </c>
      <c r="H127" s="45">
        <v>2.2000000000000002</v>
      </c>
      <c r="I127" s="43">
        <v>0.96947040959198572</v>
      </c>
      <c r="J127" t="b">
        <v>0</v>
      </c>
    </row>
    <row r="128" spans="1:10" x14ac:dyDescent="0.25">
      <c r="A128" t="s">
        <v>146</v>
      </c>
      <c r="B128" t="s">
        <v>142</v>
      </c>
      <c r="C128" s="37" t="s">
        <v>16</v>
      </c>
      <c r="D128" s="35">
        <v>6</v>
      </c>
      <c r="E128" s="37" t="s">
        <v>37</v>
      </c>
      <c r="F128" s="35" t="s">
        <v>50</v>
      </c>
      <c r="G128" s="41">
        <v>5</v>
      </c>
      <c r="H128" s="45">
        <v>3</v>
      </c>
      <c r="I128" s="43">
        <v>0.96950663550043936</v>
      </c>
      <c r="J128" t="b">
        <v>0</v>
      </c>
    </row>
    <row r="129" spans="1:10" x14ac:dyDescent="0.25">
      <c r="A129" t="s">
        <v>146</v>
      </c>
      <c r="B129" t="s">
        <v>141</v>
      </c>
      <c r="C129" s="37" t="s">
        <v>11</v>
      </c>
      <c r="D129" s="35">
        <v>10</v>
      </c>
      <c r="E129" s="37" t="s">
        <v>40</v>
      </c>
      <c r="F129" s="35" t="s">
        <v>55</v>
      </c>
      <c r="G129" s="41">
        <v>6.1539999999999999</v>
      </c>
      <c r="H129" s="45">
        <v>1.4</v>
      </c>
      <c r="I129" s="43">
        <v>0.96972839657250098</v>
      </c>
      <c r="J129" t="b">
        <v>0</v>
      </c>
    </row>
    <row r="130" spans="1:10" x14ac:dyDescent="0.25">
      <c r="A130" t="s">
        <v>146</v>
      </c>
      <c r="B130" t="s">
        <v>141</v>
      </c>
      <c r="C130" s="37" t="s">
        <v>18</v>
      </c>
      <c r="D130" s="35">
        <v>6</v>
      </c>
      <c r="E130" s="37" t="s">
        <v>35</v>
      </c>
      <c r="F130" s="35" t="s">
        <v>101</v>
      </c>
      <c r="G130" s="41">
        <v>3.5449999999999999</v>
      </c>
      <c r="H130" s="45">
        <v>2.2000000000000002</v>
      </c>
      <c r="I130" s="43">
        <v>0.97104291620013439</v>
      </c>
      <c r="J130" t="b">
        <v>0</v>
      </c>
    </row>
    <row r="131" spans="1:10" x14ac:dyDescent="0.25">
      <c r="A131" t="s">
        <v>146</v>
      </c>
      <c r="B131" t="s">
        <v>142</v>
      </c>
      <c r="C131" s="37" t="s">
        <v>16</v>
      </c>
      <c r="D131" s="35">
        <v>15</v>
      </c>
      <c r="E131" s="37" t="s">
        <v>40</v>
      </c>
      <c r="F131" s="35" t="s">
        <v>133</v>
      </c>
      <c r="G131" s="41">
        <v>6</v>
      </c>
      <c r="H131" s="45">
        <v>3</v>
      </c>
      <c r="I131" s="43">
        <v>0.97167103426983248</v>
      </c>
      <c r="J131" t="b">
        <v>0</v>
      </c>
    </row>
    <row r="132" spans="1:10" x14ac:dyDescent="0.25">
      <c r="A132" t="s">
        <v>146</v>
      </c>
      <c r="B132" t="s">
        <v>141</v>
      </c>
      <c r="C132" s="37" t="s">
        <v>16</v>
      </c>
      <c r="D132" s="35">
        <v>6</v>
      </c>
      <c r="E132" s="37" t="s">
        <v>37</v>
      </c>
      <c r="F132" s="35" t="s">
        <v>79</v>
      </c>
      <c r="G132" s="41">
        <v>6</v>
      </c>
      <c r="H132" s="45">
        <v>3</v>
      </c>
      <c r="I132" s="43">
        <v>0.97217244802791891</v>
      </c>
      <c r="J132" t="b">
        <v>0</v>
      </c>
    </row>
    <row r="133" spans="1:10" x14ac:dyDescent="0.25">
      <c r="A133" t="s">
        <v>146</v>
      </c>
      <c r="B133" t="s">
        <v>142</v>
      </c>
      <c r="C133" s="37" t="s">
        <v>18</v>
      </c>
      <c r="D133" s="35">
        <v>20</v>
      </c>
      <c r="E133" s="37" t="s">
        <v>37</v>
      </c>
      <c r="F133" s="35" t="s">
        <v>88</v>
      </c>
      <c r="G133" s="41">
        <v>20</v>
      </c>
      <c r="H133" s="45">
        <v>2.2000000000000002</v>
      </c>
      <c r="I133" s="43">
        <v>0.97251653369910196</v>
      </c>
      <c r="J133" t="b">
        <v>0</v>
      </c>
    </row>
    <row r="134" spans="1:10" x14ac:dyDescent="0.25">
      <c r="A134" t="s">
        <v>146</v>
      </c>
      <c r="B134" t="s">
        <v>142</v>
      </c>
      <c r="C134" s="37" t="s">
        <v>16</v>
      </c>
      <c r="D134" s="35">
        <v>6</v>
      </c>
      <c r="E134" s="37" t="s">
        <v>35</v>
      </c>
      <c r="F134" s="35" t="s">
        <v>111</v>
      </c>
      <c r="G134" s="41">
        <v>5.3170000000000002</v>
      </c>
      <c r="H134" s="45">
        <v>3</v>
      </c>
      <c r="I134" s="43">
        <v>0.9726164320910724</v>
      </c>
      <c r="J134" t="b">
        <v>0</v>
      </c>
    </row>
    <row r="135" spans="1:10" x14ac:dyDescent="0.25">
      <c r="A135" t="s">
        <v>146</v>
      </c>
      <c r="B135" t="s">
        <v>142</v>
      </c>
      <c r="C135" s="37" t="s">
        <v>14</v>
      </c>
      <c r="D135" s="35">
        <v>6</v>
      </c>
      <c r="E135" s="37" t="s">
        <v>37</v>
      </c>
      <c r="F135" s="35" t="s">
        <v>50</v>
      </c>
      <c r="G135" s="41">
        <v>5</v>
      </c>
      <c r="H135" s="45">
        <v>2.2000000000000002</v>
      </c>
      <c r="I135" s="43">
        <v>0.97278199818031708</v>
      </c>
      <c r="J135" t="b">
        <v>0</v>
      </c>
    </row>
    <row r="136" spans="1:10" x14ac:dyDescent="0.25">
      <c r="A136" t="s">
        <v>146</v>
      </c>
      <c r="B136" t="s">
        <v>142</v>
      </c>
      <c r="C136" s="37" t="s">
        <v>16</v>
      </c>
      <c r="D136" s="35">
        <v>25</v>
      </c>
      <c r="E136" s="37" t="s">
        <v>37</v>
      </c>
      <c r="F136" s="35" t="s">
        <v>96</v>
      </c>
      <c r="G136" s="41">
        <v>25</v>
      </c>
      <c r="H136" s="45">
        <v>3</v>
      </c>
      <c r="I136" s="43">
        <v>0.97325122684847221</v>
      </c>
      <c r="J136" t="b">
        <v>0</v>
      </c>
    </row>
    <row r="137" spans="1:10" x14ac:dyDescent="0.25">
      <c r="A137" t="s">
        <v>146</v>
      </c>
      <c r="B137" t="s">
        <v>142</v>
      </c>
      <c r="C137" s="37" t="s">
        <v>16</v>
      </c>
      <c r="D137" s="35">
        <v>6</v>
      </c>
      <c r="E137" s="37" t="s">
        <v>40</v>
      </c>
      <c r="F137" s="35" t="s">
        <v>108</v>
      </c>
      <c r="G137" s="41">
        <v>5.4550000000000001</v>
      </c>
      <c r="H137" s="45">
        <v>3</v>
      </c>
      <c r="I137" s="43">
        <v>0.97391144929783346</v>
      </c>
      <c r="J137" t="b">
        <v>0</v>
      </c>
    </row>
    <row r="138" spans="1:10" x14ac:dyDescent="0.25">
      <c r="A138" t="s">
        <v>146</v>
      </c>
      <c r="B138" t="s">
        <v>142</v>
      </c>
      <c r="C138" s="37" t="s">
        <v>18</v>
      </c>
      <c r="D138" s="35">
        <v>25</v>
      </c>
      <c r="E138" s="37" t="s">
        <v>40</v>
      </c>
      <c r="F138" s="35" t="s">
        <v>135</v>
      </c>
      <c r="G138" s="41">
        <v>15.529</v>
      </c>
      <c r="H138" s="45">
        <v>2.2000000000000002</v>
      </c>
      <c r="I138" s="43">
        <v>0.97393527041341399</v>
      </c>
      <c r="J138" t="b">
        <v>0</v>
      </c>
    </row>
    <row r="139" spans="1:10" x14ac:dyDescent="0.25">
      <c r="A139" t="s">
        <v>146</v>
      </c>
      <c r="B139" t="s">
        <v>141</v>
      </c>
      <c r="C139" s="37" t="s">
        <v>14</v>
      </c>
      <c r="D139" s="35">
        <v>10</v>
      </c>
      <c r="E139" s="37" t="s">
        <v>40</v>
      </c>
      <c r="F139" s="35" t="s">
        <v>55</v>
      </c>
      <c r="G139" s="41">
        <v>6.1539999999999999</v>
      </c>
      <c r="H139" s="45">
        <v>2.2000000000000002</v>
      </c>
      <c r="I139" s="43">
        <v>0.97442718928847039</v>
      </c>
      <c r="J139" t="b">
        <v>0</v>
      </c>
    </row>
    <row r="140" spans="1:10" x14ac:dyDescent="0.25">
      <c r="A140" t="s">
        <v>146</v>
      </c>
      <c r="B140" t="s">
        <v>142</v>
      </c>
      <c r="C140" s="37" t="s">
        <v>16</v>
      </c>
      <c r="D140" s="35">
        <v>25</v>
      </c>
      <c r="E140" s="37" t="s">
        <v>37</v>
      </c>
      <c r="F140" s="35" t="s">
        <v>95</v>
      </c>
      <c r="G140" s="41">
        <v>23</v>
      </c>
      <c r="H140" s="45">
        <v>3</v>
      </c>
      <c r="I140" s="43">
        <v>0.97581948321440182</v>
      </c>
      <c r="J140" t="b">
        <v>0</v>
      </c>
    </row>
    <row r="141" spans="1:10" x14ac:dyDescent="0.25">
      <c r="A141" t="s">
        <v>146</v>
      </c>
      <c r="B141" t="s">
        <v>141</v>
      </c>
      <c r="C141" s="37" t="s">
        <v>14</v>
      </c>
      <c r="D141" s="35">
        <v>15</v>
      </c>
      <c r="E141" s="37" t="s">
        <v>40</v>
      </c>
      <c r="F141" s="35" t="s">
        <v>65</v>
      </c>
      <c r="G141" s="41">
        <v>6.875</v>
      </c>
      <c r="H141" s="45">
        <v>2.2000000000000002</v>
      </c>
      <c r="I141" s="43">
        <v>0.9759155776254439</v>
      </c>
      <c r="J141" t="b">
        <v>0</v>
      </c>
    </row>
    <row r="142" spans="1:10" x14ac:dyDescent="0.25">
      <c r="A142" t="s">
        <v>146</v>
      </c>
      <c r="B142" t="s">
        <v>141</v>
      </c>
      <c r="C142" s="37" t="s">
        <v>15</v>
      </c>
      <c r="D142" s="35">
        <v>10</v>
      </c>
      <c r="E142" s="37" t="s">
        <v>40</v>
      </c>
      <c r="F142" s="35" t="s">
        <v>55</v>
      </c>
      <c r="G142" s="41">
        <v>6.1539999999999999</v>
      </c>
      <c r="H142" s="45">
        <v>2.9</v>
      </c>
      <c r="I142" s="43">
        <v>0.97602372837042006</v>
      </c>
      <c r="J142" t="b">
        <v>0</v>
      </c>
    </row>
    <row r="143" spans="1:10" x14ac:dyDescent="0.25">
      <c r="A143" t="s">
        <v>146</v>
      </c>
      <c r="B143" t="s">
        <v>142</v>
      </c>
      <c r="C143" s="37" t="s">
        <v>16</v>
      </c>
      <c r="D143" s="35">
        <v>10</v>
      </c>
      <c r="E143" s="37" t="s">
        <v>40</v>
      </c>
      <c r="F143" s="35" t="s">
        <v>48</v>
      </c>
      <c r="G143" s="41">
        <v>5.5380000000000003</v>
      </c>
      <c r="H143" s="45">
        <v>3</v>
      </c>
      <c r="I143" s="43">
        <v>0.976467690307531</v>
      </c>
      <c r="J143" t="b">
        <v>0</v>
      </c>
    </row>
    <row r="144" spans="1:10" x14ac:dyDescent="0.25">
      <c r="A144" t="s">
        <v>146</v>
      </c>
      <c r="B144" t="s">
        <v>141</v>
      </c>
      <c r="C144" s="37" t="s">
        <v>11</v>
      </c>
      <c r="D144" s="35">
        <v>15</v>
      </c>
      <c r="E144" s="37" t="s">
        <v>40</v>
      </c>
      <c r="F144" s="35" t="s">
        <v>65</v>
      </c>
      <c r="G144" s="41">
        <v>6.875</v>
      </c>
      <c r="H144" s="45">
        <v>1.4</v>
      </c>
      <c r="I144" s="43">
        <v>0.97742954316605257</v>
      </c>
      <c r="J144" t="b">
        <v>0</v>
      </c>
    </row>
    <row r="145" spans="1:10" x14ac:dyDescent="0.25">
      <c r="A145" t="s">
        <v>146</v>
      </c>
      <c r="B145" t="s">
        <v>142</v>
      </c>
      <c r="C145" s="37" t="s">
        <v>16</v>
      </c>
      <c r="D145" s="35">
        <v>6</v>
      </c>
      <c r="E145" s="37" t="s">
        <v>37</v>
      </c>
      <c r="F145" s="35" t="s">
        <v>79</v>
      </c>
      <c r="G145" s="41">
        <v>6</v>
      </c>
      <c r="H145" s="45">
        <v>3</v>
      </c>
      <c r="I145" s="43">
        <v>0.97798275715794425</v>
      </c>
      <c r="J145" t="b">
        <v>0</v>
      </c>
    </row>
    <row r="146" spans="1:10" x14ac:dyDescent="0.25">
      <c r="A146" t="s">
        <v>146</v>
      </c>
      <c r="B146" t="s">
        <v>142</v>
      </c>
      <c r="C146" s="37" t="s">
        <v>16</v>
      </c>
      <c r="D146" s="35">
        <v>25</v>
      </c>
      <c r="E146" s="37" t="s">
        <v>40</v>
      </c>
      <c r="F146" s="35" t="s">
        <v>92</v>
      </c>
      <c r="G146" s="41">
        <v>19.512</v>
      </c>
      <c r="H146" s="45">
        <v>3</v>
      </c>
      <c r="I146" s="43">
        <v>0.97898954749407785</v>
      </c>
      <c r="J146" t="b">
        <v>0</v>
      </c>
    </row>
    <row r="147" spans="1:10" x14ac:dyDescent="0.25">
      <c r="A147" t="s">
        <v>146</v>
      </c>
      <c r="B147" t="s">
        <v>141</v>
      </c>
      <c r="C147" s="37" t="s">
        <v>18</v>
      </c>
      <c r="D147" s="35">
        <v>25</v>
      </c>
      <c r="E147" s="37" t="s">
        <v>37</v>
      </c>
      <c r="F147" s="35" t="s">
        <v>96</v>
      </c>
      <c r="G147" s="41">
        <v>25</v>
      </c>
      <c r="H147" s="45">
        <v>2.2000000000000002</v>
      </c>
      <c r="I147" s="43">
        <v>0.97913189247115251</v>
      </c>
      <c r="J147" t="b">
        <v>0</v>
      </c>
    </row>
    <row r="148" spans="1:10" x14ac:dyDescent="0.25">
      <c r="A148" t="s">
        <v>146</v>
      </c>
      <c r="B148" t="s">
        <v>142</v>
      </c>
      <c r="C148" s="37" t="s">
        <v>14</v>
      </c>
      <c r="D148" s="35">
        <v>6</v>
      </c>
      <c r="E148" s="37" t="s">
        <v>40</v>
      </c>
      <c r="F148" s="35" t="s">
        <v>108</v>
      </c>
      <c r="G148" s="41">
        <v>5.4550000000000001</v>
      </c>
      <c r="H148" s="45">
        <v>2.2000000000000002</v>
      </c>
      <c r="I148" s="43">
        <v>0.97941069961489735</v>
      </c>
      <c r="J148" t="b">
        <v>0</v>
      </c>
    </row>
    <row r="149" spans="1:10" x14ac:dyDescent="0.25">
      <c r="A149" t="s">
        <v>146</v>
      </c>
      <c r="B149" t="s">
        <v>142</v>
      </c>
      <c r="C149" s="37" t="s">
        <v>18</v>
      </c>
      <c r="D149" s="35">
        <v>20</v>
      </c>
      <c r="E149" s="37" t="s">
        <v>37</v>
      </c>
      <c r="F149" s="35" t="s">
        <v>85</v>
      </c>
      <c r="G149" s="41">
        <v>17</v>
      </c>
      <c r="H149" s="45">
        <v>2.2000000000000002</v>
      </c>
      <c r="I149" s="43">
        <v>0.9795735783920454</v>
      </c>
      <c r="J149" t="b">
        <v>0</v>
      </c>
    </row>
    <row r="150" spans="1:10" x14ac:dyDescent="0.25">
      <c r="A150" t="s">
        <v>146</v>
      </c>
      <c r="B150" t="s">
        <v>142</v>
      </c>
      <c r="C150" s="37" t="s">
        <v>16</v>
      </c>
      <c r="D150" s="35">
        <v>25</v>
      </c>
      <c r="E150" s="37" t="s">
        <v>40</v>
      </c>
      <c r="F150" s="35" t="s">
        <v>134</v>
      </c>
      <c r="G150" s="41">
        <v>19.178999999999998</v>
      </c>
      <c r="H150" s="45">
        <v>3</v>
      </c>
      <c r="I150" s="43">
        <v>0.97965088188669647</v>
      </c>
      <c r="J150" t="b">
        <v>0</v>
      </c>
    </row>
    <row r="151" spans="1:10" x14ac:dyDescent="0.25">
      <c r="A151" t="s">
        <v>146</v>
      </c>
      <c r="B151" t="s">
        <v>142</v>
      </c>
      <c r="C151" s="37" t="s">
        <v>18</v>
      </c>
      <c r="D151" s="35">
        <v>15</v>
      </c>
      <c r="E151" s="37" t="s">
        <v>37</v>
      </c>
      <c r="F151" s="35" t="s">
        <v>76</v>
      </c>
      <c r="G151" s="41">
        <v>15</v>
      </c>
      <c r="H151" s="45">
        <v>2.2000000000000002</v>
      </c>
      <c r="I151" s="43">
        <v>0.98032008344712407</v>
      </c>
      <c r="J151" t="b">
        <v>0</v>
      </c>
    </row>
    <row r="152" spans="1:10" x14ac:dyDescent="0.25">
      <c r="A152" t="s">
        <v>146</v>
      </c>
      <c r="B152" t="s">
        <v>141</v>
      </c>
      <c r="C152" s="37" t="s">
        <v>18</v>
      </c>
      <c r="D152" s="35">
        <v>6</v>
      </c>
      <c r="E152" s="37" t="s">
        <v>37</v>
      </c>
      <c r="F152" s="35" t="s">
        <v>46</v>
      </c>
      <c r="G152" s="41">
        <v>4</v>
      </c>
      <c r="H152" s="45">
        <v>2.2000000000000002</v>
      </c>
      <c r="I152" s="43">
        <v>0.98034622031726548</v>
      </c>
      <c r="J152" t="b">
        <v>0</v>
      </c>
    </row>
    <row r="153" spans="1:10" x14ac:dyDescent="0.25">
      <c r="A153" t="s">
        <v>146</v>
      </c>
      <c r="B153" t="s">
        <v>141</v>
      </c>
      <c r="C153" s="37" t="s">
        <v>18</v>
      </c>
      <c r="D153" s="35">
        <v>6</v>
      </c>
      <c r="E153" s="37" t="s">
        <v>40</v>
      </c>
      <c r="F153" s="35" t="s">
        <v>132</v>
      </c>
      <c r="G153" s="41">
        <v>4.2779999999999996</v>
      </c>
      <c r="H153" s="45">
        <v>2.2000000000000002</v>
      </c>
      <c r="I153" s="43">
        <v>0.98059107538921242</v>
      </c>
      <c r="J153" t="b">
        <v>0</v>
      </c>
    </row>
    <row r="154" spans="1:10" x14ac:dyDescent="0.25">
      <c r="A154" t="s">
        <v>146</v>
      </c>
      <c r="B154" t="s">
        <v>141</v>
      </c>
      <c r="C154" s="37" t="s">
        <v>18</v>
      </c>
      <c r="D154" s="35">
        <v>25</v>
      </c>
      <c r="E154" s="37" t="s">
        <v>37</v>
      </c>
      <c r="F154" s="35" t="s">
        <v>95</v>
      </c>
      <c r="G154" s="41">
        <v>23</v>
      </c>
      <c r="H154" s="45">
        <v>2.2000000000000002</v>
      </c>
      <c r="I154" s="43">
        <v>0.98084433056653486</v>
      </c>
      <c r="J154" t="b">
        <v>0</v>
      </c>
    </row>
    <row r="155" spans="1:10" x14ac:dyDescent="0.25">
      <c r="A155" t="s">
        <v>146</v>
      </c>
      <c r="B155" t="s">
        <v>142</v>
      </c>
      <c r="C155" s="37" t="s">
        <v>18</v>
      </c>
      <c r="D155" s="35">
        <v>20</v>
      </c>
      <c r="E155" s="37" t="s">
        <v>40</v>
      </c>
      <c r="F155" s="35" t="s">
        <v>89</v>
      </c>
      <c r="G155" s="41">
        <v>9.2309999999999999</v>
      </c>
      <c r="H155" s="45">
        <v>2.2000000000000002</v>
      </c>
      <c r="I155" s="43">
        <v>0.98096952215590194</v>
      </c>
      <c r="J155" t="b">
        <v>0</v>
      </c>
    </row>
    <row r="156" spans="1:10" x14ac:dyDescent="0.25">
      <c r="A156" t="s">
        <v>146</v>
      </c>
      <c r="B156" t="s">
        <v>142</v>
      </c>
      <c r="C156" s="37" t="s">
        <v>14</v>
      </c>
      <c r="D156" s="35">
        <v>6</v>
      </c>
      <c r="E156" s="37" t="s">
        <v>35</v>
      </c>
      <c r="F156" s="35" t="s">
        <v>111</v>
      </c>
      <c r="G156" s="41">
        <v>5.3170000000000002</v>
      </c>
      <c r="H156" s="45">
        <v>2.2000000000000002</v>
      </c>
      <c r="I156" s="43">
        <v>0.9815202878589836</v>
      </c>
      <c r="J156" t="b">
        <v>0</v>
      </c>
    </row>
    <row r="157" spans="1:10" x14ac:dyDescent="0.25">
      <c r="A157" t="s">
        <v>146</v>
      </c>
      <c r="B157" t="s">
        <v>142</v>
      </c>
      <c r="C157" s="37" t="s">
        <v>18</v>
      </c>
      <c r="D157" s="35">
        <v>20</v>
      </c>
      <c r="E157" s="37" t="s">
        <v>40</v>
      </c>
      <c r="F157" s="35" t="s">
        <v>90</v>
      </c>
      <c r="G157" s="41">
        <v>7.8259999999999996</v>
      </c>
      <c r="H157" s="45">
        <v>2.2000000000000002</v>
      </c>
      <c r="I157" s="43">
        <v>0.98162561572491458</v>
      </c>
      <c r="J157" t="b">
        <v>0</v>
      </c>
    </row>
    <row r="158" spans="1:10" x14ac:dyDescent="0.25">
      <c r="A158" t="s">
        <v>146</v>
      </c>
      <c r="B158" t="s">
        <v>142</v>
      </c>
      <c r="C158" s="37" t="s">
        <v>18</v>
      </c>
      <c r="D158" s="35">
        <v>20</v>
      </c>
      <c r="E158" s="37" t="s">
        <v>40</v>
      </c>
      <c r="F158" s="35" t="s">
        <v>136</v>
      </c>
      <c r="G158" s="41">
        <v>15</v>
      </c>
      <c r="H158" s="45">
        <v>2.2000000000000002</v>
      </c>
      <c r="I158" s="43">
        <v>0.98209004150972101</v>
      </c>
      <c r="J158" t="b">
        <v>0</v>
      </c>
    </row>
    <row r="159" spans="1:10" x14ac:dyDescent="0.25">
      <c r="A159" t="s">
        <v>146</v>
      </c>
      <c r="B159" t="s">
        <v>142</v>
      </c>
      <c r="C159" s="37" t="s">
        <v>16</v>
      </c>
      <c r="D159" s="35">
        <v>25</v>
      </c>
      <c r="E159" s="37" t="s">
        <v>40</v>
      </c>
      <c r="F159" s="35" t="s">
        <v>91</v>
      </c>
      <c r="G159" s="41">
        <v>16.8</v>
      </c>
      <c r="H159" s="45">
        <v>3</v>
      </c>
      <c r="I159" s="43">
        <v>0.98223988474660295</v>
      </c>
      <c r="J159" t="b">
        <v>0</v>
      </c>
    </row>
    <row r="160" spans="1:10" x14ac:dyDescent="0.25">
      <c r="A160" t="s">
        <v>146</v>
      </c>
      <c r="B160" t="s">
        <v>142</v>
      </c>
      <c r="C160" s="37" t="s">
        <v>16</v>
      </c>
      <c r="D160" s="35">
        <v>20</v>
      </c>
      <c r="E160" s="37" t="s">
        <v>40</v>
      </c>
      <c r="F160" s="35" t="s">
        <v>90</v>
      </c>
      <c r="G160" s="41">
        <v>7.8259999999999996</v>
      </c>
      <c r="H160" s="45">
        <v>3</v>
      </c>
      <c r="I160" s="43">
        <v>0.98256011896359086</v>
      </c>
      <c r="J160" t="b">
        <v>0</v>
      </c>
    </row>
    <row r="161" spans="1:10" x14ac:dyDescent="0.25">
      <c r="A161" t="s">
        <v>146</v>
      </c>
      <c r="B161" t="s">
        <v>141</v>
      </c>
      <c r="C161" s="37" t="s">
        <v>16</v>
      </c>
      <c r="D161" s="35">
        <v>10</v>
      </c>
      <c r="E161" s="37" t="s">
        <v>40</v>
      </c>
      <c r="F161" s="35" t="s">
        <v>55</v>
      </c>
      <c r="G161" s="41">
        <v>6.1539999999999999</v>
      </c>
      <c r="H161" s="45">
        <v>3</v>
      </c>
      <c r="I161" s="43">
        <v>0.98260978787534992</v>
      </c>
      <c r="J161" t="b">
        <v>0</v>
      </c>
    </row>
    <row r="162" spans="1:10" x14ac:dyDescent="0.25">
      <c r="A162" t="s">
        <v>146</v>
      </c>
      <c r="B162" t="s">
        <v>142</v>
      </c>
      <c r="C162" s="37" t="s">
        <v>11</v>
      </c>
      <c r="D162" s="35">
        <v>15</v>
      </c>
      <c r="E162" s="37" t="s">
        <v>40</v>
      </c>
      <c r="F162" s="35" t="s">
        <v>133</v>
      </c>
      <c r="G162" s="41">
        <v>6</v>
      </c>
      <c r="H162" s="45">
        <v>1.4</v>
      </c>
      <c r="I162" s="43">
        <v>0.98261203780949857</v>
      </c>
      <c r="J162" t="b">
        <v>0</v>
      </c>
    </row>
    <row r="163" spans="1:10" x14ac:dyDescent="0.25">
      <c r="A163" t="s">
        <v>146</v>
      </c>
      <c r="B163" t="s">
        <v>142</v>
      </c>
      <c r="C163" s="37" t="s">
        <v>15</v>
      </c>
      <c r="D163" s="35">
        <v>10</v>
      </c>
      <c r="E163" s="37" t="s">
        <v>40</v>
      </c>
      <c r="F163" s="35" t="s">
        <v>55</v>
      </c>
      <c r="G163" s="41">
        <v>6.1539999999999999</v>
      </c>
      <c r="H163" s="45">
        <v>2.9</v>
      </c>
      <c r="I163" s="43">
        <v>0.98284703042326116</v>
      </c>
      <c r="J163" t="b">
        <v>0</v>
      </c>
    </row>
    <row r="164" spans="1:10" x14ac:dyDescent="0.25">
      <c r="A164" t="s">
        <v>146</v>
      </c>
      <c r="B164" t="s">
        <v>141</v>
      </c>
      <c r="C164" s="37" t="s">
        <v>18</v>
      </c>
      <c r="D164" s="35">
        <v>6</v>
      </c>
      <c r="E164" s="37" t="s">
        <v>35</v>
      </c>
      <c r="F164" s="35" t="s">
        <v>106</v>
      </c>
      <c r="G164" s="41">
        <v>4.431</v>
      </c>
      <c r="H164" s="45">
        <v>2.2000000000000002</v>
      </c>
      <c r="I164" s="43">
        <v>0.982910066871584</v>
      </c>
      <c r="J164" t="b">
        <v>0</v>
      </c>
    </row>
    <row r="165" spans="1:10" x14ac:dyDescent="0.25">
      <c r="A165" t="s">
        <v>146</v>
      </c>
      <c r="B165" t="s">
        <v>141</v>
      </c>
      <c r="C165" s="37" t="s">
        <v>18</v>
      </c>
      <c r="D165" s="35">
        <v>15</v>
      </c>
      <c r="E165" s="37" t="s">
        <v>40</v>
      </c>
      <c r="F165" s="35" t="s">
        <v>133</v>
      </c>
      <c r="G165" s="41">
        <v>6</v>
      </c>
      <c r="H165" s="45">
        <v>2.2000000000000002</v>
      </c>
      <c r="I165" s="43">
        <v>0.98308133512324536</v>
      </c>
      <c r="J165" t="b">
        <v>0</v>
      </c>
    </row>
    <row r="166" spans="1:10" x14ac:dyDescent="0.25">
      <c r="A166" t="s">
        <v>146</v>
      </c>
      <c r="B166" t="s">
        <v>141</v>
      </c>
      <c r="C166" s="37" t="s">
        <v>18</v>
      </c>
      <c r="D166" s="35">
        <v>6</v>
      </c>
      <c r="E166" s="37" t="s">
        <v>40</v>
      </c>
      <c r="F166" s="35" t="s">
        <v>107</v>
      </c>
      <c r="G166" s="41">
        <v>4.444</v>
      </c>
      <c r="H166" s="45">
        <v>2.2000000000000002</v>
      </c>
      <c r="I166" s="43">
        <v>0.98326665192781748</v>
      </c>
      <c r="J166" t="b">
        <v>0</v>
      </c>
    </row>
    <row r="167" spans="1:10" x14ac:dyDescent="0.25">
      <c r="A167" t="s">
        <v>146</v>
      </c>
      <c r="B167" t="s">
        <v>141</v>
      </c>
      <c r="C167" s="37" t="s">
        <v>16</v>
      </c>
      <c r="D167" s="35">
        <v>20</v>
      </c>
      <c r="E167" s="37" t="s">
        <v>40</v>
      </c>
      <c r="F167" s="35" t="s">
        <v>90</v>
      </c>
      <c r="G167" s="41">
        <v>7.8259999999999996</v>
      </c>
      <c r="H167" s="45">
        <v>3</v>
      </c>
      <c r="I167" s="43">
        <v>0.98354243639399241</v>
      </c>
      <c r="J167" t="b">
        <v>0</v>
      </c>
    </row>
    <row r="168" spans="1:10" x14ac:dyDescent="0.25">
      <c r="A168" t="s">
        <v>146</v>
      </c>
      <c r="B168" t="s">
        <v>141</v>
      </c>
      <c r="C168" s="37" t="s">
        <v>18</v>
      </c>
      <c r="D168" s="35">
        <v>25</v>
      </c>
      <c r="E168" s="37" t="s">
        <v>40</v>
      </c>
      <c r="F168" s="35" t="s">
        <v>92</v>
      </c>
      <c r="G168" s="41">
        <v>19.512</v>
      </c>
      <c r="H168" s="45">
        <v>2.2000000000000002</v>
      </c>
      <c r="I168" s="43">
        <v>0.98373998886449476</v>
      </c>
      <c r="J168" t="b">
        <v>0</v>
      </c>
    </row>
    <row r="169" spans="1:10" x14ac:dyDescent="0.25">
      <c r="A169" t="s">
        <v>146</v>
      </c>
      <c r="B169" t="s">
        <v>141</v>
      </c>
      <c r="C169" s="37" t="s">
        <v>14</v>
      </c>
      <c r="D169" s="35">
        <v>20</v>
      </c>
      <c r="E169" s="37" t="s">
        <v>40</v>
      </c>
      <c r="F169" s="35" t="s">
        <v>90</v>
      </c>
      <c r="G169" s="41">
        <v>7.8259999999999996</v>
      </c>
      <c r="H169" s="45">
        <v>2.2000000000000002</v>
      </c>
      <c r="I169" s="43">
        <v>0.98405584799145684</v>
      </c>
      <c r="J169" t="b">
        <v>0</v>
      </c>
    </row>
    <row r="170" spans="1:10" x14ac:dyDescent="0.25">
      <c r="A170" t="s">
        <v>146</v>
      </c>
      <c r="B170" t="s">
        <v>142</v>
      </c>
      <c r="C170" s="37" t="s">
        <v>18</v>
      </c>
      <c r="D170" s="35">
        <v>15</v>
      </c>
      <c r="E170" s="37" t="s">
        <v>40</v>
      </c>
      <c r="F170" s="35" t="s">
        <v>133</v>
      </c>
      <c r="G170" s="41">
        <v>6</v>
      </c>
      <c r="H170" s="45">
        <v>2.2000000000000002</v>
      </c>
      <c r="I170" s="43">
        <v>0.98453446427686586</v>
      </c>
      <c r="J170" t="b">
        <v>0</v>
      </c>
    </row>
    <row r="171" spans="1:10" x14ac:dyDescent="0.25">
      <c r="A171" t="s">
        <v>146</v>
      </c>
      <c r="B171" t="s">
        <v>141</v>
      </c>
      <c r="C171" s="37" t="s">
        <v>16</v>
      </c>
      <c r="D171" s="35">
        <v>15</v>
      </c>
      <c r="E171" s="37" t="s">
        <v>40</v>
      </c>
      <c r="F171" s="35" t="s">
        <v>65</v>
      </c>
      <c r="G171" s="41">
        <v>6.875</v>
      </c>
      <c r="H171" s="45">
        <v>3</v>
      </c>
      <c r="I171" s="43">
        <v>0.98461140107617684</v>
      </c>
      <c r="J171" t="b">
        <v>0</v>
      </c>
    </row>
    <row r="172" spans="1:10" x14ac:dyDescent="0.25">
      <c r="A172" t="s">
        <v>146</v>
      </c>
      <c r="B172" t="s">
        <v>141</v>
      </c>
      <c r="C172" s="37" t="s">
        <v>15</v>
      </c>
      <c r="D172" s="35">
        <v>20</v>
      </c>
      <c r="E172" s="37" t="s">
        <v>40</v>
      </c>
      <c r="F172" s="35" t="s">
        <v>90</v>
      </c>
      <c r="G172" s="41">
        <v>7.8259999999999996</v>
      </c>
      <c r="H172" s="45">
        <v>2.9</v>
      </c>
      <c r="I172" s="43">
        <v>0.98466233159419025</v>
      </c>
      <c r="J172" t="b">
        <v>0</v>
      </c>
    </row>
    <row r="173" spans="1:10" x14ac:dyDescent="0.25">
      <c r="A173" t="s">
        <v>146</v>
      </c>
      <c r="B173" t="s">
        <v>141</v>
      </c>
      <c r="C173" s="37" t="s">
        <v>18</v>
      </c>
      <c r="D173" s="35">
        <v>20</v>
      </c>
      <c r="E173" s="37" t="s">
        <v>40</v>
      </c>
      <c r="F173" s="35" t="s">
        <v>90</v>
      </c>
      <c r="G173" s="41">
        <v>7.8259999999999996</v>
      </c>
      <c r="H173" s="45">
        <v>2.2000000000000002</v>
      </c>
      <c r="I173" s="43">
        <v>0.9847672190834027</v>
      </c>
      <c r="J173" t="b">
        <v>0</v>
      </c>
    </row>
    <row r="174" spans="1:10" x14ac:dyDescent="0.25">
      <c r="A174" t="s">
        <v>146</v>
      </c>
      <c r="B174" t="s">
        <v>141</v>
      </c>
      <c r="C174" s="37" t="s">
        <v>18</v>
      </c>
      <c r="D174" s="35">
        <v>25</v>
      </c>
      <c r="E174" s="37" t="s">
        <v>40</v>
      </c>
      <c r="F174" s="35" t="s">
        <v>134</v>
      </c>
      <c r="G174" s="41">
        <v>19.178999999999998</v>
      </c>
      <c r="H174" s="45">
        <v>2.2000000000000002</v>
      </c>
      <c r="I174" s="43">
        <v>0.9848032762992861</v>
      </c>
      <c r="J174" t="b">
        <v>0</v>
      </c>
    </row>
    <row r="175" spans="1:10" x14ac:dyDescent="0.25">
      <c r="A175" t="s">
        <v>146</v>
      </c>
      <c r="B175" t="s">
        <v>141</v>
      </c>
      <c r="C175" s="37" t="s">
        <v>18</v>
      </c>
      <c r="D175" s="35">
        <v>20</v>
      </c>
      <c r="E175" s="37" t="s">
        <v>40</v>
      </c>
      <c r="F175" s="35" t="s">
        <v>89</v>
      </c>
      <c r="G175" s="41">
        <v>9.2309999999999999</v>
      </c>
      <c r="H175" s="45">
        <v>2.2000000000000002</v>
      </c>
      <c r="I175" s="43">
        <v>0.9851550126833144</v>
      </c>
      <c r="J175" t="b">
        <v>0</v>
      </c>
    </row>
    <row r="176" spans="1:10" x14ac:dyDescent="0.25">
      <c r="A176" t="s">
        <v>146</v>
      </c>
      <c r="B176" t="s">
        <v>141</v>
      </c>
      <c r="C176" s="37" t="s">
        <v>18</v>
      </c>
      <c r="D176" s="35">
        <v>6</v>
      </c>
      <c r="E176" s="37" t="s">
        <v>37</v>
      </c>
      <c r="F176" s="35" t="s">
        <v>104</v>
      </c>
      <c r="G176" s="41">
        <v>4.5</v>
      </c>
      <c r="H176" s="45">
        <v>2.2000000000000002</v>
      </c>
      <c r="I176" s="43">
        <v>0.98537406961015728</v>
      </c>
      <c r="J176" t="b">
        <v>0</v>
      </c>
    </row>
    <row r="177" spans="1:10" x14ac:dyDescent="0.25">
      <c r="A177" t="s">
        <v>146</v>
      </c>
      <c r="B177" t="s">
        <v>142</v>
      </c>
      <c r="C177" s="37" t="s">
        <v>18</v>
      </c>
      <c r="D177" s="35">
        <v>15</v>
      </c>
      <c r="E177" s="37" t="s">
        <v>40</v>
      </c>
      <c r="F177" s="35" t="s">
        <v>74</v>
      </c>
      <c r="G177" s="41">
        <v>12</v>
      </c>
      <c r="H177" s="45">
        <v>2.2000000000000002</v>
      </c>
      <c r="I177" s="43">
        <v>0.98537872035616825</v>
      </c>
      <c r="J177" t="b">
        <v>0</v>
      </c>
    </row>
    <row r="178" spans="1:10" x14ac:dyDescent="0.25">
      <c r="A178" t="s">
        <v>146</v>
      </c>
      <c r="B178" t="s">
        <v>141</v>
      </c>
      <c r="C178" s="37" t="s">
        <v>18</v>
      </c>
      <c r="D178" s="35">
        <v>25</v>
      </c>
      <c r="E178" s="37" t="s">
        <v>40</v>
      </c>
      <c r="F178" s="35" t="s">
        <v>135</v>
      </c>
      <c r="G178" s="41">
        <v>15.529</v>
      </c>
      <c r="H178" s="45">
        <v>2.2000000000000002</v>
      </c>
      <c r="I178" s="43">
        <v>0.98559331885213075</v>
      </c>
      <c r="J178" t="b">
        <v>0</v>
      </c>
    </row>
    <row r="179" spans="1:10" x14ac:dyDescent="0.25">
      <c r="A179" t="s">
        <v>146</v>
      </c>
      <c r="B179" t="s">
        <v>141</v>
      </c>
      <c r="C179" s="37" t="s">
        <v>18</v>
      </c>
      <c r="D179" s="35">
        <v>6</v>
      </c>
      <c r="E179" s="37" t="s">
        <v>40</v>
      </c>
      <c r="F179" s="35" t="s">
        <v>102</v>
      </c>
      <c r="G179" s="41">
        <v>4.8</v>
      </c>
      <c r="H179" s="45">
        <v>2.2000000000000002</v>
      </c>
      <c r="I179" s="43">
        <v>0.98561535883154194</v>
      </c>
      <c r="J179" t="b">
        <v>0</v>
      </c>
    </row>
    <row r="180" spans="1:10" x14ac:dyDescent="0.25">
      <c r="A180" t="s">
        <v>146</v>
      </c>
      <c r="B180" t="s">
        <v>141</v>
      </c>
      <c r="C180" s="37" t="s">
        <v>18</v>
      </c>
      <c r="D180" s="35">
        <v>25</v>
      </c>
      <c r="E180" s="37" t="s">
        <v>40</v>
      </c>
      <c r="F180" s="35" t="s">
        <v>91</v>
      </c>
      <c r="G180" s="41">
        <v>16.8</v>
      </c>
      <c r="H180" s="45">
        <v>2.2000000000000002</v>
      </c>
      <c r="I180" s="43">
        <v>0.9859985285918359</v>
      </c>
      <c r="J180" t="b">
        <v>0</v>
      </c>
    </row>
    <row r="181" spans="1:10" x14ac:dyDescent="0.25">
      <c r="A181" t="s">
        <v>146</v>
      </c>
      <c r="B181" t="s">
        <v>141</v>
      </c>
      <c r="C181" s="37" t="s">
        <v>11</v>
      </c>
      <c r="D181" s="35">
        <v>10</v>
      </c>
      <c r="E181" s="37" t="s">
        <v>35</v>
      </c>
      <c r="F181" s="35" t="s">
        <v>137</v>
      </c>
      <c r="G181" s="41">
        <v>6.2039999999999997</v>
      </c>
      <c r="H181" s="45">
        <v>1.4</v>
      </c>
      <c r="I181" s="43">
        <v>0.98601667675145221</v>
      </c>
      <c r="J181" t="b">
        <v>0</v>
      </c>
    </row>
    <row r="182" spans="1:10" x14ac:dyDescent="0.25">
      <c r="A182" t="s">
        <v>146</v>
      </c>
      <c r="B182" t="s">
        <v>142</v>
      </c>
      <c r="C182" s="37" t="s">
        <v>16</v>
      </c>
      <c r="D182" s="35">
        <v>25</v>
      </c>
      <c r="E182" s="37" t="s">
        <v>40</v>
      </c>
      <c r="F182" s="35" t="s">
        <v>135</v>
      </c>
      <c r="G182" s="41">
        <v>15.529</v>
      </c>
      <c r="H182" s="45">
        <v>3</v>
      </c>
      <c r="I182" s="43">
        <v>0.98608149707747095</v>
      </c>
      <c r="J182" t="b">
        <v>0</v>
      </c>
    </row>
    <row r="183" spans="1:10" x14ac:dyDescent="0.25">
      <c r="A183" t="s">
        <v>146</v>
      </c>
      <c r="B183" t="s">
        <v>141</v>
      </c>
      <c r="C183" s="37" t="s">
        <v>15</v>
      </c>
      <c r="D183" s="35">
        <v>10</v>
      </c>
      <c r="E183" s="37" t="s">
        <v>35</v>
      </c>
      <c r="F183" s="35" t="s">
        <v>137</v>
      </c>
      <c r="G183" s="41">
        <v>6.2039999999999997</v>
      </c>
      <c r="H183" s="45">
        <v>2.9</v>
      </c>
      <c r="I183" s="43">
        <v>0.98611872793998046</v>
      </c>
      <c r="J183" t="b">
        <v>0</v>
      </c>
    </row>
    <row r="184" spans="1:10" x14ac:dyDescent="0.25">
      <c r="A184" t="s">
        <v>146</v>
      </c>
      <c r="B184" t="s">
        <v>142</v>
      </c>
      <c r="C184" s="37" t="s">
        <v>18</v>
      </c>
      <c r="D184" s="35">
        <v>15</v>
      </c>
      <c r="E184" s="37" t="s">
        <v>37</v>
      </c>
      <c r="F184" s="35" t="s">
        <v>71</v>
      </c>
      <c r="G184" s="41">
        <v>13</v>
      </c>
      <c r="H184" s="45">
        <v>2.2000000000000002</v>
      </c>
      <c r="I184" s="43">
        <v>0.98618157903485104</v>
      </c>
      <c r="J184" t="b">
        <v>0</v>
      </c>
    </row>
    <row r="185" spans="1:10" x14ac:dyDescent="0.25">
      <c r="A185" t="s">
        <v>146</v>
      </c>
      <c r="B185" t="s">
        <v>141</v>
      </c>
      <c r="C185" s="37" t="s">
        <v>18</v>
      </c>
      <c r="D185" s="35">
        <v>6</v>
      </c>
      <c r="E185" s="37" t="s">
        <v>37</v>
      </c>
      <c r="F185" s="35" t="s">
        <v>50</v>
      </c>
      <c r="G185" s="41">
        <v>5</v>
      </c>
      <c r="H185" s="45">
        <v>2.2000000000000002</v>
      </c>
      <c r="I185" s="43">
        <v>0.98631783139232199</v>
      </c>
      <c r="J185" t="b">
        <v>0</v>
      </c>
    </row>
    <row r="186" spans="1:10" x14ac:dyDescent="0.25">
      <c r="A186" t="s">
        <v>146</v>
      </c>
      <c r="B186" t="s">
        <v>142</v>
      </c>
      <c r="C186" s="37" t="s">
        <v>18</v>
      </c>
      <c r="D186" s="35">
        <v>20</v>
      </c>
      <c r="E186" s="37" t="s">
        <v>40</v>
      </c>
      <c r="F186" s="35" t="s">
        <v>80</v>
      </c>
      <c r="G186" s="41">
        <v>13.103</v>
      </c>
      <c r="H186" s="45">
        <v>2.2000000000000002</v>
      </c>
      <c r="I186" s="43">
        <v>0.98671453655843411</v>
      </c>
      <c r="J186" t="b">
        <v>0</v>
      </c>
    </row>
    <row r="187" spans="1:10" x14ac:dyDescent="0.25">
      <c r="A187" t="s">
        <v>146</v>
      </c>
      <c r="B187" t="s">
        <v>141</v>
      </c>
      <c r="C187" s="37" t="s">
        <v>18</v>
      </c>
      <c r="D187" s="35">
        <v>10</v>
      </c>
      <c r="E187" s="37" t="s">
        <v>40</v>
      </c>
      <c r="F187" s="35" t="s">
        <v>48</v>
      </c>
      <c r="G187" s="41">
        <v>5.5380000000000003</v>
      </c>
      <c r="H187" s="45">
        <v>2.2000000000000002</v>
      </c>
      <c r="I187" s="43">
        <v>0.98679319853993319</v>
      </c>
      <c r="J187" t="b">
        <v>0</v>
      </c>
    </row>
    <row r="188" spans="1:10" x14ac:dyDescent="0.25">
      <c r="A188" t="s">
        <v>146</v>
      </c>
      <c r="B188" t="s">
        <v>142</v>
      </c>
      <c r="C188" s="37" t="s">
        <v>14</v>
      </c>
      <c r="D188" s="35">
        <v>6</v>
      </c>
      <c r="E188" s="37" t="s">
        <v>37</v>
      </c>
      <c r="F188" s="35" t="s">
        <v>79</v>
      </c>
      <c r="G188" s="41">
        <v>6</v>
      </c>
      <c r="H188" s="45">
        <v>2.2000000000000002</v>
      </c>
      <c r="I188" s="43">
        <v>0.98691814536798428</v>
      </c>
      <c r="J188" t="b">
        <v>0</v>
      </c>
    </row>
    <row r="189" spans="1:10" x14ac:dyDescent="0.25">
      <c r="A189" t="s">
        <v>146</v>
      </c>
      <c r="B189" t="s">
        <v>141</v>
      </c>
      <c r="C189" s="37" t="s">
        <v>15</v>
      </c>
      <c r="D189" s="35">
        <v>15</v>
      </c>
      <c r="E189" s="37" t="s">
        <v>40</v>
      </c>
      <c r="F189" s="35" t="s">
        <v>65</v>
      </c>
      <c r="G189" s="41">
        <v>6.875</v>
      </c>
      <c r="H189" s="45">
        <v>2.9</v>
      </c>
      <c r="I189" s="43">
        <v>0.98709761859654543</v>
      </c>
      <c r="J189" t="b">
        <v>0</v>
      </c>
    </row>
    <row r="190" spans="1:10" x14ac:dyDescent="0.25">
      <c r="A190" t="s">
        <v>146</v>
      </c>
      <c r="B190" t="s">
        <v>141</v>
      </c>
      <c r="C190" s="37" t="s">
        <v>18</v>
      </c>
      <c r="D190" s="35">
        <v>15</v>
      </c>
      <c r="E190" s="37" t="s">
        <v>40</v>
      </c>
      <c r="F190" s="35" t="s">
        <v>65</v>
      </c>
      <c r="G190" s="41">
        <v>6.875</v>
      </c>
      <c r="H190" s="45">
        <v>2.2000000000000002</v>
      </c>
      <c r="I190" s="43">
        <v>0.98719458851071318</v>
      </c>
      <c r="J190" t="b">
        <v>0</v>
      </c>
    </row>
    <row r="191" spans="1:10" x14ac:dyDescent="0.25">
      <c r="A191" t="s">
        <v>146</v>
      </c>
      <c r="B191" t="s">
        <v>141</v>
      </c>
      <c r="C191" s="37" t="s">
        <v>18</v>
      </c>
      <c r="D191" s="35">
        <v>6</v>
      </c>
      <c r="E191" s="37" t="s">
        <v>35</v>
      </c>
      <c r="F191" s="35" t="s">
        <v>111</v>
      </c>
      <c r="G191" s="41">
        <v>5.3170000000000002</v>
      </c>
      <c r="H191" s="45">
        <v>2.2000000000000002</v>
      </c>
      <c r="I191" s="43">
        <v>0.9872437639216749</v>
      </c>
      <c r="J191" t="b">
        <v>0</v>
      </c>
    </row>
    <row r="192" spans="1:10" x14ac:dyDescent="0.25">
      <c r="A192" t="s">
        <v>146</v>
      </c>
      <c r="B192" t="s">
        <v>142</v>
      </c>
      <c r="C192" s="37" t="s">
        <v>11</v>
      </c>
      <c r="D192" s="35">
        <v>10</v>
      </c>
      <c r="E192" s="37" t="s">
        <v>40</v>
      </c>
      <c r="F192" s="35" t="s">
        <v>48</v>
      </c>
      <c r="G192" s="41">
        <v>5.5380000000000003</v>
      </c>
      <c r="H192" s="45">
        <v>1.4</v>
      </c>
      <c r="I192" s="43">
        <v>0.98758764893313888</v>
      </c>
      <c r="J192" t="b">
        <v>0</v>
      </c>
    </row>
    <row r="193" spans="1:10" x14ac:dyDescent="0.25">
      <c r="A193" t="s">
        <v>146</v>
      </c>
      <c r="B193" t="s">
        <v>141</v>
      </c>
      <c r="C193" s="37" t="s">
        <v>14</v>
      </c>
      <c r="D193" s="35">
        <v>10</v>
      </c>
      <c r="E193" s="37" t="s">
        <v>35</v>
      </c>
      <c r="F193" s="35" t="s">
        <v>137</v>
      </c>
      <c r="G193" s="41">
        <v>6.2039999999999997</v>
      </c>
      <c r="H193" s="45">
        <v>2.2000000000000002</v>
      </c>
      <c r="I193" s="43">
        <v>0.98779619107627159</v>
      </c>
      <c r="J193" t="b">
        <v>0</v>
      </c>
    </row>
    <row r="194" spans="1:10" x14ac:dyDescent="0.25">
      <c r="A194" t="s">
        <v>146</v>
      </c>
      <c r="B194" t="s">
        <v>141</v>
      </c>
      <c r="C194" s="37" t="s">
        <v>16</v>
      </c>
      <c r="D194" s="35">
        <v>10</v>
      </c>
      <c r="E194" s="37" t="s">
        <v>35</v>
      </c>
      <c r="F194" s="35" t="s">
        <v>137</v>
      </c>
      <c r="G194" s="41">
        <v>6.2039999999999997</v>
      </c>
      <c r="H194" s="45">
        <v>3</v>
      </c>
      <c r="I194" s="43">
        <v>0.98782056143184993</v>
      </c>
      <c r="J194" t="b">
        <v>0</v>
      </c>
    </row>
    <row r="195" spans="1:10" x14ac:dyDescent="0.25">
      <c r="A195" t="s">
        <v>146</v>
      </c>
      <c r="B195" t="s">
        <v>141</v>
      </c>
      <c r="C195" s="37" t="s">
        <v>18</v>
      </c>
      <c r="D195" s="35">
        <v>6</v>
      </c>
      <c r="E195" s="37" t="s">
        <v>40</v>
      </c>
      <c r="F195" s="35" t="s">
        <v>108</v>
      </c>
      <c r="G195" s="41">
        <v>5.4550000000000001</v>
      </c>
      <c r="H195" s="45">
        <v>2.2000000000000002</v>
      </c>
      <c r="I195" s="43">
        <v>0.98784876990041759</v>
      </c>
      <c r="J195" t="b">
        <v>0</v>
      </c>
    </row>
    <row r="196" spans="1:10" x14ac:dyDescent="0.25">
      <c r="A196" t="s">
        <v>146</v>
      </c>
      <c r="B196" t="s">
        <v>142</v>
      </c>
      <c r="C196" s="37" t="s">
        <v>15</v>
      </c>
      <c r="D196" s="35">
        <v>20</v>
      </c>
      <c r="E196" s="37" t="s">
        <v>40</v>
      </c>
      <c r="F196" s="35" t="s">
        <v>90</v>
      </c>
      <c r="G196" s="41">
        <v>7.8259999999999996</v>
      </c>
      <c r="H196" s="45">
        <v>2.9</v>
      </c>
      <c r="I196" s="43">
        <v>0.98806677490350292</v>
      </c>
      <c r="J196" t="b">
        <v>0</v>
      </c>
    </row>
    <row r="197" spans="1:10" x14ac:dyDescent="0.25">
      <c r="A197" t="s">
        <v>146</v>
      </c>
      <c r="B197" t="s">
        <v>142</v>
      </c>
      <c r="C197" s="37" t="s">
        <v>18</v>
      </c>
      <c r="D197" s="35">
        <v>6</v>
      </c>
      <c r="E197" s="37" t="s">
        <v>35</v>
      </c>
      <c r="F197" s="35" t="s">
        <v>131</v>
      </c>
      <c r="G197" s="41">
        <v>2.8359999999999999</v>
      </c>
      <c r="H197" s="45">
        <v>2.2000000000000002</v>
      </c>
      <c r="I197" s="43">
        <v>0.98813242439252036</v>
      </c>
      <c r="J197" t="b">
        <v>0</v>
      </c>
    </row>
    <row r="198" spans="1:10" x14ac:dyDescent="0.25">
      <c r="A198" t="s">
        <v>146</v>
      </c>
      <c r="B198" t="s">
        <v>142</v>
      </c>
      <c r="C198" s="37" t="s">
        <v>16</v>
      </c>
      <c r="D198" s="35">
        <v>15</v>
      </c>
      <c r="E198" s="37" t="s">
        <v>40</v>
      </c>
      <c r="F198" s="35" t="s">
        <v>65</v>
      </c>
      <c r="G198" s="41">
        <v>6.875</v>
      </c>
      <c r="H198" s="45">
        <v>3</v>
      </c>
      <c r="I198" s="43">
        <v>0.98824460686061111</v>
      </c>
      <c r="J198" t="b">
        <v>0</v>
      </c>
    </row>
    <row r="199" spans="1:10" x14ac:dyDescent="0.25">
      <c r="A199" t="s">
        <v>146</v>
      </c>
      <c r="B199" t="s">
        <v>142</v>
      </c>
      <c r="C199" s="37" t="s">
        <v>16</v>
      </c>
      <c r="D199" s="35">
        <v>20</v>
      </c>
      <c r="E199" s="37" t="s">
        <v>40</v>
      </c>
      <c r="F199" s="35" t="s">
        <v>89</v>
      </c>
      <c r="G199" s="41">
        <v>9.2309999999999999</v>
      </c>
      <c r="H199" s="45">
        <v>3</v>
      </c>
      <c r="I199" s="43">
        <v>0.98834796850377593</v>
      </c>
      <c r="J199" t="b">
        <v>0</v>
      </c>
    </row>
    <row r="200" spans="1:10" x14ac:dyDescent="0.25">
      <c r="A200" t="s">
        <v>146</v>
      </c>
      <c r="B200" t="s">
        <v>142</v>
      </c>
      <c r="C200" s="37" t="s">
        <v>16</v>
      </c>
      <c r="D200" s="35">
        <v>20</v>
      </c>
      <c r="E200" s="37" t="s">
        <v>37</v>
      </c>
      <c r="F200" s="35" t="s">
        <v>88</v>
      </c>
      <c r="G200" s="41">
        <v>20</v>
      </c>
      <c r="H200" s="45">
        <v>3</v>
      </c>
      <c r="I200" s="43">
        <v>0.98876827586471205</v>
      </c>
      <c r="J200" t="b">
        <v>0</v>
      </c>
    </row>
    <row r="201" spans="1:10" x14ac:dyDescent="0.25">
      <c r="A201" t="s">
        <v>146</v>
      </c>
      <c r="B201" t="s">
        <v>142</v>
      </c>
      <c r="C201" s="37" t="s">
        <v>18</v>
      </c>
      <c r="D201" s="35">
        <v>6</v>
      </c>
      <c r="E201" s="37" t="s">
        <v>35</v>
      </c>
      <c r="F201" s="35" t="s">
        <v>98</v>
      </c>
      <c r="G201" s="41">
        <v>3.1019999999999999</v>
      </c>
      <c r="H201" s="45">
        <v>2.2000000000000002</v>
      </c>
      <c r="I201" s="43">
        <v>0.9891182873279869</v>
      </c>
      <c r="J201" t="b">
        <v>0</v>
      </c>
    </row>
    <row r="202" spans="1:10" x14ac:dyDescent="0.25">
      <c r="A202" t="s">
        <v>146</v>
      </c>
      <c r="B202" t="s">
        <v>141</v>
      </c>
      <c r="C202" s="37" t="s">
        <v>16</v>
      </c>
      <c r="D202" s="35">
        <v>20</v>
      </c>
      <c r="E202" s="37" t="s">
        <v>40</v>
      </c>
      <c r="F202" s="35" t="s">
        <v>89</v>
      </c>
      <c r="G202" s="41">
        <v>9.2309999999999999</v>
      </c>
      <c r="H202" s="45">
        <v>3</v>
      </c>
      <c r="I202" s="43">
        <v>0.98934695093361502</v>
      </c>
      <c r="J202" t="b">
        <v>0</v>
      </c>
    </row>
    <row r="203" spans="1:10" x14ac:dyDescent="0.25">
      <c r="A203" t="s">
        <v>146</v>
      </c>
      <c r="B203" t="s">
        <v>142</v>
      </c>
      <c r="C203" s="37" t="s">
        <v>18</v>
      </c>
      <c r="D203" s="35">
        <v>15</v>
      </c>
      <c r="E203" s="37" t="s">
        <v>35</v>
      </c>
      <c r="F203" s="35" t="s">
        <v>68</v>
      </c>
      <c r="G203" s="41">
        <v>10.635</v>
      </c>
      <c r="H203" s="45">
        <v>2.2000000000000002</v>
      </c>
      <c r="I203" s="43">
        <v>0.98956377802713791</v>
      </c>
      <c r="J203" t="b">
        <v>0</v>
      </c>
    </row>
    <row r="204" spans="1:10" x14ac:dyDescent="0.25">
      <c r="A204" t="s">
        <v>146</v>
      </c>
      <c r="B204" t="s">
        <v>141</v>
      </c>
      <c r="C204" s="37" t="s">
        <v>16</v>
      </c>
      <c r="D204" s="35">
        <v>25</v>
      </c>
      <c r="E204" s="37" t="s">
        <v>37</v>
      </c>
      <c r="F204" s="35" t="s">
        <v>96</v>
      </c>
      <c r="G204" s="41">
        <v>25</v>
      </c>
      <c r="H204" s="45">
        <v>3</v>
      </c>
      <c r="I204" s="43">
        <v>0.99025481805472249</v>
      </c>
      <c r="J204" t="b">
        <v>0</v>
      </c>
    </row>
    <row r="205" spans="1:10" x14ac:dyDescent="0.25">
      <c r="A205" t="s">
        <v>146</v>
      </c>
      <c r="B205" t="s">
        <v>142</v>
      </c>
      <c r="C205" s="37" t="s">
        <v>18</v>
      </c>
      <c r="D205" s="35">
        <v>15</v>
      </c>
      <c r="E205" s="37" t="s">
        <v>35</v>
      </c>
      <c r="F205" s="35" t="s">
        <v>62</v>
      </c>
      <c r="G205" s="41">
        <v>9.7479999999999993</v>
      </c>
      <c r="H205" s="45">
        <v>2.2000000000000002</v>
      </c>
      <c r="I205" s="43">
        <v>0.99045225405710235</v>
      </c>
      <c r="J205" t="b">
        <v>0</v>
      </c>
    </row>
    <row r="206" spans="1:10" x14ac:dyDescent="0.25">
      <c r="A206" t="s">
        <v>146</v>
      </c>
      <c r="B206" t="s">
        <v>142</v>
      </c>
      <c r="C206" s="37" t="s">
        <v>16</v>
      </c>
      <c r="D206" s="35">
        <v>10</v>
      </c>
      <c r="E206" s="37" t="s">
        <v>40</v>
      </c>
      <c r="F206" s="35" t="s">
        <v>55</v>
      </c>
      <c r="G206" s="41">
        <v>6.1539999999999999</v>
      </c>
      <c r="H206" s="45">
        <v>3</v>
      </c>
      <c r="I206" s="43">
        <v>0.99047925555597582</v>
      </c>
      <c r="J206" t="b">
        <v>0</v>
      </c>
    </row>
    <row r="207" spans="1:10" x14ac:dyDescent="0.25">
      <c r="A207" t="s">
        <v>146</v>
      </c>
      <c r="B207" t="s">
        <v>141</v>
      </c>
      <c r="C207" s="37" t="s">
        <v>16</v>
      </c>
      <c r="D207" s="35">
        <v>10</v>
      </c>
      <c r="E207" s="37" t="s">
        <v>35</v>
      </c>
      <c r="F207" s="35" t="s">
        <v>52</v>
      </c>
      <c r="G207" s="41">
        <v>6.6470000000000002</v>
      </c>
      <c r="H207" s="45">
        <v>3</v>
      </c>
      <c r="I207" s="43">
        <v>0.99056409484658192</v>
      </c>
      <c r="J207" t="b">
        <v>0</v>
      </c>
    </row>
    <row r="208" spans="1:10" x14ac:dyDescent="0.25">
      <c r="A208" t="s">
        <v>146</v>
      </c>
      <c r="B208" t="s">
        <v>141</v>
      </c>
      <c r="C208" s="37" t="s">
        <v>18</v>
      </c>
      <c r="D208" s="35">
        <v>6</v>
      </c>
      <c r="E208" s="37" t="s">
        <v>37</v>
      </c>
      <c r="F208" s="35" t="s">
        <v>79</v>
      </c>
      <c r="G208" s="41">
        <v>6</v>
      </c>
      <c r="H208" s="45">
        <v>2.2000000000000002</v>
      </c>
      <c r="I208" s="43">
        <v>0.99065747152668304</v>
      </c>
      <c r="J208" t="b">
        <v>0</v>
      </c>
    </row>
    <row r="209" spans="1:10" x14ac:dyDescent="0.25">
      <c r="A209" t="s">
        <v>146</v>
      </c>
      <c r="B209" t="s">
        <v>141</v>
      </c>
      <c r="C209" s="37" t="s">
        <v>11</v>
      </c>
      <c r="D209" s="35">
        <v>10</v>
      </c>
      <c r="E209" s="37" t="s">
        <v>35</v>
      </c>
      <c r="F209" s="35" t="s">
        <v>52</v>
      </c>
      <c r="G209" s="41">
        <v>6.6470000000000002</v>
      </c>
      <c r="H209" s="45">
        <v>1.4</v>
      </c>
      <c r="I209" s="43">
        <v>0.99082349544891135</v>
      </c>
      <c r="J209" t="b">
        <v>0</v>
      </c>
    </row>
    <row r="210" spans="1:10" x14ac:dyDescent="0.25">
      <c r="A210" t="s">
        <v>146</v>
      </c>
      <c r="B210" t="s">
        <v>142</v>
      </c>
      <c r="C210" s="37" t="s">
        <v>18</v>
      </c>
      <c r="D210" s="35">
        <v>6</v>
      </c>
      <c r="E210" s="37" t="s">
        <v>37</v>
      </c>
      <c r="F210" s="35" t="s">
        <v>45</v>
      </c>
      <c r="G210" s="41">
        <v>3</v>
      </c>
      <c r="H210" s="45">
        <v>2.2000000000000002</v>
      </c>
      <c r="I210" s="43">
        <v>0.99090354481391762</v>
      </c>
      <c r="J210" t="b">
        <v>0</v>
      </c>
    </row>
    <row r="211" spans="1:10" x14ac:dyDescent="0.25">
      <c r="A211" t="s">
        <v>146</v>
      </c>
      <c r="B211" t="s">
        <v>142</v>
      </c>
      <c r="C211" s="37" t="s">
        <v>18</v>
      </c>
      <c r="D211" s="35">
        <v>15</v>
      </c>
      <c r="E211" s="37" t="s">
        <v>40</v>
      </c>
      <c r="F211" s="35" t="s">
        <v>65</v>
      </c>
      <c r="G211" s="41">
        <v>6.875</v>
      </c>
      <c r="H211" s="45">
        <v>2.2000000000000002</v>
      </c>
      <c r="I211" s="43">
        <v>0.99101300066549458</v>
      </c>
      <c r="J211" t="b">
        <v>0</v>
      </c>
    </row>
    <row r="212" spans="1:10" x14ac:dyDescent="0.25">
      <c r="A212" t="s">
        <v>146</v>
      </c>
      <c r="B212" t="s">
        <v>142</v>
      </c>
      <c r="C212" s="37" t="s">
        <v>14</v>
      </c>
      <c r="D212" s="35">
        <v>10</v>
      </c>
      <c r="E212" s="37" t="s">
        <v>40</v>
      </c>
      <c r="F212" s="35" t="s">
        <v>55</v>
      </c>
      <c r="G212" s="41">
        <v>6.1539999999999999</v>
      </c>
      <c r="H212" s="45">
        <v>2.2000000000000002</v>
      </c>
      <c r="I212" s="43">
        <v>0.99102371487624319</v>
      </c>
      <c r="J212" t="b">
        <v>0</v>
      </c>
    </row>
    <row r="213" spans="1:10" x14ac:dyDescent="0.25">
      <c r="A213" t="s">
        <v>146</v>
      </c>
      <c r="B213" t="s">
        <v>142</v>
      </c>
      <c r="C213" s="37" t="s">
        <v>15</v>
      </c>
      <c r="D213" s="35">
        <v>10</v>
      </c>
      <c r="E213" s="37" t="s">
        <v>35</v>
      </c>
      <c r="F213" s="35" t="s">
        <v>137</v>
      </c>
      <c r="G213" s="41">
        <v>6.2039999999999997</v>
      </c>
      <c r="H213" s="45">
        <v>2.9</v>
      </c>
      <c r="I213" s="43">
        <v>0.99112314542811486</v>
      </c>
      <c r="J213" t="b">
        <v>0</v>
      </c>
    </row>
    <row r="214" spans="1:10" x14ac:dyDescent="0.25">
      <c r="A214" t="s">
        <v>146</v>
      </c>
      <c r="B214" t="s">
        <v>141</v>
      </c>
      <c r="C214" s="37" t="s">
        <v>15</v>
      </c>
      <c r="D214" s="35">
        <v>10</v>
      </c>
      <c r="E214" s="37" t="s">
        <v>35</v>
      </c>
      <c r="F214" s="35" t="s">
        <v>52</v>
      </c>
      <c r="G214" s="41">
        <v>6.6470000000000002</v>
      </c>
      <c r="H214" s="45">
        <v>2.9</v>
      </c>
      <c r="I214" s="43">
        <v>0.9911616443422725</v>
      </c>
      <c r="J214" t="b">
        <v>0</v>
      </c>
    </row>
    <row r="215" spans="1:10" x14ac:dyDescent="0.25">
      <c r="A215" t="s">
        <v>146</v>
      </c>
      <c r="B215" t="s">
        <v>141</v>
      </c>
      <c r="C215" s="37" t="s">
        <v>18</v>
      </c>
      <c r="D215" s="35">
        <v>20</v>
      </c>
      <c r="E215" s="37" t="s">
        <v>37</v>
      </c>
      <c r="F215" s="35" t="s">
        <v>88</v>
      </c>
      <c r="G215" s="41">
        <v>20</v>
      </c>
      <c r="H215" s="45">
        <v>2.2000000000000002</v>
      </c>
      <c r="I215" s="43">
        <v>0.99125534161919648</v>
      </c>
      <c r="J215" t="b">
        <v>0</v>
      </c>
    </row>
    <row r="216" spans="1:10" x14ac:dyDescent="0.25">
      <c r="A216" t="s">
        <v>146</v>
      </c>
      <c r="B216" t="s">
        <v>142</v>
      </c>
      <c r="C216" s="37" t="s">
        <v>18</v>
      </c>
      <c r="D216" s="35">
        <v>6</v>
      </c>
      <c r="E216" s="37" t="s">
        <v>37</v>
      </c>
      <c r="F216" s="35" t="s">
        <v>45</v>
      </c>
      <c r="G216" s="41">
        <v>3</v>
      </c>
      <c r="H216" s="45">
        <v>2.2000000000000002</v>
      </c>
      <c r="I216" s="43">
        <v>0.99149648858294448</v>
      </c>
      <c r="J216" t="b">
        <v>0</v>
      </c>
    </row>
    <row r="217" spans="1:10" x14ac:dyDescent="0.25">
      <c r="A217" t="s">
        <v>146</v>
      </c>
      <c r="B217" t="s">
        <v>141</v>
      </c>
      <c r="C217" s="37" t="s">
        <v>16</v>
      </c>
      <c r="D217" s="35">
        <v>25</v>
      </c>
      <c r="E217" s="37" t="s">
        <v>37</v>
      </c>
      <c r="F217" s="35" t="s">
        <v>95</v>
      </c>
      <c r="G217" s="41">
        <v>23</v>
      </c>
      <c r="H217" s="45">
        <v>3</v>
      </c>
      <c r="I217" s="43">
        <v>0.99152331260531146</v>
      </c>
      <c r="J217" t="b">
        <v>0</v>
      </c>
    </row>
    <row r="218" spans="1:10" x14ac:dyDescent="0.25">
      <c r="A218" t="s">
        <v>146</v>
      </c>
      <c r="B218" t="s">
        <v>142</v>
      </c>
      <c r="C218" s="37" t="s">
        <v>15</v>
      </c>
      <c r="D218" s="35">
        <v>15</v>
      </c>
      <c r="E218" s="37" t="s">
        <v>40</v>
      </c>
      <c r="F218" s="35" t="s">
        <v>65</v>
      </c>
      <c r="G218" s="41">
        <v>6.875</v>
      </c>
      <c r="H218" s="45">
        <v>2.9</v>
      </c>
      <c r="I218" s="43">
        <v>0.99155516653434184</v>
      </c>
      <c r="J218" t="b">
        <v>0</v>
      </c>
    </row>
    <row r="219" spans="1:10" x14ac:dyDescent="0.25">
      <c r="A219" t="s">
        <v>146</v>
      </c>
      <c r="B219" t="s">
        <v>142</v>
      </c>
      <c r="C219" s="37" t="s">
        <v>14</v>
      </c>
      <c r="D219" s="35">
        <v>15</v>
      </c>
      <c r="E219" s="37" t="s">
        <v>40</v>
      </c>
      <c r="F219" s="35" t="s">
        <v>65</v>
      </c>
      <c r="G219" s="41">
        <v>6.875</v>
      </c>
      <c r="H219" s="45">
        <v>2.2000000000000002</v>
      </c>
      <c r="I219" s="43">
        <v>0.99183094531589622</v>
      </c>
      <c r="J219" t="b">
        <v>0</v>
      </c>
    </row>
    <row r="220" spans="1:10" x14ac:dyDescent="0.25">
      <c r="A220" t="s">
        <v>146</v>
      </c>
      <c r="B220" t="s">
        <v>141</v>
      </c>
      <c r="C220" s="37" t="s">
        <v>14</v>
      </c>
      <c r="D220" s="35">
        <v>10</v>
      </c>
      <c r="E220" s="37" t="s">
        <v>35</v>
      </c>
      <c r="F220" s="35" t="s">
        <v>52</v>
      </c>
      <c r="G220" s="41">
        <v>6.6470000000000002</v>
      </c>
      <c r="H220" s="45">
        <v>2.2000000000000002</v>
      </c>
      <c r="I220" s="43">
        <v>0.99199904941601935</v>
      </c>
      <c r="J220" t="b">
        <v>0</v>
      </c>
    </row>
    <row r="221" spans="1:10" x14ac:dyDescent="0.25">
      <c r="A221" t="s">
        <v>146</v>
      </c>
      <c r="B221" t="s">
        <v>142</v>
      </c>
      <c r="C221" s="37" t="s">
        <v>16</v>
      </c>
      <c r="D221" s="35">
        <v>10</v>
      </c>
      <c r="E221" s="37" t="s">
        <v>35</v>
      </c>
      <c r="F221" s="35" t="s">
        <v>137</v>
      </c>
      <c r="G221" s="41">
        <v>6.2039999999999997</v>
      </c>
      <c r="H221" s="45">
        <v>3</v>
      </c>
      <c r="I221" s="43">
        <v>0.99225412831924586</v>
      </c>
      <c r="J221" t="b">
        <v>0</v>
      </c>
    </row>
    <row r="222" spans="1:10" x14ac:dyDescent="0.25">
      <c r="A222" t="s">
        <v>146</v>
      </c>
      <c r="B222" t="s">
        <v>141</v>
      </c>
      <c r="C222" s="37" t="s">
        <v>18</v>
      </c>
      <c r="D222" s="35">
        <v>15</v>
      </c>
      <c r="E222" s="37" t="s">
        <v>40</v>
      </c>
      <c r="F222" s="35" t="s">
        <v>138</v>
      </c>
      <c r="G222" s="41">
        <v>9.1</v>
      </c>
      <c r="H222" s="45">
        <v>2.2000000000000002</v>
      </c>
      <c r="I222" s="43">
        <v>0.99259536781701285</v>
      </c>
      <c r="J222" t="b">
        <v>0</v>
      </c>
    </row>
    <row r="223" spans="1:10" x14ac:dyDescent="0.25">
      <c r="A223" t="s">
        <v>146</v>
      </c>
      <c r="B223" t="s">
        <v>141</v>
      </c>
      <c r="C223" s="37" t="s">
        <v>18</v>
      </c>
      <c r="D223" s="35">
        <v>10</v>
      </c>
      <c r="E223" s="37" t="s">
        <v>40</v>
      </c>
      <c r="F223" s="35" t="s">
        <v>55</v>
      </c>
      <c r="G223" s="41">
        <v>6.1539999999999999</v>
      </c>
      <c r="H223" s="45">
        <v>2.2000000000000002</v>
      </c>
      <c r="I223" s="43">
        <v>0.99293268873504525</v>
      </c>
      <c r="J223" t="b">
        <v>0</v>
      </c>
    </row>
    <row r="224" spans="1:10" x14ac:dyDescent="0.25">
      <c r="A224" t="s">
        <v>146</v>
      </c>
      <c r="B224" t="s">
        <v>141</v>
      </c>
      <c r="C224" s="37" t="s">
        <v>11</v>
      </c>
      <c r="D224" s="35">
        <v>10</v>
      </c>
      <c r="E224" s="37" t="s">
        <v>37</v>
      </c>
      <c r="F224" s="35" t="s">
        <v>51</v>
      </c>
      <c r="G224" s="41">
        <v>7</v>
      </c>
      <c r="H224" s="45">
        <v>1.4</v>
      </c>
      <c r="I224" s="43">
        <v>0.9929428403122309</v>
      </c>
      <c r="J224" t="b">
        <v>0</v>
      </c>
    </row>
    <row r="225" spans="1:10" x14ac:dyDescent="0.25">
      <c r="A225" t="s">
        <v>146</v>
      </c>
      <c r="B225" t="s">
        <v>141</v>
      </c>
      <c r="C225" s="37" t="s">
        <v>18</v>
      </c>
      <c r="D225" s="35">
        <v>20</v>
      </c>
      <c r="E225" s="37" t="s">
        <v>40</v>
      </c>
      <c r="F225" s="35" t="s">
        <v>80</v>
      </c>
      <c r="G225" s="41">
        <v>13.103</v>
      </c>
      <c r="H225" s="45">
        <v>2.2000000000000002</v>
      </c>
      <c r="I225" s="43">
        <v>0.99318344596613151</v>
      </c>
      <c r="J225" t="b">
        <v>0</v>
      </c>
    </row>
    <row r="226" spans="1:10" x14ac:dyDescent="0.25">
      <c r="A226" t="s">
        <v>146</v>
      </c>
      <c r="B226" t="s">
        <v>142</v>
      </c>
      <c r="C226" s="37" t="s">
        <v>18</v>
      </c>
      <c r="D226" s="35">
        <v>15</v>
      </c>
      <c r="E226" s="37" t="s">
        <v>40</v>
      </c>
      <c r="F226" s="35" t="s">
        <v>138</v>
      </c>
      <c r="G226" s="41">
        <v>9.1</v>
      </c>
      <c r="H226" s="45">
        <v>2.2000000000000002</v>
      </c>
      <c r="I226" s="43">
        <v>0.99328170366611634</v>
      </c>
      <c r="J226" t="b">
        <v>0</v>
      </c>
    </row>
    <row r="227" spans="1:10" x14ac:dyDescent="0.25">
      <c r="A227" t="s">
        <v>146</v>
      </c>
      <c r="B227" t="s">
        <v>141</v>
      </c>
      <c r="C227" s="37" t="s">
        <v>15</v>
      </c>
      <c r="D227" s="35">
        <v>10</v>
      </c>
      <c r="E227" s="37" t="s">
        <v>37</v>
      </c>
      <c r="F227" s="35" t="s">
        <v>51</v>
      </c>
      <c r="G227" s="41">
        <v>7</v>
      </c>
      <c r="H227" s="45">
        <v>2.9</v>
      </c>
      <c r="I227" s="43">
        <v>0.99343998399403122</v>
      </c>
      <c r="J227" t="b">
        <v>0</v>
      </c>
    </row>
    <row r="228" spans="1:10" x14ac:dyDescent="0.25">
      <c r="A228" t="s">
        <v>146</v>
      </c>
      <c r="B228" t="s">
        <v>142</v>
      </c>
      <c r="C228" s="37" t="s">
        <v>18</v>
      </c>
      <c r="D228" s="35">
        <v>6</v>
      </c>
      <c r="E228" s="37" t="s">
        <v>35</v>
      </c>
      <c r="F228" s="35" t="s">
        <v>101</v>
      </c>
      <c r="G228" s="41">
        <v>3.5449999999999999</v>
      </c>
      <c r="H228" s="45">
        <v>2.2000000000000002</v>
      </c>
      <c r="I228" s="43">
        <v>0.99346448268918208</v>
      </c>
      <c r="J228" t="b">
        <v>0</v>
      </c>
    </row>
    <row r="229" spans="1:10" x14ac:dyDescent="0.25">
      <c r="A229" t="s">
        <v>146</v>
      </c>
      <c r="B229" t="s">
        <v>141</v>
      </c>
      <c r="C229" s="37" t="s">
        <v>18</v>
      </c>
      <c r="D229" s="35">
        <v>15</v>
      </c>
      <c r="E229" s="37" t="s">
        <v>35</v>
      </c>
      <c r="F229" s="35" t="s">
        <v>62</v>
      </c>
      <c r="G229" s="41">
        <v>9.7479999999999993</v>
      </c>
      <c r="H229" s="45">
        <v>2.2000000000000002</v>
      </c>
      <c r="I229" s="43">
        <v>0.99359283176347413</v>
      </c>
      <c r="J229" t="b">
        <v>0</v>
      </c>
    </row>
    <row r="230" spans="1:10" x14ac:dyDescent="0.25">
      <c r="A230" t="s">
        <v>146</v>
      </c>
      <c r="B230" t="s">
        <v>142</v>
      </c>
      <c r="C230" s="37" t="s">
        <v>16</v>
      </c>
      <c r="D230" s="35">
        <v>15</v>
      </c>
      <c r="E230" s="37" t="s">
        <v>37</v>
      </c>
      <c r="F230" s="35" t="s">
        <v>76</v>
      </c>
      <c r="G230" s="41">
        <v>15</v>
      </c>
      <c r="H230" s="45">
        <v>3</v>
      </c>
      <c r="I230" s="43">
        <v>0.99364481395639703</v>
      </c>
      <c r="J230" t="b">
        <v>0</v>
      </c>
    </row>
    <row r="231" spans="1:10" x14ac:dyDescent="0.25">
      <c r="A231" t="s">
        <v>146</v>
      </c>
      <c r="B231" t="s">
        <v>141</v>
      </c>
      <c r="C231" s="37" t="s">
        <v>18</v>
      </c>
      <c r="D231" s="35">
        <v>15</v>
      </c>
      <c r="E231" s="37" t="s">
        <v>37</v>
      </c>
      <c r="F231" s="35" t="s">
        <v>76</v>
      </c>
      <c r="G231" s="41">
        <v>15</v>
      </c>
      <c r="H231" s="45">
        <v>2.2000000000000002</v>
      </c>
      <c r="I231" s="43">
        <v>0.99370439406053956</v>
      </c>
      <c r="J231" t="b">
        <v>0</v>
      </c>
    </row>
    <row r="232" spans="1:10" x14ac:dyDescent="0.25">
      <c r="A232" t="s">
        <v>146</v>
      </c>
      <c r="B232" t="s">
        <v>141</v>
      </c>
      <c r="C232" s="37" t="s">
        <v>16</v>
      </c>
      <c r="D232" s="35">
        <v>25</v>
      </c>
      <c r="E232" s="37" t="s">
        <v>40</v>
      </c>
      <c r="F232" s="35" t="s">
        <v>92</v>
      </c>
      <c r="G232" s="41">
        <v>19.512</v>
      </c>
      <c r="H232" s="45">
        <v>3</v>
      </c>
      <c r="I232" s="43">
        <v>0.99375493790707403</v>
      </c>
      <c r="J232" t="b">
        <v>0</v>
      </c>
    </row>
    <row r="233" spans="1:10" x14ac:dyDescent="0.25">
      <c r="A233" t="s">
        <v>146</v>
      </c>
      <c r="B233" t="s">
        <v>141</v>
      </c>
      <c r="C233" s="37" t="s">
        <v>16</v>
      </c>
      <c r="D233" s="35">
        <v>25</v>
      </c>
      <c r="E233" s="37" t="s">
        <v>40</v>
      </c>
      <c r="F233" s="35" t="s">
        <v>134</v>
      </c>
      <c r="G233" s="41">
        <v>19.178999999999998</v>
      </c>
      <c r="H233" s="45">
        <v>3</v>
      </c>
      <c r="I233" s="43">
        <v>0.99397406289279078</v>
      </c>
      <c r="J233" t="b">
        <v>0</v>
      </c>
    </row>
    <row r="234" spans="1:10" x14ac:dyDescent="0.25">
      <c r="A234" t="s">
        <v>146</v>
      </c>
      <c r="B234" t="s">
        <v>142</v>
      </c>
      <c r="C234" s="37" t="s">
        <v>15</v>
      </c>
      <c r="D234" s="35">
        <v>25</v>
      </c>
      <c r="E234" s="37" t="s">
        <v>37</v>
      </c>
      <c r="F234" s="35" t="s">
        <v>96</v>
      </c>
      <c r="G234" s="41">
        <v>25</v>
      </c>
      <c r="H234" s="45">
        <v>2.9</v>
      </c>
      <c r="I234" s="43">
        <v>0.99399563380930056</v>
      </c>
      <c r="J234" t="b">
        <v>0</v>
      </c>
    </row>
    <row r="235" spans="1:10" x14ac:dyDescent="0.25">
      <c r="A235" t="s">
        <v>146</v>
      </c>
      <c r="B235" t="s">
        <v>141</v>
      </c>
      <c r="C235" s="37" t="s">
        <v>18</v>
      </c>
      <c r="D235" s="35">
        <v>15</v>
      </c>
      <c r="E235" s="37" t="s">
        <v>40</v>
      </c>
      <c r="F235" s="35" t="s">
        <v>74</v>
      </c>
      <c r="G235" s="41">
        <v>12</v>
      </c>
      <c r="H235" s="45">
        <v>2.2000000000000002</v>
      </c>
      <c r="I235" s="43">
        <v>0.99415452367652668</v>
      </c>
      <c r="J235" t="b">
        <v>0</v>
      </c>
    </row>
    <row r="236" spans="1:10" x14ac:dyDescent="0.25">
      <c r="A236" t="s">
        <v>146</v>
      </c>
      <c r="B236" t="s">
        <v>141</v>
      </c>
      <c r="C236" s="37" t="s">
        <v>14</v>
      </c>
      <c r="D236" s="35">
        <v>10</v>
      </c>
      <c r="E236" s="37" t="s">
        <v>37</v>
      </c>
      <c r="F236" s="35" t="s">
        <v>51</v>
      </c>
      <c r="G236" s="41">
        <v>7</v>
      </c>
      <c r="H236" s="45">
        <v>2.2000000000000002</v>
      </c>
      <c r="I236" s="43">
        <v>0.99423890333648102</v>
      </c>
      <c r="J236" t="b">
        <v>0</v>
      </c>
    </row>
    <row r="237" spans="1:10" x14ac:dyDescent="0.25">
      <c r="A237" t="s">
        <v>146</v>
      </c>
      <c r="B237" t="s">
        <v>142</v>
      </c>
      <c r="C237" s="37" t="s">
        <v>16</v>
      </c>
      <c r="D237" s="35">
        <v>20</v>
      </c>
      <c r="E237" s="37" t="s">
        <v>37</v>
      </c>
      <c r="F237" s="35" t="s">
        <v>85</v>
      </c>
      <c r="G237" s="41">
        <v>17</v>
      </c>
      <c r="H237" s="45">
        <v>3</v>
      </c>
      <c r="I237" s="43">
        <v>0.99433798716210131</v>
      </c>
      <c r="J237" t="b">
        <v>0</v>
      </c>
    </row>
    <row r="238" spans="1:10" x14ac:dyDescent="0.25">
      <c r="A238" t="s">
        <v>146</v>
      </c>
      <c r="B238" t="s">
        <v>141</v>
      </c>
      <c r="C238" s="37" t="s">
        <v>16</v>
      </c>
      <c r="D238" s="35">
        <v>10</v>
      </c>
      <c r="E238" s="37" t="s">
        <v>37</v>
      </c>
      <c r="F238" s="35" t="s">
        <v>51</v>
      </c>
      <c r="G238" s="41">
        <v>7</v>
      </c>
      <c r="H238" s="45">
        <v>3</v>
      </c>
      <c r="I238" s="43">
        <v>0.99434676530140587</v>
      </c>
      <c r="J238" t="b">
        <v>0</v>
      </c>
    </row>
    <row r="239" spans="1:10" x14ac:dyDescent="0.25">
      <c r="A239" t="s">
        <v>146</v>
      </c>
      <c r="B239" t="s">
        <v>141</v>
      </c>
      <c r="C239" s="37" t="s">
        <v>16</v>
      </c>
      <c r="D239" s="35">
        <v>25</v>
      </c>
      <c r="E239" s="37" t="s">
        <v>40</v>
      </c>
      <c r="F239" s="35" t="s">
        <v>135</v>
      </c>
      <c r="G239" s="41">
        <v>15.529</v>
      </c>
      <c r="H239" s="45">
        <v>3</v>
      </c>
      <c r="I239" s="43">
        <v>0.99447953993944838</v>
      </c>
      <c r="J239" t="b">
        <v>0</v>
      </c>
    </row>
    <row r="240" spans="1:10" x14ac:dyDescent="0.25">
      <c r="A240" t="s">
        <v>146</v>
      </c>
      <c r="B240" t="s">
        <v>141</v>
      </c>
      <c r="C240" s="37" t="s">
        <v>16</v>
      </c>
      <c r="D240" s="35">
        <v>25</v>
      </c>
      <c r="E240" s="37" t="s">
        <v>40</v>
      </c>
      <c r="F240" s="35" t="s">
        <v>91</v>
      </c>
      <c r="G240" s="41">
        <v>16.8</v>
      </c>
      <c r="H240" s="45">
        <v>3</v>
      </c>
      <c r="I240" s="43">
        <v>0.99461673805215134</v>
      </c>
      <c r="J240" t="b">
        <v>0</v>
      </c>
    </row>
    <row r="241" spans="1:10" x14ac:dyDescent="0.25">
      <c r="A241" t="s">
        <v>146</v>
      </c>
      <c r="B241" t="s">
        <v>142</v>
      </c>
      <c r="C241" s="37" t="s">
        <v>16</v>
      </c>
      <c r="D241" s="35">
        <v>10</v>
      </c>
      <c r="E241" s="37" t="s">
        <v>35</v>
      </c>
      <c r="F241" s="35" t="s">
        <v>52</v>
      </c>
      <c r="G241" s="41">
        <v>6.6470000000000002</v>
      </c>
      <c r="H241" s="45">
        <v>3</v>
      </c>
      <c r="I241" s="43">
        <v>0.99467202927917442</v>
      </c>
      <c r="J241" t="b">
        <v>0</v>
      </c>
    </row>
    <row r="242" spans="1:10" x14ac:dyDescent="0.25">
      <c r="A242" t="s">
        <v>146</v>
      </c>
      <c r="B242" t="s">
        <v>142</v>
      </c>
      <c r="C242" s="37" t="s">
        <v>18</v>
      </c>
      <c r="D242" s="35">
        <v>6</v>
      </c>
      <c r="E242" s="37" t="s">
        <v>37</v>
      </c>
      <c r="F242" s="35" t="s">
        <v>104</v>
      </c>
      <c r="G242" s="41">
        <v>4.5</v>
      </c>
      <c r="H242" s="45">
        <v>2.2000000000000002</v>
      </c>
      <c r="I242" s="43">
        <v>0.99491146662125052</v>
      </c>
      <c r="J242" t="b">
        <v>0</v>
      </c>
    </row>
    <row r="243" spans="1:10" x14ac:dyDescent="0.25">
      <c r="A243" t="s">
        <v>146</v>
      </c>
      <c r="B243" t="s">
        <v>141</v>
      </c>
      <c r="C243" s="37" t="s">
        <v>18</v>
      </c>
      <c r="D243" s="35">
        <v>10</v>
      </c>
      <c r="E243" s="37" t="s">
        <v>35</v>
      </c>
      <c r="F243" s="35" t="s">
        <v>137</v>
      </c>
      <c r="G243" s="41">
        <v>6.2039999999999997</v>
      </c>
      <c r="H243" s="45">
        <v>2.2000000000000002</v>
      </c>
      <c r="I243" s="43">
        <v>0.99498060830681179</v>
      </c>
      <c r="J243" t="b">
        <v>0</v>
      </c>
    </row>
    <row r="244" spans="1:10" x14ac:dyDescent="0.25">
      <c r="A244" t="s">
        <v>146</v>
      </c>
      <c r="B244" t="s">
        <v>142</v>
      </c>
      <c r="C244" s="37" t="s">
        <v>15</v>
      </c>
      <c r="D244" s="35">
        <v>10</v>
      </c>
      <c r="E244" s="37" t="s">
        <v>35</v>
      </c>
      <c r="F244" s="35" t="s">
        <v>52</v>
      </c>
      <c r="G244" s="41">
        <v>6.6470000000000002</v>
      </c>
      <c r="H244" s="45">
        <v>2.9</v>
      </c>
      <c r="I244" s="43">
        <v>0.99519261903901846</v>
      </c>
      <c r="J244" t="b">
        <v>0</v>
      </c>
    </row>
    <row r="245" spans="1:10" x14ac:dyDescent="0.25">
      <c r="A245" t="s">
        <v>146</v>
      </c>
      <c r="B245" t="s">
        <v>142</v>
      </c>
      <c r="C245" s="37" t="s">
        <v>18</v>
      </c>
      <c r="D245" s="35">
        <v>6</v>
      </c>
      <c r="E245" s="37" t="s">
        <v>37</v>
      </c>
      <c r="F245" s="35" t="s">
        <v>45</v>
      </c>
      <c r="G245" s="41">
        <v>3</v>
      </c>
      <c r="H245" s="45">
        <v>2</v>
      </c>
      <c r="I245" s="43">
        <v>0.99543538271181498</v>
      </c>
      <c r="J245" t="b">
        <v>0</v>
      </c>
    </row>
    <row r="246" spans="1:10" x14ac:dyDescent="0.25">
      <c r="A246" t="s">
        <v>146</v>
      </c>
      <c r="B246" t="s">
        <v>142</v>
      </c>
      <c r="C246" s="37" t="s">
        <v>18</v>
      </c>
      <c r="D246" s="35">
        <v>6</v>
      </c>
      <c r="E246" s="37" t="s">
        <v>40</v>
      </c>
      <c r="F246" s="35" t="s">
        <v>107</v>
      </c>
      <c r="G246" s="41">
        <v>4.444</v>
      </c>
      <c r="H246" s="45">
        <v>2.2000000000000002</v>
      </c>
      <c r="I246" s="43">
        <v>0.99555765930130879</v>
      </c>
      <c r="J246" t="b">
        <v>0</v>
      </c>
    </row>
    <row r="247" spans="1:10" x14ac:dyDescent="0.25">
      <c r="A247" t="s">
        <v>146</v>
      </c>
      <c r="B247" t="s">
        <v>142</v>
      </c>
      <c r="C247" s="37" t="s">
        <v>15</v>
      </c>
      <c r="D247" s="35">
        <v>25</v>
      </c>
      <c r="E247" s="37" t="s">
        <v>37</v>
      </c>
      <c r="F247" s="35" t="s">
        <v>95</v>
      </c>
      <c r="G247" s="41">
        <v>23</v>
      </c>
      <c r="H247" s="45">
        <v>2.9</v>
      </c>
      <c r="I247" s="43">
        <v>0.99566861910638682</v>
      </c>
      <c r="J247" t="b">
        <v>0</v>
      </c>
    </row>
    <row r="248" spans="1:10" x14ac:dyDescent="0.25">
      <c r="A248" t="s">
        <v>146</v>
      </c>
      <c r="B248" t="s">
        <v>141</v>
      </c>
      <c r="C248" s="37" t="s">
        <v>18</v>
      </c>
      <c r="D248" s="35">
        <v>10</v>
      </c>
      <c r="E248" s="37" t="s">
        <v>35</v>
      </c>
      <c r="F248" s="35" t="s">
        <v>52</v>
      </c>
      <c r="G248" s="41">
        <v>6.6470000000000002</v>
      </c>
      <c r="H248" s="45">
        <v>2.2000000000000002</v>
      </c>
      <c r="I248" s="43">
        <v>0.99569500336728045</v>
      </c>
      <c r="J248" t="b">
        <v>0</v>
      </c>
    </row>
    <row r="249" spans="1:10" x14ac:dyDescent="0.25">
      <c r="A249" t="s">
        <v>146</v>
      </c>
      <c r="B249" t="s">
        <v>141</v>
      </c>
      <c r="C249" s="37" t="s">
        <v>18</v>
      </c>
      <c r="D249" s="35">
        <v>20</v>
      </c>
      <c r="E249" s="37" t="s">
        <v>40</v>
      </c>
      <c r="F249" s="35" t="s">
        <v>136</v>
      </c>
      <c r="G249" s="41">
        <v>15</v>
      </c>
      <c r="H249" s="45">
        <v>2.2000000000000002</v>
      </c>
      <c r="I249" s="43">
        <v>0.99591313268166937</v>
      </c>
      <c r="J249" t="b">
        <v>0</v>
      </c>
    </row>
    <row r="250" spans="1:10" x14ac:dyDescent="0.25">
      <c r="A250" t="s">
        <v>146</v>
      </c>
      <c r="B250" t="s">
        <v>141</v>
      </c>
      <c r="C250" s="37" t="s">
        <v>18</v>
      </c>
      <c r="D250" s="35">
        <v>15</v>
      </c>
      <c r="E250" s="37" t="s">
        <v>35</v>
      </c>
      <c r="F250" s="35" t="s">
        <v>68</v>
      </c>
      <c r="G250" s="41">
        <v>10.635</v>
      </c>
      <c r="H250" s="45">
        <v>2.2000000000000002</v>
      </c>
      <c r="I250" s="43">
        <v>0.99592613295393095</v>
      </c>
      <c r="J250" t="b">
        <v>0</v>
      </c>
    </row>
    <row r="251" spans="1:10" x14ac:dyDescent="0.25">
      <c r="A251" t="s">
        <v>146</v>
      </c>
      <c r="B251" t="s">
        <v>142</v>
      </c>
      <c r="C251" s="37" t="s">
        <v>14</v>
      </c>
      <c r="D251" s="35">
        <v>15</v>
      </c>
      <c r="E251" s="37" t="s">
        <v>37</v>
      </c>
      <c r="F251" s="35" t="s">
        <v>76</v>
      </c>
      <c r="G251" s="41">
        <v>15</v>
      </c>
      <c r="H251" s="45">
        <v>2.2000000000000002</v>
      </c>
      <c r="I251" s="43">
        <v>0.99615629507645864</v>
      </c>
      <c r="J251" t="b">
        <v>0</v>
      </c>
    </row>
    <row r="252" spans="1:10" x14ac:dyDescent="0.25">
      <c r="A252" t="s">
        <v>146</v>
      </c>
      <c r="B252" t="s">
        <v>141</v>
      </c>
      <c r="C252" s="37" t="s">
        <v>11</v>
      </c>
      <c r="D252" s="35">
        <v>10</v>
      </c>
      <c r="E252" s="37" t="s">
        <v>40</v>
      </c>
      <c r="F252" s="35" t="s">
        <v>43</v>
      </c>
      <c r="G252" s="41">
        <v>8.2349999999999994</v>
      </c>
      <c r="H252" s="45">
        <v>1.4</v>
      </c>
      <c r="I252" s="43">
        <v>0.99618776631687167</v>
      </c>
      <c r="J252" t="b">
        <v>0</v>
      </c>
    </row>
    <row r="253" spans="1:10" x14ac:dyDescent="0.25">
      <c r="A253" t="s">
        <v>146</v>
      </c>
      <c r="B253" t="s">
        <v>142</v>
      </c>
      <c r="C253" s="37" t="s">
        <v>18</v>
      </c>
      <c r="D253" s="35">
        <v>6</v>
      </c>
      <c r="E253" s="37" t="s">
        <v>37</v>
      </c>
      <c r="F253" s="35" t="s">
        <v>46</v>
      </c>
      <c r="G253" s="41">
        <v>4</v>
      </c>
      <c r="H253" s="45">
        <v>2.2000000000000002</v>
      </c>
      <c r="I253" s="43">
        <v>0.99637992267252107</v>
      </c>
      <c r="J253" t="b">
        <v>0</v>
      </c>
    </row>
    <row r="254" spans="1:10" x14ac:dyDescent="0.25">
      <c r="A254" t="s">
        <v>146</v>
      </c>
      <c r="B254" t="s">
        <v>141</v>
      </c>
      <c r="C254" s="37" t="s">
        <v>16</v>
      </c>
      <c r="D254" s="35">
        <v>10</v>
      </c>
      <c r="E254" s="37" t="s">
        <v>35</v>
      </c>
      <c r="F254" s="35" t="s">
        <v>58</v>
      </c>
      <c r="G254" s="41">
        <v>7.976</v>
      </c>
      <c r="H254" s="45">
        <v>3</v>
      </c>
      <c r="I254" s="43">
        <v>0.99638957194725819</v>
      </c>
      <c r="J254" t="b">
        <v>0</v>
      </c>
    </row>
    <row r="255" spans="1:10" x14ac:dyDescent="0.25">
      <c r="A255" t="s">
        <v>146</v>
      </c>
      <c r="B255" t="s">
        <v>141</v>
      </c>
      <c r="C255" s="37" t="s">
        <v>15</v>
      </c>
      <c r="D255" s="35">
        <v>10</v>
      </c>
      <c r="E255" s="37" t="s">
        <v>40</v>
      </c>
      <c r="F255" s="35" t="s">
        <v>43</v>
      </c>
      <c r="G255" s="41">
        <v>8.2349999999999994</v>
      </c>
      <c r="H255" s="45">
        <v>2.9</v>
      </c>
      <c r="I255" s="43">
        <v>0.99646322293891232</v>
      </c>
      <c r="J255" t="b">
        <v>0</v>
      </c>
    </row>
    <row r="256" spans="1:10" x14ac:dyDescent="0.25">
      <c r="A256" t="s">
        <v>146</v>
      </c>
      <c r="B256" t="s">
        <v>141</v>
      </c>
      <c r="C256" s="37" t="s">
        <v>14</v>
      </c>
      <c r="D256" s="35">
        <v>10</v>
      </c>
      <c r="E256" s="37" t="s">
        <v>40</v>
      </c>
      <c r="F256" s="35" t="s">
        <v>43</v>
      </c>
      <c r="G256" s="41">
        <v>8.2349999999999994</v>
      </c>
      <c r="H256" s="45">
        <v>2.2000000000000002</v>
      </c>
      <c r="I256" s="43">
        <v>0.99656262042700694</v>
      </c>
      <c r="J256" t="b">
        <v>0</v>
      </c>
    </row>
    <row r="257" spans="1:10" x14ac:dyDescent="0.25">
      <c r="A257" t="s">
        <v>146</v>
      </c>
      <c r="B257" t="s">
        <v>142</v>
      </c>
      <c r="C257" s="37" t="s">
        <v>18</v>
      </c>
      <c r="D257" s="35">
        <v>6</v>
      </c>
      <c r="E257" s="37" t="s">
        <v>40</v>
      </c>
      <c r="F257" s="35" t="s">
        <v>102</v>
      </c>
      <c r="G257" s="41">
        <v>4.8</v>
      </c>
      <c r="H257" s="45">
        <v>2.2000000000000002</v>
      </c>
      <c r="I257" s="43">
        <v>0.99671546095701113</v>
      </c>
      <c r="J257" t="b">
        <v>0</v>
      </c>
    </row>
    <row r="258" spans="1:10" x14ac:dyDescent="0.25">
      <c r="A258" t="s">
        <v>146</v>
      </c>
      <c r="B258" t="s">
        <v>141</v>
      </c>
      <c r="C258" s="37" t="s">
        <v>18</v>
      </c>
      <c r="D258" s="35">
        <v>15</v>
      </c>
      <c r="E258" s="37" t="s">
        <v>37</v>
      </c>
      <c r="F258" s="35" t="s">
        <v>71</v>
      </c>
      <c r="G258" s="41">
        <v>13</v>
      </c>
      <c r="H258" s="45">
        <v>2.2000000000000002</v>
      </c>
      <c r="I258" s="43">
        <v>0.99675266405914875</v>
      </c>
      <c r="J258" t="b">
        <v>0</v>
      </c>
    </row>
    <row r="259" spans="1:10" x14ac:dyDescent="0.25">
      <c r="A259" t="s">
        <v>146</v>
      </c>
      <c r="B259" t="s">
        <v>142</v>
      </c>
      <c r="C259" s="37" t="s">
        <v>16</v>
      </c>
      <c r="D259" s="35">
        <v>20</v>
      </c>
      <c r="E259" s="37" t="s">
        <v>40</v>
      </c>
      <c r="F259" s="35" t="s">
        <v>136</v>
      </c>
      <c r="G259" s="41">
        <v>15</v>
      </c>
      <c r="H259" s="45">
        <v>3</v>
      </c>
      <c r="I259" s="43">
        <v>0.99678254076438433</v>
      </c>
      <c r="J259" t="b">
        <v>0</v>
      </c>
    </row>
    <row r="260" spans="1:10" x14ac:dyDescent="0.25">
      <c r="A260" t="s">
        <v>146</v>
      </c>
      <c r="B260" t="s">
        <v>142</v>
      </c>
      <c r="C260" s="37" t="s">
        <v>18</v>
      </c>
      <c r="D260" s="35">
        <v>6</v>
      </c>
      <c r="E260" s="37" t="s">
        <v>37</v>
      </c>
      <c r="F260" s="35" t="s">
        <v>46</v>
      </c>
      <c r="G260" s="41">
        <v>4</v>
      </c>
      <c r="H260" s="45">
        <v>2.2000000000000002</v>
      </c>
      <c r="I260" s="43">
        <v>0.99687199803164883</v>
      </c>
      <c r="J260" t="b">
        <v>0</v>
      </c>
    </row>
    <row r="261" spans="1:10" x14ac:dyDescent="0.25">
      <c r="A261" t="s">
        <v>146</v>
      </c>
      <c r="B261" t="s">
        <v>141</v>
      </c>
      <c r="C261" s="37" t="s">
        <v>14</v>
      </c>
      <c r="D261" s="35">
        <v>15</v>
      </c>
      <c r="E261" s="37" t="s">
        <v>40</v>
      </c>
      <c r="F261" s="35" t="s">
        <v>138</v>
      </c>
      <c r="G261" s="41">
        <v>9.1</v>
      </c>
      <c r="H261" s="45">
        <v>2.2000000000000002</v>
      </c>
      <c r="I261" s="43">
        <v>0.99687992846931406</v>
      </c>
      <c r="J261" t="b">
        <v>0</v>
      </c>
    </row>
    <row r="262" spans="1:10" x14ac:dyDescent="0.25">
      <c r="A262" t="s">
        <v>146</v>
      </c>
      <c r="B262" t="s">
        <v>141</v>
      </c>
      <c r="C262" s="37" t="s">
        <v>16</v>
      </c>
      <c r="D262" s="35">
        <v>15</v>
      </c>
      <c r="E262" s="37" t="s">
        <v>40</v>
      </c>
      <c r="F262" s="35" t="s">
        <v>138</v>
      </c>
      <c r="G262" s="41">
        <v>9.1</v>
      </c>
      <c r="H262" s="45">
        <v>3</v>
      </c>
      <c r="I262" s="43">
        <v>0.99698202425670823</v>
      </c>
      <c r="J262" t="b">
        <v>0</v>
      </c>
    </row>
    <row r="263" spans="1:10" x14ac:dyDescent="0.25">
      <c r="A263" t="s">
        <v>146</v>
      </c>
      <c r="B263" t="s">
        <v>142</v>
      </c>
      <c r="C263" s="37" t="s">
        <v>16</v>
      </c>
      <c r="D263" s="35">
        <v>15</v>
      </c>
      <c r="E263" s="37" t="s">
        <v>37</v>
      </c>
      <c r="F263" s="35" t="s">
        <v>71</v>
      </c>
      <c r="G263" s="41">
        <v>13</v>
      </c>
      <c r="H263" s="45">
        <v>3</v>
      </c>
      <c r="I263" s="43">
        <v>0.99703507706835048</v>
      </c>
      <c r="J263" t="b">
        <v>0</v>
      </c>
    </row>
    <row r="264" spans="1:10" x14ac:dyDescent="0.25">
      <c r="A264" t="s">
        <v>146</v>
      </c>
      <c r="B264" t="s">
        <v>142</v>
      </c>
      <c r="C264" s="37" t="s">
        <v>16</v>
      </c>
      <c r="D264" s="35">
        <v>15</v>
      </c>
      <c r="E264" s="37" t="s">
        <v>40</v>
      </c>
      <c r="F264" s="35" t="s">
        <v>74</v>
      </c>
      <c r="G264" s="41">
        <v>12</v>
      </c>
      <c r="H264" s="45">
        <v>3</v>
      </c>
      <c r="I264" s="43">
        <v>0.99706222983990556</v>
      </c>
      <c r="J264" t="b">
        <v>0</v>
      </c>
    </row>
    <row r="265" spans="1:10" x14ac:dyDescent="0.25">
      <c r="A265" t="s">
        <v>146</v>
      </c>
      <c r="B265" t="s">
        <v>141</v>
      </c>
      <c r="C265" s="37" t="s">
        <v>11</v>
      </c>
      <c r="D265" s="35">
        <v>10</v>
      </c>
      <c r="E265" s="37" t="s">
        <v>35</v>
      </c>
      <c r="F265" s="35" t="s">
        <v>58</v>
      </c>
      <c r="G265" s="41">
        <v>7.976</v>
      </c>
      <c r="H265" s="45">
        <v>1.4</v>
      </c>
      <c r="I265" s="43">
        <v>0.99730431324253843</v>
      </c>
      <c r="J265" t="b">
        <v>0</v>
      </c>
    </row>
    <row r="266" spans="1:10" x14ac:dyDescent="0.25">
      <c r="A266" t="s">
        <v>146</v>
      </c>
      <c r="B266" t="s">
        <v>141</v>
      </c>
      <c r="C266" s="37" t="s">
        <v>18</v>
      </c>
      <c r="D266" s="35">
        <v>20</v>
      </c>
      <c r="E266" s="37" t="s">
        <v>37</v>
      </c>
      <c r="F266" s="35" t="s">
        <v>85</v>
      </c>
      <c r="G266" s="41">
        <v>17</v>
      </c>
      <c r="H266" s="45">
        <v>2.2000000000000002</v>
      </c>
      <c r="I266" s="43">
        <v>0.99732191563442563</v>
      </c>
      <c r="J266" t="b">
        <v>0</v>
      </c>
    </row>
    <row r="267" spans="1:10" x14ac:dyDescent="0.25">
      <c r="A267" t="s">
        <v>146</v>
      </c>
      <c r="B267" t="s">
        <v>141</v>
      </c>
      <c r="C267" s="37" t="s">
        <v>11</v>
      </c>
      <c r="D267" s="35">
        <v>10</v>
      </c>
      <c r="E267" s="37" t="s">
        <v>37</v>
      </c>
      <c r="F267" s="35" t="s">
        <v>57</v>
      </c>
      <c r="G267" s="41">
        <v>8</v>
      </c>
      <c r="H267" s="45">
        <v>1.4</v>
      </c>
      <c r="I267" s="43">
        <v>0.99743572001569514</v>
      </c>
      <c r="J267" t="b">
        <v>0</v>
      </c>
    </row>
    <row r="268" spans="1:10" x14ac:dyDescent="0.25">
      <c r="A268" t="s">
        <v>146</v>
      </c>
      <c r="B268" t="s">
        <v>141</v>
      </c>
      <c r="C268" s="37" t="s">
        <v>11</v>
      </c>
      <c r="D268" s="35">
        <v>10</v>
      </c>
      <c r="E268" s="37" t="s">
        <v>37</v>
      </c>
      <c r="F268" s="35" t="s">
        <v>36</v>
      </c>
      <c r="G268" s="41">
        <v>10</v>
      </c>
      <c r="H268" s="45">
        <v>1.4</v>
      </c>
      <c r="I268" s="43">
        <v>0.99745028684427905</v>
      </c>
      <c r="J268" t="b">
        <v>0</v>
      </c>
    </row>
    <row r="269" spans="1:10" x14ac:dyDescent="0.25">
      <c r="A269" t="s">
        <v>146</v>
      </c>
      <c r="B269" t="s">
        <v>141</v>
      </c>
      <c r="C269" s="37" t="s">
        <v>16</v>
      </c>
      <c r="D269" s="35">
        <v>10</v>
      </c>
      <c r="E269" s="37" t="s">
        <v>40</v>
      </c>
      <c r="F269" s="35" t="s">
        <v>43</v>
      </c>
      <c r="G269" s="41">
        <v>8.2349999999999994</v>
      </c>
      <c r="H269" s="45">
        <v>3</v>
      </c>
      <c r="I269" s="43">
        <v>0.9975031710041774</v>
      </c>
      <c r="J269" t="b">
        <v>0</v>
      </c>
    </row>
    <row r="270" spans="1:10" x14ac:dyDescent="0.25">
      <c r="A270" t="s">
        <v>146</v>
      </c>
      <c r="B270" t="s">
        <v>141</v>
      </c>
      <c r="C270" s="37" t="s">
        <v>15</v>
      </c>
      <c r="D270" s="35">
        <v>10</v>
      </c>
      <c r="E270" s="37" t="s">
        <v>35</v>
      </c>
      <c r="F270" s="35" t="s">
        <v>58</v>
      </c>
      <c r="G270" s="41">
        <v>7.976</v>
      </c>
      <c r="H270" s="45">
        <v>2.9</v>
      </c>
      <c r="I270" s="43">
        <v>0.99750584281628507</v>
      </c>
      <c r="J270" t="b">
        <v>0</v>
      </c>
    </row>
    <row r="271" spans="1:10" x14ac:dyDescent="0.25">
      <c r="A271" t="s">
        <v>146</v>
      </c>
      <c r="B271" t="s">
        <v>142</v>
      </c>
      <c r="C271" s="37" t="s">
        <v>18</v>
      </c>
      <c r="D271" s="35">
        <v>6</v>
      </c>
      <c r="E271" s="37" t="s">
        <v>35</v>
      </c>
      <c r="F271" s="35" t="s">
        <v>106</v>
      </c>
      <c r="G271" s="41">
        <v>4.431</v>
      </c>
      <c r="H271" s="45">
        <v>2.2000000000000002</v>
      </c>
      <c r="I271" s="43">
        <v>0.99751100625779587</v>
      </c>
      <c r="J271" t="b">
        <v>0</v>
      </c>
    </row>
    <row r="272" spans="1:10" x14ac:dyDescent="0.25">
      <c r="A272" t="s">
        <v>146</v>
      </c>
      <c r="B272" t="s">
        <v>142</v>
      </c>
      <c r="C272" s="37" t="s">
        <v>15</v>
      </c>
      <c r="D272" s="35">
        <v>25</v>
      </c>
      <c r="E272" s="37" t="s">
        <v>40</v>
      </c>
      <c r="F272" s="35" t="s">
        <v>134</v>
      </c>
      <c r="G272" s="41">
        <v>19.178999999999998</v>
      </c>
      <c r="H272" s="45">
        <v>2.9</v>
      </c>
      <c r="I272" s="43">
        <v>0.99753501028759917</v>
      </c>
      <c r="J272" t="b">
        <v>0</v>
      </c>
    </row>
    <row r="273" spans="1:10" x14ac:dyDescent="0.25">
      <c r="A273" t="s">
        <v>146</v>
      </c>
      <c r="B273" t="s">
        <v>141</v>
      </c>
      <c r="C273" s="37" t="s">
        <v>18</v>
      </c>
      <c r="D273" s="35">
        <v>10</v>
      </c>
      <c r="E273" s="37" t="s">
        <v>35</v>
      </c>
      <c r="F273" s="35" t="s">
        <v>58</v>
      </c>
      <c r="G273" s="41">
        <v>7.976</v>
      </c>
      <c r="H273" s="45">
        <v>2.2000000000000002</v>
      </c>
      <c r="I273" s="43">
        <v>0.99753783994640288</v>
      </c>
      <c r="J273" t="b">
        <v>0</v>
      </c>
    </row>
    <row r="274" spans="1:10" x14ac:dyDescent="0.25">
      <c r="A274" t="s">
        <v>146</v>
      </c>
      <c r="B274" t="s">
        <v>142</v>
      </c>
      <c r="C274" s="37" t="s">
        <v>15</v>
      </c>
      <c r="D274" s="35">
        <v>25</v>
      </c>
      <c r="E274" s="37" t="s">
        <v>40</v>
      </c>
      <c r="F274" s="35" t="s">
        <v>92</v>
      </c>
      <c r="G274" s="41">
        <v>19.512</v>
      </c>
      <c r="H274" s="45">
        <v>2.9</v>
      </c>
      <c r="I274" s="43">
        <v>0.99769474500434563</v>
      </c>
      <c r="J274" t="b">
        <v>0</v>
      </c>
    </row>
    <row r="275" spans="1:10" x14ac:dyDescent="0.25">
      <c r="A275" t="s">
        <v>146</v>
      </c>
      <c r="B275" t="s">
        <v>142</v>
      </c>
      <c r="C275" s="37" t="s">
        <v>18</v>
      </c>
      <c r="D275" s="35">
        <v>6</v>
      </c>
      <c r="E275" s="37" t="s">
        <v>35</v>
      </c>
      <c r="F275" s="35" t="s">
        <v>111</v>
      </c>
      <c r="G275" s="41">
        <v>5.3170000000000002</v>
      </c>
      <c r="H275" s="45">
        <v>2.2000000000000002</v>
      </c>
      <c r="I275" s="43">
        <v>0.99770474311733093</v>
      </c>
      <c r="J275" t="b">
        <v>0</v>
      </c>
    </row>
    <row r="276" spans="1:10" x14ac:dyDescent="0.25">
      <c r="A276" t="s">
        <v>146</v>
      </c>
      <c r="B276" t="s">
        <v>142</v>
      </c>
      <c r="C276" s="37" t="s">
        <v>18</v>
      </c>
      <c r="D276" s="35">
        <v>10</v>
      </c>
      <c r="E276" s="37" t="s">
        <v>40</v>
      </c>
      <c r="F276" s="35" t="s">
        <v>48</v>
      </c>
      <c r="G276" s="41">
        <v>5.5380000000000003</v>
      </c>
      <c r="H276" s="45">
        <v>2.2000000000000002</v>
      </c>
      <c r="I276" s="43">
        <v>0.99774163912803748</v>
      </c>
      <c r="J276" t="b">
        <v>0</v>
      </c>
    </row>
    <row r="277" spans="1:10" x14ac:dyDescent="0.25">
      <c r="A277" t="s">
        <v>146</v>
      </c>
      <c r="B277" t="s">
        <v>142</v>
      </c>
      <c r="C277" s="37" t="s">
        <v>15</v>
      </c>
      <c r="D277" s="35">
        <v>10</v>
      </c>
      <c r="E277" s="37" t="s">
        <v>37</v>
      </c>
      <c r="F277" s="35" t="s">
        <v>51</v>
      </c>
      <c r="G277" s="41">
        <v>7</v>
      </c>
      <c r="H277" s="45">
        <v>2.9</v>
      </c>
      <c r="I277" s="43">
        <v>0.99778399995574196</v>
      </c>
      <c r="J277" t="b">
        <v>0</v>
      </c>
    </row>
    <row r="278" spans="1:10" x14ac:dyDescent="0.25">
      <c r="A278" t="s">
        <v>146</v>
      </c>
      <c r="B278" t="s">
        <v>142</v>
      </c>
      <c r="C278" s="37" t="s">
        <v>18</v>
      </c>
      <c r="D278" s="35">
        <v>6</v>
      </c>
      <c r="E278" s="37" t="s">
        <v>37</v>
      </c>
      <c r="F278" s="35" t="s">
        <v>50</v>
      </c>
      <c r="G278" s="41">
        <v>5</v>
      </c>
      <c r="H278" s="45">
        <v>2.2000000000000002</v>
      </c>
      <c r="I278" s="43">
        <v>0.99782840137790929</v>
      </c>
      <c r="J278" t="b">
        <v>0</v>
      </c>
    </row>
    <row r="279" spans="1:10" x14ac:dyDescent="0.25">
      <c r="A279" t="s">
        <v>146</v>
      </c>
      <c r="B279" t="s">
        <v>142</v>
      </c>
      <c r="C279" s="37" t="s">
        <v>16</v>
      </c>
      <c r="D279" s="35">
        <v>20</v>
      </c>
      <c r="E279" s="37" t="s">
        <v>40</v>
      </c>
      <c r="F279" s="35" t="s">
        <v>80</v>
      </c>
      <c r="G279" s="41">
        <v>13.103</v>
      </c>
      <c r="H279" s="45">
        <v>3</v>
      </c>
      <c r="I279" s="43">
        <v>0.9978337882404642</v>
      </c>
      <c r="J279" t="b">
        <v>0</v>
      </c>
    </row>
    <row r="280" spans="1:10" x14ac:dyDescent="0.25">
      <c r="A280" t="s">
        <v>146</v>
      </c>
      <c r="B280" t="s">
        <v>142</v>
      </c>
      <c r="C280" s="37" t="s">
        <v>16</v>
      </c>
      <c r="D280" s="35">
        <v>10</v>
      </c>
      <c r="E280" s="37" t="s">
        <v>35</v>
      </c>
      <c r="F280" s="35" t="s">
        <v>58</v>
      </c>
      <c r="G280" s="41">
        <v>7.976</v>
      </c>
      <c r="H280" s="45">
        <v>3</v>
      </c>
      <c r="I280" s="43">
        <v>0.9980297284004066</v>
      </c>
      <c r="J280" t="b">
        <v>0</v>
      </c>
    </row>
    <row r="281" spans="1:10" x14ac:dyDescent="0.25">
      <c r="A281" t="s">
        <v>146</v>
      </c>
      <c r="B281" t="s">
        <v>141</v>
      </c>
      <c r="C281" s="37" t="s">
        <v>14</v>
      </c>
      <c r="D281" s="35">
        <v>10</v>
      </c>
      <c r="E281" s="37" t="s">
        <v>37</v>
      </c>
      <c r="F281" s="35" t="s">
        <v>57</v>
      </c>
      <c r="G281" s="41">
        <v>8</v>
      </c>
      <c r="H281" s="45">
        <v>2.2000000000000002</v>
      </c>
      <c r="I281" s="43">
        <v>0.99810469235654897</v>
      </c>
      <c r="J281" t="b">
        <v>0</v>
      </c>
    </row>
    <row r="282" spans="1:10" x14ac:dyDescent="0.25">
      <c r="A282" t="s">
        <v>146</v>
      </c>
      <c r="B282" t="s">
        <v>142</v>
      </c>
      <c r="C282" s="37" t="s">
        <v>14</v>
      </c>
      <c r="D282" s="35">
        <v>10</v>
      </c>
      <c r="E282" s="37" t="s">
        <v>37</v>
      </c>
      <c r="F282" s="35" t="s">
        <v>36</v>
      </c>
      <c r="G282" s="41">
        <v>10</v>
      </c>
      <c r="H282" s="45">
        <v>2.2000000000000002</v>
      </c>
      <c r="I282" s="43">
        <v>0.99814465636950622</v>
      </c>
      <c r="J282" t="b">
        <v>0</v>
      </c>
    </row>
    <row r="283" spans="1:10" x14ac:dyDescent="0.25">
      <c r="A283" t="s">
        <v>146</v>
      </c>
      <c r="B283" t="s">
        <v>141</v>
      </c>
      <c r="C283" s="37" t="s">
        <v>16</v>
      </c>
      <c r="D283" s="35">
        <v>10</v>
      </c>
      <c r="E283" s="37" t="s">
        <v>37</v>
      </c>
      <c r="F283" s="35" t="s">
        <v>57</v>
      </c>
      <c r="G283" s="41">
        <v>8</v>
      </c>
      <c r="H283" s="45">
        <v>3</v>
      </c>
      <c r="I283" s="43">
        <v>0.99817411296632574</v>
      </c>
      <c r="J283" t="b">
        <v>0</v>
      </c>
    </row>
    <row r="284" spans="1:10" x14ac:dyDescent="0.25">
      <c r="A284" t="s">
        <v>146</v>
      </c>
      <c r="B284" t="s">
        <v>141</v>
      </c>
      <c r="C284" s="37" t="s">
        <v>14</v>
      </c>
      <c r="D284" s="35">
        <v>10</v>
      </c>
      <c r="E284" s="37" t="s">
        <v>35</v>
      </c>
      <c r="F284" s="35" t="s">
        <v>58</v>
      </c>
      <c r="G284" s="41">
        <v>7.976</v>
      </c>
      <c r="H284" s="45">
        <v>2.2000000000000002</v>
      </c>
      <c r="I284" s="43">
        <v>0.99821947375557674</v>
      </c>
      <c r="J284" t="b">
        <v>0</v>
      </c>
    </row>
    <row r="285" spans="1:10" x14ac:dyDescent="0.25">
      <c r="A285" t="s">
        <v>146</v>
      </c>
      <c r="B285" t="s">
        <v>142</v>
      </c>
      <c r="C285" s="37" t="s">
        <v>14</v>
      </c>
      <c r="D285" s="35">
        <v>15</v>
      </c>
      <c r="E285" s="37" t="s">
        <v>37</v>
      </c>
      <c r="F285" s="35" t="s">
        <v>71</v>
      </c>
      <c r="G285" s="41">
        <v>13</v>
      </c>
      <c r="H285" s="45">
        <v>2.2000000000000002</v>
      </c>
      <c r="I285" s="43">
        <v>0.99828853544310581</v>
      </c>
      <c r="J285" t="b">
        <v>0</v>
      </c>
    </row>
    <row r="286" spans="1:10" x14ac:dyDescent="0.25">
      <c r="A286" t="s">
        <v>146</v>
      </c>
      <c r="B286" t="s">
        <v>141</v>
      </c>
      <c r="C286" s="37" t="s">
        <v>14</v>
      </c>
      <c r="D286" s="35">
        <v>10</v>
      </c>
      <c r="E286" s="37" t="s">
        <v>37</v>
      </c>
      <c r="F286" s="35" t="s">
        <v>36</v>
      </c>
      <c r="G286" s="41">
        <v>10</v>
      </c>
      <c r="H286" s="45">
        <v>2.2000000000000002</v>
      </c>
      <c r="I286" s="43">
        <v>0.99839638246327178</v>
      </c>
      <c r="J286" t="b">
        <v>0</v>
      </c>
    </row>
    <row r="287" spans="1:10" x14ac:dyDescent="0.25">
      <c r="A287" t="s">
        <v>146</v>
      </c>
      <c r="B287" t="s">
        <v>142</v>
      </c>
      <c r="C287" s="37" t="s">
        <v>16</v>
      </c>
      <c r="D287" s="35">
        <v>10</v>
      </c>
      <c r="E287" s="37" t="s">
        <v>37</v>
      </c>
      <c r="F287" s="35" t="s">
        <v>51</v>
      </c>
      <c r="G287" s="41">
        <v>7</v>
      </c>
      <c r="H287" s="45">
        <v>3</v>
      </c>
      <c r="I287" s="43">
        <v>0.99848629757678298</v>
      </c>
      <c r="J287" t="b">
        <v>0</v>
      </c>
    </row>
    <row r="288" spans="1:10" x14ac:dyDescent="0.25">
      <c r="A288" t="s">
        <v>146</v>
      </c>
      <c r="B288" t="s">
        <v>141</v>
      </c>
      <c r="C288" s="37" t="s">
        <v>15</v>
      </c>
      <c r="D288" s="35">
        <v>10</v>
      </c>
      <c r="E288" s="37" t="s">
        <v>37</v>
      </c>
      <c r="F288" s="35" t="s">
        <v>57</v>
      </c>
      <c r="G288" s="41">
        <v>8</v>
      </c>
      <c r="H288" s="45">
        <v>2.9</v>
      </c>
      <c r="I288" s="43">
        <v>0.99857775648608382</v>
      </c>
      <c r="J288" t="b">
        <v>0</v>
      </c>
    </row>
    <row r="289" spans="1:10" x14ac:dyDescent="0.25">
      <c r="A289" t="s">
        <v>146</v>
      </c>
      <c r="B289" t="s">
        <v>142</v>
      </c>
      <c r="C289" s="37" t="s">
        <v>14</v>
      </c>
      <c r="D289" s="35">
        <v>10</v>
      </c>
      <c r="E289" s="37" t="s">
        <v>35</v>
      </c>
      <c r="F289" s="35" t="s">
        <v>137</v>
      </c>
      <c r="G289" s="41">
        <v>6.2039999999999997</v>
      </c>
      <c r="H289" s="45">
        <v>2.2000000000000002</v>
      </c>
      <c r="I289" s="43">
        <v>0.99860360432728612</v>
      </c>
      <c r="J289" t="b">
        <v>0</v>
      </c>
    </row>
    <row r="290" spans="1:10" x14ac:dyDescent="0.25">
      <c r="A290" t="s">
        <v>146</v>
      </c>
      <c r="B290" t="s">
        <v>142</v>
      </c>
      <c r="C290" s="37" t="s">
        <v>14</v>
      </c>
      <c r="D290" s="35">
        <v>15</v>
      </c>
      <c r="E290" s="37" t="s">
        <v>40</v>
      </c>
      <c r="F290" s="35" t="s">
        <v>74</v>
      </c>
      <c r="G290" s="41">
        <v>12</v>
      </c>
      <c r="H290" s="45">
        <v>2.2000000000000002</v>
      </c>
      <c r="I290" s="43">
        <v>0.99873054077735557</v>
      </c>
      <c r="J290" t="b">
        <v>0</v>
      </c>
    </row>
    <row r="291" spans="1:10" x14ac:dyDescent="0.25">
      <c r="A291" t="s">
        <v>146</v>
      </c>
      <c r="B291" t="s">
        <v>141</v>
      </c>
      <c r="C291" s="37" t="s">
        <v>16</v>
      </c>
      <c r="D291" s="35">
        <v>10</v>
      </c>
      <c r="E291" s="37" t="s">
        <v>37</v>
      </c>
      <c r="F291" s="35" t="s">
        <v>36</v>
      </c>
      <c r="G291" s="41">
        <v>10</v>
      </c>
      <c r="H291" s="45">
        <v>3</v>
      </c>
      <c r="I291" s="43">
        <v>0.99889555519274276</v>
      </c>
      <c r="J291" t="b">
        <v>0</v>
      </c>
    </row>
    <row r="292" spans="1:10" x14ac:dyDescent="0.25">
      <c r="A292" t="s">
        <v>146</v>
      </c>
      <c r="B292" t="s">
        <v>142</v>
      </c>
      <c r="C292" s="37" t="s">
        <v>14</v>
      </c>
      <c r="D292" s="35">
        <v>10</v>
      </c>
      <c r="E292" s="37" t="s">
        <v>37</v>
      </c>
      <c r="F292" s="35" t="s">
        <v>36</v>
      </c>
      <c r="G292" s="41">
        <v>10</v>
      </c>
      <c r="H292" s="45">
        <v>2.2000000000000002</v>
      </c>
      <c r="I292" s="43">
        <v>0.9989266479214588</v>
      </c>
      <c r="J292" t="b">
        <v>0</v>
      </c>
    </row>
    <row r="293" spans="1:10" x14ac:dyDescent="0.25">
      <c r="A293" t="s">
        <v>146</v>
      </c>
      <c r="B293" t="s">
        <v>142</v>
      </c>
      <c r="C293" s="37" t="s">
        <v>14</v>
      </c>
      <c r="D293" s="35">
        <v>10</v>
      </c>
      <c r="E293" s="37" t="s">
        <v>35</v>
      </c>
      <c r="F293" s="35" t="s">
        <v>52</v>
      </c>
      <c r="G293" s="41">
        <v>6.6470000000000002</v>
      </c>
      <c r="H293" s="45">
        <v>2.2000000000000002</v>
      </c>
      <c r="I293" s="43">
        <v>0.99917832772715787</v>
      </c>
      <c r="J293" t="b">
        <v>0</v>
      </c>
    </row>
    <row r="294" spans="1:10" x14ac:dyDescent="0.25">
      <c r="A294" t="s">
        <v>146</v>
      </c>
      <c r="B294" t="s">
        <v>142</v>
      </c>
      <c r="C294" s="37" t="s">
        <v>15</v>
      </c>
      <c r="D294" s="35">
        <v>10</v>
      </c>
      <c r="E294" s="37" t="s">
        <v>40</v>
      </c>
      <c r="F294" s="35" t="s">
        <v>43</v>
      </c>
      <c r="G294" s="41">
        <v>8.2349999999999994</v>
      </c>
      <c r="H294" s="45">
        <v>2.9</v>
      </c>
      <c r="I294" s="43">
        <v>0.99935060898915973</v>
      </c>
      <c r="J294" t="b">
        <v>0</v>
      </c>
    </row>
    <row r="295" spans="1:10" x14ac:dyDescent="0.25">
      <c r="A295" t="s">
        <v>146</v>
      </c>
      <c r="B295" t="s">
        <v>142</v>
      </c>
      <c r="C295" s="37" t="s">
        <v>16</v>
      </c>
      <c r="D295" s="35">
        <v>10</v>
      </c>
      <c r="E295" s="37" t="s">
        <v>37</v>
      </c>
      <c r="F295" s="35" t="s">
        <v>36</v>
      </c>
      <c r="G295" s="41">
        <v>10</v>
      </c>
      <c r="H295" s="45">
        <v>3</v>
      </c>
      <c r="I295" s="43">
        <v>0.99935127419749259</v>
      </c>
      <c r="J295" t="b">
        <v>0</v>
      </c>
    </row>
    <row r="296" spans="1:10" x14ac:dyDescent="0.25">
      <c r="A296" t="s">
        <v>146</v>
      </c>
      <c r="B296" t="s">
        <v>141</v>
      </c>
      <c r="C296" s="37" t="s">
        <v>14</v>
      </c>
      <c r="D296" s="35">
        <v>10</v>
      </c>
      <c r="E296" s="37" t="s">
        <v>37</v>
      </c>
      <c r="F296" s="35" t="s">
        <v>36</v>
      </c>
      <c r="G296" s="41">
        <v>10</v>
      </c>
      <c r="H296" s="45">
        <v>2.2000000000000002</v>
      </c>
      <c r="I296" s="43">
        <v>0.99935643659189166</v>
      </c>
      <c r="J296" t="b">
        <v>0</v>
      </c>
    </row>
    <row r="297" spans="1:10" x14ac:dyDescent="0.25">
      <c r="A297" t="s">
        <v>146</v>
      </c>
      <c r="B297" t="s">
        <v>142</v>
      </c>
      <c r="C297" s="37" t="s">
        <v>16</v>
      </c>
      <c r="D297" s="35">
        <v>15</v>
      </c>
      <c r="E297" s="37" t="s">
        <v>35</v>
      </c>
      <c r="F297" s="35" t="s">
        <v>68</v>
      </c>
      <c r="G297" s="41">
        <v>10.635</v>
      </c>
      <c r="H297" s="45">
        <v>3</v>
      </c>
      <c r="I297" s="43">
        <v>0.99937772236482769</v>
      </c>
      <c r="J297" t="b">
        <v>0</v>
      </c>
    </row>
    <row r="298" spans="1:10" x14ac:dyDescent="0.25">
      <c r="A298" t="s">
        <v>146</v>
      </c>
      <c r="B298" t="s">
        <v>142</v>
      </c>
      <c r="C298" s="37" t="s">
        <v>11</v>
      </c>
      <c r="D298" s="35">
        <v>10</v>
      </c>
      <c r="E298" s="37" t="s">
        <v>37</v>
      </c>
      <c r="F298" s="35" t="s">
        <v>36</v>
      </c>
      <c r="G298" s="41">
        <v>10</v>
      </c>
      <c r="H298" s="45">
        <v>1.4</v>
      </c>
      <c r="I298" s="43">
        <v>0.99943044804016756</v>
      </c>
      <c r="J298" t="b">
        <v>0</v>
      </c>
    </row>
    <row r="299" spans="1:10" x14ac:dyDescent="0.25">
      <c r="A299" t="s">
        <v>146</v>
      </c>
      <c r="B299" t="s">
        <v>141</v>
      </c>
      <c r="C299" s="37" t="s">
        <v>11</v>
      </c>
      <c r="D299" s="35">
        <v>10</v>
      </c>
      <c r="E299" s="37" t="s">
        <v>37</v>
      </c>
      <c r="F299" s="35" t="s">
        <v>36</v>
      </c>
      <c r="G299" s="41">
        <v>10</v>
      </c>
      <c r="H299" s="45">
        <v>1.4</v>
      </c>
      <c r="I299" s="43">
        <v>0.99943688526727226</v>
      </c>
      <c r="J299" t="b">
        <v>0</v>
      </c>
    </row>
    <row r="300" spans="1:10" x14ac:dyDescent="0.25">
      <c r="A300" t="s">
        <v>146</v>
      </c>
      <c r="B300" t="s">
        <v>142</v>
      </c>
      <c r="C300" s="37" t="s">
        <v>18</v>
      </c>
      <c r="D300" s="35">
        <v>10</v>
      </c>
      <c r="E300" s="37" t="s">
        <v>37</v>
      </c>
      <c r="F300" s="35" t="s">
        <v>36</v>
      </c>
      <c r="G300" s="41">
        <v>10</v>
      </c>
      <c r="H300" s="45">
        <v>2.2000000000000002</v>
      </c>
      <c r="I300" s="43">
        <v>0.99944802588542303</v>
      </c>
      <c r="J300" t="b">
        <v>0</v>
      </c>
    </row>
    <row r="301" spans="1:10" x14ac:dyDescent="0.25">
      <c r="A301" t="s">
        <v>146</v>
      </c>
      <c r="B301" t="s">
        <v>142</v>
      </c>
      <c r="C301" s="37" t="s">
        <v>14</v>
      </c>
      <c r="D301" s="35">
        <v>10</v>
      </c>
      <c r="E301" s="37" t="s">
        <v>40</v>
      </c>
      <c r="F301" s="35" t="s">
        <v>43</v>
      </c>
      <c r="G301" s="41">
        <v>8.2349999999999994</v>
      </c>
      <c r="H301" s="45">
        <v>2.2000000000000002</v>
      </c>
      <c r="I301" s="43">
        <v>0.9994766207655349</v>
      </c>
      <c r="J301" t="b">
        <v>0</v>
      </c>
    </row>
    <row r="302" spans="1:10" x14ac:dyDescent="0.25">
      <c r="A302" t="s">
        <v>146</v>
      </c>
      <c r="B302" t="s">
        <v>142</v>
      </c>
      <c r="C302" s="37" t="s">
        <v>11</v>
      </c>
      <c r="D302" s="35">
        <v>10</v>
      </c>
      <c r="E302" s="37" t="s">
        <v>37</v>
      </c>
      <c r="F302" s="35" t="s">
        <v>36</v>
      </c>
      <c r="G302" s="41">
        <v>10</v>
      </c>
      <c r="H302" s="45">
        <v>1.4</v>
      </c>
      <c r="I302" s="43">
        <v>0.99948027822357111</v>
      </c>
      <c r="J302" t="b">
        <v>0</v>
      </c>
    </row>
    <row r="303" spans="1:10" x14ac:dyDescent="0.25">
      <c r="A303" t="s">
        <v>146</v>
      </c>
      <c r="B303" t="s">
        <v>141</v>
      </c>
      <c r="C303" s="37" t="s">
        <v>15</v>
      </c>
      <c r="D303" s="35">
        <v>10</v>
      </c>
      <c r="E303" s="37" t="s">
        <v>37</v>
      </c>
      <c r="F303" s="35" t="s">
        <v>36</v>
      </c>
      <c r="G303" s="41">
        <v>10</v>
      </c>
      <c r="H303" s="45">
        <v>2.9</v>
      </c>
      <c r="I303" s="43">
        <v>0.99949882554759828</v>
      </c>
      <c r="J303" t="b">
        <v>0</v>
      </c>
    </row>
    <row r="304" spans="1:10" x14ac:dyDescent="0.25">
      <c r="A304" t="s">
        <v>146</v>
      </c>
      <c r="B304" t="s">
        <v>141</v>
      </c>
      <c r="C304" s="37" t="s">
        <v>14</v>
      </c>
      <c r="D304" s="35">
        <v>10</v>
      </c>
      <c r="E304" s="37" t="s">
        <v>37</v>
      </c>
      <c r="F304" s="35" t="s">
        <v>36</v>
      </c>
      <c r="G304" s="41">
        <v>10</v>
      </c>
      <c r="H304" s="45">
        <v>2.2000000000000002</v>
      </c>
      <c r="I304" s="43">
        <v>0.99950906175121879</v>
      </c>
      <c r="J304" t="b">
        <v>0</v>
      </c>
    </row>
    <row r="305" spans="1:10" x14ac:dyDescent="0.25">
      <c r="A305" t="s">
        <v>146</v>
      </c>
      <c r="B305" t="s">
        <v>142</v>
      </c>
      <c r="C305" s="37" t="s">
        <v>14</v>
      </c>
      <c r="D305" s="35">
        <v>10</v>
      </c>
      <c r="E305" s="37" t="s">
        <v>35</v>
      </c>
      <c r="F305" s="35" t="s">
        <v>58</v>
      </c>
      <c r="G305" s="41">
        <v>7.976</v>
      </c>
      <c r="H305" s="45">
        <v>2.2000000000000002</v>
      </c>
      <c r="I305" s="43">
        <v>0.99951372106569947</v>
      </c>
      <c r="J305" t="b">
        <v>0</v>
      </c>
    </row>
    <row r="306" spans="1:10" x14ac:dyDescent="0.25">
      <c r="A306" t="s">
        <v>146</v>
      </c>
      <c r="B306" t="s">
        <v>142</v>
      </c>
      <c r="C306" s="37" t="s">
        <v>16</v>
      </c>
      <c r="D306" s="35">
        <v>15</v>
      </c>
      <c r="E306" s="37" t="s">
        <v>40</v>
      </c>
      <c r="F306" s="35" t="s">
        <v>138</v>
      </c>
      <c r="G306" s="41">
        <v>9.1</v>
      </c>
      <c r="H306" s="45">
        <v>3</v>
      </c>
      <c r="I306" s="43">
        <v>0.99954638899284154</v>
      </c>
      <c r="J306" t="b">
        <v>0</v>
      </c>
    </row>
    <row r="307" spans="1:10" x14ac:dyDescent="0.25">
      <c r="A307" t="s">
        <v>146</v>
      </c>
      <c r="B307" t="s">
        <v>141</v>
      </c>
      <c r="C307" s="37" t="s">
        <v>16</v>
      </c>
      <c r="D307" s="35">
        <v>10</v>
      </c>
      <c r="E307" s="37" t="s">
        <v>37</v>
      </c>
      <c r="F307" s="35" t="s">
        <v>36</v>
      </c>
      <c r="G307" s="41">
        <v>10</v>
      </c>
      <c r="H307" s="45">
        <v>3</v>
      </c>
      <c r="I307" s="43">
        <v>0.99955211569958946</v>
      </c>
      <c r="J307" t="b">
        <v>0</v>
      </c>
    </row>
    <row r="308" spans="1:10" x14ac:dyDescent="0.25">
      <c r="A308" t="s">
        <v>146</v>
      </c>
      <c r="B308" t="s">
        <v>141</v>
      </c>
      <c r="C308" s="37" t="s">
        <v>11</v>
      </c>
      <c r="D308" s="35">
        <v>10</v>
      </c>
      <c r="E308" s="37" t="s">
        <v>37</v>
      </c>
      <c r="F308" s="35" t="s">
        <v>36</v>
      </c>
      <c r="G308" s="41">
        <v>10</v>
      </c>
      <c r="H308" s="45">
        <v>1.4</v>
      </c>
      <c r="I308" s="43">
        <v>0.99957495253144946</v>
      </c>
      <c r="J308" t="b">
        <v>0</v>
      </c>
    </row>
    <row r="309" spans="1:10" x14ac:dyDescent="0.25">
      <c r="A309" t="s">
        <v>146</v>
      </c>
      <c r="B309" t="s">
        <v>142</v>
      </c>
      <c r="C309" s="37" t="s">
        <v>15</v>
      </c>
      <c r="D309" s="35">
        <v>10</v>
      </c>
      <c r="E309" s="37" t="s">
        <v>37</v>
      </c>
      <c r="F309" s="35" t="s">
        <v>36</v>
      </c>
      <c r="G309" s="41">
        <v>10</v>
      </c>
      <c r="H309" s="45">
        <v>2.9</v>
      </c>
      <c r="I309" s="43">
        <v>0.99959789794317966</v>
      </c>
      <c r="J309" t="b">
        <v>0</v>
      </c>
    </row>
    <row r="310" spans="1:10" x14ac:dyDescent="0.25">
      <c r="A310" t="s">
        <v>146</v>
      </c>
      <c r="B310" t="s">
        <v>142</v>
      </c>
      <c r="C310" s="37" t="s">
        <v>18</v>
      </c>
      <c r="D310" s="35">
        <v>10</v>
      </c>
      <c r="E310" s="37" t="s">
        <v>37</v>
      </c>
      <c r="F310" s="35" t="s">
        <v>36</v>
      </c>
      <c r="G310" s="41">
        <v>10</v>
      </c>
      <c r="H310" s="45">
        <v>2.2000000000000002</v>
      </c>
      <c r="I310" s="43">
        <v>0.99960072089755825</v>
      </c>
      <c r="J310" t="b">
        <v>0</v>
      </c>
    </row>
    <row r="311" spans="1:10" x14ac:dyDescent="0.25">
      <c r="A311" t="s">
        <v>146</v>
      </c>
      <c r="B311" t="s">
        <v>141</v>
      </c>
      <c r="C311" s="37" t="s">
        <v>15</v>
      </c>
      <c r="D311" s="35">
        <v>10</v>
      </c>
      <c r="E311" s="37" t="s">
        <v>37</v>
      </c>
      <c r="F311" s="35" t="s">
        <v>36</v>
      </c>
      <c r="G311" s="41">
        <v>10</v>
      </c>
      <c r="H311" s="45">
        <v>2.9</v>
      </c>
      <c r="I311" s="43">
        <v>0.99965182801772934</v>
      </c>
      <c r="J311" t="b">
        <v>0</v>
      </c>
    </row>
    <row r="312" spans="1:10" x14ac:dyDescent="0.25">
      <c r="A312" t="s">
        <v>146</v>
      </c>
      <c r="B312" t="s">
        <v>141</v>
      </c>
      <c r="C312" s="37" t="s">
        <v>11</v>
      </c>
      <c r="D312" s="35">
        <v>10</v>
      </c>
      <c r="E312" s="37" t="s">
        <v>37</v>
      </c>
      <c r="F312" s="35" t="s">
        <v>36</v>
      </c>
      <c r="G312" s="41">
        <v>10</v>
      </c>
      <c r="H312" s="45">
        <v>1.4</v>
      </c>
      <c r="I312" s="43">
        <v>0.99965881155967928</v>
      </c>
      <c r="J312" t="b">
        <v>0</v>
      </c>
    </row>
    <row r="313" spans="1:10" x14ac:dyDescent="0.25">
      <c r="A313" t="s">
        <v>146</v>
      </c>
      <c r="B313" t="s">
        <v>141</v>
      </c>
      <c r="C313" s="37" t="s">
        <v>16</v>
      </c>
      <c r="D313" s="35">
        <v>10</v>
      </c>
      <c r="E313" s="37" t="s">
        <v>37</v>
      </c>
      <c r="F313" s="35" t="s">
        <v>36</v>
      </c>
      <c r="G313" s="41">
        <v>10</v>
      </c>
      <c r="H313" s="45">
        <v>3</v>
      </c>
      <c r="I313" s="43">
        <v>0.999702937341586</v>
      </c>
      <c r="J313" t="b">
        <v>0</v>
      </c>
    </row>
    <row r="314" spans="1:10" x14ac:dyDescent="0.25">
      <c r="A314" t="s">
        <v>146</v>
      </c>
      <c r="B314" t="s">
        <v>141</v>
      </c>
      <c r="C314" s="37" t="s">
        <v>16</v>
      </c>
      <c r="D314" s="35">
        <v>10</v>
      </c>
      <c r="E314" s="37" t="s">
        <v>37</v>
      </c>
      <c r="F314" s="35" t="s">
        <v>36</v>
      </c>
      <c r="G314" s="41">
        <v>10</v>
      </c>
      <c r="H314" s="45">
        <v>3</v>
      </c>
      <c r="I314" s="43">
        <v>0.99970430741212557</v>
      </c>
      <c r="J314" t="b">
        <v>0</v>
      </c>
    </row>
    <row r="315" spans="1:10" x14ac:dyDescent="0.25">
      <c r="A315" t="s">
        <v>146</v>
      </c>
      <c r="B315" t="s">
        <v>142</v>
      </c>
      <c r="C315" s="37" t="s">
        <v>18</v>
      </c>
      <c r="D315" s="35">
        <v>6</v>
      </c>
      <c r="E315" s="37" t="s">
        <v>37</v>
      </c>
      <c r="F315" s="35" t="s">
        <v>46</v>
      </c>
      <c r="G315" s="41">
        <v>4</v>
      </c>
      <c r="H315" s="45">
        <v>2</v>
      </c>
      <c r="I315" s="43">
        <v>0.99970932176046357</v>
      </c>
      <c r="J315" t="b">
        <v>0</v>
      </c>
    </row>
    <row r="316" spans="1:10" x14ac:dyDescent="0.25">
      <c r="A316" t="s">
        <v>146</v>
      </c>
      <c r="B316" t="s">
        <v>142</v>
      </c>
      <c r="C316" s="37" t="s">
        <v>11</v>
      </c>
      <c r="D316" s="35">
        <v>10</v>
      </c>
      <c r="E316" s="37" t="s">
        <v>40</v>
      </c>
      <c r="F316" s="35" t="s">
        <v>55</v>
      </c>
      <c r="G316" s="41">
        <v>6.1539999999999999</v>
      </c>
      <c r="H316" s="45">
        <v>1.4</v>
      </c>
      <c r="I316" s="43">
        <v>0.9997242381077045</v>
      </c>
      <c r="J316" t="b">
        <v>0</v>
      </c>
    </row>
    <row r="317" spans="1:10" x14ac:dyDescent="0.25">
      <c r="A317" t="s">
        <v>146</v>
      </c>
      <c r="B317" t="s">
        <v>142</v>
      </c>
      <c r="C317" s="37" t="s">
        <v>16</v>
      </c>
      <c r="D317" s="35">
        <v>10</v>
      </c>
      <c r="E317" s="37" t="s">
        <v>40</v>
      </c>
      <c r="F317" s="35" t="s">
        <v>43</v>
      </c>
      <c r="G317" s="41">
        <v>8.2349999999999994</v>
      </c>
      <c r="H317" s="45">
        <v>3</v>
      </c>
      <c r="I317" s="43">
        <v>0.99972430245888033</v>
      </c>
      <c r="J317" t="b">
        <v>0</v>
      </c>
    </row>
    <row r="318" spans="1:10" x14ac:dyDescent="0.25">
      <c r="A318" t="s">
        <v>146</v>
      </c>
      <c r="B318" t="s">
        <v>142</v>
      </c>
      <c r="C318" s="37" t="s">
        <v>18</v>
      </c>
      <c r="D318" s="35">
        <v>10</v>
      </c>
      <c r="E318" s="37" t="s">
        <v>37</v>
      </c>
      <c r="F318" s="35" t="s">
        <v>36</v>
      </c>
      <c r="G318" s="41">
        <v>10</v>
      </c>
      <c r="H318" s="45">
        <v>2.2000000000000002</v>
      </c>
      <c r="I318" s="43">
        <v>0.99974957708791867</v>
      </c>
      <c r="J318" t="b">
        <v>0</v>
      </c>
    </row>
    <row r="319" spans="1:10" x14ac:dyDescent="0.25">
      <c r="A319" t="s">
        <v>146</v>
      </c>
      <c r="B319" t="s">
        <v>141</v>
      </c>
      <c r="C319" s="37" t="s">
        <v>18</v>
      </c>
      <c r="D319" s="35">
        <v>10</v>
      </c>
      <c r="E319" s="37" t="s">
        <v>37</v>
      </c>
      <c r="F319" s="35" t="s">
        <v>36</v>
      </c>
      <c r="G319" s="41">
        <v>10</v>
      </c>
      <c r="H319" s="45">
        <v>2.2000000000000002</v>
      </c>
      <c r="I319" s="43">
        <v>0.99975905810336274</v>
      </c>
      <c r="J319" t="b">
        <v>0</v>
      </c>
    </row>
    <row r="320" spans="1:10" x14ac:dyDescent="0.25">
      <c r="A320" t="s">
        <v>146</v>
      </c>
      <c r="B320" t="s">
        <v>142</v>
      </c>
      <c r="C320" s="37" t="s">
        <v>14</v>
      </c>
      <c r="D320" s="35">
        <v>10</v>
      </c>
      <c r="E320" s="37" t="s">
        <v>37</v>
      </c>
      <c r="F320" s="35" t="s">
        <v>36</v>
      </c>
      <c r="G320" s="41">
        <v>10</v>
      </c>
      <c r="H320" s="45">
        <v>2.2000000000000002</v>
      </c>
      <c r="I320" s="43">
        <v>0.99977352523228991</v>
      </c>
      <c r="J320" t="b">
        <v>0</v>
      </c>
    </row>
    <row r="321" spans="1:10" x14ac:dyDescent="0.25">
      <c r="A321" t="s">
        <v>146</v>
      </c>
      <c r="B321" t="s">
        <v>141</v>
      </c>
      <c r="C321" s="37" t="s">
        <v>15</v>
      </c>
      <c r="D321" s="35">
        <v>10</v>
      </c>
      <c r="E321" s="37" t="s">
        <v>37</v>
      </c>
      <c r="F321" s="35" t="s">
        <v>36</v>
      </c>
      <c r="G321" s="41">
        <v>10</v>
      </c>
      <c r="H321" s="45">
        <v>2.9</v>
      </c>
      <c r="I321" s="43">
        <v>0.99979760032877996</v>
      </c>
      <c r="J321" t="b">
        <v>0</v>
      </c>
    </row>
    <row r="322" spans="1:10" x14ac:dyDescent="0.25">
      <c r="A322" t="s">
        <v>146</v>
      </c>
      <c r="B322" t="s">
        <v>141</v>
      </c>
      <c r="C322" s="37" t="s">
        <v>18</v>
      </c>
      <c r="D322" s="35">
        <v>10</v>
      </c>
      <c r="E322" s="37" t="s">
        <v>37</v>
      </c>
      <c r="F322" s="35" t="s">
        <v>36</v>
      </c>
      <c r="G322" s="41">
        <v>10</v>
      </c>
      <c r="H322" s="45">
        <v>2.2000000000000002</v>
      </c>
      <c r="I322" s="43">
        <v>0.9998301922786198</v>
      </c>
      <c r="J322" t="b">
        <v>0</v>
      </c>
    </row>
    <row r="323" spans="1:10" x14ac:dyDescent="0.25">
      <c r="A323" t="s">
        <v>146</v>
      </c>
      <c r="B323" t="s">
        <v>141</v>
      </c>
      <c r="C323" s="37" t="s">
        <v>16</v>
      </c>
      <c r="D323" s="35">
        <v>15</v>
      </c>
      <c r="E323" s="37" t="s">
        <v>35</v>
      </c>
      <c r="F323" s="35" t="s">
        <v>62</v>
      </c>
      <c r="G323" s="41">
        <v>9.7479999999999993</v>
      </c>
      <c r="H323" s="45">
        <v>3</v>
      </c>
      <c r="I323" s="43">
        <v>0.99983221489665164</v>
      </c>
      <c r="J323" t="b">
        <v>0</v>
      </c>
    </row>
    <row r="324" spans="1:10" x14ac:dyDescent="0.25">
      <c r="A324" t="s">
        <v>146</v>
      </c>
      <c r="B324" t="s">
        <v>142</v>
      </c>
      <c r="C324" s="37" t="s">
        <v>15</v>
      </c>
      <c r="D324" s="35">
        <v>25</v>
      </c>
      <c r="E324" s="37" t="s">
        <v>40</v>
      </c>
      <c r="F324" s="35" t="s">
        <v>91</v>
      </c>
      <c r="G324" s="41">
        <v>16.8</v>
      </c>
      <c r="H324" s="45">
        <v>2.9</v>
      </c>
      <c r="I324" s="43">
        <v>0.99984449451200641</v>
      </c>
      <c r="J324" t="b">
        <v>0</v>
      </c>
    </row>
    <row r="325" spans="1:10" x14ac:dyDescent="0.25">
      <c r="A325" t="s">
        <v>146</v>
      </c>
      <c r="B325" t="s">
        <v>142</v>
      </c>
      <c r="C325" s="37" t="s">
        <v>15</v>
      </c>
      <c r="D325" s="35">
        <v>10</v>
      </c>
      <c r="E325" s="37" t="s">
        <v>37</v>
      </c>
      <c r="F325" s="35" t="s">
        <v>36</v>
      </c>
      <c r="G325" s="41">
        <v>10</v>
      </c>
      <c r="H325" s="45">
        <v>2.9</v>
      </c>
      <c r="I325" s="43">
        <v>0.99985429059575026</v>
      </c>
      <c r="J325" t="b">
        <v>0</v>
      </c>
    </row>
    <row r="326" spans="1:10" x14ac:dyDescent="0.25">
      <c r="A326" t="s">
        <v>146</v>
      </c>
      <c r="B326" t="s">
        <v>142</v>
      </c>
      <c r="C326" s="37" t="s">
        <v>15</v>
      </c>
      <c r="D326" s="35">
        <v>10</v>
      </c>
      <c r="E326" s="37" t="s">
        <v>35</v>
      </c>
      <c r="F326" s="35" t="s">
        <v>58</v>
      </c>
      <c r="G326" s="41">
        <v>7.976</v>
      </c>
      <c r="H326" s="45">
        <v>2.9</v>
      </c>
      <c r="I326" s="43">
        <v>0.9998571372318924</v>
      </c>
      <c r="J326" t="b">
        <v>0</v>
      </c>
    </row>
    <row r="327" spans="1:10" x14ac:dyDescent="0.25">
      <c r="A327" t="s">
        <v>146</v>
      </c>
      <c r="B327" t="s">
        <v>142</v>
      </c>
      <c r="C327" s="37" t="s">
        <v>14</v>
      </c>
      <c r="D327" s="35">
        <v>15</v>
      </c>
      <c r="E327" s="37" t="s">
        <v>35</v>
      </c>
      <c r="F327" s="35" t="s">
        <v>68</v>
      </c>
      <c r="G327" s="41">
        <v>10.635</v>
      </c>
      <c r="H327" s="45">
        <v>2.2000000000000002</v>
      </c>
      <c r="I327" s="43">
        <v>0.99986499349265312</v>
      </c>
      <c r="J327" t="b">
        <v>0</v>
      </c>
    </row>
    <row r="328" spans="1:10" x14ac:dyDescent="0.25">
      <c r="A328" t="s">
        <v>146</v>
      </c>
      <c r="B328" t="s">
        <v>142</v>
      </c>
      <c r="C328" s="37" t="s">
        <v>15</v>
      </c>
      <c r="D328" s="35">
        <v>10</v>
      </c>
      <c r="E328" s="37" t="s">
        <v>37</v>
      </c>
      <c r="F328" s="35" t="s">
        <v>36</v>
      </c>
      <c r="G328" s="41">
        <v>10</v>
      </c>
      <c r="H328" s="45">
        <v>2.9</v>
      </c>
      <c r="I328" s="43">
        <v>0.99988643906756403</v>
      </c>
      <c r="J328" t="b">
        <v>0</v>
      </c>
    </row>
    <row r="329" spans="1:10" x14ac:dyDescent="0.25">
      <c r="A329" t="s">
        <v>146</v>
      </c>
      <c r="B329" t="s">
        <v>142</v>
      </c>
      <c r="C329" s="37" t="s">
        <v>18</v>
      </c>
      <c r="D329" s="35">
        <v>10</v>
      </c>
      <c r="E329" s="37" t="s">
        <v>37</v>
      </c>
      <c r="F329" s="35" t="s">
        <v>36</v>
      </c>
      <c r="G329" s="41">
        <v>10</v>
      </c>
      <c r="H329" s="45">
        <v>2.2000000000000002</v>
      </c>
      <c r="I329" s="43">
        <v>0.9999783309480923</v>
      </c>
      <c r="J329" t="b">
        <v>0</v>
      </c>
    </row>
    <row r="330" spans="1:10" x14ac:dyDescent="0.25">
      <c r="A330" t="s">
        <v>146</v>
      </c>
      <c r="B330" t="s">
        <v>141</v>
      </c>
      <c r="C330" s="37" t="s">
        <v>15</v>
      </c>
      <c r="D330" s="35">
        <v>10</v>
      </c>
      <c r="E330" s="37" t="s">
        <v>37</v>
      </c>
      <c r="F330" s="35" t="s">
        <v>36</v>
      </c>
      <c r="G330" s="41">
        <v>10</v>
      </c>
      <c r="H330" s="45">
        <v>2.9</v>
      </c>
      <c r="I330" s="43">
        <v>0.9999854206537494</v>
      </c>
      <c r="J330" t="b">
        <v>0</v>
      </c>
    </row>
    <row r="331" spans="1:10" x14ac:dyDescent="0.25">
      <c r="A331" t="s">
        <v>146</v>
      </c>
      <c r="B331" t="s">
        <v>142</v>
      </c>
      <c r="C331" s="37" t="s">
        <v>16</v>
      </c>
      <c r="D331" s="35">
        <v>10</v>
      </c>
      <c r="E331" s="37" t="s">
        <v>37</v>
      </c>
      <c r="F331" s="35" t="s">
        <v>36</v>
      </c>
      <c r="G331" s="41">
        <v>10</v>
      </c>
      <c r="H331" s="45">
        <v>3</v>
      </c>
      <c r="I331" s="43">
        <v>0.9999923404658374</v>
      </c>
      <c r="J331" t="b">
        <v>0</v>
      </c>
    </row>
    <row r="332" spans="1:10" x14ac:dyDescent="0.25">
      <c r="A332" t="s">
        <v>146</v>
      </c>
      <c r="B332" t="s">
        <v>142</v>
      </c>
      <c r="C332" s="37" t="s">
        <v>14</v>
      </c>
      <c r="D332" s="35">
        <v>10</v>
      </c>
      <c r="E332" s="37" t="s">
        <v>37</v>
      </c>
      <c r="F332" s="35" t="s">
        <v>36</v>
      </c>
      <c r="G332" s="41">
        <v>10</v>
      </c>
      <c r="H332" s="45">
        <v>2.2000000000000002</v>
      </c>
      <c r="I332" s="43">
        <v>0.99999353256461521</v>
      </c>
      <c r="J332" t="b">
        <v>0</v>
      </c>
    </row>
    <row r="333" spans="1:10" x14ac:dyDescent="0.25">
      <c r="A333" t="s">
        <v>146</v>
      </c>
      <c r="B333" t="s">
        <v>142</v>
      </c>
      <c r="C333" s="37" t="s">
        <v>14</v>
      </c>
      <c r="D333" s="35">
        <v>20</v>
      </c>
      <c r="E333" s="37" t="s">
        <v>40</v>
      </c>
      <c r="F333" s="35" t="s">
        <v>90</v>
      </c>
      <c r="G333" s="41">
        <v>7.8259999999999996</v>
      </c>
      <c r="H333" s="45">
        <v>2.2000000000000002</v>
      </c>
      <c r="I333" s="43">
        <v>0.99999436299992506</v>
      </c>
      <c r="J333" t="b">
        <v>0</v>
      </c>
    </row>
    <row r="334" spans="1:10" x14ac:dyDescent="0.25">
      <c r="A334" t="s">
        <v>146</v>
      </c>
      <c r="B334" t="s">
        <v>141</v>
      </c>
      <c r="C334" s="37" t="s">
        <v>18</v>
      </c>
      <c r="D334" s="35">
        <v>10</v>
      </c>
      <c r="E334" s="37" t="s">
        <v>37</v>
      </c>
      <c r="F334" s="35" t="s">
        <v>36</v>
      </c>
      <c r="G334" s="41">
        <v>10</v>
      </c>
      <c r="H334" s="45">
        <v>2.2000000000000002</v>
      </c>
      <c r="I334" s="43">
        <v>1.000011641418693</v>
      </c>
      <c r="J334" t="b">
        <v>0</v>
      </c>
    </row>
    <row r="335" spans="1:10" x14ac:dyDescent="0.25">
      <c r="A335" t="s">
        <v>146</v>
      </c>
      <c r="B335" t="s">
        <v>142</v>
      </c>
      <c r="C335" s="37" t="s">
        <v>16</v>
      </c>
      <c r="D335" s="35">
        <v>15</v>
      </c>
      <c r="E335" s="37" t="s">
        <v>35</v>
      </c>
      <c r="F335" s="35" t="s">
        <v>62</v>
      </c>
      <c r="G335" s="41">
        <v>9.7479999999999993</v>
      </c>
      <c r="H335" s="45">
        <v>3</v>
      </c>
      <c r="I335" s="43">
        <v>1.0000161319407477</v>
      </c>
      <c r="J335" t="b">
        <v>0</v>
      </c>
    </row>
    <row r="336" spans="1:10" x14ac:dyDescent="0.25">
      <c r="A336" t="s">
        <v>146</v>
      </c>
      <c r="B336" t="s">
        <v>141</v>
      </c>
      <c r="C336" s="37" t="s">
        <v>14</v>
      </c>
      <c r="D336" s="35">
        <v>10</v>
      </c>
      <c r="E336" s="37" t="s">
        <v>37</v>
      </c>
      <c r="F336" s="35" t="s">
        <v>36</v>
      </c>
      <c r="G336" s="41">
        <v>10</v>
      </c>
      <c r="H336" s="45">
        <v>2.2000000000000002</v>
      </c>
      <c r="I336" s="43">
        <v>1.0000784070120117</v>
      </c>
      <c r="J336" t="b">
        <v>0</v>
      </c>
    </row>
    <row r="337" spans="1:10" x14ac:dyDescent="0.25">
      <c r="A337" t="s">
        <v>146</v>
      </c>
      <c r="B337" t="s">
        <v>142</v>
      </c>
      <c r="C337" s="37" t="s">
        <v>18</v>
      </c>
      <c r="D337" s="35">
        <v>10</v>
      </c>
      <c r="E337" s="37" t="s">
        <v>37</v>
      </c>
      <c r="F337" s="35" t="s">
        <v>36</v>
      </c>
      <c r="G337" s="41">
        <v>10</v>
      </c>
      <c r="H337" s="45">
        <v>2.2000000000000002</v>
      </c>
      <c r="I337" s="43">
        <v>1.0000801491307114</v>
      </c>
      <c r="J337" t="b">
        <v>0</v>
      </c>
    </row>
    <row r="338" spans="1:10" x14ac:dyDescent="0.25">
      <c r="A338" t="s">
        <v>146</v>
      </c>
      <c r="B338" t="s">
        <v>142</v>
      </c>
      <c r="C338" s="37" t="s">
        <v>14</v>
      </c>
      <c r="D338" s="35">
        <v>15</v>
      </c>
      <c r="E338" s="37" t="s">
        <v>35</v>
      </c>
      <c r="F338" s="35" t="s">
        <v>62</v>
      </c>
      <c r="G338" s="41">
        <v>9.7479999999999993</v>
      </c>
      <c r="H338" s="45">
        <v>2.2000000000000002</v>
      </c>
      <c r="I338" s="43">
        <v>1.000135172363007</v>
      </c>
      <c r="J338" t="b">
        <v>0</v>
      </c>
    </row>
    <row r="339" spans="1:10" x14ac:dyDescent="0.25">
      <c r="A339" t="s">
        <v>146</v>
      </c>
      <c r="B339" t="s">
        <v>142</v>
      </c>
      <c r="C339" s="37" t="s">
        <v>11</v>
      </c>
      <c r="D339" s="35">
        <v>10</v>
      </c>
      <c r="E339" s="37" t="s">
        <v>37</v>
      </c>
      <c r="F339" s="35" t="s">
        <v>36</v>
      </c>
      <c r="G339" s="41">
        <v>10</v>
      </c>
      <c r="H339" s="45">
        <v>1.4</v>
      </c>
      <c r="I339" s="43">
        <v>1.0001891939435459</v>
      </c>
      <c r="J339" t="b">
        <v>0</v>
      </c>
    </row>
    <row r="340" spans="1:10" x14ac:dyDescent="0.25">
      <c r="A340" t="s">
        <v>146</v>
      </c>
      <c r="B340" t="s">
        <v>142</v>
      </c>
      <c r="C340" s="37" t="s">
        <v>16</v>
      </c>
      <c r="D340" s="35">
        <v>10</v>
      </c>
      <c r="E340" s="37" t="s">
        <v>37</v>
      </c>
      <c r="F340" s="35" t="s">
        <v>36</v>
      </c>
      <c r="G340" s="41">
        <v>10</v>
      </c>
      <c r="H340" s="45">
        <v>3</v>
      </c>
      <c r="I340" s="43">
        <v>1.0001937430111565</v>
      </c>
      <c r="J340" t="b">
        <v>0</v>
      </c>
    </row>
    <row r="341" spans="1:10" x14ac:dyDescent="0.25">
      <c r="A341" t="s">
        <v>146</v>
      </c>
      <c r="B341" t="s">
        <v>142</v>
      </c>
      <c r="C341" s="37" t="s">
        <v>14</v>
      </c>
      <c r="D341" s="35">
        <v>10</v>
      </c>
      <c r="E341" s="37" t="s">
        <v>37</v>
      </c>
      <c r="F341" s="35" t="s">
        <v>36</v>
      </c>
      <c r="G341" s="41">
        <v>10</v>
      </c>
      <c r="H341" s="45">
        <v>2.2000000000000002</v>
      </c>
      <c r="I341" s="43">
        <v>1.000239522531869</v>
      </c>
      <c r="J341" t="b">
        <v>0</v>
      </c>
    </row>
    <row r="342" spans="1:10" x14ac:dyDescent="0.25">
      <c r="A342" t="s">
        <v>146</v>
      </c>
      <c r="B342" t="s">
        <v>141</v>
      </c>
      <c r="C342" s="37" t="s">
        <v>18</v>
      </c>
      <c r="D342" s="35">
        <v>10</v>
      </c>
      <c r="E342" s="37" t="s">
        <v>37</v>
      </c>
      <c r="F342" s="35" t="s">
        <v>36</v>
      </c>
      <c r="G342" s="41">
        <v>10</v>
      </c>
      <c r="H342" s="45">
        <v>2.2000000000000002</v>
      </c>
      <c r="I342" s="43">
        <v>1.0002732120726376</v>
      </c>
      <c r="J342" t="b">
        <v>0</v>
      </c>
    </row>
    <row r="343" spans="1:10" x14ac:dyDescent="0.25">
      <c r="A343" t="s">
        <v>146</v>
      </c>
      <c r="B343" t="s">
        <v>142</v>
      </c>
      <c r="C343" s="37" t="s">
        <v>16</v>
      </c>
      <c r="D343" s="35">
        <v>10</v>
      </c>
      <c r="E343" s="37" t="s">
        <v>37</v>
      </c>
      <c r="F343" s="35" t="s">
        <v>36</v>
      </c>
      <c r="G343" s="41">
        <v>10</v>
      </c>
      <c r="H343" s="45">
        <v>3</v>
      </c>
      <c r="I343" s="43">
        <v>1.0003021358384843</v>
      </c>
      <c r="J343" t="b">
        <v>0</v>
      </c>
    </row>
    <row r="344" spans="1:10" x14ac:dyDescent="0.25">
      <c r="A344" t="s">
        <v>146</v>
      </c>
      <c r="B344" t="s">
        <v>141</v>
      </c>
      <c r="C344" s="37" t="s">
        <v>14</v>
      </c>
      <c r="D344" s="35">
        <v>10</v>
      </c>
      <c r="E344" s="37" t="s">
        <v>37</v>
      </c>
      <c r="F344" s="35" t="s">
        <v>36</v>
      </c>
      <c r="G344" s="41">
        <v>10</v>
      </c>
      <c r="H344" s="45">
        <v>2.2000000000000002</v>
      </c>
      <c r="I344" s="43">
        <v>1.0003738384305907</v>
      </c>
      <c r="J344" t="b">
        <v>0</v>
      </c>
    </row>
    <row r="345" spans="1:10" x14ac:dyDescent="0.25">
      <c r="A345" t="s">
        <v>146</v>
      </c>
      <c r="B345" t="s">
        <v>141</v>
      </c>
      <c r="C345" s="37" t="s">
        <v>11</v>
      </c>
      <c r="D345" s="35">
        <v>10</v>
      </c>
      <c r="E345" s="37" t="s">
        <v>37</v>
      </c>
      <c r="F345" s="35" t="s">
        <v>36</v>
      </c>
      <c r="G345" s="41">
        <v>10</v>
      </c>
      <c r="H345" s="45">
        <v>1.4</v>
      </c>
      <c r="I345" s="43">
        <v>1.0003961983443936</v>
      </c>
      <c r="J345" t="b">
        <v>0</v>
      </c>
    </row>
    <row r="346" spans="1:10" x14ac:dyDescent="0.25">
      <c r="A346" t="s">
        <v>146</v>
      </c>
      <c r="B346" t="s">
        <v>141</v>
      </c>
      <c r="C346" s="37" t="s">
        <v>18</v>
      </c>
      <c r="D346" s="35">
        <v>10</v>
      </c>
      <c r="E346" s="37" t="s">
        <v>37</v>
      </c>
      <c r="F346" s="35" t="s">
        <v>36</v>
      </c>
      <c r="G346" s="41">
        <v>10</v>
      </c>
      <c r="H346" s="45">
        <v>2.2000000000000002</v>
      </c>
      <c r="I346" s="43">
        <v>1.0004409162631005</v>
      </c>
      <c r="J346" t="b">
        <v>0</v>
      </c>
    </row>
    <row r="347" spans="1:10" x14ac:dyDescent="0.25">
      <c r="A347" t="s">
        <v>146</v>
      </c>
      <c r="B347" t="s">
        <v>142</v>
      </c>
      <c r="C347" s="37" t="s">
        <v>15</v>
      </c>
      <c r="D347" s="35">
        <v>10</v>
      </c>
      <c r="E347" s="37" t="s">
        <v>37</v>
      </c>
      <c r="F347" s="35" t="s">
        <v>36</v>
      </c>
      <c r="G347" s="41">
        <v>10</v>
      </c>
      <c r="H347" s="45">
        <v>2.9</v>
      </c>
      <c r="I347" s="43">
        <v>1.0004425821519245</v>
      </c>
      <c r="J347" t="b">
        <v>0</v>
      </c>
    </row>
    <row r="348" spans="1:10" x14ac:dyDescent="0.25">
      <c r="A348" t="s">
        <v>146</v>
      </c>
      <c r="B348" t="s">
        <v>141</v>
      </c>
      <c r="C348" s="37" t="s">
        <v>18</v>
      </c>
      <c r="D348" s="35">
        <v>10</v>
      </c>
      <c r="E348" s="37" t="s">
        <v>40</v>
      </c>
      <c r="F348" s="35" t="s">
        <v>43</v>
      </c>
      <c r="G348" s="41">
        <v>8.2349999999999994</v>
      </c>
      <c r="H348" s="45">
        <v>2.2000000000000002</v>
      </c>
      <c r="I348" s="43">
        <v>1.0004873873959523</v>
      </c>
      <c r="J348" t="b">
        <v>0</v>
      </c>
    </row>
    <row r="349" spans="1:10" x14ac:dyDescent="0.25">
      <c r="A349" t="s">
        <v>146</v>
      </c>
      <c r="B349" t="s">
        <v>142</v>
      </c>
      <c r="C349" s="37" t="s">
        <v>15</v>
      </c>
      <c r="D349" s="35">
        <v>10</v>
      </c>
      <c r="E349" s="37" t="s">
        <v>37</v>
      </c>
      <c r="F349" s="35" t="s">
        <v>36</v>
      </c>
      <c r="G349" s="41">
        <v>10</v>
      </c>
      <c r="H349" s="45">
        <v>2.9</v>
      </c>
      <c r="I349" s="43">
        <v>1.000508834004995</v>
      </c>
      <c r="J349" t="b">
        <v>0</v>
      </c>
    </row>
    <row r="350" spans="1:10" x14ac:dyDescent="0.25">
      <c r="A350" t="s">
        <v>146</v>
      </c>
      <c r="B350" t="s">
        <v>141</v>
      </c>
      <c r="C350" s="37" t="s">
        <v>16</v>
      </c>
      <c r="D350" s="35">
        <v>10</v>
      </c>
      <c r="E350" s="37" t="s">
        <v>37</v>
      </c>
      <c r="F350" s="35" t="s">
        <v>36</v>
      </c>
      <c r="G350" s="41">
        <v>10</v>
      </c>
      <c r="H350" s="45">
        <v>3</v>
      </c>
      <c r="I350" s="43">
        <v>1.0005161311577124</v>
      </c>
      <c r="J350" t="b">
        <v>0</v>
      </c>
    </row>
    <row r="351" spans="1:10" x14ac:dyDescent="0.25">
      <c r="A351" t="s">
        <v>146</v>
      </c>
      <c r="B351" t="s">
        <v>142</v>
      </c>
      <c r="C351" s="37" t="s">
        <v>11</v>
      </c>
      <c r="D351" s="35">
        <v>10</v>
      </c>
      <c r="E351" s="37" t="s">
        <v>37</v>
      </c>
      <c r="F351" s="35" t="s">
        <v>36</v>
      </c>
      <c r="G351" s="41">
        <v>10</v>
      </c>
      <c r="H351" s="45">
        <v>1.4</v>
      </c>
      <c r="I351" s="43">
        <v>1.0005375088194353</v>
      </c>
      <c r="J351" t="b">
        <v>0</v>
      </c>
    </row>
    <row r="352" spans="1:10" x14ac:dyDescent="0.25">
      <c r="A352" t="s">
        <v>146</v>
      </c>
      <c r="B352" t="s">
        <v>141</v>
      </c>
      <c r="C352" s="37" t="s">
        <v>18</v>
      </c>
      <c r="D352" s="35">
        <v>10</v>
      </c>
      <c r="E352" s="37" t="s">
        <v>37</v>
      </c>
      <c r="F352" s="35" t="s">
        <v>51</v>
      </c>
      <c r="G352" s="41">
        <v>7</v>
      </c>
      <c r="H352" s="45">
        <v>2.2000000000000002</v>
      </c>
      <c r="I352" s="43">
        <v>1.0005896378568069</v>
      </c>
      <c r="J352" t="b">
        <v>0</v>
      </c>
    </row>
    <row r="353" spans="1:10" x14ac:dyDescent="0.25">
      <c r="A353" t="s">
        <v>146</v>
      </c>
      <c r="B353" t="s">
        <v>141</v>
      </c>
      <c r="C353" s="37" t="s">
        <v>14</v>
      </c>
      <c r="D353" s="35">
        <v>15</v>
      </c>
      <c r="E353" s="37" t="s">
        <v>35</v>
      </c>
      <c r="F353" s="35" t="s">
        <v>62</v>
      </c>
      <c r="G353" s="41">
        <v>9.7479999999999993</v>
      </c>
      <c r="H353" s="45">
        <v>2.2000000000000002</v>
      </c>
      <c r="I353" s="43">
        <v>1.0006730754658839</v>
      </c>
      <c r="J353" t="b">
        <v>0</v>
      </c>
    </row>
    <row r="354" spans="1:10" x14ac:dyDescent="0.25">
      <c r="A354" t="s">
        <v>146</v>
      </c>
      <c r="B354" t="s">
        <v>142</v>
      </c>
      <c r="C354" s="37" t="s">
        <v>16</v>
      </c>
      <c r="D354" s="35">
        <v>10</v>
      </c>
      <c r="E354" s="37" t="s">
        <v>37</v>
      </c>
      <c r="F354" s="35" t="s">
        <v>36</v>
      </c>
      <c r="G354" s="41">
        <v>10</v>
      </c>
      <c r="H354" s="45">
        <v>3</v>
      </c>
      <c r="I354" s="43">
        <v>1.0006835639928762</v>
      </c>
      <c r="J354" t="b">
        <v>0</v>
      </c>
    </row>
    <row r="355" spans="1:10" x14ac:dyDescent="0.25">
      <c r="A355" t="s">
        <v>146</v>
      </c>
      <c r="B355" t="s">
        <v>141</v>
      </c>
      <c r="C355" s="37" t="s">
        <v>14</v>
      </c>
      <c r="D355" s="35">
        <v>15</v>
      </c>
      <c r="E355" s="37" t="s">
        <v>40</v>
      </c>
      <c r="F355" s="35" t="s">
        <v>74</v>
      </c>
      <c r="G355" s="41">
        <v>12</v>
      </c>
      <c r="H355" s="45">
        <v>2.2000000000000002</v>
      </c>
      <c r="I355" s="43">
        <v>1.0007098511292858</v>
      </c>
      <c r="J355" t="b">
        <v>0</v>
      </c>
    </row>
    <row r="356" spans="1:10" x14ac:dyDescent="0.25">
      <c r="A356" t="s">
        <v>146</v>
      </c>
      <c r="B356" t="s">
        <v>142</v>
      </c>
      <c r="C356" s="37" t="s">
        <v>11</v>
      </c>
      <c r="D356" s="35">
        <v>10</v>
      </c>
      <c r="E356" s="37" t="s">
        <v>37</v>
      </c>
      <c r="F356" s="35" t="s">
        <v>36</v>
      </c>
      <c r="G356" s="41">
        <v>10</v>
      </c>
      <c r="H356" s="45">
        <v>1.4</v>
      </c>
      <c r="I356" s="43">
        <v>1.0008273325558126</v>
      </c>
      <c r="J356" t="b">
        <v>0</v>
      </c>
    </row>
    <row r="357" spans="1:10" x14ac:dyDescent="0.25">
      <c r="A357" t="s">
        <v>146</v>
      </c>
      <c r="B357" t="s">
        <v>142</v>
      </c>
      <c r="C357" s="37" t="s">
        <v>14</v>
      </c>
      <c r="D357" s="35">
        <v>10</v>
      </c>
      <c r="E357" s="37" t="s">
        <v>37</v>
      </c>
      <c r="F357" s="35" t="s">
        <v>51</v>
      </c>
      <c r="G357" s="41">
        <v>7</v>
      </c>
      <c r="H357" s="45">
        <v>2.2000000000000002</v>
      </c>
      <c r="I357" s="43">
        <v>1.0008367442697841</v>
      </c>
      <c r="J357" t="b">
        <v>0</v>
      </c>
    </row>
    <row r="358" spans="1:10" x14ac:dyDescent="0.25">
      <c r="A358" t="s">
        <v>146</v>
      </c>
      <c r="B358" t="s">
        <v>142</v>
      </c>
      <c r="C358" s="37" t="s">
        <v>11</v>
      </c>
      <c r="D358" s="35">
        <v>10</v>
      </c>
      <c r="E358" s="37" t="s">
        <v>35</v>
      </c>
      <c r="F358" s="35" t="s">
        <v>58</v>
      </c>
      <c r="G358" s="41">
        <v>7.976</v>
      </c>
      <c r="H358" s="45">
        <v>1.4</v>
      </c>
      <c r="I358" s="43">
        <v>1.0008754886512656</v>
      </c>
      <c r="J358" t="b">
        <v>0</v>
      </c>
    </row>
    <row r="359" spans="1:10" x14ac:dyDescent="0.25">
      <c r="A359" t="s">
        <v>146</v>
      </c>
      <c r="B359" t="s">
        <v>141</v>
      </c>
      <c r="C359" s="37" t="s">
        <v>16</v>
      </c>
      <c r="D359" s="35">
        <v>15</v>
      </c>
      <c r="E359" s="37" t="s">
        <v>40</v>
      </c>
      <c r="F359" s="35" t="s">
        <v>74</v>
      </c>
      <c r="G359" s="41">
        <v>12</v>
      </c>
      <c r="H359" s="45">
        <v>3</v>
      </c>
      <c r="I359" s="43">
        <v>1.0009782890780523</v>
      </c>
      <c r="J359" t="b">
        <v>0</v>
      </c>
    </row>
    <row r="360" spans="1:10" x14ac:dyDescent="0.25">
      <c r="A360" t="s">
        <v>146</v>
      </c>
      <c r="B360" t="s">
        <v>142</v>
      </c>
      <c r="C360" s="37" t="s">
        <v>18</v>
      </c>
      <c r="D360" s="35">
        <v>6</v>
      </c>
      <c r="E360" s="37" t="s">
        <v>40</v>
      </c>
      <c r="F360" s="35" t="s">
        <v>108</v>
      </c>
      <c r="G360" s="41">
        <v>5.4550000000000001</v>
      </c>
      <c r="H360" s="45">
        <v>2.2000000000000002</v>
      </c>
      <c r="I360" s="43">
        <v>1.0010135490490379</v>
      </c>
      <c r="J360" t="b">
        <v>0</v>
      </c>
    </row>
    <row r="361" spans="1:10" x14ac:dyDescent="0.25">
      <c r="A361" t="s">
        <v>146</v>
      </c>
      <c r="B361" t="s">
        <v>142</v>
      </c>
      <c r="C361" s="37" t="s">
        <v>11</v>
      </c>
      <c r="D361" s="35">
        <v>10</v>
      </c>
      <c r="E361" s="37" t="s">
        <v>40</v>
      </c>
      <c r="F361" s="35" t="s">
        <v>43</v>
      </c>
      <c r="G361" s="41">
        <v>8.2349999999999994</v>
      </c>
      <c r="H361" s="45">
        <v>1.4</v>
      </c>
      <c r="I361" s="43">
        <v>1.0011239979785411</v>
      </c>
      <c r="J361" t="b">
        <v>0</v>
      </c>
    </row>
    <row r="362" spans="1:10" x14ac:dyDescent="0.25">
      <c r="A362" t="s">
        <v>146</v>
      </c>
      <c r="B362" t="s">
        <v>142</v>
      </c>
      <c r="C362" s="37" t="s">
        <v>14</v>
      </c>
      <c r="D362" s="35">
        <v>10</v>
      </c>
      <c r="E362" s="37" t="s">
        <v>37</v>
      </c>
      <c r="F362" s="35" t="s">
        <v>57</v>
      </c>
      <c r="G362" s="41">
        <v>8</v>
      </c>
      <c r="H362" s="45">
        <v>2.2000000000000002</v>
      </c>
      <c r="I362" s="43">
        <v>1.0011469624046427</v>
      </c>
      <c r="J362" t="b">
        <v>0</v>
      </c>
    </row>
    <row r="363" spans="1:10" x14ac:dyDescent="0.25">
      <c r="A363" t="s">
        <v>146</v>
      </c>
      <c r="B363" t="s">
        <v>142</v>
      </c>
      <c r="C363" s="37" t="s">
        <v>18</v>
      </c>
      <c r="D363" s="35">
        <v>6</v>
      </c>
      <c r="E363" s="37" t="s">
        <v>40</v>
      </c>
      <c r="F363" s="35" t="s">
        <v>132</v>
      </c>
      <c r="G363" s="41">
        <v>4.2779999999999996</v>
      </c>
      <c r="H363" s="45">
        <v>2.2000000000000002</v>
      </c>
      <c r="I363" s="43">
        <v>1.0011920394938989</v>
      </c>
      <c r="J363" t="b">
        <v>0</v>
      </c>
    </row>
    <row r="364" spans="1:10" x14ac:dyDescent="0.25">
      <c r="A364" t="s">
        <v>146</v>
      </c>
      <c r="B364" t="s">
        <v>141</v>
      </c>
      <c r="C364" s="37" t="s">
        <v>14</v>
      </c>
      <c r="D364" s="35">
        <v>15</v>
      </c>
      <c r="E364" s="37" t="s">
        <v>37</v>
      </c>
      <c r="F364" s="35" t="s">
        <v>71</v>
      </c>
      <c r="G364" s="41">
        <v>13</v>
      </c>
      <c r="H364" s="45">
        <v>2.2000000000000002</v>
      </c>
      <c r="I364" s="43">
        <v>1.0013544355592376</v>
      </c>
      <c r="J364" t="b">
        <v>0</v>
      </c>
    </row>
    <row r="365" spans="1:10" x14ac:dyDescent="0.25">
      <c r="A365" t="s">
        <v>146</v>
      </c>
      <c r="B365" t="s">
        <v>142</v>
      </c>
      <c r="C365" s="37" t="s">
        <v>16</v>
      </c>
      <c r="D365" s="35">
        <v>10</v>
      </c>
      <c r="E365" s="37" t="s">
        <v>37</v>
      </c>
      <c r="F365" s="35" t="s">
        <v>57</v>
      </c>
      <c r="G365" s="41">
        <v>8</v>
      </c>
      <c r="H365" s="45">
        <v>3</v>
      </c>
      <c r="I365" s="43">
        <v>1.0014322862414156</v>
      </c>
      <c r="J365" t="b">
        <v>0</v>
      </c>
    </row>
    <row r="366" spans="1:10" x14ac:dyDescent="0.25">
      <c r="A366" t="s">
        <v>146</v>
      </c>
      <c r="B366" t="s">
        <v>142</v>
      </c>
      <c r="C366" s="37" t="s">
        <v>14</v>
      </c>
      <c r="D366" s="35">
        <v>15</v>
      </c>
      <c r="E366" s="37" t="s">
        <v>40</v>
      </c>
      <c r="F366" s="35" t="s">
        <v>138</v>
      </c>
      <c r="G366" s="41">
        <v>9.1</v>
      </c>
      <c r="H366" s="45">
        <v>2.2000000000000002</v>
      </c>
      <c r="I366" s="43">
        <v>1.0015325062996125</v>
      </c>
      <c r="J366" t="b">
        <v>0</v>
      </c>
    </row>
    <row r="367" spans="1:10" x14ac:dyDescent="0.25">
      <c r="A367" t="s">
        <v>146</v>
      </c>
      <c r="B367" t="s">
        <v>141</v>
      </c>
      <c r="C367" s="37" t="s">
        <v>16</v>
      </c>
      <c r="D367" s="35">
        <v>15</v>
      </c>
      <c r="E367" s="37" t="s">
        <v>37</v>
      </c>
      <c r="F367" s="35" t="s">
        <v>76</v>
      </c>
      <c r="G367" s="41">
        <v>15</v>
      </c>
      <c r="H367" s="45">
        <v>3</v>
      </c>
      <c r="I367" s="43">
        <v>1.0015676930567547</v>
      </c>
      <c r="J367" t="b">
        <v>0</v>
      </c>
    </row>
    <row r="368" spans="1:10" x14ac:dyDescent="0.25">
      <c r="A368" t="s">
        <v>146</v>
      </c>
      <c r="B368" t="s">
        <v>141</v>
      </c>
      <c r="C368" s="37" t="s">
        <v>14</v>
      </c>
      <c r="D368" s="35">
        <v>15</v>
      </c>
      <c r="E368" s="37" t="s">
        <v>35</v>
      </c>
      <c r="F368" s="35" t="s">
        <v>68</v>
      </c>
      <c r="G368" s="41">
        <v>10.635</v>
      </c>
      <c r="H368" s="45">
        <v>2.2000000000000002</v>
      </c>
      <c r="I368" s="43">
        <v>1.0015831721030326</v>
      </c>
      <c r="J368" t="b">
        <v>0</v>
      </c>
    </row>
    <row r="369" spans="1:10" x14ac:dyDescent="0.25">
      <c r="A369" t="s">
        <v>146</v>
      </c>
      <c r="B369" t="s">
        <v>141</v>
      </c>
      <c r="C369" s="37" t="s">
        <v>18</v>
      </c>
      <c r="D369" s="35">
        <v>10</v>
      </c>
      <c r="E369" s="37" t="s">
        <v>37</v>
      </c>
      <c r="F369" s="35" t="s">
        <v>57</v>
      </c>
      <c r="G369" s="41">
        <v>8</v>
      </c>
      <c r="H369" s="45">
        <v>2.2000000000000002</v>
      </c>
      <c r="I369" s="43">
        <v>1.0016460966032086</v>
      </c>
      <c r="J369" t="b">
        <v>0</v>
      </c>
    </row>
    <row r="370" spans="1:10" x14ac:dyDescent="0.25">
      <c r="A370" t="s">
        <v>146</v>
      </c>
      <c r="B370" t="s">
        <v>142</v>
      </c>
      <c r="C370" s="37" t="s">
        <v>18</v>
      </c>
      <c r="D370" s="35">
        <v>10</v>
      </c>
      <c r="E370" s="37" t="s">
        <v>35</v>
      </c>
      <c r="F370" s="35" t="s">
        <v>52</v>
      </c>
      <c r="G370" s="41">
        <v>6.6470000000000002</v>
      </c>
      <c r="H370" s="45">
        <v>2.2000000000000002</v>
      </c>
      <c r="I370" s="43">
        <v>1.001646519036838</v>
      </c>
      <c r="J370" t="b">
        <v>0</v>
      </c>
    </row>
    <row r="371" spans="1:10" x14ac:dyDescent="0.25">
      <c r="A371" t="s">
        <v>146</v>
      </c>
      <c r="B371" t="s">
        <v>141</v>
      </c>
      <c r="C371" s="37" t="s">
        <v>14</v>
      </c>
      <c r="D371" s="35">
        <v>15</v>
      </c>
      <c r="E371" s="37" t="s">
        <v>37</v>
      </c>
      <c r="F371" s="35" t="s">
        <v>76</v>
      </c>
      <c r="G371" s="41">
        <v>15</v>
      </c>
      <c r="H371" s="45">
        <v>2.2000000000000002</v>
      </c>
      <c r="I371" s="43">
        <v>1.0016947114777452</v>
      </c>
      <c r="J371" t="b">
        <v>0</v>
      </c>
    </row>
    <row r="372" spans="1:10" x14ac:dyDescent="0.25">
      <c r="A372" t="s">
        <v>146</v>
      </c>
      <c r="B372" t="s">
        <v>142</v>
      </c>
      <c r="C372" s="37" t="s">
        <v>15</v>
      </c>
      <c r="D372" s="35">
        <v>10</v>
      </c>
      <c r="E372" s="37" t="s">
        <v>37</v>
      </c>
      <c r="F372" s="35" t="s">
        <v>57</v>
      </c>
      <c r="G372" s="41">
        <v>8</v>
      </c>
      <c r="H372" s="45">
        <v>2.9</v>
      </c>
      <c r="I372" s="43">
        <v>1.0017036141026052</v>
      </c>
      <c r="J372" t="b">
        <v>0</v>
      </c>
    </row>
    <row r="373" spans="1:10" x14ac:dyDescent="0.25">
      <c r="A373" t="s">
        <v>146</v>
      </c>
      <c r="B373" t="s">
        <v>142</v>
      </c>
      <c r="C373" s="37" t="s">
        <v>15</v>
      </c>
      <c r="D373" s="35">
        <v>20</v>
      </c>
      <c r="E373" s="37" t="s">
        <v>40</v>
      </c>
      <c r="F373" s="35" t="s">
        <v>89</v>
      </c>
      <c r="G373" s="41">
        <v>9.2309999999999999</v>
      </c>
      <c r="H373" s="45">
        <v>2.9</v>
      </c>
      <c r="I373" s="43">
        <v>1.0017695063053</v>
      </c>
      <c r="J373" t="b">
        <v>0</v>
      </c>
    </row>
    <row r="374" spans="1:10" x14ac:dyDescent="0.25">
      <c r="A374" t="s">
        <v>146</v>
      </c>
      <c r="B374" t="s">
        <v>142</v>
      </c>
      <c r="C374" s="37" t="s">
        <v>11</v>
      </c>
      <c r="D374" s="35">
        <v>15</v>
      </c>
      <c r="E374" s="37" t="s">
        <v>37</v>
      </c>
      <c r="F374" s="35" t="s">
        <v>76</v>
      </c>
      <c r="G374" s="41">
        <v>15</v>
      </c>
      <c r="H374" s="45">
        <v>1.4</v>
      </c>
      <c r="I374" s="43">
        <v>1.0017894239052934</v>
      </c>
      <c r="J374" t="b">
        <v>0</v>
      </c>
    </row>
    <row r="375" spans="1:10" x14ac:dyDescent="0.25">
      <c r="A375" t="s">
        <v>146</v>
      </c>
      <c r="B375" t="s">
        <v>142</v>
      </c>
      <c r="C375" s="37" t="s">
        <v>15</v>
      </c>
      <c r="D375" s="35">
        <v>25</v>
      </c>
      <c r="E375" s="37" t="s">
        <v>40</v>
      </c>
      <c r="F375" s="35" t="s">
        <v>135</v>
      </c>
      <c r="G375" s="41">
        <v>15.529</v>
      </c>
      <c r="H375" s="45">
        <v>2.9</v>
      </c>
      <c r="I375" s="43">
        <v>1.0019324322148162</v>
      </c>
      <c r="J375" t="b">
        <v>0</v>
      </c>
    </row>
    <row r="376" spans="1:10" x14ac:dyDescent="0.25">
      <c r="A376" t="s">
        <v>146</v>
      </c>
      <c r="B376" t="s">
        <v>142</v>
      </c>
      <c r="C376" s="37" t="s">
        <v>11</v>
      </c>
      <c r="D376" s="35">
        <v>10</v>
      </c>
      <c r="E376" s="37" t="s">
        <v>37</v>
      </c>
      <c r="F376" s="35" t="s">
        <v>57</v>
      </c>
      <c r="G376" s="41">
        <v>8</v>
      </c>
      <c r="H376" s="45">
        <v>1.4</v>
      </c>
      <c r="I376" s="43">
        <v>1.001962355009967</v>
      </c>
      <c r="J376" t="b">
        <v>0</v>
      </c>
    </row>
    <row r="377" spans="1:10" x14ac:dyDescent="0.25">
      <c r="A377" t="s">
        <v>146</v>
      </c>
      <c r="B377" t="s">
        <v>141</v>
      </c>
      <c r="C377" s="37" t="s">
        <v>16</v>
      </c>
      <c r="D377" s="35">
        <v>15</v>
      </c>
      <c r="E377" s="37" t="s">
        <v>35</v>
      </c>
      <c r="F377" s="35" t="s">
        <v>68</v>
      </c>
      <c r="G377" s="41">
        <v>10.635</v>
      </c>
      <c r="H377" s="45">
        <v>3</v>
      </c>
      <c r="I377" s="43">
        <v>1.0019842156556047</v>
      </c>
      <c r="J377" t="b">
        <v>0</v>
      </c>
    </row>
    <row r="378" spans="1:10" x14ac:dyDescent="0.25">
      <c r="A378" t="s">
        <v>146</v>
      </c>
      <c r="B378" t="s">
        <v>142</v>
      </c>
      <c r="C378" s="37" t="s">
        <v>18</v>
      </c>
      <c r="D378" s="35">
        <v>10</v>
      </c>
      <c r="E378" s="37" t="s">
        <v>35</v>
      </c>
      <c r="F378" s="35" t="s">
        <v>58</v>
      </c>
      <c r="G378" s="41">
        <v>7.976</v>
      </c>
      <c r="H378" s="45">
        <v>2.2000000000000002</v>
      </c>
      <c r="I378" s="43">
        <v>1.0020151286670151</v>
      </c>
      <c r="J378" t="b">
        <v>0</v>
      </c>
    </row>
    <row r="379" spans="1:10" x14ac:dyDescent="0.25">
      <c r="A379" t="s">
        <v>146</v>
      </c>
      <c r="B379" t="s">
        <v>141</v>
      </c>
      <c r="C379" s="37" t="s">
        <v>15</v>
      </c>
      <c r="D379" s="35">
        <v>20</v>
      </c>
      <c r="E379" s="37" t="s">
        <v>40</v>
      </c>
      <c r="F379" s="35" t="s">
        <v>89</v>
      </c>
      <c r="G379" s="41">
        <v>9.2309999999999999</v>
      </c>
      <c r="H379" s="45">
        <v>2.9</v>
      </c>
      <c r="I379" s="43">
        <v>1.0020770091387206</v>
      </c>
      <c r="J379" t="b">
        <v>0</v>
      </c>
    </row>
    <row r="380" spans="1:10" x14ac:dyDescent="0.25">
      <c r="A380" t="s">
        <v>146</v>
      </c>
      <c r="B380" t="s">
        <v>141</v>
      </c>
      <c r="C380" s="37" t="s">
        <v>15</v>
      </c>
      <c r="D380" s="35">
        <v>10</v>
      </c>
      <c r="E380" s="37" t="s">
        <v>37</v>
      </c>
      <c r="F380" s="35" t="s">
        <v>36</v>
      </c>
      <c r="G380" s="41">
        <v>10</v>
      </c>
      <c r="H380" s="45">
        <v>2.9</v>
      </c>
      <c r="I380" s="43">
        <v>1.0021982228596389</v>
      </c>
      <c r="J380" t="b">
        <v>0</v>
      </c>
    </row>
    <row r="381" spans="1:10" x14ac:dyDescent="0.25">
      <c r="A381" t="s">
        <v>146</v>
      </c>
      <c r="B381" t="s">
        <v>142</v>
      </c>
      <c r="C381" s="37" t="s">
        <v>11</v>
      </c>
      <c r="D381" s="35">
        <v>10</v>
      </c>
      <c r="E381" s="37" t="s">
        <v>37</v>
      </c>
      <c r="F381" s="35" t="s">
        <v>51</v>
      </c>
      <c r="G381" s="41">
        <v>7</v>
      </c>
      <c r="H381" s="45">
        <v>1.4</v>
      </c>
      <c r="I381" s="43">
        <v>1.0022042215245188</v>
      </c>
      <c r="J381" t="b">
        <v>0</v>
      </c>
    </row>
    <row r="382" spans="1:10" x14ac:dyDescent="0.25">
      <c r="A382" t="s">
        <v>146</v>
      </c>
      <c r="B382" t="s">
        <v>142</v>
      </c>
      <c r="C382" s="37" t="s">
        <v>11</v>
      </c>
      <c r="D382" s="35">
        <v>10</v>
      </c>
      <c r="E382" s="37" t="s">
        <v>35</v>
      </c>
      <c r="F382" s="35" t="s">
        <v>52</v>
      </c>
      <c r="G382" s="41">
        <v>6.6470000000000002</v>
      </c>
      <c r="H382" s="45">
        <v>1.4</v>
      </c>
      <c r="I382" s="43">
        <v>1.0022863198766414</v>
      </c>
      <c r="J382" t="b">
        <v>0</v>
      </c>
    </row>
    <row r="383" spans="1:10" x14ac:dyDescent="0.25">
      <c r="A383" t="s">
        <v>146</v>
      </c>
      <c r="B383" t="s">
        <v>142</v>
      </c>
      <c r="C383" s="37" t="s">
        <v>18</v>
      </c>
      <c r="D383" s="35">
        <v>10</v>
      </c>
      <c r="E383" s="37" t="s">
        <v>35</v>
      </c>
      <c r="F383" s="35" t="s">
        <v>137</v>
      </c>
      <c r="G383" s="41">
        <v>6.2039999999999997</v>
      </c>
      <c r="H383" s="45">
        <v>2.2000000000000002</v>
      </c>
      <c r="I383" s="43">
        <v>1.0023132134955006</v>
      </c>
      <c r="J383" t="b">
        <v>0</v>
      </c>
    </row>
    <row r="384" spans="1:10" x14ac:dyDescent="0.25">
      <c r="A384" t="s">
        <v>146</v>
      </c>
      <c r="B384" t="s">
        <v>142</v>
      </c>
      <c r="C384" s="37" t="s">
        <v>18</v>
      </c>
      <c r="D384" s="35">
        <v>6</v>
      </c>
      <c r="E384" s="37" t="s">
        <v>37</v>
      </c>
      <c r="F384" s="35" t="s">
        <v>79</v>
      </c>
      <c r="G384" s="41">
        <v>6</v>
      </c>
      <c r="H384" s="45">
        <v>2</v>
      </c>
      <c r="I384" s="43">
        <v>1.0024959571501517</v>
      </c>
      <c r="J384" t="b">
        <v>0</v>
      </c>
    </row>
    <row r="385" spans="1:10" x14ac:dyDescent="0.25">
      <c r="A385" t="s">
        <v>146</v>
      </c>
      <c r="B385" t="s">
        <v>141</v>
      </c>
      <c r="C385" s="37" t="s">
        <v>16</v>
      </c>
      <c r="D385" s="35">
        <v>15</v>
      </c>
      <c r="E385" s="37" t="s">
        <v>37</v>
      </c>
      <c r="F385" s="35" t="s">
        <v>71</v>
      </c>
      <c r="G385" s="41">
        <v>13</v>
      </c>
      <c r="H385" s="45">
        <v>3</v>
      </c>
      <c r="I385" s="43">
        <v>1.002604393303963</v>
      </c>
      <c r="J385" t="b">
        <v>0</v>
      </c>
    </row>
    <row r="386" spans="1:10" x14ac:dyDescent="0.25">
      <c r="A386" t="s">
        <v>146</v>
      </c>
      <c r="B386" t="s">
        <v>142</v>
      </c>
      <c r="C386" s="37" t="s">
        <v>11</v>
      </c>
      <c r="D386" s="35">
        <v>10</v>
      </c>
      <c r="E386" s="37" t="s">
        <v>35</v>
      </c>
      <c r="F386" s="35" t="s">
        <v>137</v>
      </c>
      <c r="G386" s="41">
        <v>6.2039999999999997</v>
      </c>
      <c r="H386" s="45">
        <v>1.4</v>
      </c>
      <c r="I386" s="43">
        <v>1.0026063671870942</v>
      </c>
      <c r="J386" t="b">
        <v>0</v>
      </c>
    </row>
    <row r="387" spans="1:10" x14ac:dyDescent="0.25">
      <c r="A387" t="s">
        <v>146</v>
      </c>
      <c r="B387" t="s">
        <v>142</v>
      </c>
      <c r="C387" s="37" t="s">
        <v>18</v>
      </c>
      <c r="D387" s="35">
        <v>6</v>
      </c>
      <c r="E387" s="37" t="s">
        <v>37</v>
      </c>
      <c r="F387" s="35" t="s">
        <v>79</v>
      </c>
      <c r="G387" s="41">
        <v>6</v>
      </c>
      <c r="H387" s="45">
        <v>2.2000000000000002</v>
      </c>
      <c r="I387" s="43">
        <v>1.0027768736169962</v>
      </c>
      <c r="J387" t="b">
        <v>0</v>
      </c>
    </row>
    <row r="388" spans="1:10" x14ac:dyDescent="0.25">
      <c r="A388" t="s">
        <v>146</v>
      </c>
      <c r="B388" t="s">
        <v>141</v>
      </c>
      <c r="C388" s="37" t="s">
        <v>16</v>
      </c>
      <c r="D388" s="35">
        <v>20</v>
      </c>
      <c r="E388" s="37" t="s">
        <v>37</v>
      </c>
      <c r="F388" s="35" t="s">
        <v>88</v>
      </c>
      <c r="G388" s="41">
        <v>20</v>
      </c>
      <c r="H388" s="45">
        <v>3</v>
      </c>
      <c r="I388" s="43">
        <v>1.0027881279636606</v>
      </c>
      <c r="J388" t="b">
        <v>0</v>
      </c>
    </row>
    <row r="389" spans="1:10" x14ac:dyDescent="0.25">
      <c r="A389" t="s">
        <v>146</v>
      </c>
      <c r="B389" t="s">
        <v>142</v>
      </c>
      <c r="C389" s="37" t="s">
        <v>11</v>
      </c>
      <c r="D389" s="35">
        <v>15</v>
      </c>
      <c r="E389" s="37" t="s">
        <v>40</v>
      </c>
      <c r="F389" s="35" t="s">
        <v>139</v>
      </c>
      <c r="G389" s="41">
        <v>8.8420000000000005</v>
      </c>
      <c r="H389" s="45">
        <v>1.4</v>
      </c>
      <c r="I389" s="43">
        <v>1.0029458740138626</v>
      </c>
      <c r="J389" t="b">
        <v>0</v>
      </c>
    </row>
    <row r="390" spans="1:10" x14ac:dyDescent="0.25">
      <c r="A390" t="s">
        <v>146</v>
      </c>
      <c r="B390" t="s">
        <v>142</v>
      </c>
      <c r="C390" s="37" t="s">
        <v>11</v>
      </c>
      <c r="D390" s="35">
        <v>15</v>
      </c>
      <c r="E390" s="37" t="s">
        <v>40</v>
      </c>
      <c r="F390" s="35" t="s">
        <v>138</v>
      </c>
      <c r="G390" s="41">
        <v>9.1</v>
      </c>
      <c r="H390" s="45">
        <v>1.4</v>
      </c>
      <c r="I390" s="43">
        <v>1.0030574149976816</v>
      </c>
      <c r="J390" t="b">
        <v>0</v>
      </c>
    </row>
    <row r="391" spans="1:10" x14ac:dyDescent="0.25">
      <c r="A391" t="s">
        <v>146</v>
      </c>
      <c r="B391" t="s">
        <v>141</v>
      </c>
      <c r="C391" s="37" t="s">
        <v>14</v>
      </c>
      <c r="D391" s="35">
        <v>20</v>
      </c>
      <c r="E391" s="37" t="s">
        <v>40</v>
      </c>
      <c r="F391" s="35" t="s">
        <v>89</v>
      </c>
      <c r="G391" s="41">
        <v>9.2309999999999999</v>
      </c>
      <c r="H391" s="45">
        <v>2.2000000000000002</v>
      </c>
      <c r="I391" s="43">
        <v>1.0031040137711806</v>
      </c>
      <c r="J391" t="b">
        <v>0</v>
      </c>
    </row>
    <row r="392" spans="1:10" x14ac:dyDescent="0.25">
      <c r="A392" t="s">
        <v>146</v>
      </c>
      <c r="B392" t="s">
        <v>142</v>
      </c>
      <c r="C392" s="37" t="s">
        <v>18</v>
      </c>
      <c r="D392" s="35">
        <v>10</v>
      </c>
      <c r="E392" s="37" t="s">
        <v>40</v>
      </c>
      <c r="F392" s="35" t="s">
        <v>43</v>
      </c>
      <c r="G392" s="41">
        <v>8.2349999999999994</v>
      </c>
      <c r="H392" s="45">
        <v>2.2000000000000002</v>
      </c>
      <c r="I392" s="43">
        <v>1.0032931947954575</v>
      </c>
      <c r="J392" t="b">
        <v>0</v>
      </c>
    </row>
    <row r="393" spans="1:10" x14ac:dyDescent="0.25">
      <c r="A393" t="s">
        <v>146</v>
      </c>
      <c r="B393" t="s">
        <v>141</v>
      </c>
      <c r="C393" s="37" t="s">
        <v>16</v>
      </c>
      <c r="D393" s="35">
        <v>20</v>
      </c>
      <c r="E393" s="37" t="s">
        <v>40</v>
      </c>
      <c r="F393" s="35" t="s">
        <v>80</v>
      </c>
      <c r="G393" s="41">
        <v>13.103</v>
      </c>
      <c r="H393" s="45">
        <v>3</v>
      </c>
      <c r="I393" s="43">
        <v>1.0032975917735909</v>
      </c>
      <c r="J393" t="b">
        <v>0</v>
      </c>
    </row>
    <row r="394" spans="1:10" x14ac:dyDescent="0.25">
      <c r="A394" t="s">
        <v>146</v>
      </c>
      <c r="B394" t="s">
        <v>141</v>
      </c>
      <c r="C394" s="37" t="s">
        <v>11</v>
      </c>
      <c r="D394" s="35">
        <v>15</v>
      </c>
      <c r="E394" s="37" t="s">
        <v>40</v>
      </c>
      <c r="F394" s="35" t="s">
        <v>138</v>
      </c>
      <c r="G394" s="41">
        <v>9.1</v>
      </c>
      <c r="H394" s="45">
        <v>1.4</v>
      </c>
      <c r="I394" s="43">
        <v>1.0035780753872106</v>
      </c>
      <c r="J394" t="b">
        <v>0</v>
      </c>
    </row>
    <row r="395" spans="1:10" x14ac:dyDescent="0.25">
      <c r="A395" t="s">
        <v>146</v>
      </c>
      <c r="B395" t="s">
        <v>142</v>
      </c>
      <c r="C395" s="37" t="s">
        <v>11</v>
      </c>
      <c r="D395" s="35">
        <v>15</v>
      </c>
      <c r="E395" s="37" t="s">
        <v>40</v>
      </c>
      <c r="F395" s="35" t="s">
        <v>65</v>
      </c>
      <c r="G395" s="41">
        <v>6.875</v>
      </c>
      <c r="H395" s="45">
        <v>1.4</v>
      </c>
      <c r="I395" s="43">
        <v>1.0036725081786788</v>
      </c>
      <c r="J395" t="b">
        <v>0</v>
      </c>
    </row>
    <row r="396" spans="1:10" x14ac:dyDescent="0.25">
      <c r="A396" t="s">
        <v>146</v>
      </c>
      <c r="B396" t="s">
        <v>142</v>
      </c>
      <c r="C396" s="37" t="s">
        <v>18</v>
      </c>
      <c r="D396" s="35">
        <v>6</v>
      </c>
      <c r="E396" s="37" t="s">
        <v>37</v>
      </c>
      <c r="F396" s="35" t="s">
        <v>79</v>
      </c>
      <c r="G396" s="41">
        <v>6</v>
      </c>
      <c r="H396" s="45">
        <v>2.2000000000000002</v>
      </c>
      <c r="I396" s="43">
        <v>1.0039988051303048</v>
      </c>
      <c r="J396" t="b">
        <v>0</v>
      </c>
    </row>
    <row r="397" spans="1:10" x14ac:dyDescent="0.25">
      <c r="A397" t="s">
        <v>146</v>
      </c>
      <c r="B397" t="s">
        <v>142</v>
      </c>
      <c r="C397" s="37" t="s">
        <v>18</v>
      </c>
      <c r="D397" s="35">
        <v>10</v>
      </c>
      <c r="E397" s="37" t="s">
        <v>40</v>
      </c>
      <c r="F397" s="35" t="s">
        <v>55</v>
      </c>
      <c r="G397" s="41">
        <v>6.1539999999999999</v>
      </c>
      <c r="H397" s="45">
        <v>2.2000000000000002</v>
      </c>
      <c r="I397" s="43">
        <v>1.0041228799069197</v>
      </c>
      <c r="J397" t="b">
        <v>0</v>
      </c>
    </row>
    <row r="398" spans="1:10" x14ac:dyDescent="0.25">
      <c r="A398" t="s">
        <v>146</v>
      </c>
      <c r="B398" t="s">
        <v>142</v>
      </c>
      <c r="C398" s="37" t="s">
        <v>11</v>
      </c>
      <c r="D398" s="35">
        <v>15</v>
      </c>
      <c r="E398" s="37" t="s">
        <v>35</v>
      </c>
      <c r="F398" s="35" t="s">
        <v>68</v>
      </c>
      <c r="G398" s="41">
        <v>10.635</v>
      </c>
      <c r="H398" s="45">
        <v>1.4</v>
      </c>
      <c r="I398" s="43">
        <v>1.0043119530553801</v>
      </c>
      <c r="J398" t="b">
        <v>0</v>
      </c>
    </row>
    <row r="399" spans="1:10" x14ac:dyDescent="0.25">
      <c r="A399" t="s">
        <v>146</v>
      </c>
      <c r="B399" t="s">
        <v>142</v>
      </c>
      <c r="C399" s="37" t="s">
        <v>11</v>
      </c>
      <c r="D399" s="35">
        <v>15</v>
      </c>
      <c r="E399" s="37" t="s">
        <v>35</v>
      </c>
      <c r="F399" s="35" t="s">
        <v>62</v>
      </c>
      <c r="G399" s="41">
        <v>9.7479999999999993</v>
      </c>
      <c r="H399" s="45">
        <v>1.4</v>
      </c>
      <c r="I399" s="43">
        <v>1.0043732580235858</v>
      </c>
      <c r="J399" t="b">
        <v>0</v>
      </c>
    </row>
    <row r="400" spans="1:10" x14ac:dyDescent="0.25">
      <c r="A400" t="s">
        <v>146</v>
      </c>
      <c r="B400" t="s">
        <v>142</v>
      </c>
      <c r="C400" s="37" t="s">
        <v>18</v>
      </c>
      <c r="D400" s="35">
        <v>10</v>
      </c>
      <c r="E400" s="37" t="s">
        <v>37</v>
      </c>
      <c r="F400" s="35" t="s">
        <v>57</v>
      </c>
      <c r="G400" s="41">
        <v>8</v>
      </c>
      <c r="H400" s="45">
        <v>2.2000000000000002</v>
      </c>
      <c r="I400" s="43">
        <v>1.004730646975724</v>
      </c>
      <c r="J400" t="b">
        <v>0</v>
      </c>
    </row>
    <row r="401" spans="1:10" x14ac:dyDescent="0.25">
      <c r="A401" t="s">
        <v>146</v>
      </c>
      <c r="B401" t="s">
        <v>142</v>
      </c>
      <c r="C401" s="37" t="s">
        <v>18</v>
      </c>
      <c r="D401" s="35">
        <v>10</v>
      </c>
      <c r="E401" s="37" t="s">
        <v>37</v>
      </c>
      <c r="F401" s="35" t="s">
        <v>51</v>
      </c>
      <c r="G401" s="41">
        <v>7</v>
      </c>
      <c r="H401" s="45">
        <v>2.2000000000000002</v>
      </c>
      <c r="I401" s="43">
        <v>1.0049187131135697</v>
      </c>
      <c r="J401" t="b">
        <v>0</v>
      </c>
    </row>
    <row r="402" spans="1:10" x14ac:dyDescent="0.25">
      <c r="A402" t="s">
        <v>146</v>
      </c>
      <c r="B402" t="s">
        <v>142</v>
      </c>
      <c r="C402" s="37" t="s">
        <v>15</v>
      </c>
      <c r="D402" s="35">
        <v>15</v>
      </c>
      <c r="E402" s="37" t="s">
        <v>37</v>
      </c>
      <c r="F402" s="35" t="s">
        <v>76</v>
      </c>
      <c r="G402" s="41">
        <v>15</v>
      </c>
      <c r="H402" s="45">
        <v>2.9</v>
      </c>
      <c r="I402" s="43">
        <v>1.0050687547994952</v>
      </c>
      <c r="J402" t="b">
        <v>0</v>
      </c>
    </row>
    <row r="403" spans="1:10" x14ac:dyDescent="0.25">
      <c r="A403" t="s">
        <v>146</v>
      </c>
      <c r="B403" t="s">
        <v>142</v>
      </c>
      <c r="C403" s="37" t="s">
        <v>11</v>
      </c>
      <c r="D403" s="35">
        <v>15</v>
      </c>
      <c r="E403" s="37" t="s">
        <v>40</v>
      </c>
      <c r="F403" s="35" t="s">
        <v>77</v>
      </c>
      <c r="G403" s="41">
        <v>7.5</v>
      </c>
      <c r="H403" s="45">
        <v>1.4</v>
      </c>
      <c r="I403" s="43">
        <v>1.0057422320219349</v>
      </c>
      <c r="J403" t="b">
        <v>0</v>
      </c>
    </row>
    <row r="404" spans="1:10" x14ac:dyDescent="0.25">
      <c r="A404" t="s">
        <v>146</v>
      </c>
      <c r="B404" t="s">
        <v>141</v>
      </c>
      <c r="C404" s="37" t="s">
        <v>16</v>
      </c>
      <c r="D404" s="35">
        <v>20</v>
      </c>
      <c r="E404" s="37" t="s">
        <v>40</v>
      </c>
      <c r="F404" s="35" t="s">
        <v>136</v>
      </c>
      <c r="G404" s="41">
        <v>15</v>
      </c>
      <c r="H404" s="45">
        <v>3</v>
      </c>
      <c r="I404" s="43">
        <v>1.0060100257300795</v>
      </c>
      <c r="J404" t="b">
        <v>0</v>
      </c>
    </row>
    <row r="405" spans="1:10" x14ac:dyDescent="0.25">
      <c r="A405" t="s">
        <v>146</v>
      </c>
      <c r="B405" t="s">
        <v>141</v>
      </c>
      <c r="C405" s="37" t="s">
        <v>15</v>
      </c>
      <c r="D405" s="35">
        <v>15</v>
      </c>
      <c r="E405" s="37" t="s">
        <v>40</v>
      </c>
      <c r="F405" s="35" t="s">
        <v>138</v>
      </c>
      <c r="G405" s="41">
        <v>9.1</v>
      </c>
      <c r="H405" s="45">
        <v>2.9</v>
      </c>
      <c r="I405" s="43">
        <v>1.0078180857254244</v>
      </c>
      <c r="J405" t="b">
        <v>0</v>
      </c>
    </row>
    <row r="406" spans="1:10" x14ac:dyDescent="0.25">
      <c r="A406" t="s">
        <v>146</v>
      </c>
      <c r="B406" t="s">
        <v>142</v>
      </c>
      <c r="C406" s="37" t="s">
        <v>15</v>
      </c>
      <c r="D406" s="35">
        <v>15</v>
      </c>
      <c r="E406" s="37" t="s">
        <v>40</v>
      </c>
      <c r="F406" s="35" t="s">
        <v>74</v>
      </c>
      <c r="G406" s="41">
        <v>12</v>
      </c>
      <c r="H406" s="45">
        <v>2.9</v>
      </c>
      <c r="I406" s="43">
        <v>1.0080400489385795</v>
      </c>
      <c r="J406" t="b">
        <v>0</v>
      </c>
    </row>
    <row r="407" spans="1:10" x14ac:dyDescent="0.25">
      <c r="A407" t="s">
        <v>146</v>
      </c>
      <c r="B407" t="s">
        <v>142</v>
      </c>
      <c r="C407" s="37" t="s">
        <v>15</v>
      </c>
      <c r="D407" s="35">
        <v>15</v>
      </c>
      <c r="E407" s="37" t="s">
        <v>37</v>
      </c>
      <c r="F407" s="35" t="s">
        <v>71</v>
      </c>
      <c r="G407" s="41">
        <v>13</v>
      </c>
      <c r="H407" s="45">
        <v>2.9</v>
      </c>
      <c r="I407" s="43">
        <v>1.008086579635824</v>
      </c>
      <c r="J407" t="b">
        <v>0</v>
      </c>
    </row>
    <row r="408" spans="1:10" x14ac:dyDescent="0.25">
      <c r="A408" t="s">
        <v>146</v>
      </c>
      <c r="B408" t="s">
        <v>141</v>
      </c>
      <c r="C408" s="37" t="s">
        <v>16</v>
      </c>
      <c r="D408" s="35">
        <v>20</v>
      </c>
      <c r="E408" s="37" t="s">
        <v>37</v>
      </c>
      <c r="F408" s="35" t="s">
        <v>85</v>
      </c>
      <c r="G408" s="41">
        <v>17</v>
      </c>
      <c r="H408" s="45">
        <v>3</v>
      </c>
      <c r="I408" s="43">
        <v>1.0081129856599076</v>
      </c>
      <c r="J408" t="b">
        <v>0</v>
      </c>
    </row>
    <row r="409" spans="1:10" x14ac:dyDescent="0.25">
      <c r="A409" t="s">
        <v>146</v>
      </c>
      <c r="B409" t="s">
        <v>142</v>
      </c>
      <c r="C409" s="37" t="s">
        <v>15</v>
      </c>
      <c r="D409" s="35">
        <v>20</v>
      </c>
      <c r="E409" s="37" t="s">
        <v>37</v>
      </c>
      <c r="F409" s="35" t="s">
        <v>88</v>
      </c>
      <c r="G409" s="41">
        <v>20</v>
      </c>
      <c r="H409" s="45">
        <v>2.9</v>
      </c>
      <c r="I409" s="43">
        <v>1.008122806829139</v>
      </c>
      <c r="J409" t="b">
        <v>0</v>
      </c>
    </row>
    <row r="410" spans="1:10" x14ac:dyDescent="0.25">
      <c r="A410" t="s">
        <v>146</v>
      </c>
      <c r="B410" t="s">
        <v>142</v>
      </c>
      <c r="C410" s="37" t="s">
        <v>14</v>
      </c>
      <c r="D410" s="35">
        <v>25</v>
      </c>
      <c r="E410" s="37" t="s">
        <v>37</v>
      </c>
      <c r="F410" s="35" t="s">
        <v>96</v>
      </c>
      <c r="G410" s="41">
        <v>25</v>
      </c>
      <c r="H410" s="45">
        <v>2.2000000000000002</v>
      </c>
      <c r="I410" s="43">
        <v>1.0086365137140307</v>
      </c>
      <c r="J410" t="b">
        <v>0</v>
      </c>
    </row>
    <row r="411" spans="1:10" x14ac:dyDescent="0.25">
      <c r="A411" t="s">
        <v>146</v>
      </c>
      <c r="B411" t="s">
        <v>141</v>
      </c>
      <c r="C411" s="37" t="s">
        <v>11</v>
      </c>
      <c r="D411" s="35">
        <v>20</v>
      </c>
      <c r="E411" s="37" t="s">
        <v>40</v>
      </c>
      <c r="F411" s="35" t="s">
        <v>90</v>
      </c>
      <c r="G411" s="41">
        <v>7.8259999999999996</v>
      </c>
      <c r="H411" s="45">
        <v>1.4</v>
      </c>
      <c r="I411" s="43">
        <v>1.008678629421969</v>
      </c>
      <c r="J411" t="b">
        <v>0</v>
      </c>
    </row>
    <row r="412" spans="1:10" x14ac:dyDescent="0.25">
      <c r="A412" t="s">
        <v>146</v>
      </c>
      <c r="B412" t="s">
        <v>141</v>
      </c>
      <c r="C412" s="37" t="s">
        <v>15</v>
      </c>
      <c r="D412" s="35">
        <v>25</v>
      </c>
      <c r="E412" s="37" t="s">
        <v>37</v>
      </c>
      <c r="F412" s="35" t="s">
        <v>96</v>
      </c>
      <c r="G412" s="41">
        <v>25</v>
      </c>
      <c r="H412" s="45">
        <v>2.9</v>
      </c>
      <c r="I412" s="43">
        <v>1.0088036321582936</v>
      </c>
      <c r="J412" t="b">
        <v>0</v>
      </c>
    </row>
    <row r="413" spans="1:10" x14ac:dyDescent="0.25">
      <c r="A413" t="s">
        <v>146</v>
      </c>
      <c r="B413" t="s">
        <v>142</v>
      </c>
      <c r="C413" s="37" t="s">
        <v>14</v>
      </c>
      <c r="D413" s="35">
        <v>25</v>
      </c>
      <c r="E413" s="37" t="s">
        <v>37</v>
      </c>
      <c r="F413" s="35" t="s">
        <v>95</v>
      </c>
      <c r="G413" s="41">
        <v>23</v>
      </c>
      <c r="H413" s="45">
        <v>2.2000000000000002</v>
      </c>
      <c r="I413" s="43">
        <v>1.008919588385879</v>
      </c>
      <c r="J413" t="b">
        <v>0</v>
      </c>
    </row>
    <row r="414" spans="1:10" x14ac:dyDescent="0.25">
      <c r="A414" t="s">
        <v>146</v>
      </c>
      <c r="B414" t="s">
        <v>142</v>
      </c>
      <c r="C414" s="37" t="s">
        <v>15</v>
      </c>
      <c r="D414" s="35">
        <v>15</v>
      </c>
      <c r="E414" s="37" t="s">
        <v>40</v>
      </c>
      <c r="F414" s="35" t="s">
        <v>138</v>
      </c>
      <c r="G414" s="41">
        <v>9.1</v>
      </c>
      <c r="H414" s="45">
        <v>2.9</v>
      </c>
      <c r="I414" s="43">
        <v>1.0093853717900327</v>
      </c>
      <c r="J414" t="b">
        <v>0</v>
      </c>
    </row>
    <row r="415" spans="1:10" x14ac:dyDescent="0.25">
      <c r="A415" t="s">
        <v>146</v>
      </c>
      <c r="B415" t="s">
        <v>141</v>
      </c>
      <c r="C415" s="37" t="s">
        <v>11</v>
      </c>
      <c r="D415" s="35">
        <v>15</v>
      </c>
      <c r="E415" s="37" t="s">
        <v>35</v>
      </c>
      <c r="F415" s="35" t="s">
        <v>62</v>
      </c>
      <c r="G415" s="41">
        <v>9.7479999999999993</v>
      </c>
      <c r="H415" s="45">
        <v>1.4</v>
      </c>
      <c r="I415" s="43">
        <v>1.0096309896727371</v>
      </c>
      <c r="J415" t="b">
        <v>0</v>
      </c>
    </row>
    <row r="416" spans="1:10" x14ac:dyDescent="0.25">
      <c r="A416" t="s">
        <v>146</v>
      </c>
      <c r="B416" t="s">
        <v>141</v>
      </c>
      <c r="C416" s="37" t="s">
        <v>11</v>
      </c>
      <c r="D416" s="35">
        <v>15</v>
      </c>
      <c r="E416" s="37" t="s">
        <v>35</v>
      </c>
      <c r="F416" s="35" t="s">
        <v>68</v>
      </c>
      <c r="G416" s="41">
        <v>10.635</v>
      </c>
      <c r="H416" s="45">
        <v>1.4</v>
      </c>
      <c r="I416" s="43">
        <v>1.0100051003897978</v>
      </c>
      <c r="J416" t="b">
        <v>0</v>
      </c>
    </row>
    <row r="417" spans="1:10" x14ac:dyDescent="0.25">
      <c r="A417" t="s">
        <v>146</v>
      </c>
      <c r="B417" t="s">
        <v>142</v>
      </c>
      <c r="C417" s="37" t="s">
        <v>14</v>
      </c>
      <c r="D417" s="35">
        <v>20</v>
      </c>
      <c r="E417" s="37" t="s">
        <v>37</v>
      </c>
      <c r="F417" s="35" t="s">
        <v>88</v>
      </c>
      <c r="G417" s="41">
        <v>20</v>
      </c>
      <c r="H417" s="45">
        <v>2.2000000000000002</v>
      </c>
      <c r="I417" s="43">
        <v>1.0102447502535405</v>
      </c>
      <c r="J417" t="b">
        <v>0</v>
      </c>
    </row>
    <row r="418" spans="1:10" x14ac:dyDescent="0.25">
      <c r="A418" t="s">
        <v>146</v>
      </c>
      <c r="B418" t="s">
        <v>141</v>
      </c>
      <c r="C418" s="37" t="s">
        <v>15</v>
      </c>
      <c r="D418" s="35">
        <v>25</v>
      </c>
      <c r="E418" s="37" t="s">
        <v>40</v>
      </c>
      <c r="F418" s="35" t="s">
        <v>92</v>
      </c>
      <c r="G418" s="41">
        <v>19.512</v>
      </c>
      <c r="H418" s="45">
        <v>2.9</v>
      </c>
      <c r="I418" s="43">
        <v>1.0103741508797857</v>
      </c>
      <c r="J418" t="b">
        <v>0</v>
      </c>
    </row>
    <row r="419" spans="1:10" x14ac:dyDescent="0.25">
      <c r="A419" t="s">
        <v>146</v>
      </c>
      <c r="B419" t="s">
        <v>142</v>
      </c>
      <c r="C419" s="37" t="s">
        <v>14</v>
      </c>
      <c r="D419" s="35">
        <v>25</v>
      </c>
      <c r="E419" s="37" t="s">
        <v>40</v>
      </c>
      <c r="F419" s="35" t="s">
        <v>134</v>
      </c>
      <c r="G419" s="41">
        <v>19.178999999999998</v>
      </c>
      <c r="H419" s="45">
        <v>2.2000000000000002</v>
      </c>
      <c r="I419" s="43">
        <v>1.010377414654313</v>
      </c>
      <c r="J419" t="b">
        <v>0</v>
      </c>
    </row>
    <row r="420" spans="1:10" x14ac:dyDescent="0.25">
      <c r="A420" t="s">
        <v>146</v>
      </c>
      <c r="B420" t="s">
        <v>141</v>
      </c>
      <c r="C420" s="37" t="s">
        <v>15</v>
      </c>
      <c r="D420" s="35">
        <v>25</v>
      </c>
      <c r="E420" s="37" t="s">
        <v>37</v>
      </c>
      <c r="F420" s="35" t="s">
        <v>95</v>
      </c>
      <c r="G420" s="41">
        <v>23</v>
      </c>
      <c r="H420" s="45">
        <v>2.9</v>
      </c>
      <c r="I420" s="43">
        <v>1.0105887472592636</v>
      </c>
      <c r="J420" t="b">
        <v>0</v>
      </c>
    </row>
    <row r="421" spans="1:10" x14ac:dyDescent="0.25">
      <c r="A421" t="s">
        <v>146</v>
      </c>
      <c r="B421" t="s">
        <v>142</v>
      </c>
      <c r="C421" s="37" t="s">
        <v>14</v>
      </c>
      <c r="D421" s="35">
        <v>25</v>
      </c>
      <c r="E421" s="37" t="s">
        <v>40</v>
      </c>
      <c r="F421" s="35" t="s">
        <v>92</v>
      </c>
      <c r="G421" s="41">
        <v>19.512</v>
      </c>
      <c r="H421" s="45">
        <v>2.2000000000000002</v>
      </c>
      <c r="I421" s="43">
        <v>1.0106487152771271</v>
      </c>
      <c r="J421" t="b">
        <v>0</v>
      </c>
    </row>
    <row r="422" spans="1:10" x14ac:dyDescent="0.25">
      <c r="A422" t="s">
        <v>146</v>
      </c>
      <c r="B422" t="s">
        <v>142</v>
      </c>
      <c r="C422" s="37" t="s">
        <v>14</v>
      </c>
      <c r="D422" s="35">
        <v>20</v>
      </c>
      <c r="E422" s="37" t="s">
        <v>40</v>
      </c>
      <c r="F422" s="35" t="s">
        <v>89</v>
      </c>
      <c r="G422" s="41">
        <v>9.2309999999999999</v>
      </c>
      <c r="H422" s="45">
        <v>2.2000000000000002</v>
      </c>
      <c r="I422" s="43">
        <v>1.0106499510824449</v>
      </c>
      <c r="J422" t="b">
        <v>0</v>
      </c>
    </row>
    <row r="423" spans="1:10" x14ac:dyDescent="0.25">
      <c r="A423" t="s">
        <v>146</v>
      </c>
      <c r="B423" t="s">
        <v>141</v>
      </c>
      <c r="C423" s="37" t="s">
        <v>11</v>
      </c>
      <c r="D423" s="35">
        <v>15</v>
      </c>
      <c r="E423" s="37" t="s">
        <v>40</v>
      </c>
      <c r="F423" s="35" t="s">
        <v>74</v>
      </c>
      <c r="G423" s="41">
        <v>12</v>
      </c>
      <c r="H423" s="45">
        <v>1.4</v>
      </c>
      <c r="I423" s="43">
        <v>1.0106535315887426</v>
      </c>
      <c r="J423" t="b">
        <v>0</v>
      </c>
    </row>
    <row r="424" spans="1:10" x14ac:dyDescent="0.25">
      <c r="A424" t="s">
        <v>146</v>
      </c>
      <c r="B424" t="s">
        <v>141</v>
      </c>
      <c r="C424" s="37" t="s">
        <v>15</v>
      </c>
      <c r="D424" s="35">
        <v>25</v>
      </c>
      <c r="E424" s="37" t="s">
        <v>40</v>
      </c>
      <c r="F424" s="35" t="s">
        <v>135</v>
      </c>
      <c r="G424" s="41">
        <v>15.529</v>
      </c>
      <c r="H424" s="45">
        <v>2.9</v>
      </c>
      <c r="I424" s="43">
        <v>1.0106810017845174</v>
      </c>
      <c r="J424" t="b">
        <v>0</v>
      </c>
    </row>
    <row r="425" spans="1:10" x14ac:dyDescent="0.25">
      <c r="A425" t="s">
        <v>146</v>
      </c>
      <c r="B425" t="s">
        <v>142</v>
      </c>
      <c r="C425" s="37" t="s">
        <v>15</v>
      </c>
      <c r="D425" s="35">
        <v>15</v>
      </c>
      <c r="E425" s="37" t="s">
        <v>35</v>
      </c>
      <c r="F425" s="35" t="s">
        <v>68</v>
      </c>
      <c r="G425" s="41">
        <v>10.635</v>
      </c>
      <c r="H425" s="45">
        <v>2.9</v>
      </c>
      <c r="I425" s="43">
        <v>1.0107020603662584</v>
      </c>
      <c r="J425" t="b">
        <v>0</v>
      </c>
    </row>
    <row r="426" spans="1:10" x14ac:dyDescent="0.25">
      <c r="A426" t="s">
        <v>146</v>
      </c>
      <c r="B426" t="s">
        <v>141</v>
      </c>
      <c r="C426" s="37" t="s">
        <v>11</v>
      </c>
      <c r="D426" s="35">
        <v>15</v>
      </c>
      <c r="E426" s="37" t="s">
        <v>37</v>
      </c>
      <c r="F426" s="35" t="s">
        <v>71</v>
      </c>
      <c r="G426" s="41">
        <v>13</v>
      </c>
      <c r="H426" s="45">
        <v>1.4</v>
      </c>
      <c r="I426" s="43">
        <v>1.0110299009325252</v>
      </c>
      <c r="J426" t="b">
        <v>0</v>
      </c>
    </row>
    <row r="427" spans="1:10" x14ac:dyDescent="0.25">
      <c r="A427" t="s">
        <v>146</v>
      </c>
      <c r="B427" t="s">
        <v>142</v>
      </c>
      <c r="C427" s="37" t="s">
        <v>15</v>
      </c>
      <c r="D427" s="35">
        <v>15</v>
      </c>
      <c r="E427" s="37" t="s">
        <v>35</v>
      </c>
      <c r="F427" s="35" t="s">
        <v>62</v>
      </c>
      <c r="G427" s="41">
        <v>9.7479999999999993</v>
      </c>
      <c r="H427" s="45">
        <v>2.9</v>
      </c>
      <c r="I427" s="43">
        <v>1.0111488201377048</v>
      </c>
      <c r="J427" t="b">
        <v>0</v>
      </c>
    </row>
    <row r="428" spans="1:10" x14ac:dyDescent="0.25">
      <c r="A428" t="s">
        <v>146</v>
      </c>
      <c r="B428" t="s">
        <v>141</v>
      </c>
      <c r="C428" s="37" t="s">
        <v>11</v>
      </c>
      <c r="D428" s="35">
        <v>15</v>
      </c>
      <c r="E428" s="37" t="s">
        <v>37</v>
      </c>
      <c r="F428" s="35" t="s">
        <v>76</v>
      </c>
      <c r="G428" s="41">
        <v>15</v>
      </c>
      <c r="H428" s="45">
        <v>1.4</v>
      </c>
      <c r="I428" s="43">
        <v>1.0112810191580826</v>
      </c>
      <c r="J428" t="b">
        <v>0</v>
      </c>
    </row>
    <row r="429" spans="1:10" x14ac:dyDescent="0.25">
      <c r="A429" t="s">
        <v>146</v>
      </c>
      <c r="B429" t="s">
        <v>141</v>
      </c>
      <c r="C429" s="37" t="s">
        <v>15</v>
      </c>
      <c r="D429" s="35">
        <v>25</v>
      </c>
      <c r="E429" s="37" t="s">
        <v>40</v>
      </c>
      <c r="F429" s="35" t="s">
        <v>134</v>
      </c>
      <c r="G429" s="41">
        <v>19.178999999999998</v>
      </c>
      <c r="H429" s="45">
        <v>2.9</v>
      </c>
      <c r="I429" s="43">
        <v>1.011339137199017</v>
      </c>
      <c r="J429" t="b">
        <v>0</v>
      </c>
    </row>
    <row r="430" spans="1:10" x14ac:dyDescent="0.25">
      <c r="A430" t="s">
        <v>146</v>
      </c>
      <c r="B430" t="s">
        <v>142</v>
      </c>
      <c r="C430" s="37" t="s">
        <v>15</v>
      </c>
      <c r="D430" s="35">
        <v>20</v>
      </c>
      <c r="E430" s="37" t="s">
        <v>37</v>
      </c>
      <c r="F430" s="35" t="s">
        <v>85</v>
      </c>
      <c r="G430" s="41">
        <v>17</v>
      </c>
      <c r="H430" s="45">
        <v>2.9</v>
      </c>
      <c r="I430" s="43">
        <v>1.0114341836400964</v>
      </c>
      <c r="J430" t="b">
        <v>0</v>
      </c>
    </row>
    <row r="431" spans="1:10" x14ac:dyDescent="0.25">
      <c r="A431" t="s">
        <v>146</v>
      </c>
      <c r="B431" t="s">
        <v>142</v>
      </c>
      <c r="C431" s="37" t="s">
        <v>14</v>
      </c>
      <c r="D431" s="35">
        <v>25</v>
      </c>
      <c r="E431" s="37" t="s">
        <v>40</v>
      </c>
      <c r="F431" s="35" t="s">
        <v>91</v>
      </c>
      <c r="G431" s="41">
        <v>16.8</v>
      </c>
      <c r="H431" s="45">
        <v>2.2000000000000002</v>
      </c>
      <c r="I431" s="43">
        <v>1.0118783571586467</v>
      </c>
      <c r="J431" t="b">
        <v>0</v>
      </c>
    </row>
    <row r="432" spans="1:10" x14ac:dyDescent="0.25">
      <c r="A432" t="s">
        <v>146</v>
      </c>
      <c r="B432" t="s">
        <v>141</v>
      </c>
      <c r="C432" s="37" t="s">
        <v>15</v>
      </c>
      <c r="D432" s="35">
        <v>25</v>
      </c>
      <c r="E432" s="37" t="s">
        <v>40</v>
      </c>
      <c r="F432" s="35" t="s">
        <v>91</v>
      </c>
      <c r="G432" s="41">
        <v>16.8</v>
      </c>
      <c r="H432" s="45">
        <v>2.9</v>
      </c>
      <c r="I432" s="43">
        <v>1.0121640480727769</v>
      </c>
      <c r="J432" t="b">
        <v>0</v>
      </c>
    </row>
    <row r="433" spans="1:10" x14ac:dyDescent="0.25">
      <c r="A433" t="s">
        <v>146</v>
      </c>
      <c r="B433" t="s">
        <v>142</v>
      </c>
      <c r="C433" s="37" t="s">
        <v>14</v>
      </c>
      <c r="D433" s="35">
        <v>20</v>
      </c>
      <c r="E433" s="37" t="s">
        <v>37</v>
      </c>
      <c r="F433" s="35" t="s">
        <v>85</v>
      </c>
      <c r="G433" s="41">
        <v>17</v>
      </c>
      <c r="H433" s="45">
        <v>2.2000000000000002</v>
      </c>
      <c r="I433" s="43">
        <v>1.0122780493393351</v>
      </c>
      <c r="J433" t="b">
        <v>0</v>
      </c>
    </row>
    <row r="434" spans="1:10" x14ac:dyDescent="0.25">
      <c r="A434" t="s">
        <v>146</v>
      </c>
      <c r="B434" t="s">
        <v>141</v>
      </c>
      <c r="C434" s="37" t="s">
        <v>15</v>
      </c>
      <c r="D434" s="35">
        <v>15</v>
      </c>
      <c r="E434" s="37" t="s">
        <v>40</v>
      </c>
      <c r="F434" s="35" t="s">
        <v>74</v>
      </c>
      <c r="G434" s="41">
        <v>12</v>
      </c>
      <c r="H434" s="45">
        <v>2.9</v>
      </c>
      <c r="I434" s="43">
        <v>1.0123631137755089</v>
      </c>
      <c r="J434" t="b">
        <v>0</v>
      </c>
    </row>
    <row r="435" spans="1:10" x14ac:dyDescent="0.25">
      <c r="A435" t="s">
        <v>146</v>
      </c>
      <c r="B435" t="s">
        <v>141</v>
      </c>
      <c r="C435" s="37" t="s">
        <v>15</v>
      </c>
      <c r="D435" s="35">
        <v>15</v>
      </c>
      <c r="E435" s="37" t="s">
        <v>35</v>
      </c>
      <c r="F435" s="35" t="s">
        <v>62</v>
      </c>
      <c r="G435" s="41">
        <v>9.7479999999999993</v>
      </c>
      <c r="H435" s="45">
        <v>2.9</v>
      </c>
      <c r="I435" s="43">
        <v>1.012457540393775</v>
      </c>
      <c r="J435" t="b">
        <v>0</v>
      </c>
    </row>
    <row r="436" spans="1:10" x14ac:dyDescent="0.25">
      <c r="A436" t="s">
        <v>146</v>
      </c>
      <c r="B436" t="s">
        <v>142</v>
      </c>
      <c r="C436" s="37" t="s">
        <v>14</v>
      </c>
      <c r="D436" s="35">
        <v>25</v>
      </c>
      <c r="E436" s="37" t="s">
        <v>40</v>
      </c>
      <c r="F436" s="35" t="s">
        <v>135</v>
      </c>
      <c r="G436" s="41">
        <v>15.529</v>
      </c>
      <c r="H436" s="45">
        <v>2.2000000000000002</v>
      </c>
      <c r="I436" s="43">
        <v>1.0126892740569111</v>
      </c>
      <c r="J436" t="b">
        <v>0</v>
      </c>
    </row>
    <row r="437" spans="1:10" x14ac:dyDescent="0.25">
      <c r="A437" t="s">
        <v>146</v>
      </c>
      <c r="B437" t="s">
        <v>142</v>
      </c>
      <c r="C437" s="37" t="s">
        <v>15</v>
      </c>
      <c r="D437" s="35">
        <v>20</v>
      </c>
      <c r="E437" s="37" t="s">
        <v>40</v>
      </c>
      <c r="F437" s="35" t="s">
        <v>136</v>
      </c>
      <c r="G437" s="41">
        <v>15</v>
      </c>
      <c r="H437" s="45">
        <v>2.9</v>
      </c>
      <c r="I437" s="43">
        <v>1.0127327978766574</v>
      </c>
      <c r="J437" t="b">
        <v>0</v>
      </c>
    </row>
    <row r="438" spans="1:10" x14ac:dyDescent="0.25">
      <c r="A438" t="s">
        <v>146</v>
      </c>
      <c r="B438" t="s">
        <v>141</v>
      </c>
      <c r="C438" s="37" t="s">
        <v>15</v>
      </c>
      <c r="D438" s="35">
        <v>15</v>
      </c>
      <c r="E438" s="37" t="s">
        <v>35</v>
      </c>
      <c r="F438" s="35" t="s">
        <v>68</v>
      </c>
      <c r="G438" s="41">
        <v>10.635</v>
      </c>
      <c r="H438" s="45">
        <v>2.9</v>
      </c>
      <c r="I438" s="43">
        <v>1.0135358764373914</v>
      </c>
      <c r="J438" t="b">
        <v>0</v>
      </c>
    </row>
    <row r="439" spans="1:10" x14ac:dyDescent="0.25">
      <c r="A439" t="s">
        <v>146</v>
      </c>
      <c r="B439" t="s">
        <v>141</v>
      </c>
      <c r="C439" s="37" t="s">
        <v>15</v>
      </c>
      <c r="D439" s="35">
        <v>15</v>
      </c>
      <c r="E439" s="37" t="s">
        <v>37</v>
      </c>
      <c r="F439" s="35" t="s">
        <v>71</v>
      </c>
      <c r="G439" s="41">
        <v>13</v>
      </c>
      <c r="H439" s="45">
        <v>2.9</v>
      </c>
      <c r="I439" s="43">
        <v>1.0135611763962935</v>
      </c>
      <c r="J439" t="b">
        <v>0</v>
      </c>
    </row>
    <row r="440" spans="1:10" x14ac:dyDescent="0.25">
      <c r="A440" t="s">
        <v>146</v>
      </c>
      <c r="B440" t="s">
        <v>141</v>
      </c>
      <c r="C440" s="37" t="s">
        <v>15</v>
      </c>
      <c r="D440" s="35">
        <v>15</v>
      </c>
      <c r="E440" s="37" t="s">
        <v>37</v>
      </c>
      <c r="F440" s="35" t="s">
        <v>76</v>
      </c>
      <c r="G440" s="41">
        <v>15</v>
      </c>
      <c r="H440" s="45">
        <v>2.9</v>
      </c>
      <c r="I440" s="43">
        <v>1.0136858832803328</v>
      </c>
      <c r="J440" t="b">
        <v>0</v>
      </c>
    </row>
    <row r="441" spans="1:10" x14ac:dyDescent="0.25">
      <c r="A441" t="s">
        <v>146</v>
      </c>
      <c r="B441" t="s">
        <v>142</v>
      </c>
      <c r="C441" s="37" t="s">
        <v>14</v>
      </c>
      <c r="D441" s="35">
        <v>20</v>
      </c>
      <c r="E441" s="37" t="s">
        <v>40</v>
      </c>
      <c r="F441" s="35" t="s">
        <v>136</v>
      </c>
      <c r="G441" s="41">
        <v>15</v>
      </c>
      <c r="H441" s="45">
        <v>2.2000000000000002</v>
      </c>
      <c r="I441" s="43">
        <v>1.0140018108033768</v>
      </c>
      <c r="J441" t="b">
        <v>0</v>
      </c>
    </row>
    <row r="442" spans="1:10" x14ac:dyDescent="0.25">
      <c r="A442" t="s">
        <v>146</v>
      </c>
      <c r="B442" t="s">
        <v>142</v>
      </c>
      <c r="C442" s="37" t="s">
        <v>15</v>
      </c>
      <c r="D442" s="35">
        <v>20</v>
      </c>
      <c r="E442" s="37" t="s">
        <v>40</v>
      </c>
      <c r="F442" s="35" t="s">
        <v>80</v>
      </c>
      <c r="G442" s="41">
        <v>13.103</v>
      </c>
      <c r="H442" s="45">
        <v>2.9</v>
      </c>
      <c r="I442" s="43">
        <v>1.01438677779329</v>
      </c>
      <c r="J442" t="b">
        <v>0</v>
      </c>
    </row>
    <row r="443" spans="1:10" x14ac:dyDescent="0.25">
      <c r="A443" t="s">
        <v>146</v>
      </c>
      <c r="B443" t="s">
        <v>142</v>
      </c>
      <c r="C443" s="37" t="s">
        <v>14</v>
      </c>
      <c r="D443" s="35">
        <v>20</v>
      </c>
      <c r="E443" s="37" t="s">
        <v>40</v>
      </c>
      <c r="F443" s="35" t="s">
        <v>80</v>
      </c>
      <c r="G443" s="41">
        <v>13.103</v>
      </c>
      <c r="H443" s="45">
        <v>2.2000000000000002</v>
      </c>
      <c r="I443" s="43">
        <v>1.015230345231438</v>
      </c>
      <c r="J443" t="b">
        <v>0</v>
      </c>
    </row>
    <row r="444" spans="1:10" x14ac:dyDescent="0.25">
      <c r="A444" t="s">
        <v>146</v>
      </c>
      <c r="B444" t="s">
        <v>141</v>
      </c>
      <c r="C444" s="37" t="s">
        <v>14</v>
      </c>
      <c r="D444" s="35">
        <v>20</v>
      </c>
      <c r="E444" s="37" t="s">
        <v>40</v>
      </c>
      <c r="F444" s="35" t="s">
        <v>80</v>
      </c>
      <c r="G444" s="41">
        <v>13.103</v>
      </c>
      <c r="H444" s="45">
        <v>2.2000000000000002</v>
      </c>
      <c r="I444" s="43">
        <v>1.0194851856920246</v>
      </c>
      <c r="J444" t="b">
        <v>0</v>
      </c>
    </row>
    <row r="445" spans="1:10" x14ac:dyDescent="0.25">
      <c r="A445" t="s">
        <v>146</v>
      </c>
      <c r="B445" t="s">
        <v>141</v>
      </c>
      <c r="C445" s="37" t="s">
        <v>15</v>
      </c>
      <c r="D445" s="35">
        <v>20</v>
      </c>
      <c r="E445" s="37" t="s">
        <v>40</v>
      </c>
      <c r="F445" s="35" t="s">
        <v>80</v>
      </c>
      <c r="G445" s="41">
        <v>13.103</v>
      </c>
      <c r="H445" s="45">
        <v>2.9</v>
      </c>
      <c r="I445" s="43">
        <v>1.0200119352309487</v>
      </c>
      <c r="J445" t="b">
        <v>0</v>
      </c>
    </row>
    <row r="446" spans="1:10" x14ac:dyDescent="0.25">
      <c r="A446" t="s">
        <v>146</v>
      </c>
      <c r="B446" t="s">
        <v>141</v>
      </c>
      <c r="C446" s="37" t="s">
        <v>15</v>
      </c>
      <c r="D446" s="35">
        <v>20</v>
      </c>
      <c r="E446" s="37" t="s">
        <v>37</v>
      </c>
      <c r="F446" s="35" t="s">
        <v>88</v>
      </c>
      <c r="G446" s="41">
        <v>20</v>
      </c>
      <c r="H446" s="45">
        <v>2.9</v>
      </c>
      <c r="I446" s="43">
        <v>1.0204307642034727</v>
      </c>
      <c r="J446" t="b">
        <v>0</v>
      </c>
    </row>
    <row r="447" spans="1:10" x14ac:dyDescent="0.25">
      <c r="A447" t="s">
        <v>146</v>
      </c>
      <c r="B447" t="s">
        <v>141</v>
      </c>
      <c r="C447" s="37" t="s">
        <v>14</v>
      </c>
      <c r="D447" s="35">
        <v>25</v>
      </c>
      <c r="E447" s="37" t="s">
        <v>37</v>
      </c>
      <c r="F447" s="35" t="s">
        <v>96</v>
      </c>
      <c r="G447" s="41">
        <v>25</v>
      </c>
      <c r="H447" s="45">
        <v>2.2000000000000002</v>
      </c>
      <c r="I447" s="43">
        <v>1.0205627320306709</v>
      </c>
      <c r="J447" t="b">
        <v>0</v>
      </c>
    </row>
    <row r="448" spans="1:10" x14ac:dyDescent="0.25">
      <c r="A448" t="s">
        <v>146</v>
      </c>
      <c r="B448" t="s">
        <v>141</v>
      </c>
      <c r="C448" s="37" t="s">
        <v>14</v>
      </c>
      <c r="D448" s="35">
        <v>20</v>
      </c>
      <c r="E448" s="37" t="s">
        <v>37</v>
      </c>
      <c r="F448" s="35" t="s">
        <v>88</v>
      </c>
      <c r="G448" s="41">
        <v>20</v>
      </c>
      <c r="H448" s="45">
        <v>2.2000000000000002</v>
      </c>
      <c r="I448" s="43">
        <v>1.0207717868676933</v>
      </c>
      <c r="J448" t="b">
        <v>0</v>
      </c>
    </row>
    <row r="449" spans="1:10" x14ac:dyDescent="0.25">
      <c r="A449" t="s">
        <v>146</v>
      </c>
      <c r="B449" t="s">
        <v>141</v>
      </c>
      <c r="C449" s="37" t="s">
        <v>14</v>
      </c>
      <c r="D449" s="35">
        <v>25</v>
      </c>
      <c r="E449" s="37" t="s">
        <v>40</v>
      </c>
      <c r="F449" s="35" t="s">
        <v>135</v>
      </c>
      <c r="G449" s="41">
        <v>15.529</v>
      </c>
      <c r="H449" s="45">
        <v>2.2000000000000002</v>
      </c>
      <c r="I449" s="43">
        <v>1.0215780432228434</v>
      </c>
      <c r="J449" t="b">
        <v>0</v>
      </c>
    </row>
    <row r="450" spans="1:10" x14ac:dyDescent="0.25">
      <c r="A450" t="s">
        <v>146</v>
      </c>
      <c r="B450" t="s">
        <v>141</v>
      </c>
      <c r="C450" s="37" t="s">
        <v>14</v>
      </c>
      <c r="D450" s="35">
        <v>25</v>
      </c>
      <c r="E450" s="37" t="s">
        <v>40</v>
      </c>
      <c r="F450" s="35" t="s">
        <v>92</v>
      </c>
      <c r="G450" s="41">
        <v>19.512</v>
      </c>
      <c r="H450" s="45">
        <v>2.2000000000000002</v>
      </c>
      <c r="I450" s="43">
        <v>1.021960782568448</v>
      </c>
      <c r="J450" t="b">
        <v>0</v>
      </c>
    </row>
    <row r="451" spans="1:10" x14ac:dyDescent="0.25">
      <c r="A451" t="s">
        <v>146</v>
      </c>
      <c r="B451" t="s">
        <v>141</v>
      </c>
      <c r="C451" s="37" t="s">
        <v>14</v>
      </c>
      <c r="D451" s="35">
        <v>20</v>
      </c>
      <c r="E451" s="37" t="s">
        <v>37</v>
      </c>
      <c r="F451" s="35" t="s">
        <v>85</v>
      </c>
      <c r="G451" s="41">
        <v>17</v>
      </c>
      <c r="H451" s="45">
        <v>2.2000000000000002</v>
      </c>
      <c r="I451" s="43">
        <v>1.0221002303753903</v>
      </c>
      <c r="J451" t="b">
        <v>0</v>
      </c>
    </row>
    <row r="452" spans="1:10" x14ac:dyDescent="0.25">
      <c r="A452" t="s">
        <v>146</v>
      </c>
      <c r="B452" t="s">
        <v>141</v>
      </c>
      <c r="C452" s="37" t="s">
        <v>14</v>
      </c>
      <c r="D452" s="35">
        <v>25</v>
      </c>
      <c r="E452" s="37" t="s">
        <v>37</v>
      </c>
      <c r="F452" s="35" t="s">
        <v>95</v>
      </c>
      <c r="G452" s="41">
        <v>23</v>
      </c>
      <c r="H452" s="45">
        <v>2.2000000000000002</v>
      </c>
      <c r="I452" s="43">
        <v>1.0222158747010102</v>
      </c>
      <c r="J452" t="b">
        <v>0</v>
      </c>
    </row>
    <row r="453" spans="1:10" x14ac:dyDescent="0.25">
      <c r="A453" t="s">
        <v>146</v>
      </c>
      <c r="B453" t="s">
        <v>141</v>
      </c>
      <c r="C453" s="37" t="s">
        <v>14</v>
      </c>
      <c r="D453" s="35">
        <v>20</v>
      </c>
      <c r="E453" s="37" t="s">
        <v>40</v>
      </c>
      <c r="F453" s="35" t="s">
        <v>136</v>
      </c>
      <c r="G453" s="41">
        <v>15</v>
      </c>
      <c r="H453" s="45">
        <v>2.2000000000000002</v>
      </c>
      <c r="I453" s="43">
        <v>1.0222291936982617</v>
      </c>
      <c r="J453" t="b">
        <v>0</v>
      </c>
    </row>
    <row r="454" spans="1:10" x14ac:dyDescent="0.25">
      <c r="A454" t="s">
        <v>146</v>
      </c>
      <c r="B454" t="s">
        <v>141</v>
      </c>
      <c r="C454" s="37" t="s">
        <v>14</v>
      </c>
      <c r="D454" s="35">
        <v>25</v>
      </c>
      <c r="E454" s="37" t="s">
        <v>40</v>
      </c>
      <c r="F454" s="35" t="s">
        <v>134</v>
      </c>
      <c r="G454" s="41">
        <v>19.178999999999998</v>
      </c>
      <c r="H454" s="45">
        <v>2.2000000000000002</v>
      </c>
      <c r="I454" s="43">
        <v>1.0223621329181729</v>
      </c>
      <c r="J454" t="b">
        <v>0</v>
      </c>
    </row>
    <row r="455" spans="1:10" x14ac:dyDescent="0.25">
      <c r="A455" t="s">
        <v>146</v>
      </c>
      <c r="B455" t="s">
        <v>141</v>
      </c>
      <c r="C455" s="37" t="s">
        <v>15</v>
      </c>
      <c r="D455" s="35">
        <v>20</v>
      </c>
      <c r="E455" s="37" t="s">
        <v>40</v>
      </c>
      <c r="F455" s="35" t="s">
        <v>136</v>
      </c>
      <c r="G455" s="41">
        <v>15</v>
      </c>
      <c r="H455" s="45">
        <v>2.9</v>
      </c>
      <c r="I455" s="43">
        <v>1.0225173374671606</v>
      </c>
      <c r="J455" t="b">
        <v>0</v>
      </c>
    </row>
    <row r="456" spans="1:10" x14ac:dyDescent="0.25">
      <c r="A456" t="s">
        <v>146</v>
      </c>
      <c r="B456" t="s">
        <v>141</v>
      </c>
      <c r="C456" s="37" t="s">
        <v>14</v>
      </c>
      <c r="D456" s="35">
        <v>25</v>
      </c>
      <c r="E456" s="37" t="s">
        <v>40</v>
      </c>
      <c r="F456" s="35" t="s">
        <v>91</v>
      </c>
      <c r="G456" s="41">
        <v>16.8</v>
      </c>
      <c r="H456" s="45">
        <v>2.2000000000000002</v>
      </c>
      <c r="I456" s="43">
        <v>1.0230685419006527</v>
      </c>
      <c r="J456" t="b">
        <v>0</v>
      </c>
    </row>
    <row r="457" spans="1:10" x14ac:dyDescent="0.25">
      <c r="A457" t="s">
        <v>146</v>
      </c>
      <c r="B457" t="s">
        <v>141</v>
      </c>
      <c r="C457" s="37" t="s">
        <v>15</v>
      </c>
      <c r="D457" s="35">
        <v>20</v>
      </c>
      <c r="E457" s="37" t="s">
        <v>37</v>
      </c>
      <c r="F457" s="35" t="s">
        <v>85</v>
      </c>
      <c r="G457" s="41">
        <v>17</v>
      </c>
      <c r="H457" s="45">
        <v>2.9</v>
      </c>
      <c r="I457" s="43">
        <v>1.0233392544565334</v>
      </c>
      <c r="J457" t="b">
        <v>0</v>
      </c>
    </row>
    <row r="458" spans="1:10" x14ac:dyDescent="0.25">
      <c r="A458" t="s">
        <v>146</v>
      </c>
      <c r="B458" t="s">
        <v>141</v>
      </c>
      <c r="C458" s="37" t="s">
        <v>11</v>
      </c>
      <c r="D458" s="35">
        <v>20</v>
      </c>
      <c r="E458" s="37" t="s">
        <v>40</v>
      </c>
      <c r="F458" s="35" t="s">
        <v>89</v>
      </c>
      <c r="G458" s="41">
        <v>9.2309999999999999</v>
      </c>
      <c r="H458" s="45">
        <v>1.4</v>
      </c>
      <c r="I458" s="43">
        <v>1.0357001046595586</v>
      </c>
      <c r="J458" t="b">
        <v>0</v>
      </c>
    </row>
    <row r="459" spans="1:10" x14ac:dyDescent="0.25">
      <c r="A459" t="s">
        <v>146</v>
      </c>
      <c r="B459" t="s">
        <v>142</v>
      </c>
      <c r="C459" s="37" t="s">
        <v>11</v>
      </c>
      <c r="D459" s="35">
        <v>20</v>
      </c>
      <c r="E459" s="37" t="s">
        <v>40</v>
      </c>
      <c r="F459" s="35" t="s">
        <v>90</v>
      </c>
      <c r="G459" s="41">
        <v>7.8259999999999996</v>
      </c>
      <c r="H459" s="45">
        <v>1.4</v>
      </c>
      <c r="I459" s="43">
        <v>1.0400475568461973</v>
      </c>
      <c r="J459" t="b">
        <v>0</v>
      </c>
    </row>
    <row r="460" spans="1:10" x14ac:dyDescent="0.25">
      <c r="A460" t="s">
        <v>146</v>
      </c>
      <c r="B460" t="s">
        <v>142</v>
      </c>
      <c r="C460" s="37" t="s">
        <v>11</v>
      </c>
      <c r="D460" s="35">
        <v>20</v>
      </c>
      <c r="E460" s="37" t="s">
        <v>37</v>
      </c>
      <c r="F460" s="35" t="s">
        <v>88</v>
      </c>
      <c r="G460" s="41">
        <v>20</v>
      </c>
      <c r="H460" s="45">
        <v>1.4</v>
      </c>
      <c r="I460" s="43">
        <v>1.0402239455496927</v>
      </c>
      <c r="J460" t="b">
        <v>0</v>
      </c>
    </row>
    <row r="461" spans="1:10" x14ac:dyDescent="0.25">
      <c r="A461" t="s">
        <v>146</v>
      </c>
      <c r="B461" t="s">
        <v>142</v>
      </c>
      <c r="C461" s="37" t="s">
        <v>11</v>
      </c>
      <c r="D461" s="35">
        <v>20</v>
      </c>
      <c r="E461" s="37" t="s">
        <v>40</v>
      </c>
      <c r="F461" s="35" t="s">
        <v>89</v>
      </c>
      <c r="G461" s="41">
        <v>9.2309999999999999</v>
      </c>
      <c r="H461" s="45">
        <v>1.4</v>
      </c>
      <c r="I461" s="43">
        <v>1.0436516071122104</v>
      </c>
      <c r="J461" t="b">
        <v>0</v>
      </c>
    </row>
    <row r="462" spans="1:10" x14ac:dyDescent="0.25">
      <c r="A462" t="s">
        <v>146</v>
      </c>
      <c r="B462" t="s">
        <v>142</v>
      </c>
      <c r="C462" s="37" t="s">
        <v>11</v>
      </c>
      <c r="D462" s="35">
        <v>20</v>
      </c>
      <c r="E462" s="37" t="s">
        <v>40</v>
      </c>
      <c r="F462" s="35" t="s">
        <v>136</v>
      </c>
      <c r="G462" s="41">
        <v>15</v>
      </c>
      <c r="H462" s="45">
        <v>1.4</v>
      </c>
      <c r="I462" s="43">
        <v>1.0437888361614549</v>
      </c>
      <c r="J462" t="b">
        <v>0</v>
      </c>
    </row>
    <row r="463" spans="1:10" x14ac:dyDescent="0.25">
      <c r="A463" t="s">
        <v>146</v>
      </c>
      <c r="B463" t="s">
        <v>142</v>
      </c>
      <c r="C463" s="37" t="s">
        <v>11</v>
      </c>
      <c r="D463" s="35">
        <v>20</v>
      </c>
      <c r="E463" s="37" t="s">
        <v>37</v>
      </c>
      <c r="F463" s="35" t="s">
        <v>85</v>
      </c>
      <c r="G463" s="41">
        <v>17</v>
      </c>
      <c r="H463" s="45">
        <v>1.4</v>
      </c>
      <c r="I463" s="43">
        <v>1.0439582442309316</v>
      </c>
      <c r="J463" t="b">
        <v>0</v>
      </c>
    </row>
    <row r="464" spans="1:10" x14ac:dyDescent="0.25">
      <c r="A464" t="s">
        <v>146</v>
      </c>
      <c r="B464" t="s">
        <v>142</v>
      </c>
      <c r="C464" s="37" t="s">
        <v>11</v>
      </c>
      <c r="D464" s="35">
        <v>20</v>
      </c>
      <c r="E464" s="37" t="s">
        <v>40</v>
      </c>
      <c r="F464" s="35" t="s">
        <v>80</v>
      </c>
      <c r="G464" s="41">
        <v>13.103</v>
      </c>
      <c r="H464" s="45">
        <v>1.4</v>
      </c>
      <c r="I464" s="43">
        <v>1.0449421731088271</v>
      </c>
      <c r="J464" t="b">
        <v>0</v>
      </c>
    </row>
    <row r="465" spans="1:10" x14ac:dyDescent="0.25">
      <c r="A465" t="s">
        <v>146</v>
      </c>
      <c r="B465" t="s">
        <v>142</v>
      </c>
      <c r="C465" s="37" t="s">
        <v>11</v>
      </c>
      <c r="D465" s="35">
        <v>25</v>
      </c>
      <c r="E465" s="37" t="s">
        <v>37</v>
      </c>
      <c r="F465" s="35" t="s">
        <v>96</v>
      </c>
      <c r="G465" s="41">
        <v>25</v>
      </c>
      <c r="H465" s="45">
        <v>1.4</v>
      </c>
      <c r="I465" s="43">
        <v>1.0566494042677086</v>
      </c>
      <c r="J465" t="b">
        <v>0</v>
      </c>
    </row>
    <row r="466" spans="1:10" x14ac:dyDescent="0.25">
      <c r="A466" t="s">
        <v>146</v>
      </c>
      <c r="B466" t="s">
        <v>142</v>
      </c>
      <c r="C466" s="37" t="s">
        <v>11</v>
      </c>
      <c r="D466" s="35">
        <v>25</v>
      </c>
      <c r="E466" s="37" t="s">
        <v>37</v>
      </c>
      <c r="F466" s="35" t="s">
        <v>95</v>
      </c>
      <c r="G466" s="41">
        <v>23</v>
      </c>
      <c r="H466" s="45">
        <v>1.4</v>
      </c>
      <c r="I466" s="43">
        <v>1.0574896933557432</v>
      </c>
      <c r="J466" t="b">
        <v>0</v>
      </c>
    </row>
    <row r="467" spans="1:10" x14ac:dyDescent="0.25">
      <c r="A467" t="s">
        <v>146</v>
      </c>
      <c r="B467" t="s">
        <v>142</v>
      </c>
      <c r="C467" s="37" t="s">
        <v>11</v>
      </c>
      <c r="D467" s="35">
        <v>25</v>
      </c>
      <c r="E467" s="37" t="s">
        <v>40</v>
      </c>
      <c r="F467" s="35" t="s">
        <v>92</v>
      </c>
      <c r="G467" s="41">
        <v>19.512</v>
      </c>
      <c r="H467" s="45">
        <v>1.4</v>
      </c>
      <c r="I467" s="43">
        <v>1.058245238829796</v>
      </c>
      <c r="J467" t="b">
        <v>0</v>
      </c>
    </row>
    <row r="468" spans="1:10" x14ac:dyDescent="0.25">
      <c r="A468" t="s">
        <v>146</v>
      </c>
      <c r="B468" t="s">
        <v>142</v>
      </c>
      <c r="C468" s="37" t="s">
        <v>11</v>
      </c>
      <c r="D468" s="35">
        <v>25</v>
      </c>
      <c r="E468" s="37" t="s">
        <v>40</v>
      </c>
      <c r="F468" s="35" t="s">
        <v>134</v>
      </c>
      <c r="G468" s="41">
        <v>19.178999999999998</v>
      </c>
      <c r="H468" s="45">
        <v>1.4</v>
      </c>
      <c r="I468" s="43">
        <v>1.058311263974826</v>
      </c>
      <c r="J468" t="b">
        <v>0</v>
      </c>
    </row>
    <row r="469" spans="1:10" x14ac:dyDescent="0.25">
      <c r="A469" t="s">
        <v>146</v>
      </c>
      <c r="B469" t="s">
        <v>142</v>
      </c>
      <c r="C469" s="37" t="s">
        <v>11</v>
      </c>
      <c r="D469" s="35">
        <v>25</v>
      </c>
      <c r="E469" s="37" t="s">
        <v>40</v>
      </c>
      <c r="F469" s="35" t="s">
        <v>91</v>
      </c>
      <c r="G469" s="41">
        <v>16.8</v>
      </c>
      <c r="H469" s="45">
        <v>1.4</v>
      </c>
      <c r="I469" s="43">
        <v>1.0588769020729683</v>
      </c>
      <c r="J469" t="b">
        <v>0</v>
      </c>
    </row>
    <row r="470" spans="1:10" x14ac:dyDescent="0.25">
      <c r="A470" t="s">
        <v>146</v>
      </c>
      <c r="B470" t="s">
        <v>141</v>
      </c>
      <c r="C470" s="37" t="s">
        <v>11</v>
      </c>
      <c r="D470" s="35">
        <v>20</v>
      </c>
      <c r="E470" s="37" t="s">
        <v>40</v>
      </c>
      <c r="F470" s="35" t="s">
        <v>80</v>
      </c>
      <c r="G470" s="41">
        <v>13.103</v>
      </c>
      <c r="H470" s="45">
        <v>1.4</v>
      </c>
      <c r="I470" s="43">
        <v>1.0589556845341108</v>
      </c>
      <c r="J470" t="b">
        <v>0</v>
      </c>
    </row>
    <row r="471" spans="1:10" x14ac:dyDescent="0.25">
      <c r="A471" t="s">
        <v>146</v>
      </c>
      <c r="B471" t="s">
        <v>142</v>
      </c>
      <c r="C471" s="37" t="s">
        <v>11</v>
      </c>
      <c r="D471" s="35">
        <v>25</v>
      </c>
      <c r="E471" s="37" t="s">
        <v>40</v>
      </c>
      <c r="F471" s="35" t="s">
        <v>135</v>
      </c>
      <c r="G471" s="41">
        <v>15.529</v>
      </c>
      <c r="H471" s="45">
        <v>1.4</v>
      </c>
      <c r="I471" s="43">
        <v>1.0592602903506803</v>
      </c>
      <c r="J471" t="b">
        <v>0</v>
      </c>
    </row>
    <row r="472" spans="1:10" x14ac:dyDescent="0.25">
      <c r="A472" t="s">
        <v>146</v>
      </c>
      <c r="B472" t="s">
        <v>141</v>
      </c>
      <c r="C472" s="37" t="s">
        <v>11</v>
      </c>
      <c r="D472" s="35">
        <v>20</v>
      </c>
      <c r="E472" s="37" t="s">
        <v>37</v>
      </c>
      <c r="F472" s="35" t="s">
        <v>88</v>
      </c>
      <c r="G472" s="41">
        <v>20</v>
      </c>
      <c r="H472" s="45">
        <v>1.4</v>
      </c>
      <c r="I472" s="43">
        <v>1.0602159129774773</v>
      </c>
      <c r="J472" t="b">
        <v>0</v>
      </c>
    </row>
    <row r="473" spans="1:10" x14ac:dyDescent="0.25">
      <c r="A473" t="s">
        <v>146</v>
      </c>
      <c r="B473" t="s">
        <v>141</v>
      </c>
      <c r="C473" s="37" t="s">
        <v>11</v>
      </c>
      <c r="D473" s="35">
        <v>20</v>
      </c>
      <c r="E473" s="37" t="s">
        <v>37</v>
      </c>
      <c r="F473" s="35" t="s">
        <v>85</v>
      </c>
      <c r="G473" s="41">
        <v>17</v>
      </c>
      <c r="H473" s="45">
        <v>1.4</v>
      </c>
      <c r="I473" s="43">
        <v>1.0614919584689508</v>
      </c>
      <c r="J473" t="b">
        <v>0</v>
      </c>
    </row>
    <row r="474" spans="1:10" x14ac:dyDescent="0.25">
      <c r="A474" t="s">
        <v>146</v>
      </c>
      <c r="B474" t="s">
        <v>141</v>
      </c>
      <c r="C474" s="37" t="s">
        <v>11</v>
      </c>
      <c r="D474" s="35">
        <v>20</v>
      </c>
      <c r="E474" s="37" t="s">
        <v>40</v>
      </c>
      <c r="F474" s="35" t="s">
        <v>136</v>
      </c>
      <c r="G474" s="41">
        <v>15</v>
      </c>
      <c r="H474" s="45">
        <v>1.4</v>
      </c>
      <c r="I474" s="43">
        <v>1.0618674592993458</v>
      </c>
      <c r="J474" t="b">
        <v>0</v>
      </c>
    </row>
    <row r="475" spans="1:10" x14ac:dyDescent="0.25">
      <c r="A475" t="s">
        <v>146</v>
      </c>
      <c r="B475" t="s">
        <v>141</v>
      </c>
      <c r="C475" s="37" t="s">
        <v>11</v>
      </c>
      <c r="D475" s="35">
        <v>25</v>
      </c>
      <c r="E475" s="37" t="s">
        <v>40</v>
      </c>
      <c r="F475" s="35" t="s">
        <v>135</v>
      </c>
      <c r="G475" s="41">
        <v>15.529</v>
      </c>
      <c r="H475" s="45">
        <v>1.4</v>
      </c>
      <c r="I475" s="43">
        <v>1.0800996320970062</v>
      </c>
      <c r="J475" t="b">
        <v>0</v>
      </c>
    </row>
    <row r="476" spans="1:10" x14ac:dyDescent="0.25">
      <c r="A476" t="s">
        <v>146</v>
      </c>
      <c r="B476" t="s">
        <v>141</v>
      </c>
      <c r="C476" s="37" t="s">
        <v>11</v>
      </c>
      <c r="D476" s="35">
        <v>25</v>
      </c>
      <c r="E476" s="37" t="s">
        <v>37</v>
      </c>
      <c r="F476" s="35" t="s">
        <v>96</v>
      </c>
      <c r="G476" s="41">
        <v>25</v>
      </c>
      <c r="H476" s="45">
        <v>1.4</v>
      </c>
      <c r="I476" s="43">
        <v>1.0806383171348033</v>
      </c>
      <c r="J476" t="b">
        <v>0</v>
      </c>
    </row>
    <row r="477" spans="1:10" x14ac:dyDescent="0.25">
      <c r="A477" t="s">
        <v>146</v>
      </c>
      <c r="B477" t="s">
        <v>141</v>
      </c>
      <c r="C477" s="37" t="s">
        <v>11</v>
      </c>
      <c r="D477" s="35">
        <v>25</v>
      </c>
      <c r="E477" s="37" t="s">
        <v>40</v>
      </c>
      <c r="F477" s="35" t="s">
        <v>134</v>
      </c>
      <c r="G477" s="41">
        <v>19.178999999999998</v>
      </c>
      <c r="H477" s="45">
        <v>1.4</v>
      </c>
      <c r="I477" s="43">
        <v>1.0811611947229394</v>
      </c>
      <c r="J477" t="b">
        <v>0</v>
      </c>
    </row>
    <row r="478" spans="1:10" x14ac:dyDescent="0.25">
      <c r="A478" t="s">
        <v>146</v>
      </c>
      <c r="B478" t="s">
        <v>141</v>
      </c>
      <c r="C478" s="37" t="s">
        <v>11</v>
      </c>
      <c r="D478" s="35">
        <v>25</v>
      </c>
      <c r="E478" s="37" t="s">
        <v>40</v>
      </c>
      <c r="F478" s="35" t="s">
        <v>92</v>
      </c>
      <c r="G478" s="41">
        <v>19.512</v>
      </c>
      <c r="H478" s="45">
        <v>1.4</v>
      </c>
      <c r="I478" s="43">
        <v>1.0814048757975836</v>
      </c>
      <c r="J478" t="b">
        <v>0</v>
      </c>
    </row>
    <row r="479" spans="1:10" x14ac:dyDescent="0.25">
      <c r="A479" t="s">
        <v>146</v>
      </c>
      <c r="B479" t="s">
        <v>141</v>
      </c>
      <c r="C479" s="37" t="s">
        <v>11</v>
      </c>
      <c r="D479" s="35">
        <v>25</v>
      </c>
      <c r="E479" s="37" t="s">
        <v>40</v>
      </c>
      <c r="F479" s="35" t="s">
        <v>91</v>
      </c>
      <c r="G479" s="41">
        <v>16.8</v>
      </c>
      <c r="H479" s="45">
        <v>1.4</v>
      </c>
      <c r="I479" s="43">
        <v>1.0821190851140836</v>
      </c>
      <c r="J479" t="b">
        <v>0</v>
      </c>
    </row>
    <row r="480" spans="1:10" x14ac:dyDescent="0.25">
      <c r="A480" t="s">
        <v>146</v>
      </c>
      <c r="B480" t="s">
        <v>141</v>
      </c>
      <c r="C480" s="37" t="s">
        <v>11</v>
      </c>
      <c r="D480" s="35">
        <v>25</v>
      </c>
      <c r="E480" s="37" t="s">
        <v>37</v>
      </c>
      <c r="F480" s="35" t="s">
        <v>95</v>
      </c>
      <c r="G480" s="41">
        <v>23</v>
      </c>
      <c r="H480" s="45">
        <v>1.4</v>
      </c>
      <c r="I480" s="43">
        <v>1.0825380851758766</v>
      </c>
      <c r="J480" t="b">
        <v>0</v>
      </c>
    </row>
    <row r="481" spans="1:10" x14ac:dyDescent="0.25">
      <c r="A481" t="s">
        <v>147</v>
      </c>
      <c r="B481" t="s">
        <v>142</v>
      </c>
      <c r="C481" s="37" t="s">
        <v>15</v>
      </c>
      <c r="D481" s="35">
        <v>10</v>
      </c>
      <c r="E481" s="37" t="s">
        <v>35</v>
      </c>
      <c r="F481" s="35" t="s">
        <v>33</v>
      </c>
      <c r="G481" s="41">
        <v>8.8620000000000001</v>
      </c>
      <c r="H481" s="45">
        <v>2.9</v>
      </c>
      <c r="I481" s="43">
        <v>1.0009140183936078</v>
      </c>
      <c r="J481" t="b">
        <v>0</v>
      </c>
    </row>
    <row r="482" spans="1:10" x14ac:dyDescent="0.25">
      <c r="A482" t="s">
        <v>147</v>
      </c>
      <c r="B482" t="s">
        <v>142</v>
      </c>
      <c r="C482" s="37" t="s">
        <v>15</v>
      </c>
      <c r="D482" s="35">
        <v>10</v>
      </c>
      <c r="E482" s="37" t="s">
        <v>37</v>
      </c>
      <c r="F482" s="35" t="s">
        <v>36</v>
      </c>
      <c r="G482" s="41">
        <v>10</v>
      </c>
      <c r="H482" s="45">
        <v>2.9</v>
      </c>
      <c r="I482" s="43">
        <v>1.0005229318898132</v>
      </c>
      <c r="J482" t="b">
        <v>0</v>
      </c>
    </row>
    <row r="483" spans="1:10" x14ac:dyDescent="0.25">
      <c r="A483" t="s">
        <v>147</v>
      </c>
      <c r="B483" t="s">
        <v>142</v>
      </c>
      <c r="C483" s="37" t="s">
        <v>15</v>
      </c>
      <c r="D483" s="35">
        <v>10</v>
      </c>
      <c r="E483" s="37" t="s">
        <v>37</v>
      </c>
      <c r="F483" s="35" t="s">
        <v>36</v>
      </c>
      <c r="G483" s="41">
        <v>10</v>
      </c>
      <c r="H483" s="45">
        <v>2.9</v>
      </c>
      <c r="I483" s="43">
        <v>0.99947706811018688</v>
      </c>
      <c r="J483" t="b">
        <v>0</v>
      </c>
    </row>
    <row r="484" spans="1:10" x14ac:dyDescent="0.25">
      <c r="A484" t="s">
        <v>147</v>
      </c>
      <c r="B484" t="s">
        <v>142</v>
      </c>
      <c r="C484" s="37" t="s">
        <v>15</v>
      </c>
      <c r="D484" s="35">
        <v>10</v>
      </c>
      <c r="E484" s="37" t="s">
        <v>37</v>
      </c>
      <c r="F484" s="35" t="s">
        <v>36</v>
      </c>
      <c r="G484" s="41">
        <v>10</v>
      </c>
      <c r="H484" s="45">
        <v>2.9</v>
      </c>
      <c r="I484" s="43">
        <v>0.99996431747759351</v>
      </c>
      <c r="J484" t="b">
        <v>0</v>
      </c>
    </row>
    <row r="485" spans="1:10" x14ac:dyDescent="0.25">
      <c r="A485" t="s">
        <v>147</v>
      </c>
      <c r="B485" t="s">
        <v>142</v>
      </c>
      <c r="C485" s="37" t="s">
        <v>15</v>
      </c>
      <c r="D485" s="35">
        <v>10</v>
      </c>
      <c r="E485" s="37" t="s">
        <v>37</v>
      </c>
      <c r="F485" s="35" t="s">
        <v>36</v>
      </c>
      <c r="G485" s="41">
        <v>10</v>
      </c>
      <c r="H485" s="45">
        <v>2.9</v>
      </c>
      <c r="I485" s="43">
        <v>1.0000356825224066</v>
      </c>
      <c r="J485" t="b">
        <v>0</v>
      </c>
    </row>
    <row r="486" spans="1:10" x14ac:dyDescent="0.25">
      <c r="A486" t="s">
        <v>147</v>
      </c>
      <c r="B486" t="s">
        <v>142</v>
      </c>
      <c r="C486" s="37" t="s">
        <v>15</v>
      </c>
      <c r="D486" s="35">
        <v>10</v>
      </c>
      <c r="E486" s="37" t="s">
        <v>37</v>
      </c>
      <c r="F486" s="35" t="s">
        <v>36</v>
      </c>
      <c r="G486" s="41">
        <v>10</v>
      </c>
      <c r="H486" s="45">
        <v>2.9</v>
      </c>
      <c r="I486" s="43">
        <v>1.0006529005606419</v>
      </c>
      <c r="J486" t="b">
        <v>0</v>
      </c>
    </row>
    <row r="487" spans="1:10" x14ac:dyDescent="0.25">
      <c r="A487" t="s">
        <v>147</v>
      </c>
      <c r="B487" t="s">
        <v>142</v>
      </c>
      <c r="C487" s="37" t="s">
        <v>15</v>
      </c>
      <c r="D487" s="35">
        <v>10</v>
      </c>
      <c r="E487" s="37" t="s">
        <v>37</v>
      </c>
      <c r="F487" s="35" t="s">
        <v>36</v>
      </c>
      <c r="G487" s="41">
        <v>10</v>
      </c>
      <c r="H487" s="45">
        <v>2.9</v>
      </c>
      <c r="I487" s="43">
        <v>0.99934709943935807</v>
      </c>
      <c r="J487" t="b">
        <v>0</v>
      </c>
    </row>
    <row r="488" spans="1:10" x14ac:dyDescent="0.25">
      <c r="A488" t="s">
        <v>147</v>
      </c>
      <c r="B488" t="s">
        <v>142</v>
      </c>
      <c r="C488" s="37" t="s">
        <v>15</v>
      </c>
      <c r="D488" s="35">
        <v>10</v>
      </c>
      <c r="E488" s="37" t="s">
        <v>37</v>
      </c>
      <c r="F488" s="35" t="s">
        <v>36</v>
      </c>
      <c r="G488" s="41">
        <v>10</v>
      </c>
      <c r="H488" s="45">
        <v>2.9</v>
      </c>
      <c r="I488" s="43">
        <v>1.0001350733609997</v>
      </c>
      <c r="J488" t="b">
        <v>0</v>
      </c>
    </row>
    <row r="489" spans="1:10" x14ac:dyDescent="0.25">
      <c r="A489" t="s">
        <v>147</v>
      </c>
      <c r="B489" t="s">
        <v>142</v>
      </c>
      <c r="C489" s="37" t="s">
        <v>15</v>
      </c>
      <c r="D489" s="35">
        <v>10</v>
      </c>
      <c r="E489" s="37" t="s">
        <v>37</v>
      </c>
      <c r="F489" s="35" t="s">
        <v>36</v>
      </c>
      <c r="G489" s="41">
        <v>10</v>
      </c>
      <c r="H489" s="45">
        <v>2.9</v>
      </c>
      <c r="I489" s="43">
        <v>0.99986492663900028</v>
      </c>
      <c r="J489" t="b">
        <v>0</v>
      </c>
    </row>
    <row r="490" spans="1:10" x14ac:dyDescent="0.25">
      <c r="A490" t="s">
        <v>147</v>
      </c>
      <c r="B490" t="s">
        <v>142</v>
      </c>
      <c r="C490" s="37" t="s">
        <v>15</v>
      </c>
      <c r="D490" s="35">
        <v>10</v>
      </c>
      <c r="E490" s="37" t="s">
        <v>37</v>
      </c>
      <c r="F490" s="35" t="s">
        <v>36</v>
      </c>
      <c r="G490" s="41">
        <v>10</v>
      </c>
      <c r="H490" s="45">
        <v>2.9</v>
      </c>
      <c r="I490" s="43">
        <v>1.00066420580856</v>
      </c>
      <c r="J490" t="b">
        <v>0</v>
      </c>
    </row>
    <row r="491" spans="1:10" x14ac:dyDescent="0.25">
      <c r="A491" t="s">
        <v>147</v>
      </c>
      <c r="B491" t="s">
        <v>142</v>
      </c>
      <c r="C491" s="37" t="s">
        <v>15</v>
      </c>
      <c r="D491" s="35">
        <v>10</v>
      </c>
      <c r="E491" s="37" t="s">
        <v>37</v>
      </c>
      <c r="F491" s="35" t="s">
        <v>36</v>
      </c>
      <c r="G491" s="41">
        <v>10</v>
      </c>
      <c r="H491" s="45">
        <v>2.9</v>
      </c>
      <c r="I491" s="43">
        <v>0.99933579419143981</v>
      </c>
      <c r="J491" t="b">
        <v>0</v>
      </c>
    </row>
    <row r="492" spans="1:10" x14ac:dyDescent="0.25">
      <c r="A492" t="s">
        <v>147</v>
      </c>
      <c r="B492" t="s">
        <v>142</v>
      </c>
      <c r="C492" s="37" t="s">
        <v>15</v>
      </c>
      <c r="D492" s="35">
        <v>10</v>
      </c>
      <c r="E492" s="37" t="s">
        <v>37</v>
      </c>
      <c r="F492" s="35" t="s">
        <v>36</v>
      </c>
      <c r="G492" s="41">
        <v>10</v>
      </c>
      <c r="H492" s="45">
        <v>2.9</v>
      </c>
      <c r="I492" s="43">
        <v>1.0008544929327463</v>
      </c>
      <c r="J492" t="b">
        <v>0</v>
      </c>
    </row>
    <row r="493" spans="1:10" x14ac:dyDescent="0.25">
      <c r="A493" t="s">
        <v>147</v>
      </c>
      <c r="B493" t="s">
        <v>142</v>
      </c>
      <c r="C493" s="37" t="s">
        <v>15</v>
      </c>
      <c r="D493" s="35">
        <v>10</v>
      </c>
      <c r="E493" s="37" t="s">
        <v>37</v>
      </c>
      <c r="F493" s="35" t="s">
        <v>36</v>
      </c>
      <c r="G493" s="41">
        <v>10</v>
      </c>
      <c r="H493" s="45">
        <v>2.9</v>
      </c>
      <c r="I493" s="43">
        <v>0.9991455070672538</v>
      </c>
      <c r="J493" t="b">
        <v>0</v>
      </c>
    </row>
    <row r="494" spans="1:10" x14ac:dyDescent="0.25">
      <c r="A494" t="s">
        <v>147</v>
      </c>
      <c r="B494" t="s">
        <v>142</v>
      </c>
      <c r="C494" s="37" t="s">
        <v>15</v>
      </c>
      <c r="D494" s="35">
        <v>10</v>
      </c>
      <c r="E494" s="37" t="s">
        <v>37</v>
      </c>
      <c r="F494" s="35" t="s">
        <v>36</v>
      </c>
      <c r="G494" s="41">
        <v>10</v>
      </c>
      <c r="H494" s="45">
        <v>2.9</v>
      </c>
      <c r="I494" s="43">
        <v>1.0022187614219666</v>
      </c>
      <c r="J494" t="b">
        <v>0</v>
      </c>
    </row>
    <row r="495" spans="1:10" x14ac:dyDescent="0.25">
      <c r="A495" t="s">
        <v>147</v>
      </c>
      <c r="B495" t="s">
        <v>142</v>
      </c>
      <c r="C495" s="37" t="s">
        <v>15</v>
      </c>
      <c r="D495" s="35">
        <v>10</v>
      </c>
      <c r="E495" s="37" t="s">
        <v>37</v>
      </c>
      <c r="F495" s="35" t="s">
        <v>36</v>
      </c>
      <c r="G495" s="41">
        <v>10</v>
      </c>
      <c r="H495" s="45">
        <v>2.9</v>
      </c>
      <c r="I495" s="43">
        <v>0.99896966385489261</v>
      </c>
      <c r="J495" t="b">
        <v>0</v>
      </c>
    </row>
    <row r="496" spans="1:10" x14ac:dyDescent="0.25">
      <c r="A496" t="s">
        <v>147</v>
      </c>
      <c r="B496" t="s">
        <v>142</v>
      </c>
      <c r="C496" s="37" t="s">
        <v>15</v>
      </c>
      <c r="D496" s="35">
        <v>10</v>
      </c>
      <c r="E496" s="37" t="s">
        <v>37</v>
      </c>
      <c r="F496" s="35" t="s">
        <v>36</v>
      </c>
      <c r="G496" s="41">
        <v>10</v>
      </c>
      <c r="H496" s="45">
        <v>2.9</v>
      </c>
      <c r="I496" s="43">
        <v>0.99881157472314042</v>
      </c>
      <c r="J496" t="b">
        <v>0</v>
      </c>
    </row>
    <row r="497" spans="1:10" x14ac:dyDescent="0.25">
      <c r="A497" t="s">
        <v>147</v>
      </c>
      <c r="B497" t="s">
        <v>142</v>
      </c>
      <c r="C497" s="37" t="s">
        <v>15</v>
      </c>
      <c r="D497" s="35">
        <v>10</v>
      </c>
      <c r="E497" s="37" t="s">
        <v>40</v>
      </c>
      <c r="F497" s="35" t="s">
        <v>39</v>
      </c>
      <c r="G497" s="41">
        <v>5.7140000000000004</v>
      </c>
      <c r="H497" s="45">
        <v>2.9</v>
      </c>
      <c r="I497" s="43">
        <v>0.9753112406421609</v>
      </c>
      <c r="J497" t="b">
        <v>0</v>
      </c>
    </row>
    <row r="498" spans="1:10" x14ac:dyDescent="0.25">
      <c r="A498" t="s">
        <v>147</v>
      </c>
      <c r="B498" t="s">
        <v>142</v>
      </c>
      <c r="C498" s="37" t="s">
        <v>15</v>
      </c>
      <c r="D498" s="35">
        <v>10</v>
      </c>
      <c r="E498" s="37" t="s">
        <v>40</v>
      </c>
      <c r="F498" s="35" t="s">
        <v>41</v>
      </c>
      <c r="G498" s="41">
        <v>6.6669999999999998</v>
      </c>
      <c r="H498" s="45">
        <v>2.9</v>
      </c>
      <c r="I498" s="43">
        <v>0.99071451057773641</v>
      </c>
      <c r="J498" t="b">
        <v>0</v>
      </c>
    </row>
    <row r="499" spans="1:10" x14ac:dyDescent="0.25">
      <c r="A499" t="s">
        <v>147</v>
      </c>
      <c r="B499" t="s">
        <v>142</v>
      </c>
      <c r="C499" s="37" t="s">
        <v>15</v>
      </c>
      <c r="D499" s="35">
        <v>10</v>
      </c>
      <c r="E499" s="37" t="s">
        <v>40</v>
      </c>
      <c r="F499" s="35" t="s">
        <v>42</v>
      </c>
      <c r="G499" s="41">
        <v>7.5</v>
      </c>
      <c r="H499" s="45">
        <v>2.9</v>
      </c>
      <c r="I499" s="43">
        <v>0.99844362112385376</v>
      </c>
      <c r="J499" t="b">
        <v>0</v>
      </c>
    </row>
    <row r="500" spans="1:10" x14ac:dyDescent="0.25">
      <c r="A500" t="s">
        <v>147</v>
      </c>
      <c r="B500" t="s">
        <v>142</v>
      </c>
      <c r="C500" s="37" t="s">
        <v>15</v>
      </c>
      <c r="D500" s="35">
        <v>10</v>
      </c>
      <c r="E500" s="37" t="s">
        <v>40</v>
      </c>
      <c r="F500" s="35" t="s">
        <v>43</v>
      </c>
      <c r="G500" s="41">
        <v>8.2349999999999994</v>
      </c>
      <c r="H500" s="45">
        <v>2.9</v>
      </c>
      <c r="I500" s="43">
        <v>1.0001428393265257</v>
      </c>
      <c r="J500" t="b">
        <v>0</v>
      </c>
    </row>
    <row r="501" spans="1:10" x14ac:dyDescent="0.25">
      <c r="A501" t="s">
        <v>147</v>
      </c>
      <c r="B501" t="s">
        <v>142</v>
      </c>
      <c r="C501" s="37" t="s">
        <v>15</v>
      </c>
      <c r="D501" s="35">
        <v>10</v>
      </c>
      <c r="E501" s="37" t="s">
        <v>40</v>
      </c>
      <c r="F501" s="35" t="s">
        <v>44</v>
      </c>
      <c r="G501" s="41">
        <v>8.8889999999999993</v>
      </c>
      <c r="H501" s="45">
        <v>2.9</v>
      </c>
      <c r="I501" s="43">
        <v>1.0007751549739485</v>
      </c>
      <c r="J501" t="b">
        <v>0</v>
      </c>
    </row>
    <row r="502" spans="1:10" x14ac:dyDescent="0.25">
      <c r="A502" t="s">
        <v>147</v>
      </c>
      <c r="B502" t="s">
        <v>142</v>
      </c>
      <c r="C502" s="37" t="s">
        <v>15</v>
      </c>
      <c r="D502" s="35">
        <v>10</v>
      </c>
      <c r="E502" s="37" t="s">
        <v>37</v>
      </c>
      <c r="F502" s="35" t="s">
        <v>45</v>
      </c>
      <c r="G502" s="41">
        <v>3</v>
      </c>
      <c r="H502" s="45">
        <v>2.9</v>
      </c>
      <c r="I502" s="43">
        <v>0.88031234185537832</v>
      </c>
      <c r="J502" t="b">
        <v>1</v>
      </c>
    </row>
    <row r="503" spans="1:10" x14ac:dyDescent="0.25">
      <c r="A503" t="s">
        <v>147</v>
      </c>
      <c r="B503" t="s">
        <v>142</v>
      </c>
      <c r="C503" s="37" t="s">
        <v>15</v>
      </c>
      <c r="D503" s="35">
        <v>10</v>
      </c>
      <c r="E503" s="37" t="s">
        <v>37</v>
      </c>
      <c r="F503" s="35" t="s">
        <v>46</v>
      </c>
      <c r="G503" s="41">
        <v>4</v>
      </c>
      <c r="H503" s="45">
        <v>2.9</v>
      </c>
      <c r="I503" s="43">
        <v>0.94876931225502981</v>
      </c>
      <c r="J503" t="b">
        <v>1</v>
      </c>
    </row>
    <row r="504" spans="1:10" x14ac:dyDescent="0.25">
      <c r="A504" t="s">
        <v>147</v>
      </c>
      <c r="B504" t="s">
        <v>142</v>
      </c>
      <c r="C504" s="37" t="s">
        <v>15</v>
      </c>
      <c r="D504" s="35">
        <v>10</v>
      </c>
      <c r="E504" s="37" t="s">
        <v>40</v>
      </c>
      <c r="F504" s="35" t="s">
        <v>47</v>
      </c>
      <c r="G504" s="41">
        <v>5.0910000000000002</v>
      </c>
      <c r="H504" s="45">
        <v>2.9</v>
      </c>
      <c r="I504" s="43">
        <v>0.97304599119269963</v>
      </c>
      <c r="J504" t="b">
        <v>0</v>
      </c>
    </row>
    <row r="505" spans="1:10" x14ac:dyDescent="0.25">
      <c r="A505" t="s">
        <v>147</v>
      </c>
      <c r="B505" t="s">
        <v>142</v>
      </c>
      <c r="C505" s="37" t="s">
        <v>15</v>
      </c>
      <c r="D505" s="35">
        <v>10</v>
      </c>
      <c r="E505" s="37" t="s">
        <v>40</v>
      </c>
      <c r="F505" s="35" t="s">
        <v>48</v>
      </c>
      <c r="G505" s="41">
        <v>5.5380000000000003</v>
      </c>
      <c r="H505" s="45">
        <v>2.9</v>
      </c>
      <c r="I505" s="43">
        <v>0.97055826188659489</v>
      </c>
      <c r="J505" t="b">
        <v>0</v>
      </c>
    </row>
    <row r="506" spans="1:10" x14ac:dyDescent="0.25">
      <c r="A506" t="s">
        <v>147</v>
      </c>
      <c r="B506" t="s">
        <v>142</v>
      </c>
      <c r="C506" s="37" t="s">
        <v>15</v>
      </c>
      <c r="D506" s="35">
        <v>10</v>
      </c>
      <c r="E506" s="37" t="s">
        <v>37</v>
      </c>
      <c r="F506" s="35" t="s">
        <v>50</v>
      </c>
      <c r="G506" s="41">
        <v>5</v>
      </c>
      <c r="H506" s="45">
        <v>2.9</v>
      </c>
      <c r="I506" s="43">
        <v>0.97890342543023434</v>
      </c>
      <c r="J506" t="b">
        <v>1</v>
      </c>
    </row>
    <row r="507" spans="1:10" x14ac:dyDescent="0.25">
      <c r="A507" t="s">
        <v>147</v>
      </c>
      <c r="B507" t="s">
        <v>142</v>
      </c>
      <c r="C507" s="37" t="s">
        <v>15</v>
      </c>
      <c r="D507" s="35">
        <v>10</v>
      </c>
      <c r="E507" s="37" t="s">
        <v>37</v>
      </c>
      <c r="F507" s="35" t="s">
        <v>51</v>
      </c>
      <c r="G507" s="41">
        <v>7</v>
      </c>
      <c r="H507" s="45">
        <v>2.9</v>
      </c>
      <c r="I507" s="43">
        <v>1.0001784209824525</v>
      </c>
      <c r="J507" t="b">
        <v>0</v>
      </c>
    </row>
    <row r="508" spans="1:10" x14ac:dyDescent="0.25">
      <c r="A508" t="s">
        <v>147</v>
      </c>
      <c r="B508" t="s">
        <v>142</v>
      </c>
      <c r="C508" s="37" t="s">
        <v>15</v>
      </c>
      <c r="D508" s="35">
        <v>10</v>
      </c>
      <c r="E508" s="37" t="s">
        <v>35</v>
      </c>
      <c r="F508" s="35" t="s">
        <v>52</v>
      </c>
      <c r="G508" s="41">
        <v>6.6470000000000002</v>
      </c>
      <c r="H508" s="45">
        <v>2.9</v>
      </c>
      <c r="I508" s="43">
        <v>0.99727607012533026</v>
      </c>
      <c r="J508" t="b">
        <v>0</v>
      </c>
    </row>
    <row r="509" spans="1:10" x14ac:dyDescent="0.25">
      <c r="A509" t="s">
        <v>147</v>
      </c>
      <c r="B509" t="s">
        <v>142</v>
      </c>
      <c r="C509" s="37" t="s">
        <v>15</v>
      </c>
      <c r="D509" s="35">
        <v>10</v>
      </c>
      <c r="E509" s="37" t="s">
        <v>35</v>
      </c>
      <c r="F509" s="35" t="s">
        <v>53</v>
      </c>
      <c r="G509" s="41">
        <v>7.09</v>
      </c>
      <c r="H509" s="45">
        <v>2.9</v>
      </c>
      <c r="I509" s="43">
        <v>1.0011803538202173</v>
      </c>
      <c r="J509" t="b">
        <v>0</v>
      </c>
    </row>
    <row r="510" spans="1:10" x14ac:dyDescent="0.25">
      <c r="A510" t="s">
        <v>147</v>
      </c>
      <c r="B510" t="s">
        <v>142</v>
      </c>
      <c r="C510" s="37" t="s">
        <v>15</v>
      </c>
      <c r="D510" s="35">
        <v>10</v>
      </c>
      <c r="E510" s="37" t="s">
        <v>40</v>
      </c>
      <c r="F510" s="35" t="s">
        <v>54</v>
      </c>
      <c r="G510" s="41">
        <v>5.3330000000000002</v>
      </c>
      <c r="H510" s="45">
        <v>2.9</v>
      </c>
      <c r="I510" s="43">
        <v>0.97436064489104779</v>
      </c>
      <c r="J510" t="b">
        <v>0</v>
      </c>
    </row>
    <row r="511" spans="1:10" x14ac:dyDescent="0.25">
      <c r="A511" t="s">
        <v>147</v>
      </c>
      <c r="B511" t="s">
        <v>142</v>
      </c>
      <c r="C511" s="37" t="s">
        <v>15</v>
      </c>
      <c r="D511" s="35">
        <v>10</v>
      </c>
      <c r="E511" s="37" t="s">
        <v>40</v>
      </c>
      <c r="F511" s="35" t="s">
        <v>55</v>
      </c>
      <c r="G511" s="41">
        <v>6.1539999999999999</v>
      </c>
      <c r="H511" s="45">
        <v>2.9</v>
      </c>
      <c r="I511" s="43">
        <v>0.99122084713909808</v>
      </c>
      <c r="J511" t="b">
        <v>0</v>
      </c>
    </row>
    <row r="512" spans="1:10" x14ac:dyDescent="0.25">
      <c r="A512" t="s">
        <v>147</v>
      </c>
      <c r="B512" t="s">
        <v>142</v>
      </c>
      <c r="C512" s="37" t="s">
        <v>15</v>
      </c>
      <c r="D512" s="35">
        <v>10</v>
      </c>
      <c r="E512" s="37" t="s">
        <v>40</v>
      </c>
      <c r="F512" s="35" t="s">
        <v>56</v>
      </c>
      <c r="G512" s="41">
        <v>6.8570000000000002</v>
      </c>
      <c r="H512" s="45">
        <v>2.9</v>
      </c>
      <c r="I512" s="43">
        <v>0.99999440285799057</v>
      </c>
      <c r="J512" t="b">
        <v>0</v>
      </c>
    </row>
    <row r="513" spans="1:10" x14ac:dyDescent="0.25">
      <c r="A513" t="s">
        <v>147</v>
      </c>
      <c r="B513" t="s">
        <v>142</v>
      </c>
      <c r="C513" s="37" t="s">
        <v>15</v>
      </c>
      <c r="D513" s="35">
        <v>10</v>
      </c>
      <c r="E513" s="37" t="s">
        <v>37</v>
      </c>
      <c r="F513" s="35" t="s">
        <v>57</v>
      </c>
      <c r="G513" s="41">
        <v>8</v>
      </c>
      <c r="H513" s="45">
        <v>2.9</v>
      </c>
      <c r="I513" s="43">
        <v>1.0025659795813966</v>
      </c>
      <c r="J513" t="b">
        <v>0</v>
      </c>
    </row>
    <row r="514" spans="1:10" x14ac:dyDescent="0.25">
      <c r="A514" t="s">
        <v>147</v>
      </c>
      <c r="B514" t="s">
        <v>142</v>
      </c>
      <c r="C514" s="37" t="s">
        <v>15</v>
      </c>
      <c r="D514" s="35">
        <v>10</v>
      </c>
      <c r="E514" s="37" t="s">
        <v>35</v>
      </c>
      <c r="F514" s="35" t="s">
        <v>58</v>
      </c>
      <c r="G514" s="41">
        <v>7.976</v>
      </c>
      <c r="H514" s="45">
        <v>2.9</v>
      </c>
      <c r="I514" s="43">
        <v>1.000016617450348</v>
      </c>
      <c r="J514" t="b">
        <v>0</v>
      </c>
    </row>
    <row r="515" spans="1:10" x14ac:dyDescent="0.25">
      <c r="A515" t="s">
        <v>147</v>
      </c>
      <c r="B515" t="s">
        <v>142</v>
      </c>
      <c r="C515" s="37" t="s">
        <v>15</v>
      </c>
      <c r="D515" s="35">
        <v>10</v>
      </c>
      <c r="E515" s="37" t="s">
        <v>40</v>
      </c>
      <c r="F515" s="35" t="s">
        <v>59</v>
      </c>
      <c r="G515" s="41">
        <v>7.875</v>
      </c>
      <c r="H515" s="45">
        <v>2.9</v>
      </c>
      <c r="I515" s="43">
        <v>1.0007448255945692</v>
      </c>
      <c r="J515" t="b">
        <v>0</v>
      </c>
    </row>
    <row r="516" spans="1:10" x14ac:dyDescent="0.25">
      <c r="A516" t="s">
        <v>147</v>
      </c>
      <c r="B516" t="s">
        <v>142</v>
      </c>
      <c r="C516" s="37" t="s">
        <v>15</v>
      </c>
      <c r="D516" s="35">
        <v>10</v>
      </c>
      <c r="E516" s="37" t="s">
        <v>40</v>
      </c>
      <c r="F516" s="35" t="s">
        <v>60</v>
      </c>
      <c r="G516" s="41">
        <v>8.4710000000000001</v>
      </c>
      <c r="H516" s="45">
        <v>2.9</v>
      </c>
      <c r="I516" s="43">
        <v>1.0015600786222674</v>
      </c>
      <c r="J516" t="b">
        <v>0</v>
      </c>
    </row>
    <row r="517" spans="1:10" x14ac:dyDescent="0.25">
      <c r="A517" t="s">
        <v>147</v>
      </c>
      <c r="B517" t="s">
        <v>142</v>
      </c>
      <c r="C517" s="37" t="s">
        <v>15</v>
      </c>
      <c r="D517" s="35">
        <v>10</v>
      </c>
      <c r="E517" s="37" t="s">
        <v>37</v>
      </c>
      <c r="F517" s="35" t="s">
        <v>61</v>
      </c>
      <c r="G517" s="41">
        <v>9</v>
      </c>
      <c r="H517" s="45">
        <v>2.9</v>
      </c>
      <c r="I517" s="43">
        <v>1.0011466902864647</v>
      </c>
      <c r="J517" t="b">
        <v>0</v>
      </c>
    </row>
    <row r="518" spans="1:10" x14ac:dyDescent="0.25">
      <c r="A518" t="s">
        <v>147</v>
      </c>
      <c r="B518" t="s">
        <v>142</v>
      </c>
      <c r="C518" s="37" t="s">
        <v>15</v>
      </c>
      <c r="D518" s="35">
        <v>15</v>
      </c>
      <c r="E518" s="37" t="s">
        <v>35</v>
      </c>
      <c r="F518" s="35" t="s">
        <v>62</v>
      </c>
      <c r="G518" s="41">
        <v>9.7479999999999993</v>
      </c>
      <c r="H518" s="45">
        <v>2.9</v>
      </c>
      <c r="I518" s="43">
        <v>1.0088361150386234</v>
      </c>
      <c r="J518" t="b">
        <v>0</v>
      </c>
    </row>
    <row r="519" spans="1:10" x14ac:dyDescent="0.25">
      <c r="A519" t="s">
        <v>147</v>
      </c>
      <c r="B519" t="s">
        <v>142</v>
      </c>
      <c r="C519" s="37" t="s">
        <v>15</v>
      </c>
      <c r="D519" s="35">
        <v>15</v>
      </c>
      <c r="E519" s="37" t="s">
        <v>37</v>
      </c>
      <c r="F519" s="35" t="s">
        <v>63</v>
      </c>
      <c r="G519" s="41">
        <v>11</v>
      </c>
      <c r="H519" s="45">
        <v>2.9</v>
      </c>
      <c r="I519" s="43">
        <v>1.0093090447576782</v>
      </c>
      <c r="J519" t="b">
        <v>0</v>
      </c>
    </row>
    <row r="520" spans="1:10" x14ac:dyDescent="0.25">
      <c r="A520" t="s">
        <v>147</v>
      </c>
      <c r="B520" t="s">
        <v>142</v>
      </c>
      <c r="C520" s="37" t="s">
        <v>15</v>
      </c>
      <c r="D520" s="35">
        <v>15</v>
      </c>
      <c r="E520" s="37" t="s">
        <v>40</v>
      </c>
      <c r="F520" s="35" t="s">
        <v>64</v>
      </c>
      <c r="G520" s="41">
        <v>11.917</v>
      </c>
      <c r="H520" s="45">
        <v>2.9</v>
      </c>
      <c r="I520" s="43">
        <v>1.008130616461417</v>
      </c>
      <c r="J520" t="b">
        <v>0</v>
      </c>
    </row>
    <row r="521" spans="1:10" x14ac:dyDescent="0.25">
      <c r="A521" t="s">
        <v>147</v>
      </c>
      <c r="B521" t="s">
        <v>142</v>
      </c>
      <c r="C521" s="37" t="s">
        <v>15</v>
      </c>
      <c r="D521" s="35">
        <v>15</v>
      </c>
      <c r="E521" s="37" t="s">
        <v>40</v>
      </c>
      <c r="F521" s="35" t="s">
        <v>65</v>
      </c>
      <c r="G521" s="41">
        <v>6.875</v>
      </c>
      <c r="H521" s="45">
        <v>2.9</v>
      </c>
      <c r="I521" s="43">
        <v>0.99983107564427609</v>
      </c>
      <c r="J521" t="b">
        <v>0</v>
      </c>
    </row>
    <row r="522" spans="1:10" x14ac:dyDescent="0.25">
      <c r="A522" t="s">
        <v>147</v>
      </c>
      <c r="B522" t="s">
        <v>142</v>
      </c>
      <c r="C522" s="37" t="s">
        <v>15</v>
      </c>
      <c r="D522" s="35">
        <v>15</v>
      </c>
      <c r="E522" s="37" t="s">
        <v>40</v>
      </c>
      <c r="F522" s="35" t="s">
        <v>66</v>
      </c>
      <c r="G522" s="41">
        <v>8.5559999999999992</v>
      </c>
      <c r="H522" s="45">
        <v>2.9</v>
      </c>
      <c r="I522" s="43">
        <v>1.0128140648448651</v>
      </c>
      <c r="J522" t="b">
        <v>0</v>
      </c>
    </row>
    <row r="523" spans="1:10" x14ac:dyDescent="0.25">
      <c r="A523" t="s">
        <v>147</v>
      </c>
      <c r="B523" t="s">
        <v>142</v>
      </c>
      <c r="C523" s="37" t="s">
        <v>15</v>
      </c>
      <c r="D523" s="35">
        <v>15</v>
      </c>
      <c r="E523" s="37" t="s">
        <v>40</v>
      </c>
      <c r="F523" s="35" t="s">
        <v>67</v>
      </c>
      <c r="G523" s="41">
        <v>9.9</v>
      </c>
      <c r="H523" s="45">
        <v>2.9</v>
      </c>
      <c r="I523" s="43">
        <v>1.0123754788160186</v>
      </c>
      <c r="J523" t="b">
        <v>0</v>
      </c>
    </row>
    <row r="524" spans="1:10" x14ac:dyDescent="0.25">
      <c r="A524" t="s">
        <v>147</v>
      </c>
      <c r="B524" t="s">
        <v>142</v>
      </c>
      <c r="C524" s="37" t="s">
        <v>15</v>
      </c>
      <c r="D524" s="35">
        <v>15</v>
      </c>
      <c r="E524" s="37" t="s">
        <v>35</v>
      </c>
      <c r="F524" s="35" t="s">
        <v>68</v>
      </c>
      <c r="G524" s="41">
        <v>10.635</v>
      </c>
      <c r="H524" s="45">
        <v>2.9</v>
      </c>
      <c r="I524" s="43">
        <v>1.0081491650074503</v>
      </c>
      <c r="J524" t="b">
        <v>0</v>
      </c>
    </row>
    <row r="525" spans="1:10" x14ac:dyDescent="0.25">
      <c r="A525" t="s">
        <v>147</v>
      </c>
      <c r="B525" t="s">
        <v>142</v>
      </c>
      <c r="C525" s="37" t="s">
        <v>15</v>
      </c>
      <c r="D525" s="35">
        <v>15</v>
      </c>
      <c r="E525" s="37" t="s">
        <v>37</v>
      </c>
      <c r="F525" s="35" t="s">
        <v>69</v>
      </c>
      <c r="G525" s="41">
        <v>12</v>
      </c>
      <c r="H525" s="45">
        <v>2.9</v>
      </c>
      <c r="I525" s="43">
        <v>1.0075387019810145</v>
      </c>
      <c r="J525" t="b">
        <v>0</v>
      </c>
    </row>
    <row r="526" spans="1:10" x14ac:dyDescent="0.25">
      <c r="A526" t="s">
        <v>147</v>
      </c>
      <c r="B526" t="s">
        <v>142</v>
      </c>
      <c r="C526" s="37" t="s">
        <v>15</v>
      </c>
      <c r="D526" s="35">
        <v>15</v>
      </c>
      <c r="E526" s="37" t="s">
        <v>40</v>
      </c>
      <c r="F526" s="35" t="s">
        <v>70</v>
      </c>
      <c r="G526" s="41">
        <v>8</v>
      </c>
      <c r="H526" s="45">
        <v>2.9</v>
      </c>
      <c r="I526" s="43">
        <v>1.0053242058619229</v>
      </c>
      <c r="J526" t="b">
        <v>0</v>
      </c>
    </row>
    <row r="527" spans="1:10" x14ac:dyDescent="0.25">
      <c r="A527" t="s">
        <v>147</v>
      </c>
      <c r="B527" t="s">
        <v>142</v>
      </c>
      <c r="C527" s="37" t="s">
        <v>15</v>
      </c>
      <c r="D527" s="35">
        <v>15</v>
      </c>
      <c r="E527" s="37" t="s">
        <v>37</v>
      </c>
      <c r="F527" s="35" t="s">
        <v>71</v>
      </c>
      <c r="G527" s="41">
        <v>13</v>
      </c>
      <c r="H527" s="45">
        <v>2.9</v>
      </c>
      <c r="I527" s="43">
        <v>1.0060125444149248</v>
      </c>
      <c r="J527" t="b">
        <v>0</v>
      </c>
    </row>
    <row r="528" spans="1:10" x14ac:dyDescent="0.25">
      <c r="A528" t="s">
        <v>147</v>
      </c>
      <c r="B528" t="s">
        <v>142</v>
      </c>
      <c r="C528" s="37" t="s">
        <v>15</v>
      </c>
      <c r="D528" s="35">
        <v>15</v>
      </c>
      <c r="E528" s="37" t="s">
        <v>40</v>
      </c>
      <c r="F528" s="35" t="s">
        <v>72</v>
      </c>
      <c r="G528" s="41">
        <v>7.3680000000000003</v>
      </c>
      <c r="H528" s="45">
        <v>2.9</v>
      </c>
      <c r="I528" s="43">
        <v>0.99710293296957253</v>
      </c>
      <c r="J528" t="b">
        <v>0</v>
      </c>
    </row>
    <row r="529" spans="1:10" x14ac:dyDescent="0.25">
      <c r="A529" t="s">
        <v>147</v>
      </c>
      <c r="B529" t="s">
        <v>142</v>
      </c>
      <c r="C529" s="37" t="s">
        <v>15</v>
      </c>
      <c r="D529" s="35">
        <v>15</v>
      </c>
      <c r="E529" s="37" t="s">
        <v>40</v>
      </c>
      <c r="F529" s="35" t="s">
        <v>73</v>
      </c>
      <c r="G529" s="41">
        <v>8.4</v>
      </c>
      <c r="H529" s="45">
        <v>2.9</v>
      </c>
      <c r="I529" s="43">
        <v>1.0026343456132489</v>
      </c>
      <c r="J529" t="b">
        <v>0</v>
      </c>
    </row>
    <row r="530" spans="1:10" x14ac:dyDescent="0.25">
      <c r="A530" t="s">
        <v>147</v>
      </c>
      <c r="B530" t="s">
        <v>142</v>
      </c>
      <c r="C530" s="37" t="s">
        <v>15</v>
      </c>
      <c r="D530" s="35">
        <v>15</v>
      </c>
      <c r="E530" s="37" t="s">
        <v>40</v>
      </c>
      <c r="F530" s="35" t="s">
        <v>74</v>
      </c>
      <c r="G530" s="41">
        <v>12</v>
      </c>
      <c r="H530" s="45">
        <v>2.9</v>
      </c>
      <c r="I530" s="43">
        <v>1.0060723717641791</v>
      </c>
      <c r="J530" t="b">
        <v>0</v>
      </c>
    </row>
    <row r="531" spans="1:10" x14ac:dyDescent="0.25">
      <c r="A531" t="s">
        <v>147</v>
      </c>
      <c r="B531" t="s">
        <v>142</v>
      </c>
      <c r="C531" s="37" t="s">
        <v>15</v>
      </c>
      <c r="D531" s="35">
        <v>15</v>
      </c>
      <c r="E531" s="37" t="s">
        <v>40</v>
      </c>
      <c r="F531" s="35" t="s">
        <v>75</v>
      </c>
      <c r="G531" s="41">
        <v>14.483000000000001</v>
      </c>
      <c r="H531" s="45">
        <v>2.9</v>
      </c>
      <c r="I531" s="43">
        <v>1.0012450898387055</v>
      </c>
      <c r="J531" t="b">
        <v>0</v>
      </c>
    </row>
    <row r="532" spans="1:10" x14ac:dyDescent="0.25">
      <c r="A532" t="s">
        <v>147</v>
      </c>
      <c r="B532" t="s">
        <v>142</v>
      </c>
      <c r="C532" s="37" t="s">
        <v>15</v>
      </c>
      <c r="D532" s="35">
        <v>15</v>
      </c>
      <c r="E532" s="37" t="s">
        <v>37</v>
      </c>
      <c r="F532" s="35" t="s">
        <v>76</v>
      </c>
      <c r="G532" s="41">
        <v>15</v>
      </c>
      <c r="H532" s="45">
        <v>2.9</v>
      </c>
      <c r="I532" s="43">
        <v>1.0025983678910488</v>
      </c>
      <c r="J532" t="b">
        <v>0</v>
      </c>
    </row>
    <row r="533" spans="1:10" x14ac:dyDescent="0.25">
      <c r="A533" t="s">
        <v>147</v>
      </c>
      <c r="B533" t="s">
        <v>142</v>
      </c>
      <c r="C533" s="37" t="s">
        <v>15</v>
      </c>
      <c r="D533" s="35">
        <v>15</v>
      </c>
      <c r="E533" s="37" t="s">
        <v>40</v>
      </c>
      <c r="F533" s="35" t="s">
        <v>77</v>
      </c>
      <c r="G533" s="41">
        <v>7.5</v>
      </c>
      <c r="H533" s="45">
        <v>2.9</v>
      </c>
      <c r="I533" s="43">
        <v>0.9890007642115719</v>
      </c>
      <c r="J533" t="b">
        <v>0</v>
      </c>
    </row>
    <row r="534" spans="1:10" x14ac:dyDescent="0.25">
      <c r="A534" t="s">
        <v>147</v>
      </c>
      <c r="B534" t="s">
        <v>142</v>
      </c>
      <c r="C534" s="37" t="s">
        <v>15</v>
      </c>
      <c r="D534" s="35">
        <v>15</v>
      </c>
      <c r="E534" s="37" t="s">
        <v>40</v>
      </c>
      <c r="F534" s="35" t="s">
        <v>77</v>
      </c>
      <c r="G534" s="41">
        <v>7.5</v>
      </c>
      <c r="H534" s="45">
        <v>2.9</v>
      </c>
      <c r="I534" s="43">
        <v>0.9890007642115719</v>
      </c>
      <c r="J534" t="b">
        <v>0</v>
      </c>
    </row>
    <row r="535" spans="1:10" x14ac:dyDescent="0.25">
      <c r="A535" t="s">
        <v>147</v>
      </c>
      <c r="B535" t="s">
        <v>142</v>
      </c>
      <c r="C535" s="37" t="s">
        <v>15</v>
      </c>
      <c r="D535" s="35">
        <v>15</v>
      </c>
      <c r="E535" s="37" t="s">
        <v>40</v>
      </c>
      <c r="F535" s="35" t="s">
        <v>77</v>
      </c>
      <c r="G535" s="41">
        <v>7.5</v>
      </c>
      <c r="H535" s="45">
        <v>2.9</v>
      </c>
      <c r="I535" s="43">
        <v>0.99340522929265573</v>
      </c>
      <c r="J535" t="b">
        <v>0</v>
      </c>
    </row>
    <row r="536" spans="1:10" x14ac:dyDescent="0.25">
      <c r="A536" t="s">
        <v>147</v>
      </c>
      <c r="B536" t="s">
        <v>142</v>
      </c>
      <c r="C536" s="37" t="s">
        <v>15</v>
      </c>
      <c r="D536" s="35">
        <v>15</v>
      </c>
      <c r="E536" s="37" t="s">
        <v>40</v>
      </c>
      <c r="F536" s="35" t="s">
        <v>77</v>
      </c>
      <c r="G536" s="41">
        <v>7.5</v>
      </c>
      <c r="H536" s="45">
        <v>2.9</v>
      </c>
      <c r="I536" s="43">
        <v>0.99340522929265573</v>
      </c>
      <c r="J536" t="b">
        <v>0</v>
      </c>
    </row>
    <row r="537" spans="1:10" x14ac:dyDescent="0.25">
      <c r="A537" t="s">
        <v>147</v>
      </c>
      <c r="B537" t="s">
        <v>142</v>
      </c>
      <c r="C537" s="37" t="s">
        <v>15</v>
      </c>
      <c r="D537" s="35">
        <v>15</v>
      </c>
      <c r="E537" s="37" t="s">
        <v>37</v>
      </c>
      <c r="F537" s="35" t="s">
        <v>79</v>
      </c>
      <c r="G537" s="41">
        <v>6</v>
      </c>
      <c r="H537" s="45">
        <v>2.9</v>
      </c>
      <c r="I537" s="43">
        <v>0.99869083508018586</v>
      </c>
      <c r="J537" t="b">
        <v>1</v>
      </c>
    </row>
    <row r="538" spans="1:10" x14ac:dyDescent="0.25">
      <c r="A538" t="s">
        <v>147</v>
      </c>
      <c r="B538" t="s">
        <v>142</v>
      </c>
      <c r="C538" s="37" t="s">
        <v>15</v>
      </c>
      <c r="D538" s="35">
        <v>15</v>
      </c>
      <c r="E538" s="37" t="s">
        <v>37</v>
      </c>
      <c r="F538" s="35" t="s">
        <v>51</v>
      </c>
      <c r="G538" s="41">
        <v>7</v>
      </c>
      <c r="H538" s="45">
        <v>2.9</v>
      </c>
      <c r="I538" s="43">
        <v>1.0071272232750621</v>
      </c>
      <c r="J538" t="b">
        <v>1</v>
      </c>
    </row>
    <row r="539" spans="1:10" x14ac:dyDescent="0.25">
      <c r="A539" t="s">
        <v>147</v>
      </c>
      <c r="B539" t="s">
        <v>142</v>
      </c>
      <c r="C539" s="37" t="s">
        <v>15</v>
      </c>
      <c r="D539" s="35">
        <v>15</v>
      </c>
      <c r="E539" s="37" t="s">
        <v>37</v>
      </c>
      <c r="F539" s="35" t="s">
        <v>57</v>
      </c>
      <c r="G539" s="41">
        <v>8</v>
      </c>
      <c r="H539" s="45">
        <v>2.9</v>
      </c>
      <c r="I539" s="43">
        <v>1.008897146887322</v>
      </c>
      <c r="J539" t="b">
        <v>1</v>
      </c>
    </row>
    <row r="540" spans="1:10" x14ac:dyDescent="0.25">
      <c r="A540" t="s">
        <v>147</v>
      </c>
      <c r="B540" t="s">
        <v>142</v>
      </c>
      <c r="C540" s="37" t="s">
        <v>15</v>
      </c>
      <c r="D540" s="35">
        <v>20</v>
      </c>
      <c r="E540" s="37" t="s">
        <v>37</v>
      </c>
      <c r="F540" s="35" t="s">
        <v>36</v>
      </c>
      <c r="G540" s="41">
        <v>10</v>
      </c>
      <c r="H540" s="45">
        <v>2.9</v>
      </c>
      <c r="I540" s="43">
        <v>1.0133638071217335</v>
      </c>
      <c r="J540" t="b">
        <v>1</v>
      </c>
    </row>
    <row r="541" spans="1:10" x14ac:dyDescent="0.25">
      <c r="A541" t="s">
        <v>147</v>
      </c>
      <c r="B541" t="s">
        <v>142</v>
      </c>
      <c r="C541" s="37" t="s">
        <v>15</v>
      </c>
      <c r="D541" s="35">
        <v>20</v>
      </c>
      <c r="E541" s="37" t="s">
        <v>40</v>
      </c>
      <c r="F541" s="35" t="s">
        <v>80</v>
      </c>
      <c r="G541" s="41">
        <v>13.103</v>
      </c>
      <c r="H541" s="45">
        <v>2.9</v>
      </c>
      <c r="I541" s="43">
        <v>1.0111813647844485</v>
      </c>
      <c r="J541" t="b">
        <v>0</v>
      </c>
    </row>
    <row r="542" spans="1:10" x14ac:dyDescent="0.25">
      <c r="A542" t="s">
        <v>147</v>
      </c>
      <c r="B542" t="s">
        <v>142</v>
      </c>
      <c r="C542" s="37" t="s">
        <v>15</v>
      </c>
      <c r="D542" s="35">
        <v>20</v>
      </c>
      <c r="E542" s="37" t="s">
        <v>40</v>
      </c>
      <c r="F542" s="35" t="s">
        <v>80</v>
      </c>
      <c r="G542" s="41">
        <v>13.103</v>
      </c>
      <c r="H542" s="45">
        <v>2.9</v>
      </c>
      <c r="I542" s="43">
        <v>1.0099070859690114</v>
      </c>
      <c r="J542" t="b">
        <v>0</v>
      </c>
    </row>
    <row r="543" spans="1:10" x14ac:dyDescent="0.25">
      <c r="A543" t="s">
        <v>147</v>
      </c>
      <c r="B543" t="s">
        <v>142</v>
      </c>
      <c r="C543" s="37" t="s">
        <v>15</v>
      </c>
      <c r="D543" s="35">
        <v>20</v>
      </c>
      <c r="E543" s="37" t="s">
        <v>40</v>
      </c>
      <c r="F543" s="35" t="s">
        <v>81</v>
      </c>
      <c r="G543" s="41">
        <v>14.733000000000001</v>
      </c>
      <c r="H543" s="45">
        <v>2.9</v>
      </c>
      <c r="I543" s="43">
        <v>1.0054016030515409</v>
      </c>
      <c r="J543" t="b">
        <v>0</v>
      </c>
    </row>
    <row r="544" spans="1:10" x14ac:dyDescent="0.25">
      <c r="A544" t="s">
        <v>147</v>
      </c>
      <c r="B544" t="s">
        <v>142</v>
      </c>
      <c r="C544" s="37" t="s">
        <v>15</v>
      </c>
      <c r="D544" s="35">
        <v>20</v>
      </c>
      <c r="E544" s="37" t="s">
        <v>37</v>
      </c>
      <c r="F544" s="35" t="s">
        <v>82</v>
      </c>
      <c r="G544" s="41">
        <v>14</v>
      </c>
      <c r="H544" s="45">
        <v>2.9</v>
      </c>
      <c r="I544" s="43">
        <v>1.0089786206579794</v>
      </c>
      <c r="J544" t="b">
        <v>1</v>
      </c>
    </row>
    <row r="545" spans="1:10" x14ac:dyDescent="0.25">
      <c r="A545" t="s">
        <v>147</v>
      </c>
      <c r="B545" t="s">
        <v>142</v>
      </c>
      <c r="C545" s="37" t="s">
        <v>15</v>
      </c>
      <c r="D545" s="35">
        <v>20</v>
      </c>
      <c r="E545" s="37" t="s">
        <v>37</v>
      </c>
      <c r="F545" s="35" t="s">
        <v>83</v>
      </c>
      <c r="G545" s="41">
        <v>16</v>
      </c>
      <c r="H545" s="45">
        <v>2.9</v>
      </c>
      <c r="I545" s="43">
        <v>1.006643914901814</v>
      </c>
      <c r="J545" t="b">
        <v>0</v>
      </c>
    </row>
    <row r="546" spans="1:10" x14ac:dyDescent="0.25">
      <c r="A546" t="s">
        <v>147</v>
      </c>
      <c r="B546" t="s">
        <v>142</v>
      </c>
      <c r="C546" s="37" t="s">
        <v>15</v>
      </c>
      <c r="D546" s="35">
        <v>20</v>
      </c>
      <c r="E546" s="37" t="s">
        <v>40</v>
      </c>
      <c r="F546" s="35" t="s">
        <v>84</v>
      </c>
      <c r="G546" s="41">
        <v>11.52</v>
      </c>
      <c r="H546" s="45">
        <v>2.9</v>
      </c>
      <c r="I546" s="43">
        <v>1.010488227948132</v>
      </c>
      <c r="J546" t="b">
        <v>0</v>
      </c>
    </row>
    <row r="547" spans="1:10" x14ac:dyDescent="0.25">
      <c r="A547" t="s">
        <v>147</v>
      </c>
      <c r="B547" t="s">
        <v>142</v>
      </c>
      <c r="C547" s="37" t="s">
        <v>15</v>
      </c>
      <c r="D547" s="35">
        <v>20</v>
      </c>
      <c r="E547" s="37" t="s">
        <v>37</v>
      </c>
      <c r="F547" s="35" t="s">
        <v>85</v>
      </c>
      <c r="G547" s="41">
        <v>17</v>
      </c>
      <c r="H547" s="45">
        <v>2.9</v>
      </c>
      <c r="I547" s="43">
        <v>1.0061871246451728</v>
      </c>
      <c r="J547" t="b">
        <v>0</v>
      </c>
    </row>
    <row r="548" spans="1:10" x14ac:dyDescent="0.25">
      <c r="A548" t="s">
        <v>147</v>
      </c>
      <c r="B548" t="s">
        <v>142</v>
      </c>
      <c r="C548" s="37" t="s">
        <v>15</v>
      </c>
      <c r="D548" s="35">
        <v>20</v>
      </c>
      <c r="E548" s="37" t="s">
        <v>40</v>
      </c>
      <c r="F548" s="35" t="s">
        <v>86</v>
      </c>
      <c r="G548" s="41">
        <v>11.077</v>
      </c>
      <c r="H548" s="45">
        <v>2.9</v>
      </c>
      <c r="I548" s="43">
        <v>1.0113133264141447</v>
      </c>
      <c r="J548" t="b">
        <v>0</v>
      </c>
    </row>
    <row r="549" spans="1:10" x14ac:dyDescent="0.25">
      <c r="A549" t="s">
        <v>147</v>
      </c>
      <c r="B549" t="s">
        <v>142</v>
      </c>
      <c r="C549" s="37" t="s">
        <v>15</v>
      </c>
      <c r="D549" s="35">
        <v>20</v>
      </c>
      <c r="E549" s="37" t="s">
        <v>40</v>
      </c>
      <c r="F549" s="35" t="s">
        <v>87</v>
      </c>
      <c r="G549" s="41">
        <v>18.946999999999999</v>
      </c>
      <c r="H549" s="45">
        <v>2.9</v>
      </c>
      <c r="I549" s="43">
        <v>0.99998074339629828</v>
      </c>
      <c r="J549" t="b">
        <v>0</v>
      </c>
    </row>
    <row r="550" spans="1:10" x14ac:dyDescent="0.25">
      <c r="A550" t="s">
        <v>147</v>
      </c>
      <c r="B550" t="s">
        <v>142</v>
      </c>
      <c r="C550" s="37" t="s">
        <v>15</v>
      </c>
      <c r="D550" s="35">
        <v>20</v>
      </c>
      <c r="E550" s="37" t="s">
        <v>37</v>
      </c>
      <c r="F550" s="35" t="s">
        <v>88</v>
      </c>
      <c r="G550" s="41">
        <v>20</v>
      </c>
      <c r="H550" s="45">
        <v>2.9</v>
      </c>
      <c r="I550" s="43">
        <v>1.0004417183060874</v>
      </c>
      <c r="J550" t="b">
        <v>0</v>
      </c>
    </row>
    <row r="551" spans="1:10" x14ac:dyDescent="0.25">
      <c r="A551" t="s">
        <v>147</v>
      </c>
      <c r="B551" t="s">
        <v>142</v>
      </c>
      <c r="C551" s="37" t="s">
        <v>15</v>
      </c>
      <c r="D551" s="35">
        <v>20</v>
      </c>
      <c r="E551" s="37" t="s">
        <v>40</v>
      </c>
      <c r="F551" s="35" t="s">
        <v>89</v>
      </c>
      <c r="G551" s="41">
        <v>9.2309999999999999</v>
      </c>
      <c r="H551" s="45">
        <v>2.9</v>
      </c>
      <c r="I551" s="43">
        <v>1.0033448741594062</v>
      </c>
      <c r="J551" t="b">
        <v>0</v>
      </c>
    </row>
    <row r="552" spans="1:10" x14ac:dyDescent="0.25">
      <c r="A552" t="s">
        <v>147</v>
      </c>
      <c r="B552" t="s">
        <v>142</v>
      </c>
      <c r="C552" s="37" t="s">
        <v>15</v>
      </c>
      <c r="D552" s="35">
        <v>20</v>
      </c>
      <c r="E552" s="37" t="s">
        <v>40</v>
      </c>
      <c r="F552" s="35" t="s">
        <v>89</v>
      </c>
      <c r="G552" s="41">
        <v>9.2309999999999999</v>
      </c>
      <c r="H552" s="45">
        <v>2.9</v>
      </c>
      <c r="I552" s="43">
        <v>1.0018239181990662</v>
      </c>
      <c r="J552" t="b">
        <v>0</v>
      </c>
    </row>
    <row r="553" spans="1:10" x14ac:dyDescent="0.25">
      <c r="A553" t="s">
        <v>147</v>
      </c>
      <c r="B553" t="s">
        <v>142</v>
      </c>
      <c r="C553" s="37" t="s">
        <v>15</v>
      </c>
      <c r="D553" s="35">
        <v>20</v>
      </c>
      <c r="E553" s="37" t="s">
        <v>40</v>
      </c>
      <c r="F553" s="35" t="s">
        <v>90</v>
      </c>
      <c r="G553" s="41">
        <v>7.8259999999999996</v>
      </c>
      <c r="H553" s="45">
        <v>2.9</v>
      </c>
      <c r="I553" s="43">
        <v>0.98892045294414044</v>
      </c>
      <c r="J553" t="b">
        <v>0</v>
      </c>
    </row>
    <row r="554" spans="1:10" x14ac:dyDescent="0.25">
      <c r="A554" t="s">
        <v>147</v>
      </c>
      <c r="B554" t="s">
        <v>142</v>
      </c>
      <c r="C554" s="37" t="s">
        <v>15</v>
      </c>
      <c r="D554" s="35">
        <v>20</v>
      </c>
      <c r="E554" s="37" t="s">
        <v>40</v>
      </c>
      <c r="F554" s="35" t="s">
        <v>90</v>
      </c>
      <c r="G554" s="41">
        <v>7.8259999999999996</v>
      </c>
      <c r="H554" s="45">
        <v>2.9</v>
      </c>
      <c r="I554" s="43">
        <v>0.99229267150636802</v>
      </c>
      <c r="J554" t="b">
        <v>0</v>
      </c>
    </row>
    <row r="555" spans="1:10" x14ac:dyDescent="0.25">
      <c r="A555" t="s">
        <v>147</v>
      </c>
      <c r="B555" t="s">
        <v>142</v>
      </c>
      <c r="C555" s="37" t="s">
        <v>15</v>
      </c>
      <c r="D555" s="35">
        <v>20</v>
      </c>
      <c r="E555" s="37" t="s">
        <v>40</v>
      </c>
      <c r="F555" s="35" t="s">
        <v>90</v>
      </c>
      <c r="G555" s="41">
        <v>7.8259999999999996</v>
      </c>
      <c r="H555" s="45">
        <v>2.9</v>
      </c>
      <c r="I555" s="43">
        <v>0.98780582620618929</v>
      </c>
      <c r="J555" t="b">
        <v>0</v>
      </c>
    </row>
    <row r="556" spans="1:10" x14ac:dyDescent="0.25">
      <c r="A556" t="s">
        <v>147</v>
      </c>
      <c r="B556" t="s">
        <v>142</v>
      </c>
      <c r="C556" s="37" t="s">
        <v>15</v>
      </c>
      <c r="D556" s="35">
        <v>20</v>
      </c>
      <c r="E556" s="37" t="s">
        <v>37</v>
      </c>
      <c r="F556" s="35" t="s">
        <v>79</v>
      </c>
      <c r="G556" s="41">
        <v>6</v>
      </c>
      <c r="H556" s="45">
        <v>2.9</v>
      </c>
      <c r="I556" s="43">
        <v>0.99845214296605067</v>
      </c>
      <c r="J556" t="b">
        <v>1</v>
      </c>
    </row>
    <row r="557" spans="1:10" x14ac:dyDescent="0.25">
      <c r="A557" t="s">
        <v>147</v>
      </c>
      <c r="B557" t="s">
        <v>142</v>
      </c>
      <c r="C557" s="37" t="s">
        <v>15</v>
      </c>
      <c r="D557" s="35">
        <v>25</v>
      </c>
      <c r="E557" s="37" t="s">
        <v>40</v>
      </c>
      <c r="F557" s="35" t="s">
        <v>91</v>
      </c>
      <c r="G557" s="41">
        <v>16.8</v>
      </c>
      <c r="H557" s="45">
        <v>2.9</v>
      </c>
      <c r="I557" s="43">
        <v>0.99232364169820919</v>
      </c>
      <c r="J557" t="b">
        <v>0</v>
      </c>
    </row>
    <row r="558" spans="1:10" x14ac:dyDescent="0.25">
      <c r="A558" t="s">
        <v>147</v>
      </c>
      <c r="B558" t="s">
        <v>142</v>
      </c>
      <c r="C558" s="37" t="s">
        <v>15</v>
      </c>
      <c r="D558" s="35">
        <v>25</v>
      </c>
      <c r="E558" s="37" t="s">
        <v>40</v>
      </c>
      <c r="F558" s="35" t="s">
        <v>92</v>
      </c>
      <c r="G558" s="41">
        <v>19.512</v>
      </c>
      <c r="H558" s="45">
        <v>2.9</v>
      </c>
      <c r="I558" s="43">
        <v>0.98841421731282064</v>
      </c>
      <c r="J558" t="b">
        <v>0</v>
      </c>
    </row>
    <row r="559" spans="1:10" x14ac:dyDescent="0.25">
      <c r="A559" t="s">
        <v>147</v>
      </c>
      <c r="B559" t="s">
        <v>142</v>
      </c>
      <c r="C559" s="37" t="s">
        <v>15</v>
      </c>
      <c r="D559" s="35">
        <v>25</v>
      </c>
      <c r="E559" s="37" t="s">
        <v>37</v>
      </c>
      <c r="F559" s="35" t="s">
        <v>93</v>
      </c>
      <c r="G559" s="41">
        <v>21</v>
      </c>
      <c r="H559" s="45">
        <v>2.9</v>
      </c>
      <c r="I559" s="43">
        <v>0.98935383217748485</v>
      </c>
      <c r="J559" t="b">
        <v>0</v>
      </c>
    </row>
    <row r="560" spans="1:10" x14ac:dyDescent="0.25">
      <c r="A560" t="s">
        <v>147</v>
      </c>
      <c r="B560" t="s">
        <v>142</v>
      </c>
      <c r="C560" s="37" t="s">
        <v>15</v>
      </c>
      <c r="D560" s="35">
        <v>25</v>
      </c>
      <c r="E560" s="37" t="s">
        <v>40</v>
      </c>
      <c r="F560" s="35" t="s">
        <v>94</v>
      </c>
      <c r="G560" s="41">
        <v>15.529</v>
      </c>
      <c r="H560" s="45">
        <v>2.9</v>
      </c>
      <c r="I560" s="43">
        <v>0.99910421455344622</v>
      </c>
      <c r="J560" t="b">
        <v>0</v>
      </c>
    </row>
    <row r="561" spans="1:10" x14ac:dyDescent="0.25">
      <c r="A561" t="s">
        <v>147</v>
      </c>
      <c r="B561" t="s">
        <v>142</v>
      </c>
      <c r="C561" s="37" t="s">
        <v>15</v>
      </c>
      <c r="D561" s="35">
        <v>25</v>
      </c>
      <c r="E561" s="37" t="s">
        <v>37</v>
      </c>
      <c r="F561" s="35" t="s">
        <v>95</v>
      </c>
      <c r="G561" s="41">
        <v>23</v>
      </c>
      <c r="H561" s="45">
        <v>2.9</v>
      </c>
      <c r="I561" s="43">
        <v>0.98739253973547114</v>
      </c>
      <c r="J561" t="b">
        <v>0</v>
      </c>
    </row>
    <row r="562" spans="1:10" x14ac:dyDescent="0.25">
      <c r="A562" t="s">
        <v>147</v>
      </c>
      <c r="B562" t="s">
        <v>142</v>
      </c>
      <c r="C562" s="37" t="s">
        <v>15</v>
      </c>
      <c r="D562" s="35">
        <v>25</v>
      </c>
      <c r="E562" s="37" t="s">
        <v>37</v>
      </c>
      <c r="F562" s="35" t="s">
        <v>96</v>
      </c>
      <c r="G562" s="41">
        <v>25</v>
      </c>
      <c r="H562" s="45">
        <v>2.9</v>
      </c>
      <c r="I562" s="43">
        <v>0.98526540472404855</v>
      </c>
      <c r="J562" t="b">
        <v>0</v>
      </c>
    </row>
    <row r="563" spans="1:10" x14ac:dyDescent="0.25">
      <c r="A563" t="s">
        <v>147</v>
      </c>
      <c r="B563" t="s">
        <v>142</v>
      </c>
      <c r="C563" s="37" t="s">
        <v>15</v>
      </c>
      <c r="D563" s="35">
        <v>6</v>
      </c>
      <c r="E563" s="37" t="s">
        <v>37</v>
      </c>
      <c r="F563" s="35" t="s">
        <v>45</v>
      </c>
      <c r="G563" s="41">
        <v>3</v>
      </c>
      <c r="H563" s="45">
        <v>2.9</v>
      </c>
      <c r="I563" s="43">
        <v>0.86901626273937771</v>
      </c>
      <c r="J563" t="b">
        <v>0</v>
      </c>
    </row>
    <row r="564" spans="1:10" x14ac:dyDescent="0.25">
      <c r="A564" t="s">
        <v>147</v>
      </c>
      <c r="B564" t="s">
        <v>142</v>
      </c>
      <c r="C564" s="37" t="s">
        <v>15</v>
      </c>
      <c r="D564" s="35">
        <v>6</v>
      </c>
      <c r="E564" s="37" t="s">
        <v>35</v>
      </c>
      <c r="F564" s="35" t="s">
        <v>97</v>
      </c>
      <c r="G564" s="41">
        <v>2.88</v>
      </c>
      <c r="H564" s="45">
        <v>2.9</v>
      </c>
      <c r="I564" s="43">
        <v>0.85798899952629903</v>
      </c>
      <c r="J564" t="b">
        <v>0</v>
      </c>
    </row>
    <row r="565" spans="1:10" x14ac:dyDescent="0.25">
      <c r="A565" t="s">
        <v>147</v>
      </c>
      <c r="B565" t="s">
        <v>142</v>
      </c>
      <c r="C565" s="37" t="s">
        <v>15</v>
      </c>
      <c r="D565" s="35">
        <v>6</v>
      </c>
      <c r="E565" s="37" t="s">
        <v>35</v>
      </c>
      <c r="F565" s="35" t="s">
        <v>98</v>
      </c>
      <c r="G565" s="41">
        <v>3.1019999999999999</v>
      </c>
      <c r="H565" s="45">
        <v>2.9</v>
      </c>
      <c r="I565" s="43">
        <v>0.87530899446423238</v>
      </c>
      <c r="J565" t="b">
        <v>0</v>
      </c>
    </row>
    <row r="566" spans="1:10" x14ac:dyDescent="0.25">
      <c r="A566" t="s">
        <v>147</v>
      </c>
      <c r="B566" t="s">
        <v>142</v>
      </c>
      <c r="C566" s="37" t="s">
        <v>15</v>
      </c>
      <c r="D566" s="35">
        <v>6</v>
      </c>
      <c r="E566" s="37" t="s">
        <v>37</v>
      </c>
      <c r="F566" s="35" t="s">
        <v>99</v>
      </c>
      <c r="G566" s="41">
        <v>3.5</v>
      </c>
      <c r="H566" s="45">
        <v>2.9</v>
      </c>
      <c r="I566" s="43">
        <v>0.90401479997921552</v>
      </c>
      <c r="J566" t="b">
        <v>0</v>
      </c>
    </row>
    <row r="567" spans="1:10" x14ac:dyDescent="0.25">
      <c r="A567" t="s">
        <v>147</v>
      </c>
      <c r="B567" t="s">
        <v>142</v>
      </c>
      <c r="C567" s="37" t="s">
        <v>15</v>
      </c>
      <c r="D567" s="35">
        <v>6</v>
      </c>
      <c r="E567" s="37" t="s">
        <v>40</v>
      </c>
      <c r="F567" s="35" t="s">
        <v>100</v>
      </c>
      <c r="G567" s="41">
        <v>4.4210000000000003</v>
      </c>
      <c r="H567" s="45">
        <v>2.9</v>
      </c>
      <c r="I567" s="43">
        <v>0.92905691416493574</v>
      </c>
      <c r="J567" t="b">
        <v>0</v>
      </c>
    </row>
    <row r="568" spans="1:10" x14ac:dyDescent="0.25">
      <c r="A568" t="s">
        <v>147</v>
      </c>
      <c r="B568" t="s">
        <v>142</v>
      </c>
      <c r="C568" s="37" t="s">
        <v>15</v>
      </c>
      <c r="D568" s="35">
        <v>6</v>
      </c>
      <c r="E568" s="37" t="s">
        <v>35</v>
      </c>
      <c r="F568" s="35" t="s">
        <v>101</v>
      </c>
      <c r="G568" s="41">
        <v>3.5449999999999999</v>
      </c>
      <c r="H568" s="45">
        <v>2.9</v>
      </c>
      <c r="I568" s="43">
        <v>0.90365519188198629</v>
      </c>
      <c r="J568" t="b">
        <v>0</v>
      </c>
    </row>
    <row r="569" spans="1:10" x14ac:dyDescent="0.25">
      <c r="A569" t="s">
        <v>147</v>
      </c>
      <c r="B569" t="s">
        <v>142</v>
      </c>
      <c r="C569" s="37" t="s">
        <v>15</v>
      </c>
      <c r="D569" s="35">
        <v>6</v>
      </c>
      <c r="E569" s="37" t="s">
        <v>37</v>
      </c>
      <c r="F569" s="35" t="s">
        <v>46</v>
      </c>
      <c r="G569" s="41">
        <v>4</v>
      </c>
      <c r="H569" s="45">
        <v>2.9</v>
      </c>
      <c r="I569" s="43">
        <v>0.91733045853798423</v>
      </c>
      <c r="J569" t="b">
        <v>0</v>
      </c>
    </row>
    <row r="570" spans="1:10" x14ac:dyDescent="0.25">
      <c r="A570" t="s">
        <v>147</v>
      </c>
      <c r="B570" t="s">
        <v>142</v>
      </c>
      <c r="C570" s="37" t="s">
        <v>15</v>
      </c>
      <c r="D570" s="35">
        <v>6</v>
      </c>
      <c r="E570" s="37" t="s">
        <v>40</v>
      </c>
      <c r="F570" s="35" t="s">
        <v>102</v>
      </c>
      <c r="G570" s="41">
        <v>4.8</v>
      </c>
      <c r="H570" s="45">
        <v>2.9</v>
      </c>
      <c r="I570" s="43">
        <v>0.93984445426468677</v>
      </c>
      <c r="J570" t="b">
        <v>0</v>
      </c>
    </row>
    <row r="571" spans="1:10" x14ac:dyDescent="0.25">
      <c r="A571" t="s">
        <v>147</v>
      </c>
      <c r="B571" t="s">
        <v>142</v>
      </c>
      <c r="C571" s="37" t="s">
        <v>15</v>
      </c>
      <c r="D571" s="35">
        <v>6</v>
      </c>
      <c r="E571" s="37" t="s">
        <v>35</v>
      </c>
      <c r="F571" s="35" t="s">
        <v>103</v>
      </c>
      <c r="G571" s="41">
        <v>3.988</v>
      </c>
      <c r="H571" s="45">
        <v>2.9</v>
      </c>
      <c r="I571" s="43">
        <v>0.91807959326713362</v>
      </c>
      <c r="J571" t="b">
        <v>0</v>
      </c>
    </row>
    <row r="572" spans="1:10" x14ac:dyDescent="0.25">
      <c r="A572" t="s">
        <v>147</v>
      </c>
      <c r="B572" t="s">
        <v>142</v>
      </c>
      <c r="C572" s="37" t="s">
        <v>15</v>
      </c>
      <c r="D572" s="35">
        <v>6</v>
      </c>
      <c r="E572" s="37" t="s">
        <v>37</v>
      </c>
      <c r="F572" s="35" t="s">
        <v>104</v>
      </c>
      <c r="G572" s="41">
        <v>4.5</v>
      </c>
      <c r="H572" s="45">
        <v>2.9</v>
      </c>
      <c r="I572" s="43">
        <v>0.9370077307569743</v>
      </c>
      <c r="J572" t="b">
        <v>0</v>
      </c>
    </row>
    <row r="573" spans="1:10" x14ac:dyDescent="0.25">
      <c r="A573" t="s">
        <v>147</v>
      </c>
      <c r="B573" t="s">
        <v>142</v>
      </c>
      <c r="C573" s="37" t="s">
        <v>15</v>
      </c>
      <c r="D573" s="35">
        <v>6</v>
      </c>
      <c r="E573" s="37" t="s">
        <v>40</v>
      </c>
      <c r="F573" s="35" t="s">
        <v>105</v>
      </c>
      <c r="G573" s="41">
        <v>4.95</v>
      </c>
      <c r="H573" s="45">
        <v>2.9</v>
      </c>
      <c r="I573" s="43">
        <v>0.94362009329959939</v>
      </c>
      <c r="J573" t="b">
        <v>0</v>
      </c>
    </row>
    <row r="574" spans="1:10" x14ac:dyDescent="0.25">
      <c r="A574" t="s">
        <v>147</v>
      </c>
      <c r="B574" t="s">
        <v>142</v>
      </c>
      <c r="C574" s="37" t="s">
        <v>15</v>
      </c>
      <c r="D574" s="35">
        <v>6</v>
      </c>
      <c r="E574" s="37" t="s">
        <v>40</v>
      </c>
      <c r="F574" s="35" t="s">
        <v>105</v>
      </c>
      <c r="G574" s="41">
        <v>4.95</v>
      </c>
      <c r="H574" s="45">
        <v>2.9</v>
      </c>
      <c r="I574" s="43">
        <v>0.94296879501302233</v>
      </c>
      <c r="J574" t="b">
        <v>0</v>
      </c>
    </row>
    <row r="575" spans="1:10" x14ac:dyDescent="0.25">
      <c r="A575" t="s">
        <v>147</v>
      </c>
      <c r="B575" t="s">
        <v>142</v>
      </c>
      <c r="C575" s="37" t="s">
        <v>15</v>
      </c>
      <c r="D575" s="35">
        <v>6</v>
      </c>
      <c r="E575" s="37" t="s">
        <v>35</v>
      </c>
      <c r="F575" s="35" t="s">
        <v>106</v>
      </c>
      <c r="G575" s="41">
        <v>4.431</v>
      </c>
      <c r="H575" s="45">
        <v>2.9</v>
      </c>
      <c r="I575" s="43">
        <v>0.93822513186962808</v>
      </c>
      <c r="J575" t="b">
        <v>0</v>
      </c>
    </row>
    <row r="576" spans="1:10" x14ac:dyDescent="0.25">
      <c r="A576" t="s">
        <v>147</v>
      </c>
      <c r="B576" t="s">
        <v>142</v>
      </c>
      <c r="C576" s="37" t="s">
        <v>15</v>
      </c>
      <c r="D576" s="35">
        <v>6</v>
      </c>
      <c r="E576" s="37" t="s">
        <v>40</v>
      </c>
      <c r="F576" s="35" t="s">
        <v>107</v>
      </c>
      <c r="G576" s="41">
        <v>4.444</v>
      </c>
      <c r="H576" s="45">
        <v>2.9</v>
      </c>
      <c r="I576" s="43">
        <v>0.93160397224404368</v>
      </c>
      <c r="J576" t="b">
        <v>0</v>
      </c>
    </row>
    <row r="577" spans="1:10" x14ac:dyDescent="0.25">
      <c r="A577" t="s">
        <v>147</v>
      </c>
      <c r="B577" t="s">
        <v>142</v>
      </c>
      <c r="C577" s="37" t="s">
        <v>15</v>
      </c>
      <c r="D577" s="35">
        <v>6</v>
      </c>
      <c r="E577" s="37" t="s">
        <v>37</v>
      </c>
      <c r="F577" s="35" t="s">
        <v>50</v>
      </c>
      <c r="G577" s="41">
        <v>5</v>
      </c>
      <c r="H577" s="45">
        <v>2.9</v>
      </c>
      <c r="I577" s="43">
        <v>0.944529043437634</v>
      </c>
      <c r="J577" t="b">
        <v>0</v>
      </c>
    </row>
    <row r="578" spans="1:10" x14ac:dyDescent="0.25">
      <c r="A578" t="s">
        <v>147</v>
      </c>
      <c r="B578" t="s">
        <v>142</v>
      </c>
      <c r="C578" s="37" t="s">
        <v>15</v>
      </c>
      <c r="D578" s="35">
        <v>6</v>
      </c>
      <c r="E578" s="37" t="s">
        <v>40</v>
      </c>
      <c r="F578" s="35" t="s">
        <v>108</v>
      </c>
      <c r="G578" s="41">
        <v>5.4550000000000001</v>
      </c>
      <c r="H578" s="45">
        <v>2.9</v>
      </c>
      <c r="I578" s="43">
        <v>0.95124151358645304</v>
      </c>
      <c r="J578" t="b">
        <v>0</v>
      </c>
    </row>
    <row r="579" spans="1:10" x14ac:dyDescent="0.25">
      <c r="A579" t="s">
        <v>147</v>
      </c>
      <c r="B579" t="s">
        <v>142</v>
      </c>
      <c r="C579" s="37" t="s">
        <v>15</v>
      </c>
      <c r="D579" s="35">
        <v>6</v>
      </c>
      <c r="E579" s="37" t="s">
        <v>40</v>
      </c>
      <c r="F579" s="35" t="s">
        <v>109</v>
      </c>
      <c r="G579" s="41">
        <v>4.2779999999999996</v>
      </c>
      <c r="H579" s="45">
        <v>2.9</v>
      </c>
      <c r="I579" s="43">
        <v>0.92476187505114615</v>
      </c>
      <c r="J579" t="b">
        <v>0</v>
      </c>
    </row>
    <row r="580" spans="1:10" x14ac:dyDescent="0.25">
      <c r="A580" t="s">
        <v>147</v>
      </c>
      <c r="B580" t="s">
        <v>142</v>
      </c>
      <c r="C580" s="37" t="s">
        <v>15</v>
      </c>
      <c r="D580" s="35">
        <v>6</v>
      </c>
      <c r="E580" s="37" t="s">
        <v>37</v>
      </c>
      <c r="F580" s="35" t="s">
        <v>110</v>
      </c>
      <c r="G580" s="41">
        <v>5.5</v>
      </c>
      <c r="H580" s="45">
        <v>2.9</v>
      </c>
      <c r="I580" s="43">
        <v>0.95394780400887136</v>
      </c>
      <c r="J580" t="b">
        <v>0</v>
      </c>
    </row>
    <row r="581" spans="1:10" x14ac:dyDescent="0.25">
      <c r="A581" t="s">
        <v>147</v>
      </c>
      <c r="B581" t="s">
        <v>142</v>
      </c>
      <c r="C581" s="37" t="s">
        <v>15</v>
      </c>
      <c r="D581" s="35">
        <v>6</v>
      </c>
      <c r="E581" s="37" t="s">
        <v>35</v>
      </c>
      <c r="F581" s="35" t="s">
        <v>111</v>
      </c>
      <c r="G581" s="41">
        <v>5.3170000000000002</v>
      </c>
      <c r="H581" s="45">
        <v>2.9</v>
      </c>
      <c r="I581" s="43">
        <v>0.95145095062456297</v>
      </c>
      <c r="J581" t="b">
        <v>0</v>
      </c>
    </row>
    <row r="582" spans="1:10" x14ac:dyDescent="0.25">
      <c r="A582" t="s">
        <v>147</v>
      </c>
      <c r="B582" t="s">
        <v>142</v>
      </c>
      <c r="C582" s="37" t="s">
        <v>15</v>
      </c>
      <c r="D582" s="35">
        <v>6</v>
      </c>
      <c r="E582" s="37" t="s">
        <v>37</v>
      </c>
      <c r="F582" s="35" t="s">
        <v>79</v>
      </c>
      <c r="G582" s="41">
        <v>6</v>
      </c>
      <c r="H582" s="45">
        <v>2.9</v>
      </c>
      <c r="I582" s="43">
        <v>0.95844620108499401</v>
      </c>
      <c r="J582" t="b">
        <v>0</v>
      </c>
    </row>
    <row r="583" spans="1:10" x14ac:dyDescent="0.25">
      <c r="A583" t="s">
        <v>147</v>
      </c>
      <c r="B583" t="s">
        <v>142</v>
      </c>
      <c r="C583" s="37" t="s">
        <v>16</v>
      </c>
      <c r="D583" s="35">
        <v>10</v>
      </c>
      <c r="E583" s="37" t="s">
        <v>35</v>
      </c>
      <c r="F583" s="35" t="s">
        <v>33</v>
      </c>
      <c r="G583" s="41">
        <v>8.8620000000000001</v>
      </c>
      <c r="H583" s="45">
        <v>3</v>
      </c>
      <c r="I583" s="43">
        <v>1.0006817745377667</v>
      </c>
      <c r="J583" t="b">
        <v>0</v>
      </c>
    </row>
    <row r="584" spans="1:10" x14ac:dyDescent="0.25">
      <c r="A584" t="s">
        <v>147</v>
      </c>
      <c r="B584" t="s">
        <v>142</v>
      </c>
      <c r="C584" s="37" t="s">
        <v>16</v>
      </c>
      <c r="D584" s="35">
        <v>10</v>
      </c>
      <c r="E584" s="37" t="s">
        <v>37</v>
      </c>
      <c r="F584" s="35" t="s">
        <v>36</v>
      </c>
      <c r="G584" s="41">
        <v>10</v>
      </c>
      <c r="H584" s="45">
        <v>3</v>
      </c>
      <c r="I584" s="43">
        <v>1.0004170673088808</v>
      </c>
      <c r="J584" t="b">
        <v>0</v>
      </c>
    </row>
    <row r="585" spans="1:10" x14ac:dyDescent="0.25">
      <c r="A585" t="s">
        <v>147</v>
      </c>
      <c r="B585" t="s">
        <v>142</v>
      </c>
      <c r="C585" s="37" t="s">
        <v>16</v>
      </c>
      <c r="D585" s="35">
        <v>10</v>
      </c>
      <c r="E585" s="37" t="s">
        <v>37</v>
      </c>
      <c r="F585" s="35" t="s">
        <v>36</v>
      </c>
      <c r="G585" s="41">
        <v>10</v>
      </c>
      <c r="H585" s="45">
        <v>3</v>
      </c>
      <c r="I585" s="43">
        <v>0.9995829326911192</v>
      </c>
      <c r="J585" t="b">
        <v>0</v>
      </c>
    </row>
    <row r="586" spans="1:10" x14ac:dyDescent="0.25">
      <c r="A586" t="s">
        <v>147</v>
      </c>
      <c r="B586" t="s">
        <v>142</v>
      </c>
      <c r="C586" s="37" t="s">
        <v>16</v>
      </c>
      <c r="D586" s="35">
        <v>10</v>
      </c>
      <c r="E586" s="37" t="s">
        <v>37</v>
      </c>
      <c r="F586" s="35" t="s">
        <v>36</v>
      </c>
      <c r="G586" s="41">
        <v>10</v>
      </c>
      <c r="H586" s="45">
        <v>3</v>
      </c>
      <c r="I586" s="43">
        <v>1.0003060802822239</v>
      </c>
      <c r="J586" t="b">
        <v>0</v>
      </c>
    </row>
    <row r="587" spans="1:10" x14ac:dyDescent="0.25">
      <c r="A587" t="s">
        <v>147</v>
      </c>
      <c r="B587" t="s">
        <v>142</v>
      </c>
      <c r="C587" s="37" t="s">
        <v>16</v>
      </c>
      <c r="D587" s="35">
        <v>10</v>
      </c>
      <c r="E587" s="37" t="s">
        <v>37</v>
      </c>
      <c r="F587" s="35" t="s">
        <v>36</v>
      </c>
      <c r="G587" s="41">
        <v>10</v>
      </c>
      <c r="H587" s="45">
        <v>3</v>
      </c>
      <c r="I587" s="43">
        <v>0.99969391971777599</v>
      </c>
      <c r="J587" t="b">
        <v>0</v>
      </c>
    </row>
    <row r="588" spans="1:10" x14ac:dyDescent="0.25">
      <c r="A588" t="s">
        <v>147</v>
      </c>
      <c r="B588" t="s">
        <v>142</v>
      </c>
      <c r="C588" s="37" t="s">
        <v>16</v>
      </c>
      <c r="D588" s="35">
        <v>10</v>
      </c>
      <c r="E588" s="37" t="s">
        <v>37</v>
      </c>
      <c r="F588" s="35" t="s">
        <v>36</v>
      </c>
      <c r="G588" s="41">
        <v>10</v>
      </c>
      <c r="H588" s="45">
        <v>3</v>
      </c>
      <c r="I588" s="43">
        <v>1.0000855070853845</v>
      </c>
      <c r="J588" t="b">
        <v>0</v>
      </c>
    </row>
    <row r="589" spans="1:10" x14ac:dyDescent="0.25">
      <c r="A589" t="s">
        <v>147</v>
      </c>
      <c r="B589" t="s">
        <v>142</v>
      </c>
      <c r="C589" s="37" t="s">
        <v>16</v>
      </c>
      <c r="D589" s="35">
        <v>10</v>
      </c>
      <c r="E589" s="37" t="s">
        <v>37</v>
      </c>
      <c r="F589" s="35" t="s">
        <v>36</v>
      </c>
      <c r="G589" s="41">
        <v>10</v>
      </c>
      <c r="H589" s="45">
        <v>3</v>
      </c>
      <c r="I589" s="43">
        <v>0.99991449291461554</v>
      </c>
      <c r="J589" t="b">
        <v>0</v>
      </c>
    </row>
    <row r="590" spans="1:10" x14ac:dyDescent="0.25">
      <c r="A590" t="s">
        <v>147</v>
      </c>
      <c r="B590" t="s">
        <v>142</v>
      </c>
      <c r="C590" s="37" t="s">
        <v>16</v>
      </c>
      <c r="D590" s="35">
        <v>10</v>
      </c>
      <c r="E590" s="37" t="s">
        <v>37</v>
      </c>
      <c r="F590" s="35" t="s">
        <v>36</v>
      </c>
      <c r="G590" s="41">
        <v>10</v>
      </c>
      <c r="H590" s="45">
        <v>3</v>
      </c>
      <c r="I590" s="43">
        <v>1.0000883288187492</v>
      </c>
      <c r="J590" t="b">
        <v>0</v>
      </c>
    </row>
    <row r="591" spans="1:10" x14ac:dyDescent="0.25">
      <c r="A591" t="s">
        <v>147</v>
      </c>
      <c r="B591" t="s">
        <v>142</v>
      </c>
      <c r="C591" s="37" t="s">
        <v>16</v>
      </c>
      <c r="D591" s="35">
        <v>10</v>
      </c>
      <c r="E591" s="37" t="s">
        <v>37</v>
      </c>
      <c r="F591" s="35" t="s">
        <v>36</v>
      </c>
      <c r="G591" s="41">
        <v>10</v>
      </c>
      <c r="H591" s="45">
        <v>3</v>
      </c>
      <c r="I591" s="43">
        <v>0.99991167118125068</v>
      </c>
      <c r="J591" t="b">
        <v>0</v>
      </c>
    </row>
    <row r="592" spans="1:10" x14ac:dyDescent="0.25">
      <c r="A592" t="s">
        <v>147</v>
      </c>
      <c r="B592" t="s">
        <v>142</v>
      </c>
      <c r="C592" s="37" t="s">
        <v>16</v>
      </c>
      <c r="D592" s="35">
        <v>10</v>
      </c>
      <c r="E592" s="37" t="s">
        <v>37</v>
      </c>
      <c r="F592" s="35" t="s">
        <v>36</v>
      </c>
      <c r="G592" s="41">
        <v>10</v>
      </c>
      <c r="H592" s="45">
        <v>3</v>
      </c>
      <c r="I592" s="43">
        <v>1.0001556957005242</v>
      </c>
      <c r="J592" t="b">
        <v>0</v>
      </c>
    </row>
    <row r="593" spans="1:10" x14ac:dyDescent="0.25">
      <c r="A593" t="s">
        <v>147</v>
      </c>
      <c r="B593" t="s">
        <v>142</v>
      </c>
      <c r="C593" s="37" t="s">
        <v>16</v>
      </c>
      <c r="D593" s="35">
        <v>10</v>
      </c>
      <c r="E593" s="37" t="s">
        <v>37</v>
      </c>
      <c r="F593" s="35" t="s">
        <v>36</v>
      </c>
      <c r="G593" s="41">
        <v>10</v>
      </c>
      <c r="H593" s="45">
        <v>3</v>
      </c>
      <c r="I593" s="43">
        <v>0.99984430429947568</v>
      </c>
      <c r="J593" t="b">
        <v>0</v>
      </c>
    </row>
    <row r="594" spans="1:10" x14ac:dyDescent="0.25">
      <c r="A594" t="s">
        <v>147</v>
      </c>
      <c r="B594" t="s">
        <v>142</v>
      </c>
      <c r="C594" s="37" t="s">
        <v>16</v>
      </c>
      <c r="D594" s="35">
        <v>10</v>
      </c>
      <c r="E594" s="37" t="s">
        <v>37</v>
      </c>
      <c r="F594" s="35" t="s">
        <v>36</v>
      </c>
      <c r="G594" s="41">
        <v>10</v>
      </c>
      <c r="H594" s="45">
        <v>3</v>
      </c>
      <c r="I594" s="43">
        <v>1.0014759989167763</v>
      </c>
      <c r="J594" t="b">
        <v>0</v>
      </c>
    </row>
    <row r="595" spans="1:10" x14ac:dyDescent="0.25">
      <c r="A595" t="s">
        <v>147</v>
      </c>
      <c r="B595" t="s">
        <v>142</v>
      </c>
      <c r="C595" s="37" t="s">
        <v>16</v>
      </c>
      <c r="D595" s="35">
        <v>10</v>
      </c>
      <c r="E595" s="37" t="s">
        <v>37</v>
      </c>
      <c r="F595" s="35" t="s">
        <v>36</v>
      </c>
      <c r="G595" s="41">
        <v>10</v>
      </c>
      <c r="H595" s="45">
        <v>3</v>
      </c>
      <c r="I595" s="43">
        <v>0.9985240010832237</v>
      </c>
      <c r="J595" t="b">
        <v>0</v>
      </c>
    </row>
    <row r="596" spans="1:10" x14ac:dyDescent="0.25">
      <c r="A596" t="s">
        <v>147</v>
      </c>
      <c r="B596" t="s">
        <v>142</v>
      </c>
      <c r="C596" s="37" t="s">
        <v>16</v>
      </c>
      <c r="D596" s="35">
        <v>10</v>
      </c>
      <c r="E596" s="37" t="s">
        <v>37</v>
      </c>
      <c r="F596" s="35" t="s">
        <v>36</v>
      </c>
      <c r="G596" s="41">
        <v>10</v>
      </c>
      <c r="H596" s="45">
        <v>3</v>
      </c>
      <c r="I596" s="43">
        <v>1.0022543217241491</v>
      </c>
      <c r="J596" t="b">
        <v>0</v>
      </c>
    </row>
    <row r="597" spans="1:10" x14ac:dyDescent="0.25">
      <c r="A597" t="s">
        <v>147</v>
      </c>
      <c r="B597" t="s">
        <v>142</v>
      </c>
      <c r="C597" s="37" t="s">
        <v>16</v>
      </c>
      <c r="D597" s="35">
        <v>10</v>
      </c>
      <c r="E597" s="37" t="s">
        <v>37</v>
      </c>
      <c r="F597" s="35" t="s">
        <v>36</v>
      </c>
      <c r="G597" s="41">
        <v>10</v>
      </c>
      <c r="H597" s="45">
        <v>3</v>
      </c>
      <c r="I597" s="43">
        <v>0.99899407995510237</v>
      </c>
      <c r="J597" t="b">
        <v>0</v>
      </c>
    </row>
    <row r="598" spans="1:10" x14ac:dyDescent="0.25">
      <c r="A598" t="s">
        <v>147</v>
      </c>
      <c r="B598" t="s">
        <v>142</v>
      </c>
      <c r="C598" s="37" t="s">
        <v>16</v>
      </c>
      <c r="D598" s="35">
        <v>10</v>
      </c>
      <c r="E598" s="37" t="s">
        <v>37</v>
      </c>
      <c r="F598" s="35" t="s">
        <v>36</v>
      </c>
      <c r="G598" s="41">
        <v>10</v>
      </c>
      <c r="H598" s="45">
        <v>3</v>
      </c>
      <c r="I598" s="43">
        <v>0.99875159832074822</v>
      </c>
      <c r="J598" t="b">
        <v>0</v>
      </c>
    </row>
    <row r="599" spans="1:10" x14ac:dyDescent="0.25">
      <c r="A599" t="s">
        <v>147</v>
      </c>
      <c r="B599" t="s">
        <v>142</v>
      </c>
      <c r="C599" s="37" t="s">
        <v>16</v>
      </c>
      <c r="D599" s="35">
        <v>10</v>
      </c>
      <c r="E599" s="37" t="s">
        <v>40</v>
      </c>
      <c r="F599" s="35" t="s">
        <v>39</v>
      </c>
      <c r="G599" s="41">
        <v>5.7140000000000004</v>
      </c>
      <c r="H599" s="45">
        <v>3</v>
      </c>
      <c r="I599" s="43">
        <v>0.9891944411730067</v>
      </c>
      <c r="J599" t="b">
        <v>0</v>
      </c>
    </row>
    <row r="600" spans="1:10" x14ac:dyDescent="0.25">
      <c r="A600" t="s">
        <v>147</v>
      </c>
      <c r="B600" t="s">
        <v>142</v>
      </c>
      <c r="C600" s="37" t="s">
        <v>16</v>
      </c>
      <c r="D600" s="35">
        <v>10</v>
      </c>
      <c r="E600" s="37" t="s">
        <v>40</v>
      </c>
      <c r="F600" s="35" t="s">
        <v>41</v>
      </c>
      <c r="G600" s="41">
        <v>6.6669999999999998</v>
      </c>
      <c r="H600" s="45">
        <v>3</v>
      </c>
      <c r="I600" s="43">
        <v>0.99491274870083057</v>
      </c>
      <c r="J600" t="b">
        <v>0</v>
      </c>
    </row>
    <row r="601" spans="1:10" x14ac:dyDescent="0.25">
      <c r="A601" t="s">
        <v>147</v>
      </c>
      <c r="B601" t="s">
        <v>142</v>
      </c>
      <c r="C601" s="37" t="s">
        <v>16</v>
      </c>
      <c r="D601" s="35">
        <v>10</v>
      </c>
      <c r="E601" s="37" t="s">
        <v>40</v>
      </c>
      <c r="F601" s="35" t="s">
        <v>42</v>
      </c>
      <c r="G601" s="41">
        <v>7.5</v>
      </c>
      <c r="H601" s="45">
        <v>3</v>
      </c>
      <c r="I601" s="43">
        <v>0.99910497299586976</v>
      </c>
      <c r="J601" t="b">
        <v>0</v>
      </c>
    </row>
    <row r="602" spans="1:10" x14ac:dyDescent="0.25">
      <c r="A602" t="s">
        <v>147</v>
      </c>
      <c r="B602" t="s">
        <v>142</v>
      </c>
      <c r="C602" s="37" t="s">
        <v>16</v>
      </c>
      <c r="D602" s="35">
        <v>10</v>
      </c>
      <c r="E602" s="37" t="s">
        <v>40</v>
      </c>
      <c r="F602" s="35" t="s">
        <v>43</v>
      </c>
      <c r="G602" s="41">
        <v>8.2349999999999994</v>
      </c>
      <c r="H602" s="45">
        <v>3</v>
      </c>
      <c r="I602" s="43">
        <v>0.999521102030268</v>
      </c>
      <c r="J602" t="b">
        <v>0</v>
      </c>
    </row>
    <row r="603" spans="1:10" x14ac:dyDescent="0.25">
      <c r="A603" t="s">
        <v>147</v>
      </c>
      <c r="B603" t="s">
        <v>142</v>
      </c>
      <c r="C603" s="37" t="s">
        <v>16</v>
      </c>
      <c r="D603" s="35">
        <v>10</v>
      </c>
      <c r="E603" s="37" t="s">
        <v>40</v>
      </c>
      <c r="F603" s="35" t="s">
        <v>44</v>
      </c>
      <c r="G603" s="41">
        <v>8.8889999999999993</v>
      </c>
      <c r="H603" s="45">
        <v>3</v>
      </c>
      <c r="I603" s="43">
        <v>0.9999155289854802</v>
      </c>
      <c r="J603" t="b">
        <v>0</v>
      </c>
    </row>
    <row r="604" spans="1:10" x14ac:dyDescent="0.25">
      <c r="A604" t="s">
        <v>147</v>
      </c>
      <c r="B604" t="s">
        <v>142</v>
      </c>
      <c r="C604" s="37" t="s">
        <v>16</v>
      </c>
      <c r="D604" s="35">
        <v>10</v>
      </c>
      <c r="E604" s="37" t="s">
        <v>37</v>
      </c>
      <c r="F604" s="35" t="s">
        <v>45</v>
      </c>
      <c r="G604" s="41">
        <v>3</v>
      </c>
      <c r="H604" s="45">
        <v>3</v>
      </c>
      <c r="I604" s="43">
        <v>0.93537316359143963</v>
      </c>
      <c r="J604" t="b">
        <v>1</v>
      </c>
    </row>
    <row r="605" spans="1:10" x14ac:dyDescent="0.25">
      <c r="A605" t="s">
        <v>147</v>
      </c>
      <c r="B605" t="s">
        <v>142</v>
      </c>
      <c r="C605" s="37" t="s">
        <v>16</v>
      </c>
      <c r="D605" s="35">
        <v>10</v>
      </c>
      <c r="E605" s="37" t="s">
        <v>37</v>
      </c>
      <c r="F605" s="35" t="s">
        <v>46</v>
      </c>
      <c r="G605" s="41">
        <v>4</v>
      </c>
      <c r="H605" s="45">
        <v>3</v>
      </c>
      <c r="I605" s="43">
        <v>0.97246103717661847</v>
      </c>
      <c r="J605" t="b">
        <v>1</v>
      </c>
    </row>
    <row r="606" spans="1:10" x14ac:dyDescent="0.25">
      <c r="A606" t="s">
        <v>147</v>
      </c>
      <c r="B606" t="s">
        <v>142</v>
      </c>
      <c r="C606" s="37" t="s">
        <v>16</v>
      </c>
      <c r="D606" s="35">
        <v>10</v>
      </c>
      <c r="E606" s="37" t="s">
        <v>40</v>
      </c>
      <c r="F606" s="35" t="s">
        <v>47</v>
      </c>
      <c r="G606" s="41">
        <v>5.0910000000000002</v>
      </c>
      <c r="H606" s="45">
        <v>3</v>
      </c>
      <c r="I606" s="43">
        <v>0.98800690927648893</v>
      </c>
      <c r="J606" t="b">
        <v>0</v>
      </c>
    </row>
    <row r="607" spans="1:10" x14ac:dyDescent="0.25">
      <c r="A607" t="s">
        <v>147</v>
      </c>
      <c r="B607" t="s">
        <v>142</v>
      </c>
      <c r="C607" s="37" t="s">
        <v>16</v>
      </c>
      <c r="D607" s="35">
        <v>10</v>
      </c>
      <c r="E607" s="37" t="s">
        <v>40</v>
      </c>
      <c r="F607" s="35" t="s">
        <v>48</v>
      </c>
      <c r="G607" s="41">
        <v>5.5380000000000003</v>
      </c>
      <c r="H607" s="45">
        <v>3</v>
      </c>
      <c r="I607" s="43">
        <v>0.98350033228101807</v>
      </c>
      <c r="J607" t="b">
        <v>0</v>
      </c>
    </row>
    <row r="608" spans="1:10" x14ac:dyDescent="0.25">
      <c r="A608" t="s">
        <v>147</v>
      </c>
      <c r="B608" t="s">
        <v>142</v>
      </c>
      <c r="C608" s="37" t="s">
        <v>16</v>
      </c>
      <c r="D608" s="35">
        <v>10</v>
      </c>
      <c r="E608" s="37" t="s">
        <v>37</v>
      </c>
      <c r="F608" s="35" t="s">
        <v>50</v>
      </c>
      <c r="G608" s="41">
        <v>5</v>
      </c>
      <c r="H608" s="45">
        <v>3</v>
      </c>
      <c r="I608" s="43">
        <v>0.98832096729870855</v>
      </c>
      <c r="J608" t="b">
        <v>1</v>
      </c>
    </row>
    <row r="609" spans="1:10" x14ac:dyDescent="0.25">
      <c r="A609" t="s">
        <v>147</v>
      </c>
      <c r="B609" t="s">
        <v>142</v>
      </c>
      <c r="C609" s="37" t="s">
        <v>16</v>
      </c>
      <c r="D609" s="35">
        <v>10</v>
      </c>
      <c r="E609" s="37" t="s">
        <v>37</v>
      </c>
      <c r="F609" s="35" t="s">
        <v>51</v>
      </c>
      <c r="G609" s="41">
        <v>7</v>
      </c>
      <c r="H609" s="45">
        <v>3</v>
      </c>
      <c r="I609" s="43">
        <v>1.0017222291626833</v>
      </c>
      <c r="J609" t="b">
        <v>0</v>
      </c>
    </row>
    <row r="610" spans="1:10" x14ac:dyDescent="0.25">
      <c r="A610" t="s">
        <v>147</v>
      </c>
      <c r="B610" t="s">
        <v>142</v>
      </c>
      <c r="C610" s="37" t="s">
        <v>16</v>
      </c>
      <c r="D610" s="35">
        <v>10</v>
      </c>
      <c r="E610" s="37" t="s">
        <v>35</v>
      </c>
      <c r="F610" s="35" t="s">
        <v>52</v>
      </c>
      <c r="G610" s="41">
        <v>6.6470000000000002</v>
      </c>
      <c r="H610" s="45">
        <v>3</v>
      </c>
      <c r="I610" s="43">
        <v>0.99734446725029835</v>
      </c>
      <c r="J610" t="b">
        <v>0</v>
      </c>
    </row>
    <row r="611" spans="1:10" x14ac:dyDescent="0.25">
      <c r="A611" t="s">
        <v>147</v>
      </c>
      <c r="B611" t="s">
        <v>142</v>
      </c>
      <c r="C611" s="37" t="s">
        <v>16</v>
      </c>
      <c r="D611" s="35">
        <v>10</v>
      </c>
      <c r="E611" s="37" t="s">
        <v>35</v>
      </c>
      <c r="F611" s="35" t="s">
        <v>53</v>
      </c>
      <c r="G611" s="41">
        <v>7.09</v>
      </c>
      <c r="H611" s="45">
        <v>3</v>
      </c>
      <c r="I611" s="43">
        <v>1.0005050935637243</v>
      </c>
      <c r="J611" t="b">
        <v>0</v>
      </c>
    </row>
    <row r="612" spans="1:10" x14ac:dyDescent="0.25">
      <c r="A612" t="s">
        <v>147</v>
      </c>
      <c r="B612" t="s">
        <v>142</v>
      </c>
      <c r="C612" s="37" t="s">
        <v>16</v>
      </c>
      <c r="D612" s="35">
        <v>10</v>
      </c>
      <c r="E612" s="37" t="s">
        <v>40</v>
      </c>
      <c r="F612" s="35" t="s">
        <v>54</v>
      </c>
      <c r="G612" s="41">
        <v>5.3330000000000002</v>
      </c>
      <c r="H612" s="45">
        <v>3</v>
      </c>
      <c r="I612" s="43">
        <v>0.98666224217332854</v>
      </c>
      <c r="J612" t="b">
        <v>0</v>
      </c>
    </row>
    <row r="613" spans="1:10" x14ac:dyDescent="0.25">
      <c r="A613" t="s">
        <v>147</v>
      </c>
      <c r="B613" t="s">
        <v>142</v>
      </c>
      <c r="C613" s="37" t="s">
        <v>16</v>
      </c>
      <c r="D613" s="35">
        <v>10</v>
      </c>
      <c r="E613" s="37" t="s">
        <v>40</v>
      </c>
      <c r="F613" s="35" t="s">
        <v>55</v>
      </c>
      <c r="G613" s="41">
        <v>6.1539999999999999</v>
      </c>
      <c r="H613" s="45">
        <v>3</v>
      </c>
      <c r="I613" s="43">
        <v>0.99563983851362003</v>
      </c>
      <c r="J613" t="b">
        <v>0</v>
      </c>
    </row>
    <row r="614" spans="1:10" x14ac:dyDescent="0.25">
      <c r="A614" t="s">
        <v>147</v>
      </c>
      <c r="B614" t="s">
        <v>142</v>
      </c>
      <c r="C614" s="37" t="s">
        <v>16</v>
      </c>
      <c r="D614" s="35">
        <v>10</v>
      </c>
      <c r="E614" s="37" t="s">
        <v>40</v>
      </c>
      <c r="F614" s="35" t="s">
        <v>56</v>
      </c>
      <c r="G614" s="41">
        <v>6.8570000000000002</v>
      </c>
      <c r="H614" s="45">
        <v>3</v>
      </c>
      <c r="I614" s="43">
        <v>1.0001444201054739</v>
      </c>
      <c r="J614" t="b">
        <v>0</v>
      </c>
    </row>
    <row r="615" spans="1:10" x14ac:dyDescent="0.25">
      <c r="A615" t="s">
        <v>147</v>
      </c>
      <c r="B615" t="s">
        <v>142</v>
      </c>
      <c r="C615" s="37" t="s">
        <v>16</v>
      </c>
      <c r="D615" s="35">
        <v>10</v>
      </c>
      <c r="E615" s="37" t="s">
        <v>37</v>
      </c>
      <c r="F615" s="35" t="s">
        <v>57</v>
      </c>
      <c r="G615" s="41">
        <v>8</v>
      </c>
      <c r="H615" s="45">
        <v>3</v>
      </c>
      <c r="I615" s="43">
        <v>1.0034301452450938</v>
      </c>
      <c r="J615" t="b">
        <v>0</v>
      </c>
    </row>
    <row r="616" spans="1:10" x14ac:dyDescent="0.25">
      <c r="A616" t="s">
        <v>147</v>
      </c>
      <c r="B616" t="s">
        <v>142</v>
      </c>
      <c r="C616" s="37" t="s">
        <v>16</v>
      </c>
      <c r="D616" s="35">
        <v>10</v>
      </c>
      <c r="E616" s="37" t="s">
        <v>35</v>
      </c>
      <c r="F616" s="35" t="s">
        <v>58</v>
      </c>
      <c r="G616" s="41">
        <v>7.976</v>
      </c>
      <c r="H616" s="45">
        <v>3</v>
      </c>
      <c r="I616" s="43">
        <v>0.99922906430675118</v>
      </c>
      <c r="J616" t="b">
        <v>0</v>
      </c>
    </row>
    <row r="617" spans="1:10" x14ac:dyDescent="0.25">
      <c r="A617" t="s">
        <v>147</v>
      </c>
      <c r="B617" t="s">
        <v>142</v>
      </c>
      <c r="C617" s="37" t="s">
        <v>16</v>
      </c>
      <c r="D617" s="35">
        <v>10</v>
      </c>
      <c r="E617" s="37" t="s">
        <v>40</v>
      </c>
      <c r="F617" s="35" t="s">
        <v>59</v>
      </c>
      <c r="G617" s="41">
        <v>7.875</v>
      </c>
      <c r="H617" s="45">
        <v>3</v>
      </c>
      <c r="I617" s="43">
        <v>1.000136062816632</v>
      </c>
      <c r="J617" t="b">
        <v>0</v>
      </c>
    </row>
    <row r="618" spans="1:10" x14ac:dyDescent="0.25">
      <c r="A618" t="s">
        <v>147</v>
      </c>
      <c r="B618" t="s">
        <v>142</v>
      </c>
      <c r="C618" s="37" t="s">
        <v>16</v>
      </c>
      <c r="D618" s="35">
        <v>10</v>
      </c>
      <c r="E618" s="37" t="s">
        <v>40</v>
      </c>
      <c r="F618" s="35" t="s">
        <v>60</v>
      </c>
      <c r="G618" s="41">
        <v>8.4710000000000001</v>
      </c>
      <c r="H618" s="45">
        <v>3</v>
      </c>
      <c r="I618" s="43">
        <v>1.0007064520602595</v>
      </c>
      <c r="J618" t="b">
        <v>0</v>
      </c>
    </row>
    <row r="619" spans="1:10" x14ac:dyDescent="0.25">
      <c r="A619" t="s">
        <v>147</v>
      </c>
      <c r="B619" t="s">
        <v>142</v>
      </c>
      <c r="C619" s="37" t="s">
        <v>16</v>
      </c>
      <c r="D619" s="35">
        <v>10</v>
      </c>
      <c r="E619" s="37" t="s">
        <v>37</v>
      </c>
      <c r="F619" s="35" t="s">
        <v>61</v>
      </c>
      <c r="G619" s="41">
        <v>9</v>
      </c>
      <c r="H619" s="45">
        <v>3</v>
      </c>
      <c r="I619" s="43">
        <v>1.0018498320883809</v>
      </c>
      <c r="J619" t="b">
        <v>0</v>
      </c>
    </row>
    <row r="620" spans="1:10" x14ac:dyDescent="0.25">
      <c r="A620" t="s">
        <v>147</v>
      </c>
      <c r="B620" t="s">
        <v>142</v>
      </c>
      <c r="C620" s="37" t="s">
        <v>16</v>
      </c>
      <c r="D620" s="35">
        <v>15</v>
      </c>
      <c r="E620" s="37" t="s">
        <v>35</v>
      </c>
      <c r="F620" s="35" t="s">
        <v>62</v>
      </c>
      <c r="G620" s="41">
        <v>9.7479999999999993</v>
      </c>
      <c r="H620" s="45">
        <v>3</v>
      </c>
      <c r="I620" s="43">
        <v>0.99877847952633469</v>
      </c>
      <c r="J620" t="b">
        <v>0</v>
      </c>
    </row>
    <row r="621" spans="1:10" x14ac:dyDescent="0.25">
      <c r="A621" t="s">
        <v>147</v>
      </c>
      <c r="B621" t="s">
        <v>142</v>
      </c>
      <c r="C621" s="37" t="s">
        <v>16</v>
      </c>
      <c r="D621" s="35">
        <v>15</v>
      </c>
      <c r="E621" s="37" t="s">
        <v>37</v>
      </c>
      <c r="F621" s="35" t="s">
        <v>63</v>
      </c>
      <c r="G621" s="41">
        <v>11</v>
      </c>
      <c r="H621" s="45">
        <v>3</v>
      </c>
      <c r="I621" s="43">
        <v>0.99958790240686946</v>
      </c>
      <c r="J621" t="b">
        <v>0</v>
      </c>
    </row>
    <row r="622" spans="1:10" x14ac:dyDescent="0.25">
      <c r="A622" t="s">
        <v>147</v>
      </c>
      <c r="B622" t="s">
        <v>142</v>
      </c>
      <c r="C622" s="37" t="s">
        <v>16</v>
      </c>
      <c r="D622" s="35">
        <v>15</v>
      </c>
      <c r="E622" s="37" t="s">
        <v>40</v>
      </c>
      <c r="F622" s="35" t="s">
        <v>64</v>
      </c>
      <c r="G622" s="41">
        <v>11.917</v>
      </c>
      <c r="H622" s="45">
        <v>3</v>
      </c>
      <c r="I622" s="43">
        <v>0.99789735988671902</v>
      </c>
      <c r="J622" t="b">
        <v>0</v>
      </c>
    </row>
    <row r="623" spans="1:10" x14ac:dyDescent="0.25">
      <c r="A623" t="s">
        <v>147</v>
      </c>
      <c r="B623" t="s">
        <v>142</v>
      </c>
      <c r="C623" s="37" t="s">
        <v>16</v>
      </c>
      <c r="D623" s="35">
        <v>15</v>
      </c>
      <c r="E623" s="37" t="s">
        <v>40</v>
      </c>
      <c r="F623" s="35" t="s">
        <v>65</v>
      </c>
      <c r="G623" s="41">
        <v>6.875</v>
      </c>
      <c r="H623" s="45">
        <v>3</v>
      </c>
      <c r="I623" s="43">
        <v>0.99460884008631956</v>
      </c>
      <c r="J623" t="b">
        <v>0</v>
      </c>
    </row>
    <row r="624" spans="1:10" x14ac:dyDescent="0.25">
      <c r="A624" t="s">
        <v>147</v>
      </c>
      <c r="B624" t="s">
        <v>142</v>
      </c>
      <c r="C624" s="37" t="s">
        <v>16</v>
      </c>
      <c r="D624" s="35">
        <v>15</v>
      </c>
      <c r="E624" s="37" t="s">
        <v>40</v>
      </c>
      <c r="F624" s="35" t="s">
        <v>66</v>
      </c>
      <c r="G624" s="41">
        <v>8.5559999999999992</v>
      </c>
      <c r="H624" s="45">
        <v>3</v>
      </c>
      <c r="I624" s="43">
        <v>1.0039502093458237</v>
      </c>
      <c r="J624" t="b">
        <v>0</v>
      </c>
    </row>
    <row r="625" spans="1:10" x14ac:dyDescent="0.25">
      <c r="A625" t="s">
        <v>147</v>
      </c>
      <c r="B625" t="s">
        <v>142</v>
      </c>
      <c r="C625" s="37" t="s">
        <v>16</v>
      </c>
      <c r="D625" s="35">
        <v>15</v>
      </c>
      <c r="E625" s="37" t="s">
        <v>40</v>
      </c>
      <c r="F625" s="35" t="s">
        <v>67</v>
      </c>
      <c r="G625" s="41">
        <v>9.9</v>
      </c>
      <c r="H625" s="45">
        <v>3</v>
      </c>
      <c r="I625" s="43">
        <v>1.0010379807919243</v>
      </c>
      <c r="J625" t="b">
        <v>0</v>
      </c>
    </row>
    <row r="626" spans="1:10" x14ac:dyDescent="0.25">
      <c r="A626" t="s">
        <v>147</v>
      </c>
      <c r="B626" t="s">
        <v>142</v>
      </c>
      <c r="C626" s="37" t="s">
        <v>16</v>
      </c>
      <c r="D626" s="35">
        <v>15</v>
      </c>
      <c r="E626" s="37" t="s">
        <v>35</v>
      </c>
      <c r="F626" s="35" t="s">
        <v>68</v>
      </c>
      <c r="G626" s="41">
        <v>10.635</v>
      </c>
      <c r="H626" s="45">
        <v>3</v>
      </c>
      <c r="I626" s="43">
        <v>0.99845273617197305</v>
      </c>
      <c r="J626" t="b">
        <v>0</v>
      </c>
    </row>
    <row r="627" spans="1:10" x14ac:dyDescent="0.25">
      <c r="A627" t="s">
        <v>147</v>
      </c>
      <c r="B627" t="s">
        <v>142</v>
      </c>
      <c r="C627" s="37" t="s">
        <v>16</v>
      </c>
      <c r="D627" s="35">
        <v>15</v>
      </c>
      <c r="E627" s="37" t="s">
        <v>37</v>
      </c>
      <c r="F627" s="35" t="s">
        <v>69</v>
      </c>
      <c r="G627" s="41">
        <v>12</v>
      </c>
      <c r="H627" s="45">
        <v>3</v>
      </c>
      <c r="I627" s="43">
        <v>0.99790723405492066</v>
      </c>
      <c r="J627" t="b">
        <v>0</v>
      </c>
    </row>
    <row r="628" spans="1:10" x14ac:dyDescent="0.25">
      <c r="A628" t="s">
        <v>147</v>
      </c>
      <c r="B628" t="s">
        <v>142</v>
      </c>
      <c r="C628" s="37" t="s">
        <v>16</v>
      </c>
      <c r="D628" s="35">
        <v>15</v>
      </c>
      <c r="E628" s="37" t="s">
        <v>40</v>
      </c>
      <c r="F628" s="35" t="s">
        <v>70</v>
      </c>
      <c r="G628" s="41">
        <v>8</v>
      </c>
      <c r="H628" s="45">
        <v>3</v>
      </c>
      <c r="I628" s="43">
        <v>0.99566530974525569</v>
      </c>
      <c r="J628" t="b">
        <v>0</v>
      </c>
    </row>
    <row r="629" spans="1:10" x14ac:dyDescent="0.25">
      <c r="A629" t="s">
        <v>147</v>
      </c>
      <c r="B629" t="s">
        <v>142</v>
      </c>
      <c r="C629" s="37" t="s">
        <v>16</v>
      </c>
      <c r="D629" s="35">
        <v>15</v>
      </c>
      <c r="E629" s="37" t="s">
        <v>37</v>
      </c>
      <c r="F629" s="35" t="s">
        <v>71</v>
      </c>
      <c r="G629" s="41">
        <v>13</v>
      </c>
      <c r="H629" s="45">
        <v>3</v>
      </c>
      <c r="I629" s="43">
        <v>0.99603161702351772</v>
      </c>
      <c r="J629" t="b">
        <v>0</v>
      </c>
    </row>
    <row r="630" spans="1:10" x14ac:dyDescent="0.25">
      <c r="A630" t="s">
        <v>147</v>
      </c>
      <c r="B630" t="s">
        <v>142</v>
      </c>
      <c r="C630" s="37" t="s">
        <v>16</v>
      </c>
      <c r="D630" s="35">
        <v>15</v>
      </c>
      <c r="E630" s="37" t="s">
        <v>40</v>
      </c>
      <c r="F630" s="35" t="s">
        <v>72</v>
      </c>
      <c r="G630" s="41">
        <v>7.3680000000000003</v>
      </c>
      <c r="H630" s="45">
        <v>3</v>
      </c>
      <c r="I630" s="43">
        <v>0.98919694395169278</v>
      </c>
      <c r="J630" t="b">
        <v>0</v>
      </c>
    </row>
    <row r="631" spans="1:10" x14ac:dyDescent="0.25">
      <c r="A631" t="s">
        <v>147</v>
      </c>
      <c r="B631" t="s">
        <v>142</v>
      </c>
      <c r="C631" s="37" t="s">
        <v>16</v>
      </c>
      <c r="D631" s="35">
        <v>15</v>
      </c>
      <c r="E631" s="37" t="s">
        <v>40</v>
      </c>
      <c r="F631" s="35" t="s">
        <v>73</v>
      </c>
      <c r="G631" s="41">
        <v>8.4</v>
      </c>
      <c r="H631" s="45">
        <v>3</v>
      </c>
      <c r="I631" s="43">
        <v>0.99260805249416062</v>
      </c>
      <c r="J631" t="b">
        <v>0</v>
      </c>
    </row>
    <row r="632" spans="1:10" x14ac:dyDescent="0.25">
      <c r="A632" t="s">
        <v>147</v>
      </c>
      <c r="B632" t="s">
        <v>142</v>
      </c>
      <c r="C632" s="37" t="s">
        <v>16</v>
      </c>
      <c r="D632" s="35">
        <v>15</v>
      </c>
      <c r="E632" s="37" t="s">
        <v>40</v>
      </c>
      <c r="F632" s="35" t="s">
        <v>74</v>
      </c>
      <c r="G632" s="41">
        <v>12</v>
      </c>
      <c r="H632" s="45">
        <v>3</v>
      </c>
      <c r="I632" s="43">
        <v>0.99458389583969831</v>
      </c>
      <c r="J632" t="b">
        <v>0</v>
      </c>
    </row>
    <row r="633" spans="1:10" x14ac:dyDescent="0.25">
      <c r="A633" t="s">
        <v>147</v>
      </c>
      <c r="B633" t="s">
        <v>142</v>
      </c>
      <c r="C633" s="37" t="s">
        <v>16</v>
      </c>
      <c r="D633" s="35">
        <v>15</v>
      </c>
      <c r="E633" s="37" t="s">
        <v>40</v>
      </c>
      <c r="F633" s="35" t="s">
        <v>75</v>
      </c>
      <c r="G633" s="41">
        <v>14.483000000000001</v>
      </c>
      <c r="H633" s="45">
        <v>3</v>
      </c>
      <c r="I633" s="43">
        <v>0.99000553183524997</v>
      </c>
      <c r="J633" t="b">
        <v>0</v>
      </c>
    </row>
    <row r="634" spans="1:10" x14ac:dyDescent="0.25">
      <c r="A634" t="s">
        <v>147</v>
      </c>
      <c r="B634" t="s">
        <v>142</v>
      </c>
      <c r="C634" s="37" t="s">
        <v>16</v>
      </c>
      <c r="D634" s="35">
        <v>15</v>
      </c>
      <c r="E634" s="37" t="s">
        <v>37</v>
      </c>
      <c r="F634" s="35" t="s">
        <v>76</v>
      </c>
      <c r="G634" s="41">
        <v>15</v>
      </c>
      <c r="H634" s="45">
        <v>3</v>
      </c>
      <c r="I634" s="43">
        <v>0.99145418955856801</v>
      </c>
      <c r="J634" t="b">
        <v>0</v>
      </c>
    </row>
    <row r="635" spans="1:10" x14ac:dyDescent="0.25">
      <c r="A635" t="s">
        <v>147</v>
      </c>
      <c r="B635" t="s">
        <v>142</v>
      </c>
      <c r="C635" s="37" t="s">
        <v>16</v>
      </c>
      <c r="D635" s="35">
        <v>15</v>
      </c>
      <c r="E635" s="37" t="s">
        <v>37</v>
      </c>
      <c r="F635" s="35" t="s">
        <v>79</v>
      </c>
      <c r="G635" s="41">
        <v>6</v>
      </c>
      <c r="H635" s="45">
        <v>3</v>
      </c>
      <c r="I635" s="43">
        <v>0.99027332878076046</v>
      </c>
      <c r="J635" t="b">
        <v>1</v>
      </c>
    </row>
    <row r="636" spans="1:10" x14ac:dyDescent="0.25">
      <c r="A636" t="s">
        <v>147</v>
      </c>
      <c r="B636" t="s">
        <v>142</v>
      </c>
      <c r="C636" s="37" t="s">
        <v>16</v>
      </c>
      <c r="D636" s="35">
        <v>15</v>
      </c>
      <c r="E636" s="37" t="s">
        <v>37</v>
      </c>
      <c r="F636" s="35" t="s">
        <v>51</v>
      </c>
      <c r="G636" s="41">
        <v>7</v>
      </c>
      <c r="H636" s="45">
        <v>3</v>
      </c>
      <c r="I636" s="43">
        <v>0.99626853706958984</v>
      </c>
      <c r="J636" t="b">
        <v>1</v>
      </c>
    </row>
    <row r="637" spans="1:10" x14ac:dyDescent="0.25">
      <c r="A637" t="s">
        <v>147</v>
      </c>
      <c r="B637" t="s">
        <v>142</v>
      </c>
      <c r="C637" s="37" t="s">
        <v>16</v>
      </c>
      <c r="D637" s="35">
        <v>15</v>
      </c>
      <c r="E637" s="37" t="s">
        <v>37</v>
      </c>
      <c r="F637" s="35" t="s">
        <v>57</v>
      </c>
      <c r="G637" s="41">
        <v>8</v>
      </c>
      <c r="H637" s="45">
        <v>3</v>
      </c>
      <c r="I637" s="43">
        <v>0.99800854068875278</v>
      </c>
      <c r="J637" t="b">
        <v>1</v>
      </c>
    </row>
    <row r="638" spans="1:10" x14ac:dyDescent="0.25">
      <c r="A638" t="s">
        <v>147</v>
      </c>
      <c r="B638" t="s">
        <v>142</v>
      </c>
      <c r="C638" s="37" t="s">
        <v>16</v>
      </c>
      <c r="D638" s="35">
        <v>20</v>
      </c>
      <c r="E638" s="37" t="s">
        <v>37</v>
      </c>
      <c r="F638" s="35" t="s">
        <v>36</v>
      </c>
      <c r="G638" s="41">
        <v>10</v>
      </c>
      <c r="H638" s="45">
        <v>3</v>
      </c>
      <c r="I638" s="43">
        <v>1.0004912179936778</v>
      </c>
      <c r="J638" t="b">
        <v>1</v>
      </c>
    </row>
    <row r="639" spans="1:10" x14ac:dyDescent="0.25">
      <c r="A639" t="s">
        <v>147</v>
      </c>
      <c r="B639" t="s">
        <v>142</v>
      </c>
      <c r="C639" s="37" t="s">
        <v>16</v>
      </c>
      <c r="D639" s="35">
        <v>20</v>
      </c>
      <c r="E639" s="37" t="s">
        <v>40</v>
      </c>
      <c r="F639" s="35" t="s">
        <v>80</v>
      </c>
      <c r="G639" s="41">
        <v>13.103</v>
      </c>
      <c r="H639" s="45">
        <v>3</v>
      </c>
      <c r="I639" s="43">
        <v>0.99637676516248086</v>
      </c>
      <c r="J639" t="b">
        <v>0</v>
      </c>
    </row>
    <row r="640" spans="1:10" x14ac:dyDescent="0.25">
      <c r="A640" t="s">
        <v>147</v>
      </c>
      <c r="B640" t="s">
        <v>142</v>
      </c>
      <c r="C640" s="37" t="s">
        <v>16</v>
      </c>
      <c r="D640" s="35">
        <v>20</v>
      </c>
      <c r="E640" s="37" t="s">
        <v>40</v>
      </c>
      <c r="F640" s="35" t="s">
        <v>80</v>
      </c>
      <c r="G640" s="41">
        <v>13.103</v>
      </c>
      <c r="H640" s="45">
        <v>3</v>
      </c>
      <c r="I640" s="43">
        <v>0.99535895295631904</v>
      </c>
      <c r="J640" t="b">
        <v>0</v>
      </c>
    </row>
    <row r="641" spans="1:10" x14ac:dyDescent="0.25">
      <c r="A641" t="s">
        <v>147</v>
      </c>
      <c r="B641" t="s">
        <v>142</v>
      </c>
      <c r="C641" s="37" t="s">
        <v>16</v>
      </c>
      <c r="D641" s="35">
        <v>20</v>
      </c>
      <c r="E641" s="37" t="s">
        <v>40</v>
      </c>
      <c r="F641" s="35" t="s">
        <v>81</v>
      </c>
      <c r="G641" s="41">
        <v>14.733000000000001</v>
      </c>
      <c r="H641" s="45">
        <v>3</v>
      </c>
      <c r="I641" s="43">
        <v>0.99260054339163084</v>
      </c>
      <c r="J641" t="b">
        <v>0</v>
      </c>
    </row>
    <row r="642" spans="1:10" x14ac:dyDescent="0.25">
      <c r="A642" t="s">
        <v>147</v>
      </c>
      <c r="B642" t="s">
        <v>142</v>
      </c>
      <c r="C642" s="37" t="s">
        <v>16</v>
      </c>
      <c r="D642" s="35">
        <v>20</v>
      </c>
      <c r="E642" s="37" t="s">
        <v>37</v>
      </c>
      <c r="F642" s="35" t="s">
        <v>82</v>
      </c>
      <c r="G642" s="41">
        <v>14</v>
      </c>
      <c r="H642" s="45">
        <v>3</v>
      </c>
      <c r="I642" s="43">
        <v>0.99477232542208593</v>
      </c>
      <c r="J642" t="b">
        <v>1</v>
      </c>
    </row>
    <row r="643" spans="1:10" x14ac:dyDescent="0.25">
      <c r="A643" t="s">
        <v>147</v>
      </c>
      <c r="B643" t="s">
        <v>142</v>
      </c>
      <c r="C643" s="37" t="s">
        <v>16</v>
      </c>
      <c r="D643" s="35">
        <v>20</v>
      </c>
      <c r="E643" s="37" t="s">
        <v>37</v>
      </c>
      <c r="F643" s="35" t="s">
        <v>83</v>
      </c>
      <c r="G643" s="41">
        <v>16</v>
      </c>
      <c r="H643" s="45">
        <v>3</v>
      </c>
      <c r="I643" s="43">
        <v>0.9943293819354736</v>
      </c>
      <c r="J643" t="b">
        <v>0</v>
      </c>
    </row>
    <row r="644" spans="1:10" x14ac:dyDescent="0.25">
      <c r="A644" t="s">
        <v>147</v>
      </c>
      <c r="B644" t="s">
        <v>142</v>
      </c>
      <c r="C644" s="37" t="s">
        <v>16</v>
      </c>
      <c r="D644" s="35">
        <v>20</v>
      </c>
      <c r="E644" s="37" t="s">
        <v>40</v>
      </c>
      <c r="F644" s="35" t="s">
        <v>84</v>
      </c>
      <c r="G644" s="41">
        <v>11.52</v>
      </c>
      <c r="H644" s="45">
        <v>3</v>
      </c>
      <c r="I644" s="43">
        <v>0.99604012066056857</v>
      </c>
      <c r="J644" t="b">
        <v>0</v>
      </c>
    </row>
    <row r="645" spans="1:10" x14ac:dyDescent="0.25">
      <c r="A645" t="s">
        <v>147</v>
      </c>
      <c r="B645" t="s">
        <v>142</v>
      </c>
      <c r="C645" s="37" t="s">
        <v>16</v>
      </c>
      <c r="D645" s="35">
        <v>20</v>
      </c>
      <c r="E645" s="37" t="s">
        <v>37</v>
      </c>
      <c r="F645" s="35" t="s">
        <v>85</v>
      </c>
      <c r="G645" s="41">
        <v>17</v>
      </c>
      <c r="H645" s="45">
        <v>3</v>
      </c>
      <c r="I645" s="43">
        <v>0.9923705874057891</v>
      </c>
      <c r="J645" t="b">
        <v>0</v>
      </c>
    </row>
    <row r="646" spans="1:10" x14ac:dyDescent="0.25">
      <c r="A646" t="s">
        <v>147</v>
      </c>
      <c r="B646" t="s">
        <v>142</v>
      </c>
      <c r="C646" s="37" t="s">
        <v>16</v>
      </c>
      <c r="D646" s="35">
        <v>20</v>
      </c>
      <c r="E646" s="37" t="s">
        <v>40</v>
      </c>
      <c r="F646" s="35" t="s">
        <v>86</v>
      </c>
      <c r="G646" s="41">
        <v>11.077</v>
      </c>
      <c r="H646" s="45">
        <v>3</v>
      </c>
      <c r="I646" s="43">
        <v>0.9957566442812239</v>
      </c>
      <c r="J646" t="b">
        <v>0</v>
      </c>
    </row>
    <row r="647" spans="1:10" x14ac:dyDescent="0.25">
      <c r="A647" t="s">
        <v>147</v>
      </c>
      <c r="B647" t="s">
        <v>142</v>
      </c>
      <c r="C647" s="37" t="s">
        <v>16</v>
      </c>
      <c r="D647" s="35">
        <v>20</v>
      </c>
      <c r="E647" s="37" t="s">
        <v>40</v>
      </c>
      <c r="F647" s="35" t="s">
        <v>87</v>
      </c>
      <c r="G647" s="41">
        <v>18.946999999999999</v>
      </c>
      <c r="H647" s="45">
        <v>3</v>
      </c>
      <c r="I647" s="43">
        <v>0.98527959488998218</v>
      </c>
      <c r="J647" t="b">
        <v>0</v>
      </c>
    </row>
    <row r="648" spans="1:10" x14ac:dyDescent="0.25">
      <c r="A648" t="s">
        <v>147</v>
      </c>
      <c r="B648" t="s">
        <v>142</v>
      </c>
      <c r="C648" s="37" t="s">
        <v>16</v>
      </c>
      <c r="D648" s="35">
        <v>20</v>
      </c>
      <c r="E648" s="37" t="s">
        <v>37</v>
      </c>
      <c r="F648" s="35" t="s">
        <v>88</v>
      </c>
      <c r="G648" s="41">
        <v>20</v>
      </c>
      <c r="H648" s="45">
        <v>3</v>
      </c>
      <c r="I648" s="43">
        <v>0.98567844389991643</v>
      </c>
      <c r="J648" t="b">
        <v>0</v>
      </c>
    </row>
    <row r="649" spans="1:10" x14ac:dyDescent="0.25">
      <c r="A649" t="s">
        <v>147</v>
      </c>
      <c r="B649" t="s">
        <v>142</v>
      </c>
      <c r="C649" s="37" t="s">
        <v>16</v>
      </c>
      <c r="D649" s="35">
        <v>20</v>
      </c>
      <c r="E649" s="37" t="s">
        <v>40</v>
      </c>
      <c r="F649" s="35" t="s">
        <v>89</v>
      </c>
      <c r="G649" s="41">
        <v>9.2309999999999999</v>
      </c>
      <c r="H649" s="45">
        <v>3</v>
      </c>
      <c r="I649" s="43">
        <v>0.98840378240346272</v>
      </c>
      <c r="J649" t="b">
        <v>0</v>
      </c>
    </row>
    <row r="650" spans="1:10" x14ac:dyDescent="0.25">
      <c r="A650" t="s">
        <v>147</v>
      </c>
      <c r="B650" t="s">
        <v>142</v>
      </c>
      <c r="C650" s="37" t="s">
        <v>16</v>
      </c>
      <c r="D650" s="35">
        <v>20</v>
      </c>
      <c r="E650" s="37" t="s">
        <v>40</v>
      </c>
      <c r="F650" s="35" t="s">
        <v>89</v>
      </c>
      <c r="G650" s="41">
        <v>9.2309999999999999</v>
      </c>
      <c r="H650" s="45">
        <v>3</v>
      </c>
      <c r="I650" s="43">
        <v>0.98658147440880273</v>
      </c>
      <c r="J650" t="b">
        <v>0</v>
      </c>
    </row>
    <row r="651" spans="1:10" x14ac:dyDescent="0.25">
      <c r="A651" t="s">
        <v>147</v>
      </c>
      <c r="B651" t="s">
        <v>142</v>
      </c>
      <c r="C651" s="37" t="s">
        <v>16</v>
      </c>
      <c r="D651" s="35">
        <v>20</v>
      </c>
      <c r="E651" s="37" t="s">
        <v>40</v>
      </c>
      <c r="F651" s="35" t="s">
        <v>90</v>
      </c>
      <c r="G651" s="41">
        <v>7.8259999999999996</v>
      </c>
      <c r="H651" s="45">
        <v>3</v>
      </c>
      <c r="I651" s="43">
        <v>0.98265536026609646</v>
      </c>
      <c r="J651" t="b">
        <v>0</v>
      </c>
    </row>
    <row r="652" spans="1:10" x14ac:dyDescent="0.25">
      <c r="A652" t="s">
        <v>147</v>
      </c>
      <c r="B652" t="s">
        <v>142</v>
      </c>
      <c r="C652" s="37" t="s">
        <v>16</v>
      </c>
      <c r="D652" s="35">
        <v>20</v>
      </c>
      <c r="E652" s="37" t="s">
        <v>40</v>
      </c>
      <c r="F652" s="35" t="s">
        <v>90</v>
      </c>
      <c r="G652" s="41">
        <v>7.8259999999999996</v>
      </c>
      <c r="H652" s="45">
        <v>3</v>
      </c>
      <c r="I652" s="43">
        <v>0.98386747754433346</v>
      </c>
      <c r="J652" t="b">
        <v>0</v>
      </c>
    </row>
    <row r="653" spans="1:10" x14ac:dyDescent="0.25">
      <c r="A653" t="s">
        <v>147</v>
      </c>
      <c r="B653" t="s">
        <v>142</v>
      </c>
      <c r="C653" s="37" t="s">
        <v>16</v>
      </c>
      <c r="D653" s="35">
        <v>20</v>
      </c>
      <c r="E653" s="37" t="s">
        <v>40</v>
      </c>
      <c r="F653" s="35" t="s">
        <v>90</v>
      </c>
      <c r="G653" s="41">
        <v>7.8259999999999996</v>
      </c>
      <c r="H653" s="45">
        <v>3</v>
      </c>
      <c r="I653" s="43">
        <v>0.98176151728045269</v>
      </c>
      <c r="J653" t="b">
        <v>0</v>
      </c>
    </row>
    <row r="654" spans="1:10" x14ac:dyDescent="0.25">
      <c r="A654" t="s">
        <v>147</v>
      </c>
      <c r="B654" t="s">
        <v>142</v>
      </c>
      <c r="C654" s="37" t="s">
        <v>16</v>
      </c>
      <c r="D654" s="35">
        <v>20</v>
      </c>
      <c r="E654" s="37" t="s">
        <v>37</v>
      </c>
      <c r="F654" s="35" t="s">
        <v>79</v>
      </c>
      <c r="G654" s="41">
        <v>6</v>
      </c>
      <c r="H654" s="45">
        <v>3</v>
      </c>
      <c r="I654" s="43">
        <v>0.98613984902744534</v>
      </c>
      <c r="J654" t="b">
        <v>1</v>
      </c>
    </row>
    <row r="655" spans="1:10" x14ac:dyDescent="0.25">
      <c r="A655" t="s">
        <v>147</v>
      </c>
      <c r="B655" t="s">
        <v>142</v>
      </c>
      <c r="C655" s="37" t="s">
        <v>16</v>
      </c>
      <c r="D655" s="35">
        <v>25</v>
      </c>
      <c r="E655" s="37" t="s">
        <v>40</v>
      </c>
      <c r="F655" s="35" t="s">
        <v>91</v>
      </c>
      <c r="G655" s="41">
        <v>16.8</v>
      </c>
      <c r="H655" s="45">
        <v>3</v>
      </c>
      <c r="I655" s="43">
        <v>0.98099536548257849</v>
      </c>
      <c r="J655" t="b">
        <v>0</v>
      </c>
    </row>
    <row r="656" spans="1:10" x14ac:dyDescent="0.25">
      <c r="A656" t="s">
        <v>147</v>
      </c>
      <c r="B656" t="s">
        <v>142</v>
      </c>
      <c r="C656" s="37" t="s">
        <v>16</v>
      </c>
      <c r="D656" s="35">
        <v>25</v>
      </c>
      <c r="E656" s="37" t="s">
        <v>40</v>
      </c>
      <c r="F656" s="35" t="s">
        <v>92</v>
      </c>
      <c r="G656" s="41">
        <v>19.512</v>
      </c>
      <c r="H656" s="45">
        <v>3</v>
      </c>
      <c r="I656" s="43">
        <v>0.97589561308657724</v>
      </c>
      <c r="J656" t="b">
        <v>0</v>
      </c>
    </row>
    <row r="657" spans="1:10" x14ac:dyDescent="0.25">
      <c r="A657" t="s">
        <v>147</v>
      </c>
      <c r="B657" t="s">
        <v>142</v>
      </c>
      <c r="C657" s="37" t="s">
        <v>16</v>
      </c>
      <c r="D657" s="35">
        <v>25</v>
      </c>
      <c r="E657" s="37" t="s">
        <v>37</v>
      </c>
      <c r="F657" s="35" t="s">
        <v>93</v>
      </c>
      <c r="G657" s="41">
        <v>21</v>
      </c>
      <c r="H657" s="45">
        <v>3</v>
      </c>
      <c r="I657" s="43">
        <v>0.97577973160684384</v>
      </c>
      <c r="J657" t="b">
        <v>0</v>
      </c>
    </row>
    <row r="658" spans="1:10" x14ac:dyDescent="0.25">
      <c r="A658" t="s">
        <v>147</v>
      </c>
      <c r="B658" t="s">
        <v>142</v>
      </c>
      <c r="C658" s="37" t="s">
        <v>16</v>
      </c>
      <c r="D658" s="35">
        <v>25</v>
      </c>
      <c r="E658" s="37" t="s">
        <v>40</v>
      </c>
      <c r="F658" s="35" t="s">
        <v>94</v>
      </c>
      <c r="G658" s="41">
        <v>15.529</v>
      </c>
      <c r="H658" s="45">
        <v>3</v>
      </c>
      <c r="I658" s="43">
        <v>0.98611662151605251</v>
      </c>
      <c r="J658" t="b">
        <v>0</v>
      </c>
    </row>
    <row r="659" spans="1:10" x14ac:dyDescent="0.25">
      <c r="A659" t="s">
        <v>147</v>
      </c>
      <c r="B659" t="s">
        <v>142</v>
      </c>
      <c r="C659" s="37" t="s">
        <v>16</v>
      </c>
      <c r="D659" s="35">
        <v>25</v>
      </c>
      <c r="E659" s="37" t="s">
        <v>37</v>
      </c>
      <c r="F659" s="35" t="s">
        <v>95</v>
      </c>
      <c r="G659" s="41">
        <v>23</v>
      </c>
      <c r="H659" s="45">
        <v>3</v>
      </c>
      <c r="I659" s="43">
        <v>0.97289875265495318</v>
      </c>
      <c r="J659" t="b">
        <v>0</v>
      </c>
    </row>
    <row r="660" spans="1:10" x14ac:dyDescent="0.25">
      <c r="A660" t="s">
        <v>147</v>
      </c>
      <c r="B660" t="s">
        <v>142</v>
      </c>
      <c r="C660" s="37" t="s">
        <v>16</v>
      </c>
      <c r="D660" s="35">
        <v>25</v>
      </c>
      <c r="E660" s="37" t="s">
        <v>37</v>
      </c>
      <c r="F660" s="35" t="s">
        <v>96</v>
      </c>
      <c r="G660" s="41">
        <v>25</v>
      </c>
      <c r="H660" s="45">
        <v>3</v>
      </c>
      <c r="I660" s="43">
        <v>0.96935254637510271</v>
      </c>
      <c r="J660" t="b">
        <v>0</v>
      </c>
    </row>
    <row r="661" spans="1:10" x14ac:dyDescent="0.25">
      <c r="A661" t="s">
        <v>147</v>
      </c>
      <c r="B661" t="s">
        <v>142</v>
      </c>
      <c r="C661" s="37" t="s">
        <v>16</v>
      </c>
      <c r="D661" s="35">
        <v>6</v>
      </c>
      <c r="E661" s="37" t="s">
        <v>37</v>
      </c>
      <c r="F661" s="35" t="s">
        <v>45</v>
      </c>
      <c r="G661" s="41">
        <v>3</v>
      </c>
      <c r="H661" s="45">
        <v>3</v>
      </c>
      <c r="I661" s="43">
        <v>0.93959050046770765</v>
      </c>
      <c r="J661" t="b">
        <v>0</v>
      </c>
    </row>
    <row r="662" spans="1:10" x14ac:dyDescent="0.25">
      <c r="A662" t="s">
        <v>147</v>
      </c>
      <c r="B662" t="s">
        <v>142</v>
      </c>
      <c r="C662" s="37" t="s">
        <v>16</v>
      </c>
      <c r="D662" s="35">
        <v>6</v>
      </c>
      <c r="E662" s="37" t="s">
        <v>35</v>
      </c>
      <c r="F662" s="35" t="s">
        <v>97</v>
      </c>
      <c r="G662" s="41">
        <v>2.88</v>
      </c>
      <c r="H662" s="45">
        <v>3</v>
      </c>
      <c r="I662" s="43">
        <v>0.93218464637393073</v>
      </c>
      <c r="J662" t="b">
        <v>0</v>
      </c>
    </row>
    <row r="663" spans="1:10" x14ac:dyDescent="0.25">
      <c r="A663" t="s">
        <v>147</v>
      </c>
      <c r="B663" t="s">
        <v>142</v>
      </c>
      <c r="C663" s="37" t="s">
        <v>16</v>
      </c>
      <c r="D663" s="35">
        <v>6</v>
      </c>
      <c r="E663" s="37" t="s">
        <v>35</v>
      </c>
      <c r="F663" s="35" t="s">
        <v>98</v>
      </c>
      <c r="G663" s="41">
        <v>3.1019999999999999</v>
      </c>
      <c r="H663" s="45">
        <v>3</v>
      </c>
      <c r="I663" s="43">
        <v>0.9405958545428591</v>
      </c>
      <c r="J663" t="b">
        <v>0</v>
      </c>
    </row>
    <row r="664" spans="1:10" x14ac:dyDescent="0.25">
      <c r="A664" t="s">
        <v>147</v>
      </c>
      <c r="B664" t="s">
        <v>142</v>
      </c>
      <c r="C664" s="37" t="s">
        <v>16</v>
      </c>
      <c r="D664" s="35">
        <v>6</v>
      </c>
      <c r="E664" s="37" t="s">
        <v>37</v>
      </c>
      <c r="F664" s="35" t="s">
        <v>99</v>
      </c>
      <c r="G664" s="41">
        <v>3.5</v>
      </c>
      <c r="H664" s="45">
        <v>3</v>
      </c>
      <c r="I664" s="43">
        <v>0.95540205075636087</v>
      </c>
      <c r="J664" t="b">
        <v>0</v>
      </c>
    </row>
    <row r="665" spans="1:10" x14ac:dyDescent="0.25">
      <c r="A665" t="s">
        <v>147</v>
      </c>
      <c r="B665" t="s">
        <v>142</v>
      </c>
      <c r="C665" s="37" t="s">
        <v>16</v>
      </c>
      <c r="D665" s="35">
        <v>6</v>
      </c>
      <c r="E665" s="37" t="s">
        <v>40</v>
      </c>
      <c r="F665" s="35" t="s">
        <v>100</v>
      </c>
      <c r="G665" s="41">
        <v>4.4210000000000003</v>
      </c>
      <c r="H665" s="45">
        <v>3</v>
      </c>
      <c r="I665" s="43">
        <v>0.9657285726734397</v>
      </c>
      <c r="J665" t="b">
        <v>0</v>
      </c>
    </row>
    <row r="666" spans="1:10" x14ac:dyDescent="0.25">
      <c r="A666" t="s">
        <v>147</v>
      </c>
      <c r="B666" t="s">
        <v>142</v>
      </c>
      <c r="C666" s="37" t="s">
        <v>16</v>
      </c>
      <c r="D666" s="35">
        <v>6</v>
      </c>
      <c r="E666" s="37" t="s">
        <v>35</v>
      </c>
      <c r="F666" s="35" t="s">
        <v>101</v>
      </c>
      <c r="G666" s="41">
        <v>3.5449999999999999</v>
      </c>
      <c r="H666" s="45">
        <v>3</v>
      </c>
      <c r="I666" s="43">
        <v>0.95421910646163444</v>
      </c>
      <c r="J666" t="b">
        <v>0</v>
      </c>
    </row>
    <row r="667" spans="1:10" x14ac:dyDescent="0.25">
      <c r="A667" t="s">
        <v>147</v>
      </c>
      <c r="B667" t="s">
        <v>142</v>
      </c>
      <c r="C667" s="37" t="s">
        <v>16</v>
      </c>
      <c r="D667" s="35">
        <v>6</v>
      </c>
      <c r="E667" s="37" t="s">
        <v>37</v>
      </c>
      <c r="F667" s="35" t="s">
        <v>46</v>
      </c>
      <c r="G667" s="41">
        <v>4</v>
      </c>
      <c r="H667" s="45">
        <v>3</v>
      </c>
      <c r="I667" s="43">
        <v>0.96087074405329276</v>
      </c>
      <c r="J667" t="b">
        <v>0</v>
      </c>
    </row>
    <row r="668" spans="1:10" x14ac:dyDescent="0.25">
      <c r="A668" t="s">
        <v>147</v>
      </c>
      <c r="B668" t="s">
        <v>142</v>
      </c>
      <c r="C668" s="37" t="s">
        <v>16</v>
      </c>
      <c r="D668" s="35">
        <v>6</v>
      </c>
      <c r="E668" s="37" t="s">
        <v>40</v>
      </c>
      <c r="F668" s="35" t="s">
        <v>102</v>
      </c>
      <c r="G668" s="41">
        <v>4.8</v>
      </c>
      <c r="H668" s="45">
        <v>3</v>
      </c>
      <c r="I668" s="43">
        <v>0.97071197758879246</v>
      </c>
      <c r="J668" t="b">
        <v>0</v>
      </c>
    </row>
    <row r="669" spans="1:10" x14ac:dyDescent="0.25">
      <c r="A669" t="s">
        <v>147</v>
      </c>
      <c r="B669" t="s">
        <v>142</v>
      </c>
      <c r="C669" s="37" t="s">
        <v>16</v>
      </c>
      <c r="D669" s="35">
        <v>6</v>
      </c>
      <c r="E669" s="37" t="s">
        <v>35</v>
      </c>
      <c r="F669" s="35" t="s">
        <v>103</v>
      </c>
      <c r="G669" s="41">
        <v>3.988</v>
      </c>
      <c r="H669" s="45">
        <v>3</v>
      </c>
      <c r="I669" s="43">
        <v>0.96011443540584473</v>
      </c>
      <c r="J669" t="b">
        <v>0</v>
      </c>
    </row>
    <row r="670" spans="1:10" x14ac:dyDescent="0.25">
      <c r="A670" t="s">
        <v>147</v>
      </c>
      <c r="B670" t="s">
        <v>142</v>
      </c>
      <c r="C670" s="37" t="s">
        <v>16</v>
      </c>
      <c r="D670" s="35">
        <v>6</v>
      </c>
      <c r="E670" s="37" t="s">
        <v>37</v>
      </c>
      <c r="F670" s="35" t="s">
        <v>104</v>
      </c>
      <c r="G670" s="41">
        <v>4.5</v>
      </c>
      <c r="H670" s="45">
        <v>3</v>
      </c>
      <c r="I670" s="43">
        <v>0.96962613747403648</v>
      </c>
      <c r="J670" t="b">
        <v>0</v>
      </c>
    </row>
    <row r="671" spans="1:10" x14ac:dyDescent="0.25">
      <c r="A671" t="s">
        <v>147</v>
      </c>
      <c r="B671" t="s">
        <v>142</v>
      </c>
      <c r="C671" s="37" t="s">
        <v>16</v>
      </c>
      <c r="D671" s="35">
        <v>6</v>
      </c>
      <c r="E671" s="37" t="s">
        <v>40</v>
      </c>
      <c r="F671" s="35" t="s">
        <v>105</v>
      </c>
      <c r="G671" s="41">
        <v>4.95</v>
      </c>
      <c r="H671" s="45">
        <v>3</v>
      </c>
      <c r="I671" s="43">
        <v>0.97351383288490401</v>
      </c>
      <c r="J671" t="b">
        <v>0</v>
      </c>
    </row>
    <row r="672" spans="1:10" x14ac:dyDescent="0.25">
      <c r="A672" t="s">
        <v>147</v>
      </c>
      <c r="B672" t="s">
        <v>142</v>
      </c>
      <c r="C672" s="37" t="s">
        <v>16</v>
      </c>
      <c r="D672" s="35">
        <v>6</v>
      </c>
      <c r="E672" s="37" t="s">
        <v>40</v>
      </c>
      <c r="F672" s="35" t="s">
        <v>105</v>
      </c>
      <c r="G672" s="41">
        <v>4.95</v>
      </c>
      <c r="H672" s="45">
        <v>3</v>
      </c>
      <c r="I672" s="43">
        <v>0.97202482066301454</v>
      </c>
      <c r="J672" t="b">
        <v>0</v>
      </c>
    </row>
    <row r="673" spans="1:10" x14ac:dyDescent="0.25">
      <c r="A673" t="s">
        <v>147</v>
      </c>
      <c r="B673" t="s">
        <v>142</v>
      </c>
      <c r="C673" s="37" t="s">
        <v>16</v>
      </c>
      <c r="D673" s="35">
        <v>6</v>
      </c>
      <c r="E673" s="37" t="s">
        <v>35</v>
      </c>
      <c r="F673" s="35" t="s">
        <v>106</v>
      </c>
      <c r="G673" s="41">
        <v>4.431</v>
      </c>
      <c r="H673" s="45">
        <v>3</v>
      </c>
      <c r="I673" s="43">
        <v>0.97036338720523652</v>
      </c>
      <c r="J673" t="b">
        <v>0</v>
      </c>
    </row>
    <row r="674" spans="1:10" x14ac:dyDescent="0.25">
      <c r="A674" t="s">
        <v>147</v>
      </c>
      <c r="B674" t="s">
        <v>142</v>
      </c>
      <c r="C674" s="37" t="s">
        <v>16</v>
      </c>
      <c r="D674" s="35">
        <v>6</v>
      </c>
      <c r="E674" s="37" t="s">
        <v>40</v>
      </c>
      <c r="F674" s="35" t="s">
        <v>107</v>
      </c>
      <c r="G674" s="41">
        <v>4.444</v>
      </c>
      <c r="H674" s="45">
        <v>3</v>
      </c>
      <c r="I674" s="43">
        <v>0.96567039508517438</v>
      </c>
      <c r="J674" t="b">
        <v>0</v>
      </c>
    </row>
    <row r="675" spans="1:10" x14ac:dyDescent="0.25">
      <c r="A675" t="s">
        <v>147</v>
      </c>
      <c r="B675" t="s">
        <v>142</v>
      </c>
      <c r="C675" s="37" t="s">
        <v>16</v>
      </c>
      <c r="D675" s="35">
        <v>6</v>
      </c>
      <c r="E675" s="37" t="s">
        <v>37</v>
      </c>
      <c r="F675" s="35" t="s">
        <v>50</v>
      </c>
      <c r="G675" s="41">
        <v>5</v>
      </c>
      <c r="H675" s="45">
        <v>3</v>
      </c>
      <c r="I675" s="43">
        <v>0.97312603284391963</v>
      </c>
      <c r="J675" t="b">
        <v>0</v>
      </c>
    </row>
    <row r="676" spans="1:10" x14ac:dyDescent="0.25">
      <c r="A676" t="s">
        <v>147</v>
      </c>
      <c r="B676" t="s">
        <v>142</v>
      </c>
      <c r="C676" s="37" t="s">
        <v>16</v>
      </c>
      <c r="D676" s="35">
        <v>6</v>
      </c>
      <c r="E676" s="37" t="s">
        <v>40</v>
      </c>
      <c r="F676" s="35" t="s">
        <v>108</v>
      </c>
      <c r="G676" s="41">
        <v>5.4550000000000001</v>
      </c>
      <c r="H676" s="45">
        <v>3</v>
      </c>
      <c r="I676" s="43">
        <v>0.97489509152891829</v>
      </c>
      <c r="J676" t="b">
        <v>0</v>
      </c>
    </row>
    <row r="677" spans="1:10" x14ac:dyDescent="0.25">
      <c r="A677" t="s">
        <v>147</v>
      </c>
      <c r="B677" t="s">
        <v>142</v>
      </c>
      <c r="C677" s="37" t="s">
        <v>16</v>
      </c>
      <c r="D677" s="35">
        <v>6</v>
      </c>
      <c r="E677" s="37" t="s">
        <v>40</v>
      </c>
      <c r="F677" s="35" t="s">
        <v>109</v>
      </c>
      <c r="G677" s="41">
        <v>4.2779999999999996</v>
      </c>
      <c r="H677" s="45">
        <v>3</v>
      </c>
      <c r="I677" s="43">
        <v>0.9651467967907873</v>
      </c>
      <c r="J677" t="b">
        <v>0</v>
      </c>
    </row>
    <row r="678" spans="1:10" x14ac:dyDescent="0.25">
      <c r="A678" t="s">
        <v>147</v>
      </c>
      <c r="B678" t="s">
        <v>142</v>
      </c>
      <c r="C678" s="37" t="s">
        <v>16</v>
      </c>
      <c r="D678" s="35">
        <v>6</v>
      </c>
      <c r="E678" s="37" t="s">
        <v>37</v>
      </c>
      <c r="F678" s="35" t="s">
        <v>110</v>
      </c>
      <c r="G678" s="41">
        <v>5.5</v>
      </c>
      <c r="H678" s="45">
        <v>3</v>
      </c>
      <c r="I678" s="43">
        <v>0.97815361334071593</v>
      </c>
      <c r="J678" t="b">
        <v>0</v>
      </c>
    </row>
    <row r="679" spans="1:10" x14ac:dyDescent="0.25">
      <c r="A679" t="s">
        <v>147</v>
      </c>
      <c r="B679" t="s">
        <v>142</v>
      </c>
      <c r="C679" s="37" t="s">
        <v>16</v>
      </c>
      <c r="D679" s="35">
        <v>6</v>
      </c>
      <c r="E679" s="37" t="s">
        <v>35</v>
      </c>
      <c r="F679" s="35" t="s">
        <v>111</v>
      </c>
      <c r="G679" s="41">
        <v>5.3170000000000002</v>
      </c>
      <c r="H679" s="45">
        <v>3</v>
      </c>
      <c r="I679" s="43">
        <v>0.97573398811953904</v>
      </c>
      <c r="J679" t="b">
        <v>0</v>
      </c>
    </row>
    <row r="680" spans="1:10" x14ac:dyDescent="0.25">
      <c r="A680" t="s">
        <v>147</v>
      </c>
      <c r="B680" t="s">
        <v>142</v>
      </c>
      <c r="C680" s="37" t="s">
        <v>16</v>
      </c>
      <c r="D680" s="35">
        <v>6</v>
      </c>
      <c r="E680" s="37" t="s">
        <v>37</v>
      </c>
      <c r="F680" s="35" t="s">
        <v>79</v>
      </c>
      <c r="G680" s="41">
        <v>6</v>
      </c>
      <c r="H680" s="45">
        <v>3</v>
      </c>
      <c r="I680" s="43">
        <v>0.97876187684782945</v>
      </c>
      <c r="J680" t="b">
        <v>0</v>
      </c>
    </row>
    <row r="681" spans="1:10" x14ac:dyDescent="0.25">
      <c r="A681" t="s">
        <v>147</v>
      </c>
      <c r="B681" t="s">
        <v>142</v>
      </c>
      <c r="C681" s="37" t="s">
        <v>18</v>
      </c>
      <c r="D681" s="35">
        <v>10</v>
      </c>
      <c r="E681" s="37" t="s">
        <v>35</v>
      </c>
      <c r="F681" s="35" t="s">
        <v>33</v>
      </c>
      <c r="G681" s="41">
        <v>8.8620000000000001</v>
      </c>
      <c r="H681" s="45">
        <v>2.2000000000000002</v>
      </c>
      <c r="I681" s="43">
        <v>1.0003096011022918</v>
      </c>
      <c r="J681" t="b">
        <v>0</v>
      </c>
    </row>
    <row r="682" spans="1:10" x14ac:dyDescent="0.25">
      <c r="A682" t="s">
        <v>147</v>
      </c>
      <c r="B682" t="s">
        <v>142</v>
      </c>
      <c r="C682" s="37" t="s">
        <v>18</v>
      </c>
      <c r="D682" s="35">
        <v>10</v>
      </c>
      <c r="E682" s="37" t="s">
        <v>37</v>
      </c>
      <c r="F682" s="35" t="s">
        <v>36</v>
      </c>
      <c r="G682" s="41">
        <v>10</v>
      </c>
      <c r="H682" s="45">
        <v>2.2000000000000002</v>
      </c>
      <c r="I682" s="43">
        <v>1.0002687759176776</v>
      </c>
      <c r="J682" t="b">
        <v>0</v>
      </c>
    </row>
    <row r="683" spans="1:10" x14ac:dyDescent="0.25">
      <c r="A683" t="s">
        <v>147</v>
      </c>
      <c r="B683" t="s">
        <v>142</v>
      </c>
      <c r="C683" s="37" t="s">
        <v>18</v>
      </c>
      <c r="D683" s="35">
        <v>10</v>
      </c>
      <c r="E683" s="37" t="s">
        <v>37</v>
      </c>
      <c r="F683" s="35" t="s">
        <v>36</v>
      </c>
      <c r="G683" s="41">
        <v>10</v>
      </c>
      <c r="H683" s="45">
        <v>2.2000000000000002</v>
      </c>
      <c r="I683" s="43">
        <v>0.99973122408232207</v>
      </c>
      <c r="J683" t="b">
        <v>0</v>
      </c>
    </row>
    <row r="684" spans="1:10" x14ac:dyDescent="0.25">
      <c r="A684" t="s">
        <v>147</v>
      </c>
      <c r="B684" t="s">
        <v>142</v>
      </c>
      <c r="C684" s="37" t="s">
        <v>18</v>
      </c>
      <c r="D684" s="35">
        <v>10</v>
      </c>
      <c r="E684" s="37" t="s">
        <v>37</v>
      </c>
      <c r="F684" s="35" t="s">
        <v>36</v>
      </c>
      <c r="G684" s="41">
        <v>10</v>
      </c>
      <c r="H684" s="45">
        <v>2.2000000000000002</v>
      </c>
      <c r="I684" s="43">
        <v>1.0004056504895416</v>
      </c>
      <c r="J684" t="b">
        <v>0</v>
      </c>
    </row>
    <row r="685" spans="1:10" x14ac:dyDescent="0.25">
      <c r="A685" t="s">
        <v>147</v>
      </c>
      <c r="B685" t="s">
        <v>142</v>
      </c>
      <c r="C685" s="37" t="s">
        <v>18</v>
      </c>
      <c r="D685" s="35">
        <v>10</v>
      </c>
      <c r="E685" s="37" t="s">
        <v>37</v>
      </c>
      <c r="F685" s="35" t="s">
        <v>36</v>
      </c>
      <c r="G685" s="41">
        <v>10</v>
      </c>
      <c r="H685" s="45">
        <v>2.2000000000000002</v>
      </c>
      <c r="I685" s="43">
        <v>0.99959434951045811</v>
      </c>
      <c r="J685" t="b">
        <v>0</v>
      </c>
    </row>
    <row r="686" spans="1:10" x14ac:dyDescent="0.25">
      <c r="A686" t="s">
        <v>147</v>
      </c>
      <c r="B686" t="s">
        <v>142</v>
      </c>
      <c r="C686" s="37" t="s">
        <v>18</v>
      </c>
      <c r="D686" s="35">
        <v>10</v>
      </c>
      <c r="E686" s="37" t="s">
        <v>37</v>
      </c>
      <c r="F686" s="35" t="s">
        <v>36</v>
      </c>
      <c r="G686" s="41">
        <v>10</v>
      </c>
      <c r="H686" s="45">
        <v>2.2000000000000002</v>
      </c>
      <c r="I686" s="43">
        <v>1.0002724971185368</v>
      </c>
      <c r="J686" t="b">
        <v>0</v>
      </c>
    </row>
    <row r="687" spans="1:10" x14ac:dyDescent="0.25">
      <c r="A687" t="s">
        <v>147</v>
      </c>
      <c r="B687" t="s">
        <v>142</v>
      </c>
      <c r="C687" s="37" t="s">
        <v>18</v>
      </c>
      <c r="D687" s="35">
        <v>10</v>
      </c>
      <c r="E687" s="37" t="s">
        <v>37</v>
      </c>
      <c r="F687" s="35" t="s">
        <v>36</v>
      </c>
      <c r="G687" s="41">
        <v>10</v>
      </c>
      <c r="H687" s="45">
        <v>2.2000000000000002</v>
      </c>
      <c r="I687" s="43">
        <v>0.9997275028814635</v>
      </c>
      <c r="J687" t="b">
        <v>0</v>
      </c>
    </row>
    <row r="688" spans="1:10" x14ac:dyDescent="0.25">
      <c r="A688" t="s">
        <v>147</v>
      </c>
      <c r="B688" t="s">
        <v>142</v>
      </c>
      <c r="C688" s="37" t="s">
        <v>18</v>
      </c>
      <c r="D688" s="35">
        <v>10</v>
      </c>
      <c r="E688" s="37" t="s">
        <v>37</v>
      </c>
      <c r="F688" s="35" t="s">
        <v>36</v>
      </c>
      <c r="G688" s="41">
        <v>10</v>
      </c>
      <c r="H688" s="45">
        <v>2.2000000000000002</v>
      </c>
      <c r="I688" s="43">
        <v>1.0001124718821999</v>
      </c>
      <c r="J688" t="b">
        <v>0</v>
      </c>
    </row>
    <row r="689" spans="1:10" x14ac:dyDescent="0.25">
      <c r="A689" t="s">
        <v>147</v>
      </c>
      <c r="B689" t="s">
        <v>142</v>
      </c>
      <c r="C689" s="37" t="s">
        <v>18</v>
      </c>
      <c r="D689" s="35">
        <v>10</v>
      </c>
      <c r="E689" s="37" t="s">
        <v>37</v>
      </c>
      <c r="F689" s="35" t="s">
        <v>36</v>
      </c>
      <c r="G689" s="41">
        <v>10</v>
      </c>
      <c r="H689" s="45">
        <v>2.2000000000000002</v>
      </c>
      <c r="I689" s="43">
        <v>0.99988752811780024</v>
      </c>
      <c r="J689" t="b">
        <v>0</v>
      </c>
    </row>
    <row r="690" spans="1:10" x14ac:dyDescent="0.25">
      <c r="A690" t="s">
        <v>147</v>
      </c>
      <c r="B690" t="s">
        <v>142</v>
      </c>
      <c r="C690" s="37" t="s">
        <v>18</v>
      </c>
      <c r="D690" s="35">
        <v>10</v>
      </c>
      <c r="E690" s="37" t="s">
        <v>37</v>
      </c>
      <c r="F690" s="35" t="s">
        <v>36</v>
      </c>
      <c r="G690" s="41">
        <v>10</v>
      </c>
      <c r="H690" s="45">
        <v>2.2000000000000002</v>
      </c>
      <c r="I690" s="43">
        <v>1.0001153752882956</v>
      </c>
      <c r="J690" t="b">
        <v>0</v>
      </c>
    </row>
    <row r="691" spans="1:10" x14ac:dyDescent="0.25">
      <c r="A691" t="s">
        <v>147</v>
      </c>
      <c r="B691" t="s">
        <v>142</v>
      </c>
      <c r="C691" s="37" t="s">
        <v>18</v>
      </c>
      <c r="D691" s="35">
        <v>10</v>
      </c>
      <c r="E691" s="37" t="s">
        <v>37</v>
      </c>
      <c r="F691" s="35" t="s">
        <v>36</v>
      </c>
      <c r="G691" s="41">
        <v>10</v>
      </c>
      <c r="H691" s="45">
        <v>2.2000000000000002</v>
      </c>
      <c r="I691" s="43">
        <v>1.0000186666441637</v>
      </c>
      <c r="J691" t="b">
        <v>0</v>
      </c>
    </row>
    <row r="692" spans="1:10" x14ac:dyDescent="0.25">
      <c r="A692" t="s">
        <v>147</v>
      </c>
      <c r="B692" t="s">
        <v>142</v>
      </c>
      <c r="C692" s="37" t="s">
        <v>18</v>
      </c>
      <c r="D692" s="35">
        <v>10</v>
      </c>
      <c r="E692" s="37" t="s">
        <v>37</v>
      </c>
      <c r="F692" s="35" t="s">
        <v>36</v>
      </c>
      <c r="G692" s="41">
        <v>10</v>
      </c>
      <c r="H692" s="45">
        <v>2.2000000000000002</v>
      </c>
      <c r="I692" s="43">
        <v>1.0012305723112445</v>
      </c>
      <c r="J692" t="b">
        <v>0</v>
      </c>
    </row>
    <row r="693" spans="1:10" x14ac:dyDescent="0.25">
      <c r="A693" t="s">
        <v>147</v>
      </c>
      <c r="B693" t="s">
        <v>142</v>
      </c>
      <c r="C693" s="37" t="s">
        <v>18</v>
      </c>
      <c r="D693" s="35">
        <v>10</v>
      </c>
      <c r="E693" s="37" t="s">
        <v>37</v>
      </c>
      <c r="F693" s="35" t="s">
        <v>36</v>
      </c>
      <c r="G693" s="41">
        <v>10</v>
      </c>
      <c r="H693" s="45">
        <v>2.2000000000000002</v>
      </c>
      <c r="I693" s="43">
        <v>0.99876942768875554</v>
      </c>
      <c r="J693" t="b">
        <v>0</v>
      </c>
    </row>
    <row r="694" spans="1:10" x14ac:dyDescent="0.25">
      <c r="A694" t="s">
        <v>147</v>
      </c>
      <c r="B694" t="s">
        <v>142</v>
      </c>
      <c r="C694" s="37" t="s">
        <v>18</v>
      </c>
      <c r="D694" s="35">
        <v>10</v>
      </c>
      <c r="E694" s="37" t="s">
        <v>37</v>
      </c>
      <c r="F694" s="35" t="s">
        <v>36</v>
      </c>
      <c r="G694" s="41">
        <v>10</v>
      </c>
      <c r="H694" s="45">
        <v>2.2000000000000002</v>
      </c>
      <c r="I694" s="43">
        <v>1.0029283984001867</v>
      </c>
      <c r="J694" t="b">
        <v>0</v>
      </c>
    </row>
    <row r="695" spans="1:10" x14ac:dyDescent="0.25">
      <c r="A695" t="s">
        <v>147</v>
      </c>
      <c r="B695" t="s">
        <v>142</v>
      </c>
      <c r="C695" s="37" t="s">
        <v>18</v>
      </c>
      <c r="D695" s="35">
        <v>10</v>
      </c>
      <c r="E695" s="37" t="s">
        <v>37</v>
      </c>
      <c r="F695" s="35" t="s">
        <v>36</v>
      </c>
      <c r="G695" s="41">
        <v>10</v>
      </c>
      <c r="H695" s="45">
        <v>2.2000000000000002</v>
      </c>
      <c r="I695" s="43">
        <v>0.99890532559541634</v>
      </c>
      <c r="J695" t="b">
        <v>0</v>
      </c>
    </row>
    <row r="696" spans="1:10" x14ac:dyDescent="0.25">
      <c r="A696" t="s">
        <v>147</v>
      </c>
      <c r="B696" t="s">
        <v>142</v>
      </c>
      <c r="C696" s="37" t="s">
        <v>18</v>
      </c>
      <c r="D696" s="35">
        <v>10</v>
      </c>
      <c r="E696" s="37" t="s">
        <v>37</v>
      </c>
      <c r="F696" s="35" t="s">
        <v>36</v>
      </c>
      <c r="G696" s="41">
        <v>10</v>
      </c>
      <c r="H696" s="45">
        <v>2.2000000000000002</v>
      </c>
      <c r="I696" s="43">
        <v>0.99816627600439733</v>
      </c>
      <c r="J696" t="b">
        <v>0</v>
      </c>
    </row>
    <row r="697" spans="1:10" x14ac:dyDescent="0.25">
      <c r="A697" t="s">
        <v>147</v>
      </c>
      <c r="B697" t="s">
        <v>142</v>
      </c>
      <c r="C697" s="37" t="s">
        <v>18</v>
      </c>
      <c r="D697" s="35">
        <v>10</v>
      </c>
      <c r="E697" s="37" t="s">
        <v>40</v>
      </c>
      <c r="F697" s="35" t="s">
        <v>39</v>
      </c>
      <c r="G697" s="41">
        <v>5.7140000000000004</v>
      </c>
      <c r="H697" s="45">
        <v>2.2000000000000002</v>
      </c>
      <c r="I697" s="43">
        <v>1.0038720852400067</v>
      </c>
      <c r="J697" t="b">
        <v>0</v>
      </c>
    </row>
    <row r="698" spans="1:10" x14ac:dyDescent="0.25">
      <c r="A698" t="s">
        <v>147</v>
      </c>
      <c r="B698" t="s">
        <v>142</v>
      </c>
      <c r="C698" s="37" t="s">
        <v>18</v>
      </c>
      <c r="D698" s="35">
        <v>10</v>
      </c>
      <c r="E698" s="37" t="s">
        <v>40</v>
      </c>
      <c r="F698" s="35" t="s">
        <v>41</v>
      </c>
      <c r="G698" s="41">
        <v>6.6669999999999998</v>
      </c>
      <c r="H698" s="45">
        <v>2.2000000000000002</v>
      </c>
      <c r="I698" s="43">
        <v>1.0041834469040973</v>
      </c>
      <c r="J698" t="b">
        <v>0</v>
      </c>
    </row>
    <row r="699" spans="1:10" x14ac:dyDescent="0.25">
      <c r="A699" t="s">
        <v>147</v>
      </c>
      <c r="B699" t="s">
        <v>142</v>
      </c>
      <c r="C699" s="37" t="s">
        <v>18</v>
      </c>
      <c r="D699" s="35">
        <v>10</v>
      </c>
      <c r="E699" s="37" t="s">
        <v>40</v>
      </c>
      <c r="F699" s="35" t="s">
        <v>42</v>
      </c>
      <c r="G699" s="41">
        <v>7.5</v>
      </c>
      <c r="H699" s="45">
        <v>2.2000000000000002</v>
      </c>
      <c r="I699" s="43">
        <v>1.0039554165416986</v>
      </c>
      <c r="J699" t="b">
        <v>0</v>
      </c>
    </row>
    <row r="700" spans="1:10" x14ac:dyDescent="0.25">
      <c r="A700" t="s">
        <v>147</v>
      </c>
      <c r="B700" t="s">
        <v>142</v>
      </c>
      <c r="C700" s="37" t="s">
        <v>18</v>
      </c>
      <c r="D700" s="35">
        <v>10</v>
      </c>
      <c r="E700" s="37" t="s">
        <v>40</v>
      </c>
      <c r="F700" s="35" t="s">
        <v>43</v>
      </c>
      <c r="G700" s="41">
        <v>8.2349999999999994</v>
      </c>
      <c r="H700" s="45">
        <v>2.2000000000000002</v>
      </c>
      <c r="I700" s="43">
        <v>1.0030495040093734</v>
      </c>
      <c r="J700" t="b">
        <v>0</v>
      </c>
    </row>
    <row r="701" spans="1:10" x14ac:dyDescent="0.25">
      <c r="A701" t="s">
        <v>147</v>
      </c>
      <c r="B701" t="s">
        <v>142</v>
      </c>
      <c r="C701" s="37" t="s">
        <v>18</v>
      </c>
      <c r="D701" s="35">
        <v>10</v>
      </c>
      <c r="E701" s="37" t="s">
        <v>40</v>
      </c>
      <c r="F701" s="35" t="s">
        <v>44</v>
      </c>
      <c r="G701" s="41">
        <v>8.8889999999999993</v>
      </c>
      <c r="H701" s="45">
        <v>2.2000000000000002</v>
      </c>
      <c r="I701" s="43">
        <v>1.0010547016592217</v>
      </c>
      <c r="J701" t="b">
        <v>0</v>
      </c>
    </row>
    <row r="702" spans="1:10" x14ac:dyDescent="0.25">
      <c r="A702" t="s">
        <v>147</v>
      </c>
      <c r="B702" t="s">
        <v>142</v>
      </c>
      <c r="C702" s="37" t="s">
        <v>18</v>
      </c>
      <c r="D702" s="35">
        <v>10</v>
      </c>
      <c r="E702" s="37" t="s">
        <v>37</v>
      </c>
      <c r="F702" s="35" t="s">
        <v>45</v>
      </c>
      <c r="G702" s="41">
        <v>3</v>
      </c>
      <c r="H702" s="45">
        <v>2.2000000000000002</v>
      </c>
      <c r="I702" s="43">
        <v>0.97756523801022055</v>
      </c>
      <c r="J702" t="b">
        <v>1</v>
      </c>
    </row>
    <row r="703" spans="1:10" x14ac:dyDescent="0.25">
      <c r="A703" t="s">
        <v>147</v>
      </c>
      <c r="B703" t="s">
        <v>142</v>
      </c>
      <c r="C703" s="37" t="s">
        <v>18</v>
      </c>
      <c r="D703" s="35">
        <v>10</v>
      </c>
      <c r="E703" s="37" t="s">
        <v>37</v>
      </c>
      <c r="F703" s="35" t="s">
        <v>46</v>
      </c>
      <c r="G703" s="41">
        <v>4</v>
      </c>
      <c r="H703" s="45">
        <v>2.2000000000000002</v>
      </c>
      <c r="I703" s="43">
        <v>0.99574030524517987</v>
      </c>
      <c r="J703" t="b">
        <v>1</v>
      </c>
    </row>
    <row r="704" spans="1:10" x14ac:dyDescent="0.25">
      <c r="A704" t="s">
        <v>147</v>
      </c>
      <c r="B704" t="s">
        <v>142</v>
      </c>
      <c r="C704" s="37" t="s">
        <v>18</v>
      </c>
      <c r="D704" s="35">
        <v>10</v>
      </c>
      <c r="E704" s="37" t="s">
        <v>40</v>
      </c>
      <c r="F704" s="35" t="s">
        <v>47</v>
      </c>
      <c r="G704" s="41">
        <v>5.0910000000000002</v>
      </c>
      <c r="H704" s="45">
        <v>2.2000000000000002</v>
      </c>
      <c r="I704" s="43">
        <v>1.0049867065667597</v>
      </c>
      <c r="J704" t="b">
        <v>0</v>
      </c>
    </row>
    <row r="705" spans="1:10" x14ac:dyDescent="0.25">
      <c r="A705" t="s">
        <v>147</v>
      </c>
      <c r="B705" t="s">
        <v>142</v>
      </c>
      <c r="C705" s="37" t="s">
        <v>18</v>
      </c>
      <c r="D705" s="35">
        <v>10</v>
      </c>
      <c r="E705" s="37" t="s">
        <v>40</v>
      </c>
      <c r="F705" s="35" t="s">
        <v>48</v>
      </c>
      <c r="G705" s="41">
        <v>5.5380000000000003</v>
      </c>
      <c r="H705" s="45">
        <v>2.2000000000000002</v>
      </c>
      <c r="I705" s="43">
        <v>0.99650736748076207</v>
      </c>
      <c r="J705" t="b">
        <v>0</v>
      </c>
    </row>
    <row r="706" spans="1:10" x14ac:dyDescent="0.25">
      <c r="A706" t="s">
        <v>147</v>
      </c>
      <c r="B706" t="s">
        <v>142</v>
      </c>
      <c r="C706" s="37" t="s">
        <v>18</v>
      </c>
      <c r="D706" s="35">
        <v>10</v>
      </c>
      <c r="E706" s="37" t="s">
        <v>37</v>
      </c>
      <c r="F706" s="35" t="s">
        <v>50</v>
      </c>
      <c r="G706" s="41">
        <v>5</v>
      </c>
      <c r="H706" s="45">
        <v>2.2000000000000002</v>
      </c>
      <c r="I706" s="43">
        <v>1.0008253894916002</v>
      </c>
      <c r="J706" t="b">
        <v>1</v>
      </c>
    </row>
    <row r="707" spans="1:10" x14ac:dyDescent="0.25">
      <c r="A707" t="s">
        <v>147</v>
      </c>
      <c r="B707" t="s">
        <v>142</v>
      </c>
      <c r="C707" s="37" t="s">
        <v>18</v>
      </c>
      <c r="D707" s="35">
        <v>10</v>
      </c>
      <c r="E707" s="37" t="s">
        <v>37</v>
      </c>
      <c r="F707" s="35" t="s">
        <v>51</v>
      </c>
      <c r="G707" s="41">
        <v>7</v>
      </c>
      <c r="H707" s="45">
        <v>2.2000000000000002</v>
      </c>
      <c r="I707" s="43">
        <v>1.0066470772091456</v>
      </c>
      <c r="J707" t="b">
        <v>0</v>
      </c>
    </row>
    <row r="708" spans="1:10" x14ac:dyDescent="0.25">
      <c r="A708" t="s">
        <v>147</v>
      </c>
      <c r="B708" t="s">
        <v>142</v>
      </c>
      <c r="C708" s="37" t="s">
        <v>18</v>
      </c>
      <c r="D708" s="35">
        <v>10</v>
      </c>
      <c r="E708" s="37" t="s">
        <v>35</v>
      </c>
      <c r="F708" s="35" t="s">
        <v>52</v>
      </c>
      <c r="G708" s="41">
        <v>6.6470000000000002</v>
      </c>
      <c r="H708" s="45">
        <v>2.2000000000000002</v>
      </c>
      <c r="I708" s="43">
        <v>1.0023255248180247</v>
      </c>
      <c r="J708" t="b">
        <v>0</v>
      </c>
    </row>
    <row r="709" spans="1:10" x14ac:dyDescent="0.25">
      <c r="A709" t="s">
        <v>147</v>
      </c>
      <c r="B709" t="s">
        <v>142</v>
      </c>
      <c r="C709" s="37" t="s">
        <v>18</v>
      </c>
      <c r="D709" s="35">
        <v>10</v>
      </c>
      <c r="E709" s="37" t="s">
        <v>35</v>
      </c>
      <c r="F709" s="35" t="s">
        <v>53</v>
      </c>
      <c r="G709" s="41">
        <v>7.09</v>
      </c>
      <c r="H709" s="45">
        <v>2.2000000000000002</v>
      </c>
      <c r="I709" s="43">
        <v>1.0032690989041202</v>
      </c>
      <c r="J709" t="b">
        <v>0</v>
      </c>
    </row>
    <row r="710" spans="1:10" x14ac:dyDescent="0.25">
      <c r="A710" t="s">
        <v>147</v>
      </c>
      <c r="B710" t="s">
        <v>142</v>
      </c>
      <c r="C710" s="37" t="s">
        <v>18</v>
      </c>
      <c r="D710" s="35">
        <v>10</v>
      </c>
      <c r="E710" s="37" t="s">
        <v>40</v>
      </c>
      <c r="F710" s="35" t="s">
        <v>54</v>
      </c>
      <c r="G710" s="41">
        <v>5.3330000000000002</v>
      </c>
      <c r="H710" s="45">
        <v>2.2000000000000002</v>
      </c>
      <c r="I710" s="43">
        <v>1.0029739326567289</v>
      </c>
      <c r="J710" t="b">
        <v>0</v>
      </c>
    </row>
    <row r="711" spans="1:10" x14ac:dyDescent="0.25">
      <c r="A711" t="s">
        <v>147</v>
      </c>
      <c r="B711" t="s">
        <v>142</v>
      </c>
      <c r="C711" s="37" t="s">
        <v>18</v>
      </c>
      <c r="D711" s="35">
        <v>10</v>
      </c>
      <c r="E711" s="37" t="s">
        <v>40</v>
      </c>
      <c r="F711" s="35" t="s">
        <v>55</v>
      </c>
      <c r="G711" s="41">
        <v>6.1539999999999999</v>
      </c>
      <c r="H711" s="45">
        <v>2.2000000000000002</v>
      </c>
      <c r="I711" s="43">
        <v>1.0060891879402207</v>
      </c>
      <c r="J711" t="b">
        <v>0</v>
      </c>
    </row>
    <row r="712" spans="1:10" x14ac:dyDescent="0.25">
      <c r="A712" t="s">
        <v>147</v>
      </c>
      <c r="B712" t="s">
        <v>142</v>
      </c>
      <c r="C712" s="37" t="s">
        <v>18</v>
      </c>
      <c r="D712" s="35">
        <v>10</v>
      </c>
      <c r="E712" s="37" t="s">
        <v>40</v>
      </c>
      <c r="F712" s="35" t="s">
        <v>56</v>
      </c>
      <c r="G712" s="41">
        <v>6.8570000000000002</v>
      </c>
      <c r="H712" s="45">
        <v>2.2000000000000002</v>
      </c>
      <c r="I712" s="43">
        <v>1.0059087047535209</v>
      </c>
      <c r="J712" t="b">
        <v>0</v>
      </c>
    </row>
    <row r="713" spans="1:10" x14ac:dyDescent="0.25">
      <c r="A713" t="s">
        <v>147</v>
      </c>
      <c r="B713" t="s">
        <v>142</v>
      </c>
      <c r="C713" s="37" t="s">
        <v>18</v>
      </c>
      <c r="D713" s="35">
        <v>10</v>
      </c>
      <c r="E713" s="37" t="s">
        <v>37</v>
      </c>
      <c r="F713" s="35" t="s">
        <v>57</v>
      </c>
      <c r="G713" s="41">
        <v>8</v>
      </c>
      <c r="H713" s="45">
        <v>2.2000000000000002</v>
      </c>
      <c r="I713" s="43">
        <v>1.0061317923829551</v>
      </c>
      <c r="J713" t="b">
        <v>0</v>
      </c>
    </row>
    <row r="714" spans="1:10" x14ac:dyDescent="0.25">
      <c r="A714" t="s">
        <v>147</v>
      </c>
      <c r="B714" t="s">
        <v>142</v>
      </c>
      <c r="C714" s="37" t="s">
        <v>18</v>
      </c>
      <c r="D714" s="35">
        <v>10</v>
      </c>
      <c r="E714" s="37" t="s">
        <v>35</v>
      </c>
      <c r="F714" s="35" t="s">
        <v>58</v>
      </c>
      <c r="G714" s="41">
        <v>7.976</v>
      </c>
      <c r="H714" s="45">
        <v>2.2000000000000002</v>
      </c>
      <c r="I714" s="43">
        <v>1.0000900989239265</v>
      </c>
      <c r="J714" t="b">
        <v>0</v>
      </c>
    </row>
    <row r="715" spans="1:10" x14ac:dyDescent="0.25">
      <c r="A715" t="s">
        <v>147</v>
      </c>
      <c r="B715" t="s">
        <v>142</v>
      </c>
      <c r="C715" s="37" t="s">
        <v>18</v>
      </c>
      <c r="D715" s="35">
        <v>10</v>
      </c>
      <c r="E715" s="37" t="s">
        <v>40</v>
      </c>
      <c r="F715" s="35" t="s">
        <v>59</v>
      </c>
      <c r="G715" s="41">
        <v>7.875</v>
      </c>
      <c r="H715" s="45">
        <v>2.2000000000000002</v>
      </c>
      <c r="I715" s="43">
        <v>1.0041233151085538</v>
      </c>
      <c r="J715" t="b">
        <v>0</v>
      </c>
    </row>
    <row r="716" spans="1:10" x14ac:dyDescent="0.25">
      <c r="A716" t="s">
        <v>147</v>
      </c>
      <c r="B716" t="s">
        <v>142</v>
      </c>
      <c r="C716" s="37" t="s">
        <v>18</v>
      </c>
      <c r="D716" s="35">
        <v>10</v>
      </c>
      <c r="E716" s="37" t="s">
        <v>40</v>
      </c>
      <c r="F716" s="35" t="s">
        <v>60</v>
      </c>
      <c r="G716" s="41">
        <v>8.4710000000000001</v>
      </c>
      <c r="H716" s="45">
        <v>2.2000000000000002</v>
      </c>
      <c r="I716" s="43">
        <v>1.0024609606202166</v>
      </c>
      <c r="J716" t="b">
        <v>0</v>
      </c>
    </row>
    <row r="717" spans="1:10" x14ac:dyDescent="0.25">
      <c r="A717" t="s">
        <v>147</v>
      </c>
      <c r="B717" t="s">
        <v>142</v>
      </c>
      <c r="C717" s="37" t="s">
        <v>18</v>
      </c>
      <c r="D717" s="35">
        <v>10</v>
      </c>
      <c r="E717" s="37" t="s">
        <v>37</v>
      </c>
      <c r="F717" s="35" t="s">
        <v>61</v>
      </c>
      <c r="G717" s="41">
        <v>9</v>
      </c>
      <c r="H717" s="45">
        <v>2.2000000000000002</v>
      </c>
      <c r="I717" s="43">
        <v>1.0026276143578308</v>
      </c>
      <c r="J717" t="b">
        <v>0</v>
      </c>
    </row>
    <row r="718" spans="1:10" x14ac:dyDescent="0.25">
      <c r="A718" t="s">
        <v>147</v>
      </c>
      <c r="B718" t="s">
        <v>142</v>
      </c>
      <c r="C718" s="37" t="s">
        <v>18</v>
      </c>
      <c r="D718" s="35">
        <v>15</v>
      </c>
      <c r="E718" s="37" t="s">
        <v>35</v>
      </c>
      <c r="F718" s="35" t="s">
        <v>62</v>
      </c>
      <c r="G718" s="41">
        <v>9.7479999999999993</v>
      </c>
      <c r="H718" s="45">
        <v>2.2000000000000002</v>
      </c>
      <c r="I718" s="43">
        <v>0.99039849005132385</v>
      </c>
      <c r="J718" t="b">
        <v>0</v>
      </c>
    </row>
    <row r="719" spans="1:10" x14ac:dyDescent="0.25">
      <c r="A719" t="s">
        <v>147</v>
      </c>
      <c r="B719" t="s">
        <v>142</v>
      </c>
      <c r="C719" s="37" t="s">
        <v>18</v>
      </c>
      <c r="D719" s="35">
        <v>15</v>
      </c>
      <c r="E719" s="37" t="s">
        <v>37</v>
      </c>
      <c r="F719" s="35" t="s">
        <v>63</v>
      </c>
      <c r="G719" s="41">
        <v>11</v>
      </c>
      <c r="H719" s="45">
        <v>2.2000000000000002</v>
      </c>
      <c r="I719" s="43">
        <v>0.99034088753353322</v>
      </c>
      <c r="J719" t="b">
        <v>0</v>
      </c>
    </row>
    <row r="720" spans="1:10" x14ac:dyDescent="0.25">
      <c r="A720" t="s">
        <v>147</v>
      </c>
      <c r="B720" t="s">
        <v>142</v>
      </c>
      <c r="C720" s="37" t="s">
        <v>18</v>
      </c>
      <c r="D720" s="35">
        <v>15</v>
      </c>
      <c r="E720" s="37" t="s">
        <v>40</v>
      </c>
      <c r="F720" s="35" t="s">
        <v>64</v>
      </c>
      <c r="G720" s="41">
        <v>11.917</v>
      </c>
      <c r="H720" s="45">
        <v>2.2000000000000002</v>
      </c>
      <c r="I720" s="43">
        <v>0.98789194454320495</v>
      </c>
      <c r="J720" t="b">
        <v>0</v>
      </c>
    </row>
    <row r="721" spans="1:10" x14ac:dyDescent="0.25">
      <c r="A721" t="s">
        <v>147</v>
      </c>
      <c r="B721" t="s">
        <v>142</v>
      </c>
      <c r="C721" s="37" t="s">
        <v>18</v>
      </c>
      <c r="D721" s="35">
        <v>15</v>
      </c>
      <c r="E721" s="37" t="s">
        <v>40</v>
      </c>
      <c r="F721" s="35" t="s">
        <v>65</v>
      </c>
      <c r="G721" s="41">
        <v>6.875</v>
      </c>
      <c r="H721" s="45">
        <v>2.2000000000000002</v>
      </c>
      <c r="I721" s="43">
        <v>0.99393808803945272</v>
      </c>
      <c r="J721" t="b">
        <v>0</v>
      </c>
    </row>
    <row r="722" spans="1:10" x14ac:dyDescent="0.25">
      <c r="A722" t="s">
        <v>147</v>
      </c>
      <c r="B722" t="s">
        <v>142</v>
      </c>
      <c r="C722" s="37" t="s">
        <v>18</v>
      </c>
      <c r="D722" s="35">
        <v>15</v>
      </c>
      <c r="E722" s="37" t="s">
        <v>40</v>
      </c>
      <c r="F722" s="35" t="s">
        <v>66</v>
      </c>
      <c r="G722" s="41">
        <v>8.5559999999999992</v>
      </c>
      <c r="H722" s="45">
        <v>2.2000000000000002</v>
      </c>
      <c r="I722" s="43">
        <v>0.9999440107985812</v>
      </c>
      <c r="J722" t="b">
        <v>0</v>
      </c>
    </row>
    <row r="723" spans="1:10" x14ac:dyDescent="0.25">
      <c r="A723" t="s">
        <v>147</v>
      </c>
      <c r="B723" t="s">
        <v>142</v>
      </c>
      <c r="C723" s="37" t="s">
        <v>18</v>
      </c>
      <c r="D723" s="35">
        <v>15</v>
      </c>
      <c r="E723" s="37" t="s">
        <v>40</v>
      </c>
      <c r="F723" s="35" t="s">
        <v>67</v>
      </c>
      <c r="G723" s="41">
        <v>9.9</v>
      </c>
      <c r="H723" s="45">
        <v>2.2000000000000002</v>
      </c>
      <c r="I723" s="43">
        <v>0.9931597419895879</v>
      </c>
      <c r="J723" t="b">
        <v>0</v>
      </c>
    </row>
    <row r="724" spans="1:10" x14ac:dyDescent="0.25">
      <c r="A724" t="s">
        <v>147</v>
      </c>
      <c r="B724" t="s">
        <v>142</v>
      </c>
      <c r="C724" s="37" t="s">
        <v>18</v>
      </c>
      <c r="D724" s="35">
        <v>15</v>
      </c>
      <c r="E724" s="37" t="s">
        <v>35</v>
      </c>
      <c r="F724" s="35" t="s">
        <v>68</v>
      </c>
      <c r="G724" s="41">
        <v>10.635</v>
      </c>
      <c r="H724" s="45">
        <v>2.2000000000000002</v>
      </c>
      <c r="I724" s="43">
        <v>0.9900912766231077</v>
      </c>
      <c r="J724" t="b">
        <v>0</v>
      </c>
    </row>
    <row r="725" spans="1:10" x14ac:dyDescent="0.25">
      <c r="A725" t="s">
        <v>147</v>
      </c>
      <c r="B725" t="s">
        <v>142</v>
      </c>
      <c r="C725" s="37" t="s">
        <v>18</v>
      </c>
      <c r="D725" s="35">
        <v>15</v>
      </c>
      <c r="E725" s="37" t="s">
        <v>37</v>
      </c>
      <c r="F725" s="35" t="s">
        <v>69</v>
      </c>
      <c r="G725" s="41">
        <v>12</v>
      </c>
      <c r="H725" s="45">
        <v>2.2000000000000002</v>
      </c>
      <c r="I725" s="43">
        <v>0.98821919479491493</v>
      </c>
      <c r="J725" t="b">
        <v>0</v>
      </c>
    </row>
    <row r="726" spans="1:10" x14ac:dyDescent="0.25">
      <c r="A726" t="s">
        <v>147</v>
      </c>
      <c r="B726" t="s">
        <v>142</v>
      </c>
      <c r="C726" s="37" t="s">
        <v>18</v>
      </c>
      <c r="D726" s="35">
        <v>15</v>
      </c>
      <c r="E726" s="37" t="s">
        <v>40</v>
      </c>
      <c r="F726" s="35" t="s">
        <v>70</v>
      </c>
      <c r="G726" s="41">
        <v>8</v>
      </c>
      <c r="H726" s="45">
        <v>2.2000000000000002</v>
      </c>
      <c r="I726" s="43">
        <v>0.99301711855517028</v>
      </c>
      <c r="J726" t="b">
        <v>0</v>
      </c>
    </row>
    <row r="727" spans="1:10" x14ac:dyDescent="0.25">
      <c r="A727" t="s">
        <v>147</v>
      </c>
      <c r="B727" t="s">
        <v>142</v>
      </c>
      <c r="C727" s="37" t="s">
        <v>18</v>
      </c>
      <c r="D727" s="35">
        <v>15</v>
      </c>
      <c r="E727" s="37" t="s">
        <v>37</v>
      </c>
      <c r="F727" s="35" t="s">
        <v>71</v>
      </c>
      <c r="G727" s="41">
        <v>13</v>
      </c>
      <c r="H727" s="45">
        <v>2.2000000000000002</v>
      </c>
      <c r="I727" s="43">
        <v>0.98626070919003661</v>
      </c>
      <c r="J727" t="b">
        <v>0</v>
      </c>
    </row>
    <row r="728" spans="1:10" x14ac:dyDescent="0.25">
      <c r="A728" t="s">
        <v>147</v>
      </c>
      <c r="B728" t="s">
        <v>142</v>
      </c>
      <c r="C728" s="37" t="s">
        <v>18</v>
      </c>
      <c r="D728" s="35">
        <v>15</v>
      </c>
      <c r="E728" s="37" t="s">
        <v>40</v>
      </c>
      <c r="F728" s="35" t="s">
        <v>72</v>
      </c>
      <c r="G728" s="41">
        <v>7.3680000000000003</v>
      </c>
      <c r="H728" s="45">
        <v>2.2000000000000002</v>
      </c>
      <c r="I728" s="43">
        <v>0.98735031459241318</v>
      </c>
      <c r="J728" t="b">
        <v>0</v>
      </c>
    </row>
    <row r="729" spans="1:10" x14ac:dyDescent="0.25">
      <c r="A729" t="s">
        <v>147</v>
      </c>
      <c r="B729" t="s">
        <v>142</v>
      </c>
      <c r="C729" s="37" t="s">
        <v>18</v>
      </c>
      <c r="D729" s="35">
        <v>15</v>
      </c>
      <c r="E729" s="37" t="s">
        <v>40</v>
      </c>
      <c r="F729" s="35" t="s">
        <v>73</v>
      </c>
      <c r="G729" s="41">
        <v>8.4</v>
      </c>
      <c r="H729" s="45">
        <v>2.2000000000000002</v>
      </c>
      <c r="I729" s="43">
        <v>0.98939672227572728</v>
      </c>
      <c r="J729" t="b">
        <v>0</v>
      </c>
    </row>
    <row r="730" spans="1:10" x14ac:dyDescent="0.25">
      <c r="A730" t="s">
        <v>147</v>
      </c>
      <c r="B730" t="s">
        <v>142</v>
      </c>
      <c r="C730" s="37" t="s">
        <v>18</v>
      </c>
      <c r="D730" s="35">
        <v>15</v>
      </c>
      <c r="E730" s="37" t="s">
        <v>40</v>
      </c>
      <c r="F730" s="35" t="s">
        <v>74</v>
      </c>
      <c r="G730" s="41">
        <v>12</v>
      </c>
      <c r="H730" s="45">
        <v>2.2000000000000002</v>
      </c>
      <c r="I730" s="43">
        <v>0.98503254907523607</v>
      </c>
      <c r="J730" t="b">
        <v>0</v>
      </c>
    </row>
    <row r="731" spans="1:10" x14ac:dyDescent="0.25">
      <c r="A731" t="s">
        <v>147</v>
      </c>
      <c r="B731" t="s">
        <v>142</v>
      </c>
      <c r="C731" s="37" t="s">
        <v>18</v>
      </c>
      <c r="D731" s="35">
        <v>15</v>
      </c>
      <c r="E731" s="37" t="s">
        <v>40</v>
      </c>
      <c r="F731" s="35" t="s">
        <v>75</v>
      </c>
      <c r="G731" s="41">
        <v>14.483000000000001</v>
      </c>
      <c r="H731" s="45">
        <v>2.2000000000000002</v>
      </c>
      <c r="I731" s="43">
        <v>0.97849295442942086</v>
      </c>
      <c r="J731" t="b">
        <v>0</v>
      </c>
    </row>
    <row r="732" spans="1:10" x14ac:dyDescent="0.25">
      <c r="A732" t="s">
        <v>147</v>
      </c>
      <c r="B732" t="s">
        <v>142</v>
      </c>
      <c r="C732" s="37" t="s">
        <v>18</v>
      </c>
      <c r="D732" s="35">
        <v>15</v>
      </c>
      <c r="E732" s="37" t="s">
        <v>37</v>
      </c>
      <c r="F732" s="35" t="s">
        <v>76</v>
      </c>
      <c r="G732" s="41">
        <v>15</v>
      </c>
      <c r="H732" s="45">
        <v>2.2000000000000002</v>
      </c>
      <c r="I732" s="43">
        <v>0.97988980187375185</v>
      </c>
      <c r="J732" t="b">
        <v>0</v>
      </c>
    </row>
    <row r="733" spans="1:10" x14ac:dyDescent="0.25">
      <c r="A733" t="s">
        <v>147</v>
      </c>
      <c r="B733" t="s">
        <v>142</v>
      </c>
      <c r="C733" s="37" t="s">
        <v>18</v>
      </c>
      <c r="D733" s="35">
        <v>15</v>
      </c>
      <c r="E733" s="37" t="s">
        <v>37</v>
      </c>
      <c r="F733" s="35" t="s">
        <v>79</v>
      </c>
      <c r="G733" s="41">
        <v>6</v>
      </c>
      <c r="H733" s="45">
        <v>2.2000000000000002</v>
      </c>
      <c r="I733" s="43">
        <v>0.99149516203348176</v>
      </c>
      <c r="J733" t="b">
        <v>1</v>
      </c>
    </row>
    <row r="734" spans="1:10" x14ac:dyDescent="0.25">
      <c r="A734" t="s">
        <v>147</v>
      </c>
      <c r="B734" t="s">
        <v>142</v>
      </c>
      <c r="C734" s="37" t="s">
        <v>18</v>
      </c>
      <c r="D734" s="35">
        <v>15</v>
      </c>
      <c r="E734" s="37" t="s">
        <v>37</v>
      </c>
      <c r="F734" s="35" t="s">
        <v>51</v>
      </c>
      <c r="G734" s="41">
        <v>7</v>
      </c>
      <c r="H734" s="45">
        <v>2.2000000000000002</v>
      </c>
      <c r="I734" s="43">
        <v>0.99414452465059089</v>
      </c>
      <c r="J734" t="b">
        <v>1</v>
      </c>
    </row>
    <row r="735" spans="1:10" x14ac:dyDescent="0.25">
      <c r="A735" t="s">
        <v>147</v>
      </c>
      <c r="B735" t="s">
        <v>142</v>
      </c>
      <c r="C735" s="37" t="s">
        <v>18</v>
      </c>
      <c r="D735" s="35">
        <v>15</v>
      </c>
      <c r="E735" s="37" t="s">
        <v>37</v>
      </c>
      <c r="F735" s="35" t="s">
        <v>57</v>
      </c>
      <c r="G735" s="41">
        <v>8</v>
      </c>
      <c r="H735" s="45">
        <v>2.2000000000000002</v>
      </c>
      <c r="I735" s="43">
        <v>0.99198255929056378</v>
      </c>
      <c r="J735" t="b">
        <v>1</v>
      </c>
    </row>
    <row r="736" spans="1:10" x14ac:dyDescent="0.25">
      <c r="A736" t="s">
        <v>147</v>
      </c>
      <c r="B736" t="s">
        <v>142</v>
      </c>
      <c r="C736" s="37" t="s">
        <v>18</v>
      </c>
      <c r="D736" s="35">
        <v>20</v>
      </c>
      <c r="E736" s="37" t="s">
        <v>37</v>
      </c>
      <c r="F736" s="35" t="s">
        <v>36</v>
      </c>
      <c r="G736" s="41">
        <v>10</v>
      </c>
      <c r="H736" s="45">
        <v>2.2000000000000002</v>
      </c>
      <c r="I736" s="43">
        <v>0.99168059857887525</v>
      </c>
      <c r="J736" t="b">
        <v>1</v>
      </c>
    </row>
    <row r="737" spans="1:10" x14ac:dyDescent="0.25">
      <c r="A737" t="s">
        <v>147</v>
      </c>
      <c r="B737" t="s">
        <v>142</v>
      </c>
      <c r="C737" s="37" t="s">
        <v>18</v>
      </c>
      <c r="D737" s="35">
        <v>20</v>
      </c>
      <c r="E737" s="37" t="s">
        <v>40</v>
      </c>
      <c r="F737" s="35" t="s">
        <v>80</v>
      </c>
      <c r="G737" s="41">
        <v>13.103</v>
      </c>
      <c r="H737" s="45">
        <v>2.2000000000000002</v>
      </c>
      <c r="I737" s="43">
        <v>0.98617240196773148</v>
      </c>
      <c r="J737" t="b">
        <v>0</v>
      </c>
    </row>
    <row r="738" spans="1:10" x14ac:dyDescent="0.25">
      <c r="A738" t="s">
        <v>147</v>
      </c>
      <c r="B738" t="s">
        <v>142</v>
      </c>
      <c r="C738" s="37" t="s">
        <v>18</v>
      </c>
      <c r="D738" s="35">
        <v>20</v>
      </c>
      <c r="E738" s="37" t="s">
        <v>40</v>
      </c>
      <c r="F738" s="35" t="s">
        <v>80</v>
      </c>
      <c r="G738" s="41">
        <v>13.103</v>
      </c>
      <c r="H738" s="45">
        <v>2.2000000000000002</v>
      </c>
      <c r="I738" s="43">
        <v>0.98448251828957556</v>
      </c>
      <c r="J738" t="b">
        <v>0</v>
      </c>
    </row>
    <row r="739" spans="1:10" x14ac:dyDescent="0.25">
      <c r="A739" t="s">
        <v>147</v>
      </c>
      <c r="B739" t="s">
        <v>142</v>
      </c>
      <c r="C739" s="37" t="s">
        <v>18</v>
      </c>
      <c r="D739" s="35">
        <v>20</v>
      </c>
      <c r="E739" s="37" t="s">
        <v>40</v>
      </c>
      <c r="F739" s="35" t="s">
        <v>81</v>
      </c>
      <c r="G739" s="41">
        <v>14.733000000000001</v>
      </c>
      <c r="H739" s="45">
        <v>2.2000000000000002</v>
      </c>
      <c r="I739" s="43">
        <v>0.98166804736975499</v>
      </c>
      <c r="J739" t="b">
        <v>0</v>
      </c>
    </row>
    <row r="740" spans="1:10" x14ac:dyDescent="0.25">
      <c r="A740" t="s">
        <v>147</v>
      </c>
      <c r="B740" t="s">
        <v>142</v>
      </c>
      <c r="C740" s="37" t="s">
        <v>18</v>
      </c>
      <c r="D740" s="35">
        <v>20</v>
      </c>
      <c r="E740" s="37" t="s">
        <v>37</v>
      </c>
      <c r="F740" s="35" t="s">
        <v>82</v>
      </c>
      <c r="G740" s="41">
        <v>14</v>
      </c>
      <c r="H740" s="45">
        <v>2.2000000000000002</v>
      </c>
      <c r="I740" s="43">
        <v>0.98296283336159118</v>
      </c>
      <c r="J740" t="b">
        <v>1</v>
      </c>
    </row>
    <row r="741" spans="1:10" x14ac:dyDescent="0.25">
      <c r="A741" t="s">
        <v>147</v>
      </c>
      <c r="B741" t="s">
        <v>142</v>
      </c>
      <c r="C741" s="37" t="s">
        <v>18</v>
      </c>
      <c r="D741" s="35">
        <v>20</v>
      </c>
      <c r="E741" s="37" t="s">
        <v>37</v>
      </c>
      <c r="F741" s="35" t="s">
        <v>83</v>
      </c>
      <c r="G741" s="41">
        <v>16</v>
      </c>
      <c r="H741" s="45">
        <v>2.2000000000000002</v>
      </c>
      <c r="I741" s="43">
        <v>0.98223602864607418</v>
      </c>
      <c r="J741" t="b">
        <v>0</v>
      </c>
    </row>
    <row r="742" spans="1:10" x14ac:dyDescent="0.25">
      <c r="A742" t="s">
        <v>147</v>
      </c>
      <c r="B742" t="s">
        <v>142</v>
      </c>
      <c r="C742" s="37" t="s">
        <v>18</v>
      </c>
      <c r="D742" s="35">
        <v>20</v>
      </c>
      <c r="E742" s="37" t="s">
        <v>40</v>
      </c>
      <c r="F742" s="35" t="s">
        <v>84</v>
      </c>
      <c r="G742" s="41">
        <v>11.52</v>
      </c>
      <c r="H742" s="45">
        <v>2.2000000000000002</v>
      </c>
      <c r="I742" s="43">
        <v>0.98681724493181988</v>
      </c>
      <c r="J742" t="b">
        <v>0</v>
      </c>
    </row>
    <row r="743" spans="1:10" x14ac:dyDescent="0.25">
      <c r="A743" t="s">
        <v>147</v>
      </c>
      <c r="B743" t="s">
        <v>142</v>
      </c>
      <c r="C743" s="37" t="s">
        <v>18</v>
      </c>
      <c r="D743" s="35">
        <v>20</v>
      </c>
      <c r="E743" s="37" t="s">
        <v>37</v>
      </c>
      <c r="F743" s="35" t="s">
        <v>85</v>
      </c>
      <c r="G743" s="41">
        <v>17</v>
      </c>
      <c r="H743" s="45">
        <v>2.2000000000000002</v>
      </c>
      <c r="I743" s="43">
        <v>0.9794614316802015</v>
      </c>
      <c r="J743" t="b">
        <v>0</v>
      </c>
    </row>
    <row r="744" spans="1:10" x14ac:dyDescent="0.25">
      <c r="A744" t="s">
        <v>147</v>
      </c>
      <c r="B744" t="s">
        <v>142</v>
      </c>
      <c r="C744" s="37" t="s">
        <v>18</v>
      </c>
      <c r="D744" s="35">
        <v>20</v>
      </c>
      <c r="E744" s="37" t="s">
        <v>40</v>
      </c>
      <c r="F744" s="35" t="s">
        <v>86</v>
      </c>
      <c r="G744" s="41">
        <v>11.077</v>
      </c>
      <c r="H744" s="45">
        <v>2.2000000000000002</v>
      </c>
      <c r="I744" s="43">
        <v>0.98796862473968849</v>
      </c>
      <c r="J744" t="b">
        <v>0</v>
      </c>
    </row>
    <row r="745" spans="1:10" x14ac:dyDescent="0.25">
      <c r="A745" t="s">
        <v>147</v>
      </c>
      <c r="B745" t="s">
        <v>142</v>
      </c>
      <c r="C745" s="37" t="s">
        <v>18</v>
      </c>
      <c r="D745" s="35">
        <v>20</v>
      </c>
      <c r="E745" s="37" t="s">
        <v>40</v>
      </c>
      <c r="F745" s="35" t="s">
        <v>87</v>
      </c>
      <c r="G745" s="41">
        <v>18.946999999999999</v>
      </c>
      <c r="H745" s="45">
        <v>2.2000000000000002</v>
      </c>
      <c r="I745" s="43">
        <v>0.97136587806919028</v>
      </c>
      <c r="J745" t="b">
        <v>0</v>
      </c>
    </row>
    <row r="746" spans="1:10" x14ac:dyDescent="0.25">
      <c r="A746" t="s">
        <v>147</v>
      </c>
      <c r="B746" t="s">
        <v>142</v>
      </c>
      <c r="C746" s="37" t="s">
        <v>18</v>
      </c>
      <c r="D746" s="35">
        <v>20</v>
      </c>
      <c r="E746" s="37" t="s">
        <v>37</v>
      </c>
      <c r="F746" s="35" t="s">
        <v>88</v>
      </c>
      <c r="G746" s="41">
        <v>20</v>
      </c>
      <c r="H746" s="45">
        <v>2.2000000000000002</v>
      </c>
      <c r="I746" s="43">
        <v>0.9719221819936239</v>
      </c>
      <c r="J746" t="b">
        <v>0</v>
      </c>
    </row>
    <row r="747" spans="1:10" x14ac:dyDescent="0.25">
      <c r="A747" t="s">
        <v>147</v>
      </c>
      <c r="B747" t="s">
        <v>142</v>
      </c>
      <c r="C747" s="37" t="s">
        <v>18</v>
      </c>
      <c r="D747" s="35">
        <v>20</v>
      </c>
      <c r="E747" s="37" t="s">
        <v>40</v>
      </c>
      <c r="F747" s="35" t="s">
        <v>89</v>
      </c>
      <c r="G747" s="41">
        <v>9.2309999999999999</v>
      </c>
      <c r="H747" s="45">
        <v>2.2000000000000002</v>
      </c>
      <c r="I747" s="43">
        <v>0.98090405006837966</v>
      </c>
      <c r="J747" t="b">
        <v>0</v>
      </c>
    </row>
    <row r="748" spans="1:10" x14ac:dyDescent="0.25">
      <c r="A748" t="s">
        <v>147</v>
      </c>
      <c r="B748" t="s">
        <v>142</v>
      </c>
      <c r="C748" s="37" t="s">
        <v>18</v>
      </c>
      <c r="D748" s="35">
        <v>20</v>
      </c>
      <c r="E748" s="37" t="s">
        <v>40</v>
      </c>
      <c r="F748" s="35" t="s">
        <v>89</v>
      </c>
      <c r="G748" s="41">
        <v>9.2309999999999999</v>
      </c>
      <c r="H748" s="45">
        <v>2.2000000000000002</v>
      </c>
      <c r="I748" s="43">
        <v>0.97862569942927091</v>
      </c>
      <c r="J748" t="b">
        <v>0</v>
      </c>
    </row>
    <row r="749" spans="1:10" x14ac:dyDescent="0.25">
      <c r="A749" t="s">
        <v>147</v>
      </c>
      <c r="B749" t="s">
        <v>142</v>
      </c>
      <c r="C749" s="37" t="s">
        <v>18</v>
      </c>
      <c r="D749" s="35">
        <v>20</v>
      </c>
      <c r="E749" s="37" t="s">
        <v>40</v>
      </c>
      <c r="F749" s="35" t="s">
        <v>90</v>
      </c>
      <c r="G749" s="41">
        <v>7.8259999999999996</v>
      </c>
      <c r="H749" s="45">
        <v>2.2000000000000002</v>
      </c>
      <c r="I749" s="43">
        <v>0.98070357921704776</v>
      </c>
      <c r="J749" t="b">
        <v>0</v>
      </c>
    </row>
    <row r="750" spans="1:10" x14ac:dyDescent="0.25">
      <c r="A750" t="s">
        <v>147</v>
      </c>
      <c r="B750" t="s">
        <v>142</v>
      </c>
      <c r="C750" s="37" t="s">
        <v>18</v>
      </c>
      <c r="D750" s="35">
        <v>20</v>
      </c>
      <c r="E750" s="37" t="s">
        <v>40</v>
      </c>
      <c r="F750" s="35" t="s">
        <v>90</v>
      </c>
      <c r="G750" s="41">
        <v>7.8259999999999996</v>
      </c>
      <c r="H750" s="45">
        <v>2.2000000000000002</v>
      </c>
      <c r="I750" s="43">
        <v>0.98242526967416877</v>
      </c>
      <c r="J750" t="b">
        <v>0</v>
      </c>
    </row>
    <row r="751" spans="1:10" x14ac:dyDescent="0.25">
      <c r="A751" t="s">
        <v>147</v>
      </c>
      <c r="B751" t="s">
        <v>142</v>
      </c>
      <c r="C751" s="37" t="s">
        <v>18</v>
      </c>
      <c r="D751" s="35">
        <v>20</v>
      </c>
      <c r="E751" s="37" t="s">
        <v>40</v>
      </c>
      <c r="F751" s="35" t="s">
        <v>90</v>
      </c>
      <c r="G751" s="41">
        <v>7.8259999999999996</v>
      </c>
      <c r="H751" s="45">
        <v>2.2000000000000002</v>
      </c>
      <c r="I751" s="43">
        <v>0.98006585155954062</v>
      </c>
      <c r="J751" t="b">
        <v>0</v>
      </c>
    </row>
    <row r="752" spans="1:10" x14ac:dyDescent="0.25">
      <c r="A752" t="s">
        <v>147</v>
      </c>
      <c r="B752" t="s">
        <v>142</v>
      </c>
      <c r="C752" s="37" t="s">
        <v>18</v>
      </c>
      <c r="D752" s="35">
        <v>20</v>
      </c>
      <c r="E752" s="37" t="s">
        <v>37</v>
      </c>
      <c r="F752" s="35" t="s">
        <v>79</v>
      </c>
      <c r="G752" s="41">
        <v>6</v>
      </c>
      <c r="H752" s="45">
        <v>2.2000000000000002</v>
      </c>
      <c r="I752" s="43">
        <v>0.98429043433604968</v>
      </c>
      <c r="J752" t="b">
        <v>1</v>
      </c>
    </row>
    <row r="753" spans="1:10" x14ac:dyDescent="0.25">
      <c r="A753" t="s">
        <v>147</v>
      </c>
      <c r="B753" t="s">
        <v>142</v>
      </c>
      <c r="C753" s="37" t="s">
        <v>18</v>
      </c>
      <c r="D753" s="35">
        <v>25</v>
      </c>
      <c r="E753" s="37" t="s">
        <v>40</v>
      </c>
      <c r="F753" s="35" t="s">
        <v>91</v>
      </c>
      <c r="G753" s="41">
        <v>16.8</v>
      </c>
      <c r="H753" s="45">
        <v>2.2000000000000002</v>
      </c>
      <c r="I753" s="43">
        <v>0.96823421177655666</v>
      </c>
      <c r="J753" t="b">
        <v>0</v>
      </c>
    </row>
    <row r="754" spans="1:10" x14ac:dyDescent="0.25">
      <c r="A754" t="s">
        <v>147</v>
      </c>
      <c r="B754" t="s">
        <v>142</v>
      </c>
      <c r="C754" s="37" t="s">
        <v>18</v>
      </c>
      <c r="D754" s="35">
        <v>25</v>
      </c>
      <c r="E754" s="37" t="s">
        <v>40</v>
      </c>
      <c r="F754" s="35" t="s">
        <v>92</v>
      </c>
      <c r="G754" s="41">
        <v>19.512</v>
      </c>
      <c r="H754" s="45">
        <v>2.2000000000000002</v>
      </c>
      <c r="I754" s="43">
        <v>0.96284066119889278</v>
      </c>
      <c r="J754" t="b">
        <v>0</v>
      </c>
    </row>
    <row r="755" spans="1:10" x14ac:dyDescent="0.25">
      <c r="A755" t="s">
        <v>147</v>
      </c>
      <c r="B755" t="s">
        <v>142</v>
      </c>
      <c r="C755" s="37" t="s">
        <v>18</v>
      </c>
      <c r="D755" s="35">
        <v>25</v>
      </c>
      <c r="E755" s="37" t="s">
        <v>37</v>
      </c>
      <c r="F755" s="35" t="s">
        <v>93</v>
      </c>
      <c r="G755" s="41">
        <v>21</v>
      </c>
      <c r="H755" s="45">
        <v>2.2000000000000002</v>
      </c>
      <c r="I755" s="43">
        <v>0.96137716386989058</v>
      </c>
      <c r="J755" t="b">
        <v>0</v>
      </c>
    </row>
    <row r="756" spans="1:10" x14ac:dyDescent="0.25">
      <c r="A756" t="s">
        <v>147</v>
      </c>
      <c r="B756" t="s">
        <v>142</v>
      </c>
      <c r="C756" s="37" t="s">
        <v>18</v>
      </c>
      <c r="D756" s="35">
        <v>25</v>
      </c>
      <c r="E756" s="37" t="s">
        <v>40</v>
      </c>
      <c r="F756" s="35" t="s">
        <v>94</v>
      </c>
      <c r="G756" s="41">
        <v>15.529</v>
      </c>
      <c r="H756" s="45">
        <v>2.2000000000000002</v>
      </c>
      <c r="I756" s="43">
        <v>0.97411495650384672</v>
      </c>
      <c r="J756" t="b">
        <v>0</v>
      </c>
    </row>
    <row r="757" spans="1:10" x14ac:dyDescent="0.25">
      <c r="A757" t="s">
        <v>147</v>
      </c>
      <c r="B757" t="s">
        <v>142</v>
      </c>
      <c r="C757" s="37" t="s">
        <v>18</v>
      </c>
      <c r="D757" s="35">
        <v>25</v>
      </c>
      <c r="E757" s="37" t="s">
        <v>37</v>
      </c>
      <c r="F757" s="35" t="s">
        <v>95</v>
      </c>
      <c r="G757" s="41">
        <v>23</v>
      </c>
      <c r="H757" s="45">
        <v>2.2000000000000002</v>
      </c>
      <c r="I757" s="43">
        <v>0.95902481549079821</v>
      </c>
      <c r="J757" t="b">
        <v>0</v>
      </c>
    </row>
    <row r="758" spans="1:10" x14ac:dyDescent="0.25">
      <c r="A758" t="s">
        <v>147</v>
      </c>
      <c r="B758" t="s">
        <v>142</v>
      </c>
      <c r="C758" s="37" t="s">
        <v>18</v>
      </c>
      <c r="D758" s="35">
        <v>25</v>
      </c>
      <c r="E758" s="37" t="s">
        <v>37</v>
      </c>
      <c r="F758" s="35" t="s">
        <v>96</v>
      </c>
      <c r="G758" s="41">
        <v>25</v>
      </c>
      <c r="H758" s="45">
        <v>2.2000000000000002</v>
      </c>
      <c r="I758" s="43">
        <v>0.95317540281355284</v>
      </c>
      <c r="J758" t="b">
        <v>0</v>
      </c>
    </row>
    <row r="759" spans="1:10" x14ac:dyDescent="0.25">
      <c r="A759" t="s">
        <v>147</v>
      </c>
      <c r="B759" t="s">
        <v>142</v>
      </c>
      <c r="C759" s="37" t="s">
        <v>18</v>
      </c>
      <c r="D759" s="35">
        <v>6</v>
      </c>
      <c r="E759" s="37" t="s">
        <v>37</v>
      </c>
      <c r="F759" s="35" t="s">
        <v>45</v>
      </c>
      <c r="G759" s="41">
        <v>3</v>
      </c>
      <c r="H759" s="45">
        <v>2.2000000000000002</v>
      </c>
      <c r="I759" s="43">
        <v>0.9928106275191716</v>
      </c>
      <c r="J759" t="b">
        <v>0</v>
      </c>
    </row>
    <row r="760" spans="1:10" x14ac:dyDescent="0.25">
      <c r="A760" t="s">
        <v>147</v>
      </c>
      <c r="B760" t="s">
        <v>142</v>
      </c>
      <c r="C760" s="37" t="s">
        <v>18</v>
      </c>
      <c r="D760" s="35">
        <v>6</v>
      </c>
      <c r="E760" s="37" t="s">
        <v>35</v>
      </c>
      <c r="F760" s="35" t="s">
        <v>97</v>
      </c>
      <c r="G760" s="41">
        <v>2.88</v>
      </c>
      <c r="H760" s="45">
        <v>2.2000000000000002</v>
      </c>
      <c r="I760" s="43">
        <v>0.98968896345418622</v>
      </c>
      <c r="J760" t="b">
        <v>0</v>
      </c>
    </row>
    <row r="761" spans="1:10" x14ac:dyDescent="0.25">
      <c r="A761" t="s">
        <v>147</v>
      </c>
      <c r="B761" t="s">
        <v>142</v>
      </c>
      <c r="C761" s="37" t="s">
        <v>18</v>
      </c>
      <c r="D761" s="35">
        <v>6</v>
      </c>
      <c r="E761" s="37" t="s">
        <v>35</v>
      </c>
      <c r="F761" s="35" t="s">
        <v>98</v>
      </c>
      <c r="G761" s="41">
        <v>3.1019999999999999</v>
      </c>
      <c r="H761" s="45">
        <v>2.2000000000000002</v>
      </c>
      <c r="I761" s="43">
        <v>0.98980356729206942</v>
      </c>
      <c r="J761" t="b">
        <v>0</v>
      </c>
    </row>
    <row r="762" spans="1:10" x14ac:dyDescent="0.25">
      <c r="A762" t="s">
        <v>147</v>
      </c>
      <c r="B762" t="s">
        <v>142</v>
      </c>
      <c r="C762" s="37" t="s">
        <v>18</v>
      </c>
      <c r="D762" s="35">
        <v>6</v>
      </c>
      <c r="E762" s="37" t="s">
        <v>37</v>
      </c>
      <c r="F762" s="35" t="s">
        <v>99</v>
      </c>
      <c r="G762" s="41">
        <v>3.5</v>
      </c>
      <c r="H762" s="45">
        <v>2.2000000000000002</v>
      </c>
      <c r="I762" s="43">
        <v>0.99436600349870718</v>
      </c>
      <c r="J762" t="b">
        <v>0</v>
      </c>
    </row>
    <row r="763" spans="1:10" x14ac:dyDescent="0.25">
      <c r="A763" t="s">
        <v>147</v>
      </c>
      <c r="B763" t="s">
        <v>142</v>
      </c>
      <c r="C763" s="37" t="s">
        <v>18</v>
      </c>
      <c r="D763" s="35">
        <v>6</v>
      </c>
      <c r="E763" s="37" t="s">
        <v>40</v>
      </c>
      <c r="F763" s="35" t="s">
        <v>100</v>
      </c>
      <c r="G763" s="41">
        <v>4.4210000000000003</v>
      </c>
      <c r="H763" s="45">
        <v>2.2000000000000002</v>
      </c>
      <c r="I763" s="43">
        <v>0.99522269197735302</v>
      </c>
      <c r="J763" t="b">
        <v>0</v>
      </c>
    </row>
    <row r="764" spans="1:10" x14ac:dyDescent="0.25">
      <c r="A764" t="s">
        <v>147</v>
      </c>
      <c r="B764" t="s">
        <v>142</v>
      </c>
      <c r="C764" s="37" t="s">
        <v>18</v>
      </c>
      <c r="D764" s="35">
        <v>6</v>
      </c>
      <c r="E764" s="37" t="s">
        <v>35</v>
      </c>
      <c r="F764" s="35" t="s">
        <v>101</v>
      </c>
      <c r="G764" s="41">
        <v>3.5449999999999999</v>
      </c>
      <c r="H764" s="45">
        <v>2.2000000000000002</v>
      </c>
      <c r="I764" s="43">
        <v>0.99186797541036209</v>
      </c>
      <c r="J764" t="b">
        <v>0</v>
      </c>
    </row>
    <row r="765" spans="1:10" x14ac:dyDescent="0.25">
      <c r="A765" t="s">
        <v>147</v>
      </c>
      <c r="B765" t="s">
        <v>142</v>
      </c>
      <c r="C765" s="37" t="s">
        <v>18</v>
      </c>
      <c r="D765" s="35">
        <v>6</v>
      </c>
      <c r="E765" s="37" t="s">
        <v>37</v>
      </c>
      <c r="F765" s="35" t="s">
        <v>46</v>
      </c>
      <c r="G765" s="41">
        <v>4</v>
      </c>
      <c r="H765" s="45">
        <v>2.2000000000000002</v>
      </c>
      <c r="I765" s="43">
        <v>0.99672263377073078</v>
      </c>
      <c r="J765" t="b">
        <v>0</v>
      </c>
    </row>
    <row r="766" spans="1:10" x14ac:dyDescent="0.25">
      <c r="A766" t="s">
        <v>147</v>
      </c>
      <c r="B766" t="s">
        <v>142</v>
      </c>
      <c r="C766" s="37" t="s">
        <v>18</v>
      </c>
      <c r="D766" s="35">
        <v>6</v>
      </c>
      <c r="E766" s="37" t="s">
        <v>40</v>
      </c>
      <c r="F766" s="35" t="s">
        <v>102</v>
      </c>
      <c r="G766" s="41">
        <v>4.8</v>
      </c>
      <c r="H766" s="45">
        <v>2.2000000000000002</v>
      </c>
      <c r="I766" s="43">
        <v>0.99439428306197142</v>
      </c>
      <c r="J766" t="b">
        <v>0</v>
      </c>
    </row>
    <row r="767" spans="1:10" x14ac:dyDescent="0.25">
      <c r="A767" t="s">
        <v>147</v>
      </c>
      <c r="B767" t="s">
        <v>142</v>
      </c>
      <c r="C767" s="37" t="s">
        <v>18</v>
      </c>
      <c r="D767" s="35">
        <v>6</v>
      </c>
      <c r="E767" s="37" t="s">
        <v>35</v>
      </c>
      <c r="F767" s="35" t="s">
        <v>103</v>
      </c>
      <c r="G767" s="41">
        <v>3.988</v>
      </c>
      <c r="H767" s="45">
        <v>2.2000000000000002</v>
      </c>
      <c r="I767" s="43">
        <v>0.9934032548308942</v>
      </c>
      <c r="J767" t="b">
        <v>0</v>
      </c>
    </row>
    <row r="768" spans="1:10" x14ac:dyDescent="0.25">
      <c r="A768" t="s">
        <v>147</v>
      </c>
      <c r="B768" t="s">
        <v>142</v>
      </c>
      <c r="C768" s="37" t="s">
        <v>18</v>
      </c>
      <c r="D768" s="35">
        <v>6</v>
      </c>
      <c r="E768" s="37" t="s">
        <v>37</v>
      </c>
      <c r="F768" s="35" t="s">
        <v>104</v>
      </c>
      <c r="G768" s="41">
        <v>4.5</v>
      </c>
      <c r="H768" s="45">
        <v>2.2000000000000002</v>
      </c>
      <c r="I768" s="43">
        <v>0.995268705640032</v>
      </c>
      <c r="J768" t="b">
        <v>0</v>
      </c>
    </row>
    <row r="769" spans="1:10" x14ac:dyDescent="0.25">
      <c r="A769" t="s">
        <v>147</v>
      </c>
      <c r="B769" t="s">
        <v>142</v>
      </c>
      <c r="C769" s="37" t="s">
        <v>18</v>
      </c>
      <c r="D769" s="35">
        <v>6</v>
      </c>
      <c r="E769" s="37" t="s">
        <v>40</v>
      </c>
      <c r="F769" s="35" t="s">
        <v>105</v>
      </c>
      <c r="G769" s="41">
        <v>4.95</v>
      </c>
      <c r="H769" s="45">
        <v>2.2000000000000002</v>
      </c>
      <c r="I769" s="43">
        <v>0.99867212336828337</v>
      </c>
      <c r="J769" t="b">
        <v>0</v>
      </c>
    </row>
    <row r="770" spans="1:10" x14ac:dyDescent="0.25">
      <c r="A770" t="s">
        <v>147</v>
      </c>
      <c r="B770" t="s">
        <v>142</v>
      </c>
      <c r="C770" s="37" t="s">
        <v>18</v>
      </c>
      <c r="D770" s="35">
        <v>6</v>
      </c>
      <c r="E770" s="37" t="s">
        <v>40</v>
      </c>
      <c r="F770" s="35" t="s">
        <v>105</v>
      </c>
      <c r="G770" s="41">
        <v>4.95</v>
      </c>
      <c r="H770" s="45">
        <v>2.2000000000000002</v>
      </c>
      <c r="I770" s="43">
        <v>0.99854427030700188</v>
      </c>
      <c r="J770" t="b">
        <v>0</v>
      </c>
    </row>
    <row r="771" spans="1:10" x14ac:dyDescent="0.25">
      <c r="A771" t="s">
        <v>147</v>
      </c>
      <c r="B771" t="s">
        <v>142</v>
      </c>
      <c r="C771" s="37" t="s">
        <v>18</v>
      </c>
      <c r="D771" s="35">
        <v>6</v>
      </c>
      <c r="E771" s="37" t="s">
        <v>35</v>
      </c>
      <c r="F771" s="35" t="s">
        <v>106</v>
      </c>
      <c r="G771" s="41">
        <v>4.431</v>
      </c>
      <c r="H771" s="45">
        <v>2.2000000000000002</v>
      </c>
      <c r="I771" s="43">
        <v>0.99816489149720899</v>
      </c>
      <c r="J771" t="b">
        <v>0</v>
      </c>
    </row>
    <row r="772" spans="1:10" x14ac:dyDescent="0.25">
      <c r="A772" t="s">
        <v>147</v>
      </c>
      <c r="B772" t="s">
        <v>142</v>
      </c>
      <c r="C772" s="37" t="s">
        <v>18</v>
      </c>
      <c r="D772" s="35">
        <v>6</v>
      </c>
      <c r="E772" s="37" t="s">
        <v>40</v>
      </c>
      <c r="F772" s="35" t="s">
        <v>107</v>
      </c>
      <c r="G772" s="41">
        <v>4.444</v>
      </c>
      <c r="H772" s="45">
        <v>2.2000000000000002</v>
      </c>
      <c r="I772" s="43">
        <v>0.99335736574228106</v>
      </c>
      <c r="J772" t="b">
        <v>0</v>
      </c>
    </row>
    <row r="773" spans="1:10" x14ac:dyDescent="0.25">
      <c r="A773" t="s">
        <v>147</v>
      </c>
      <c r="B773" t="s">
        <v>142</v>
      </c>
      <c r="C773" s="37" t="s">
        <v>18</v>
      </c>
      <c r="D773" s="35">
        <v>6</v>
      </c>
      <c r="E773" s="37" t="s">
        <v>37</v>
      </c>
      <c r="F773" s="35" t="s">
        <v>50</v>
      </c>
      <c r="G773" s="41">
        <v>5</v>
      </c>
      <c r="H773" s="45">
        <v>2.2000000000000002</v>
      </c>
      <c r="I773" s="43">
        <v>0.99637175238298326</v>
      </c>
      <c r="J773" t="b">
        <v>0</v>
      </c>
    </row>
    <row r="774" spans="1:10" x14ac:dyDescent="0.25">
      <c r="A774" t="s">
        <v>147</v>
      </c>
      <c r="B774" t="s">
        <v>142</v>
      </c>
      <c r="C774" s="37" t="s">
        <v>18</v>
      </c>
      <c r="D774" s="35">
        <v>6</v>
      </c>
      <c r="E774" s="37" t="s">
        <v>40</v>
      </c>
      <c r="F774" s="35" t="s">
        <v>108</v>
      </c>
      <c r="G774" s="41">
        <v>5.4550000000000001</v>
      </c>
      <c r="H774" s="45">
        <v>2.2000000000000002</v>
      </c>
      <c r="I774" s="43">
        <v>0.9981091770288224</v>
      </c>
      <c r="J774" t="b">
        <v>0</v>
      </c>
    </row>
    <row r="775" spans="1:10" x14ac:dyDescent="0.25">
      <c r="A775" t="s">
        <v>147</v>
      </c>
      <c r="B775" t="s">
        <v>142</v>
      </c>
      <c r="C775" s="37" t="s">
        <v>18</v>
      </c>
      <c r="D775" s="35">
        <v>6</v>
      </c>
      <c r="E775" s="37" t="s">
        <v>40</v>
      </c>
      <c r="F775" s="35" t="s">
        <v>109</v>
      </c>
      <c r="G775" s="41">
        <v>4.2779999999999996</v>
      </c>
      <c r="H775" s="45">
        <v>2.2000000000000002</v>
      </c>
      <c r="I775" s="43">
        <v>0.99824973018700192</v>
      </c>
      <c r="J775" t="b">
        <v>0</v>
      </c>
    </row>
    <row r="776" spans="1:10" x14ac:dyDescent="0.25">
      <c r="A776" t="s">
        <v>147</v>
      </c>
      <c r="B776" t="s">
        <v>142</v>
      </c>
      <c r="C776" s="37" t="s">
        <v>18</v>
      </c>
      <c r="D776" s="35">
        <v>6</v>
      </c>
      <c r="E776" s="37" t="s">
        <v>37</v>
      </c>
      <c r="F776" s="35" t="s">
        <v>110</v>
      </c>
      <c r="G776" s="41">
        <v>5.5</v>
      </c>
      <c r="H776" s="45">
        <v>2.2000000000000002</v>
      </c>
      <c r="I776" s="43">
        <v>0.99971693931258465</v>
      </c>
      <c r="J776" t="b">
        <v>0</v>
      </c>
    </row>
    <row r="777" spans="1:10" x14ac:dyDescent="0.25">
      <c r="A777" t="s">
        <v>147</v>
      </c>
      <c r="B777" t="s">
        <v>142</v>
      </c>
      <c r="C777" s="37" t="s">
        <v>18</v>
      </c>
      <c r="D777" s="35">
        <v>6</v>
      </c>
      <c r="E777" s="37" t="s">
        <v>35</v>
      </c>
      <c r="F777" s="35" t="s">
        <v>111</v>
      </c>
      <c r="G777" s="41">
        <v>5.3170000000000002</v>
      </c>
      <c r="H777" s="45">
        <v>2.2000000000000002</v>
      </c>
      <c r="I777" s="43">
        <v>0.99740683943018249</v>
      </c>
      <c r="J777" t="b">
        <v>0</v>
      </c>
    </row>
    <row r="778" spans="1:10" x14ac:dyDescent="0.25">
      <c r="A778" t="s">
        <v>147</v>
      </c>
      <c r="B778" t="s">
        <v>142</v>
      </c>
      <c r="C778" s="37" t="s">
        <v>18</v>
      </c>
      <c r="D778" s="35">
        <v>6</v>
      </c>
      <c r="E778" s="37" t="s">
        <v>37</v>
      </c>
      <c r="F778" s="35" t="s">
        <v>79</v>
      </c>
      <c r="G778" s="41">
        <v>6</v>
      </c>
      <c r="H778" s="45">
        <v>2.2000000000000002</v>
      </c>
      <c r="I778" s="43">
        <v>0.99857603284005159</v>
      </c>
      <c r="J778" t="b">
        <v>0</v>
      </c>
    </row>
    <row r="779" spans="1:10" x14ac:dyDescent="0.25">
      <c r="A779" t="s">
        <v>147</v>
      </c>
      <c r="B779" t="s">
        <v>142</v>
      </c>
      <c r="C779" s="37" t="s">
        <v>11</v>
      </c>
      <c r="D779" s="35">
        <v>10</v>
      </c>
      <c r="E779" s="37" t="s">
        <v>35</v>
      </c>
      <c r="F779" s="35" t="s">
        <v>33</v>
      </c>
      <c r="G779" s="41">
        <v>8.8620000000000001</v>
      </c>
      <c r="H779" s="45">
        <v>1.3</v>
      </c>
      <c r="I779" s="43">
        <v>1.0009812108559499</v>
      </c>
      <c r="J779" t="b">
        <v>0</v>
      </c>
    </row>
    <row r="780" spans="1:10" x14ac:dyDescent="0.25">
      <c r="A780" t="s">
        <v>147</v>
      </c>
      <c r="B780" t="s">
        <v>142</v>
      </c>
      <c r="C780" s="37" t="s">
        <v>11</v>
      </c>
      <c r="D780" s="35">
        <v>10</v>
      </c>
      <c r="E780" s="37" t="s">
        <v>37</v>
      </c>
      <c r="F780" s="35" t="s">
        <v>36</v>
      </c>
      <c r="G780" s="41">
        <v>10</v>
      </c>
      <c r="H780" s="45">
        <v>1.4</v>
      </c>
      <c r="I780" s="43">
        <v>1.0015435568134206</v>
      </c>
      <c r="J780" t="b">
        <v>0</v>
      </c>
    </row>
    <row r="781" spans="1:10" x14ac:dyDescent="0.25">
      <c r="A781" t="s">
        <v>147</v>
      </c>
      <c r="B781" t="s">
        <v>142</v>
      </c>
      <c r="C781" s="37" t="s">
        <v>11</v>
      </c>
      <c r="D781" s="35">
        <v>10</v>
      </c>
      <c r="E781" s="37" t="s">
        <v>37</v>
      </c>
      <c r="F781" s="35" t="s">
        <v>36</v>
      </c>
      <c r="G781" s="41">
        <v>10</v>
      </c>
      <c r="H781" s="45">
        <v>1.4</v>
      </c>
      <c r="I781" s="43">
        <v>0.99845644318657945</v>
      </c>
      <c r="J781" t="b">
        <v>0</v>
      </c>
    </row>
    <row r="782" spans="1:10" x14ac:dyDescent="0.25">
      <c r="A782" t="s">
        <v>147</v>
      </c>
      <c r="B782" t="s">
        <v>142</v>
      </c>
      <c r="C782" s="37" t="s">
        <v>11</v>
      </c>
      <c r="D782" s="35">
        <v>10</v>
      </c>
      <c r="E782" s="37" t="s">
        <v>37</v>
      </c>
      <c r="F782" s="35" t="s">
        <v>36</v>
      </c>
      <c r="G782" s="41">
        <v>10</v>
      </c>
      <c r="H782" s="45">
        <v>1.3</v>
      </c>
      <c r="I782" s="43">
        <v>1.0013363183572119</v>
      </c>
      <c r="J782" t="b">
        <v>0</v>
      </c>
    </row>
    <row r="783" spans="1:10" x14ac:dyDescent="0.25">
      <c r="A783" t="s">
        <v>147</v>
      </c>
      <c r="B783" t="s">
        <v>142</v>
      </c>
      <c r="C783" s="37" t="s">
        <v>11</v>
      </c>
      <c r="D783" s="35">
        <v>10</v>
      </c>
      <c r="E783" s="37" t="s">
        <v>37</v>
      </c>
      <c r="F783" s="35" t="s">
        <v>36</v>
      </c>
      <c r="G783" s="41">
        <v>10</v>
      </c>
      <c r="H783" s="45">
        <v>1.3</v>
      </c>
      <c r="I783" s="43">
        <v>0.99866368164278796</v>
      </c>
      <c r="J783" t="b">
        <v>0</v>
      </c>
    </row>
    <row r="784" spans="1:10" x14ac:dyDescent="0.25">
      <c r="A784" t="s">
        <v>147</v>
      </c>
      <c r="B784" t="s">
        <v>142</v>
      </c>
      <c r="C784" s="37" t="s">
        <v>11</v>
      </c>
      <c r="D784" s="35">
        <v>10</v>
      </c>
      <c r="E784" s="37" t="s">
        <v>37</v>
      </c>
      <c r="F784" s="35" t="s">
        <v>36</v>
      </c>
      <c r="G784" s="41">
        <v>10</v>
      </c>
      <c r="H784" s="45">
        <v>1.3</v>
      </c>
      <c r="I784" s="43">
        <v>0.99999961305876428</v>
      </c>
      <c r="J784" t="b">
        <v>0</v>
      </c>
    </row>
    <row r="785" spans="1:10" x14ac:dyDescent="0.25">
      <c r="A785" t="s">
        <v>147</v>
      </c>
      <c r="B785" t="s">
        <v>142</v>
      </c>
      <c r="C785" s="37" t="s">
        <v>11</v>
      </c>
      <c r="D785" s="35">
        <v>10</v>
      </c>
      <c r="E785" s="37" t="s">
        <v>37</v>
      </c>
      <c r="F785" s="35" t="s">
        <v>36</v>
      </c>
      <c r="G785" s="41">
        <v>10</v>
      </c>
      <c r="H785" s="45">
        <v>1.3</v>
      </c>
      <c r="I785" s="43">
        <v>1.0003856327320368</v>
      </c>
      <c r="J785" t="b">
        <v>0</v>
      </c>
    </row>
    <row r="786" spans="1:10" x14ac:dyDescent="0.25">
      <c r="A786" t="s">
        <v>147</v>
      </c>
      <c r="B786" t="s">
        <v>142</v>
      </c>
      <c r="C786" s="37" t="s">
        <v>11</v>
      </c>
      <c r="D786" s="35">
        <v>10</v>
      </c>
      <c r="E786" s="37" t="s">
        <v>37</v>
      </c>
      <c r="F786" s="35" t="s">
        <v>36</v>
      </c>
      <c r="G786" s="41">
        <v>10</v>
      </c>
      <c r="H786" s="45">
        <v>1.3</v>
      </c>
      <c r="I786" s="43">
        <v>1.000792703750341</v>
      </c>
      <c r="J786" t="b">
        <v>0</v>
      </c>
    </row>
    <row r="787" spans="1:10" x14ac:dyDescent="0.25">
      <c r="A787" t="s">
        <v>147</v>
      </c>
      <c r="B787" t="s">
        <v>142</v>
      </c>
      <c r="C787" s="37" t="s">
        <v>11</v>
      </c>
      <c r="D787" s="35">
        <v>10</v>
      </c>
      <c r="E787" s="37" t="s">
        <v>37</v>
      </c>
      <c r="F787" s="35" t="s">
        <v>36</v>
      </c>
      <c r="G787" s="41">
        <v>10</v>
      </c>
      <c r="H787" s="45">
        <v>1.3</v>
      </c>
      <c r="I787" s="43">
        <v>0.99882205045885764</v>
      </c>
      <c r="J787" t="b">
        <v>0</v>
      </c>
    </row>
    <row r="788" spans="1:10" x14ac:dyDescent="0.25">
      <c r="A788" t="s">
        <v>147</v>
      </c>
      <c r="B788" t="s">
        <v>142</v>
      </c>
      <c r="C788" s="37" t="s">
        <v>11</v>
      </c>
      <c r="D788" s="35">
        <v>10</v>
      </c>
      <c r="E788" s="37" t="s">
        <v>37</v>
      </c>
      <c r="F788" s="35" t="s">
        <v>36</v>
      </c>
      <c r="G788" s="41">
        <v>10</v>
      </c>
      <c r="H788" s="45">
        <v>1.3</v>
      </c>
      <c r="I788" s="43">
        <v>0.99985347065226482</v>
      </c>
      <c r="J788" t="b">
        <v>0</v>
      </c>
    </row>
    <row r="789" spans="1:10" x14ac:dyDescent="0.25">
      <c r="A789" t="s">
        <v>147</v>
      </c>
      <c r="B789" t="s">
        <v>142</v>
      </c>
      <c r="C789" s="37" t="s">
        <v>11</v>
      </c>
      <c r="D789" s="35">
        <v>10</v>
      </c>
      <c r="E789" s="37" t="s">
        <v>37</v>
      </c>
      <c r="F789" s="35" t="s">
        <v>36</v>
      </c>
      <c r="G789" s="41">
        <v>10</v>
      </c>
      <c r="H789" s="45">
        <v>1.3</v>
      </c>
      <c r="I789" s="43">
        <v>1.000146529347735</v>
      </c>
      <c r="J789" t="b">
        <v>0</v>
      </c>
    </row>
    <row r="790" spans="1:10" x14ac:dyDescent="0.25">
      <c r="A790" t="s">
        <v>147</v>
      </c>
      <c r="B790" t="s">
        <v>142</v>
      </c>
      <c r="C790" s="37" t="s">
        <v>11</v>
      </c>
      <c r="D790" s="35">
        <v>10</v>
      </c>
      <c r="E790" s="37" t="s">
        <v>37</v>
      </c>
      <c r="F790" s="35" t="s">
        <v>36</v>
      </c>
      <c r="G790" s="41">
        <v>10</v>
      </c>
      <c r="H790" s="45">
        <v>1.3</v>
      </c>
      <c r="I790" s="43">
        <v>0.99987473903966606</v>
      </c>
      <c r="J790" t="b">
        <v>0</v>
      </c>
    </row>
    <row r="791" spans="1:10" x14ac:dyDescent="0.25">
      <c r="A791" t="s">
        <v>147</v>
      </c>
      <c r="B791" t="s">
        <v>142</v>
      </c>
      <c r="C791" s="37" t="s">
        <v>11</v>
      </c>
      <c r="D791" s="35">
        <v>10</v>
      </c>
      <c r="E791" s="37" t="s">
        <v>37</v>
      </c>
      <c r="F791" s="35" t="s">
        <v>36</v>
      </c>
      <c r="G791" s="41">
        <v>10</v>
      </c>
      <c r="H791" s="45">
        <v>1.3</v>
      </c>
      <c r="I791" s="43">
        <v>1.0001252609603342</v>
      </c>
      <c r="J791" t="b">
        <v>0</v>
      </c>
    </row>
    <row r="792" spans="1:10" x14ac:dyDescent="0.25">
      <c r="A792" t="s">
        <v>147</v>
      </c>
      <c r="B792" t="s">
        <v>142</v>
      </c>
      <c r="C792" s="37" t="s">
        <v>11</v>
      </c>
      <c r="D792" s="35">
        <v>10</v>
      </c>
      <c r="E792" s="37" t="s">
        <v>37</v>
      </c>
      <c r="F792" s="35" t="s">
        <v>36</v>
      </c>
      <c r="G792" s="41">
        <v>10</v>
      </c>
      <c r="H792" s="45">
        <v>1.3</v>
      </c>
      <c r="I792" s="43">
        <v>1.0005380415410405</v>
      </c>
      <c r="J792" t="b">
        <v>0</v>
      </c>
    </row>
    <row r="793" spans="1:10" x14ac:dyDescent="0.25">
      <c r="A793" t="s">
        <v>147</v>
      </c>
      <c r="B793" t="s">
        <v>142</v>
      </c>
      <c r="C793" s="37" t="s">
        <v>11</v>
      </c>
      <c r="D793" s="35">
        <v>10</v>
      </c>
      <c r="E793" s="37" t="s">
        <v>37</v>
      </c>
      <c r="F793" s="35" t="s">
        <v>36</v>
      </c>
      <c r="G793" s="41">
        <v>10</v>
      </c>
      <c r="H793" s="45">
        <v>1.3</v>
      </c>
      <c r="I793" s="43">
        <v>0.99946195845895958</v>
      </c>
      <c r="J793" t="b">
        <v>0</v>
      </c>
    </row>
    <row r="794" spans="1:10" x14ac:dyDescent="0.25">
      <c r="A794" t="s">
        <v>147</v>
      </c>
      <c r="B794" t="s">
        <v>142</v>
      </c>
      <c r="C794" s="37" t="s">
        <v>11</v>
      </c>
      <c r="D794" s="35">
        <v>10</v>
      </c>
      <c r="E794" s="37" t="s">
        <v>37</v>
      </c>
      <c r="F794" s="35" t="s">
        <v>36</v>
      </c>
      <c r="G794" s="41">
        <v>10</v>
      </c>
      <c r="H794" s="45">
        <v>1.3</v>
      </c>
      <c r="I794" s="43">
        <v>1.0024819549356727</v>
      </c>
      <c r="J794" t="b">
        <v>0</v>
      </c>
    </row>
    <row r="795" spans="1:10" x14ac:dyDescent="0.25">
      <c r="A795" t="s">
        <v>147</v>
      </c>
      <c r="B795" t="s">
        <v>142</v>
      </c>
      <c r="C795" s="37" t="s">
        <v>11</v>
      </c>
      <c r="D795" s="35">
        <v>10</v>
      </c>
      <c r="E795" s="37" t="s">
        <v>37</v>
      </c>
      <c r="F795" s="35" t="s">
        <v>36</v>
      </c>
      <c r="G795" s="41">
        <v>10</v>
      </c>
      <c r="H795" s="45">
        <v>1.3</v>
      </c>
      <c r="I795" s="43">
        <v>0.99751804506432729</v>
      </c>
      <c r="J795" t="b">
        <v>0</v>
      </c>
    </row>
    <row r="796" spans="1:10" x14ac:dyDescent="0.25">
      <c r="A796" t="s">
        <v>147</v>
      </c>
      <c r="B796" t="s">
        <v>142</v>
      </c>
      <c r="C796" s="37" t="s">
        <v>11</v>
      </c>
      <c r="D796" s="35">
        <v>10</v>
      </c>
      <c r="E796" s="37" t="s">
        <v>37</v>
      </c>
      <c r="F796" s="35" t="s">
        <v>36</v>
      </c>
      <c r="G796" s="41">
        <v>10</v>
      </c>
      <c r="H796" s="45">
        <v>1.3</v>
      </c>
      <c r="I796" s="43">
        <v>1.00294691909834</v>
      </c>
      <c r="J796" t="b">
        <v>0</v>
      </c>
    </row>
    <row r="797" spans="1:10" x14ac:dyDescent="0.25">
      <c r="A797" t="s">
        <v>147</v>
      </c>
      <c r="B797" t="s">
        <v>142</v>
      </c>
      <c r="C797" s="37" t="s">
        <v>11</v>
      </c>
      <c r="D797" s="35">
        <v>10</v>
      </c>
      <c r="E797" s="37" t="s">
        <v>37</v>
      </c>
      <c r="F797" s="35" t="s">
        <v>36</v>
      </c>
      <c r="G797" s="41">
        <v>10</v>
      </c>
      <c r="H797" s="45">
        <v>1.3</v>
      </c>
      <c r="I797" s="43">
        <v>0.9972647628767316</v>
      </c>
      <c r="J797" t="b">
        <v>0</v>
      </c>
    </row>
    <row r="798" spans="1:10" x14ac:dyDescent="0.25">
      <c r="A798" t="s">
        <v>147</v>
      </c>
      <c r="B798" t="s">
        <v>142</v>
      </c>
      <c r="C798" s="37" t="s">
        <v>11</v>
      </c>
      <c r="D798" s="35">
        <v>10</v>
      </c>
      <c r="E798" s="37" t="s">
        <v>37</v>
      </c>
      <c r="F798" s="35" t="s">
        <v>36</v>
      </c>
      <c r="G798" s="41">
        <v>10</v>
      </c>
      <c r="H798" s="45">
        <v>1.3</v>
      </c>
      <c r="I798" s="43">
        <v>0.99978831802492862</v>
      </c>
      <c r="J798" t="b">
        <v>0</v>
      </c>
    </row>
    <row r="799" spans="1:10" x14ac:dyDescent="0.25">
      <c r="A799" t="s">
        <v>147</v>
      </c>
      <c r="B799" t="s">
        <v>142</v>
      </c>
      <c r="C799" s="37" t="s">
        <v>11</v>
      </c>
      <c r="D799" s="35">
        <v>10</v>
      </c>
      <c r="E799" s="37" t="s">
        <v>40</v>
      </c>
      <c r="F799" s="35" t="s">
        <v>39</v>
      </c>
      <c r="G799" s="41">
        <v>5.7140000000000004</v>
      </c>
      <c r="H799" s="45">
        <v>1.3</v>
      </c>
      <c r="I799" s="43">
        <v>0.99833631691783342</v>
      </c>
      <c r="J799" t="b">
        <v>0</v>
      </c>
    </row>
    <row r="800" spans="1:10" x14ac:dyDescent="0.25">
      <c r="A800" t="s">
        <v>147</v>
      </c>
      <c r="B800" t="s">
        <v>142</v>
      </c>
      <c r="C800" s="37" t="s">
        <v>11</v>
      </c>
      <c r="D800" s="35">
        <v>10</v>
      </c>
      <c r="E800" s="37" t="s">
        <v>40</v>
      </c>
      <c r="F800" s="35" t="s">
        <v>41</v>
      </c>
      <c r="G800" s="41">
        <v>6.6669999999999998</v>
      </c>
      <c r="H800" s="45">
        <v>1.3</v>
      </c>
      <c r="I800" s="43">
        <v>1.0032562690183169</v>
      </c>
      <c r="J800" t="b">
        <v>0</v>
      </c>
    </row>
    <row r="801" spans="1:10" x14ac:dyDescent="0.25">
      <c r="A801" t="s">
        <v>147</v>
      </c>
      <c r="B801" t="s">
        <v>142</v>
      </c>
      <c r="C801" s="37" t="s">
        <v>11</v>
      </c>
      <c r="D801" s="35">
        <v>10</v>
      </c>
      <c r="E801" s="37" t="s">
        <v>40</v>
      </c>
      <c r="F801" s="35" t="s">
        <v>42</v>
      </c>
      <c r="G801" s="41">
        <v>7.5</v>
      </c>
      <c r="H801" s="45">
        <v>1.3</v>
      </c>
      <c r="I801" s="43">
        <v>1.0028264499326451</v>
      </c>
      <c r="J801" t="b">
        <v>0</v>
      </c>
    </row>
    <row r="802" spans="1:10" x14ac:dyDescent="0.25">
      <c r="A802" t="s">
        <v>147</v>
      </c>
      <c r="B802" t="s">
        <v>142</v>
      </c>
      <c r="C802" s="37" t="s">
        <v>11</v>
      </c>
      <c r="D802" s="35">
        <v>10</v>
      </c>
      <c r="E802" s="37" t="s">
        <v>40</v>
      </c>
      <c r="F802" s="35" t="s">
        <v>43</v>
      </c>
      <c r="G802" s="41">
        <v>8.2349999999999994</v>
      </c>
      <c r="H802" s="45">
        <v>1.3</v>
      </c>
      <c r="I802" s="43">
        <v>1.0012292794159874</v>
      </c>
      <c r="J802" t="b">
        <v>0</v>
      </c>
    </row>
    <row r="803" spans="1:10" x14ac:dyDescent="0.25">
      <c r="A803" t="s">
        <v>147</v>
      </c>
      <c r="B803" t="s">
        <v>142</v>
      </c>
      <c r="C803" s="37" t="s">
        <v>11</v>
      </c>
      <c r="D803" s="35">
        <v>10</v>
      </c>
      <c r="E803" s="37" t="s">
        <v>40</v>
      </c>
      <c r="F803" s="35" t="s">
        <v>44</v>
      </c>
      <c r="G803" s="41">
        <v>8.8889999999999993</v>
      </c>
      <c r="H803" s="45">
        <v>1.3</v>
      </c>
      <c r="I803" s="43">
        <v>1.0003723353243248</v>
      </c>
      <c r="J803" t="b">
        <v>0</v>
      </c>
    </row>
    <row r="804" spans="1:10" x14ac:dyDescent="0.25">
      <c r="A804" t="s">
        <v>147</v>
      </c>
      <c r="B804" t="s">
        <v>142</v>
      </c>
      <c r="C804" s="37" t="s">
        <v>11</v>
      </c>
      <c r="D804" s="35">
        <v>10</v>
      </c>
      <c r="E804" s="37" t="s">
        <v>37</v>
      </c>
      <c r="F804" s="35" t="s">
        <v>45</v>
      </c>
      <c r="G804" s="41">
        <v>3</v>
      </c>
      <c r="H804" s="45">
        <v>1.3</v>
      </c>
      <c r="I804" s="43">
        <v>0.93837625278185455</v>
      </c>
      <c r="J804" t="b">
        <v>1</v>
      </c>
    </row>
    <row r="805" spans="1:10" x14ac:dyDescent="0.25">
      <c r="A805" t="s">
        <v>147</v>
      </c>
      <c r="B805" t="s">
        <v>142</v>
      </c>
      <c r="C805" s="37" t="s">
        <v>11</v>
      </c>
      <c r="D805" s="35">
        <v>10</v>
      </c>
      <c r="E805" s="37" t="s">
        <v>37</v>
      </c>
      <c r="F805" s="35" t="s">
        <v>46</v>
      </c>
      <c r="G805" s="41">
        <v>4</v>
      </c>
      <c r="H805" s="45">
        <v>1.3</v>
      </c>
      <c r="I805" s="43">
        <v>0.98875774888553591</v>
      </c>
      <c r="J805" t="b">
        <v>1</v>
      </c>
    </row>
    <row r="806" spans="1:10" x14ac:dyDescent="0.25">
      <c r="A806" t="s">
        <v>147</v>
      </c>
      <c r="B806" t="s">
        <v>142</v>
      </c>
      <c r="C806" s="37" t="s">
        <v>11</v>
      </c>
      <c r="D806" s="35">
        <v>10</v>
      </c>
      <c r="E806" s="37" t="s">
        <v>40</v>
      </c>
      <c r="F806" s="35" t="s">
        <v>47</v>
      </c>
      <c r="G806" s="41">
        <v>5.0910000000000002</v>
      </c>
      <c r="H806" s="45">
        <v>1.3</v>
      </c>
      <c r="I806" s="43">
        <v>0.99506587982389061</v>
      </c>
      <c r="J806" t="b">
        <v>0</v>
      </c>
    </row>
    <row r="807" spans="1:10" x14ac:dyDescent="0.25">
      <c r="A807" t="s">
        <v>147</v>
      </c>
      <c r="B807" t="s">
        <v>142</v>
      </c>
      <c r="C807" s="37" t="s">
        <v>11</v>
      </c>
      <c r="D807" s="35">
        <v>10</v>
      </c>
      <c r="E807" s="37" t="s">
        <v>40</v>
      </c>
      <c r="F807" s="35" t="s">
        <v>48</v>
      </c>
      <c r="G807" s="41">
        <v>5.5380000000000003</v>
      </c>
      <c r="H807" s="45">
        <v>1.3</v>
      </c>
      <c r="I807" s="43">
        <v>0.9930862045399933</v>
      </c>
      <c r="J807" t="b">
        <v>0</v>
      </c>
    </row>
    <row r="808" spans="1:10" x14ac:dyDescent="0.25">
      <c r="A808" t="s">
        <v>147</v>
      </c>
      <c r="B808" t="s">
        <v>142</v>
      </c>
      <c r="C808" s="37" t="s">
        <v>11</v>
      </c>
      <c r="D808" s="35">
        <v>10</v>
      </c>
      <c r="E808" s="37" t="s">
        <v>37</v>
      </c>
      <c r="F808" s="35" t="s">
        <v>50</v>
      </c>
      <c r="G808" s="41">
        <v>5</v>
      </c>
      <c r="H808" s="45">
        <v>1.3</v>
      </c>
      <c r="I808" s="43">
        <v>1.003629898647485</v>
      </c>
      <c r="J808" t="b">
        <v>1</v>
      </c>
    </row>
    <row r="809" spans="1:10" x14ac:dyDescent="0.25">
      <c r="A809" t="s">
        <v>147</v>
      </c>
      <c r="B809" t="s">
        <v>142</v>
      </c>
      <c r="C809" s="37" t="s">
        <v>11</v>
      </c>
      <c r="D809" s="35">
        <v>10</v>
      </c>
      <c r="E809" s="37" t="s">
        <v>37</v>
      </c>
      <c r="F809" s="35" t="s">
        <v>51</v>
      </c>
      <c r="G809" s="41">
        <v>7</v>
      </c>
      <c r="H809" s="45">
        <v>1.3</v>
      </c>
      <c r="I809" s="43">
        <v>1.0040267678124808</v>
      </c>
      <c r="J809" t="b">
        <v>0</v>
      </c>
    </row>
    <row r="810" spans="1:10" x14ac:dyDescent="0.25">
      <c r="A810" t="s">
        <v>147</v>
      </c>
      <c r="B810" t="s">
        <v>142</v>
      </c>
      <c r="C810" s="37" t="s">
        <v>11</v>
      </c>
      <c r="D810" s="35">
        <v>10</v>
      </c>
      <c r="E810" s="37" t="s">
        <v>35</v>
      </c>
      <c r="F810" s="35" t="s">
        <v>52</v>
      </c>
      <c r="G810" s="41">
        <v>6.6470000000000002</v>
      </c>
      <c r="H810" s="45">
        <v>1.3</v>
      </c>
      <c r="I810" s="43">
        <v>1.0035248929573632</v>
      </c>
      <c r="J810" t="b">
        <v>0</v>
      </c>
    </row>
    <row r="811" spans="1:10" x14ac:dyDescent="0.25">
      <c r="A811" t="s">
        <v>147</v>
      </c>
      <c r="B811" t="s">
        <v>142</v>
      </c>
      <c r="C811" s="37" t="s">
        <v>11</v>
      </c>
      <c r="D811" s="35">
        <v>10</v>
      </c>
      <c r="E811" s="37" t="s">
        <v>35</v>
      </c>
      <c r="F811" s="35" t="s">
        <v>53</v>
      </c>
      <c r="G811" s="41">
        <v>7.09</v>
      </c>
      <c r="H811" s="45">
        <v>1.3</v>
      </c>
      <c r="I811" s="43">
        <v>1.0033996154674754</v>
      </c>
      <c r="J811" t="b">
        <v>0</v>
      </c>
    </row>
    <row r="812" spans="1:10" x14ac:dyDescent="0.25">
      <c r="A812" t="s">
        <v>147</v>
      </c>
      <c r="B812" t="s">
        <v>142</v>
      </c>
      <c r="C812" s="37" t="s">
        <v>11</v>
      </c>
      <c r="D812" s="35">
        <v>10</v>
      </c>
      <c r="E812" s="37" t="s">
        <v>40</v>
      </c>
      <c r="F812" s="35" t="s">
        <v>54</v>
      </c>
      <c r="G812" s="41">
        <v>5.3330000000000002</v>
      </c>
      <c r="H812" s="45">
        <v>1.3</v>
      </c>
      <c r="I812" s="43">
        <v>0.99780623571193938</v>
      </c>
      <c r="J812" t="b">
        <v>0</v>
      </c>
    </row>
    <row r="813" spans="1:10" x14ac:dyDescent="0.25">
      <c r="A813" t="s">
        <v>147</v>
      </c>
      <c r="B813" t="s">
        <v>142</v>
      </c>
      <c r="C813" s="37" t="s">
        <v>11</v>
      </c>
      <c r="D813" s="35">
        <v>10</v>
      </c>
      <c r="E813" s="37" t="s">
        <v>40</v>
      </c>
      <c r="F813" s="35" t="s">
        <v>55</v>
      </c>
      <c r="G813" s="41">
        <v>6.1539999999999999</v>
      </c>
      <c r="H813" s="45">
        <v>1.3</v>
      </c>
      <c r="I813" s="43">
        <v>1.0045535991947008</v>
      </c>
      <c r="J813" t="b">
        <v>0</v>
      </c>
    </row>
    <row r="814" spans="1:10" x14ac:dyDescent="0.25">
      <c r="A814" t="s">
        <v>147</v>
      </c>
      <c r="B814" t="s">
        <v>142</v>
      </c>
      <c r="C814" s="37" t="s">
        <v>11</v>
      </c>
      <c r="D814" s="35">
        <v>10</v>
      </c>
      <c r="E814" s="37" t="s">
        <v>40</v>
      </c>
      <c r="F814" s="35" t="s">
        <v>56</v>
      </c>
      <c r="G814" s="41">
        <v>6.8570000000000002</v>
      </c>
      <c r="H814" s="45">
        <v>1.3</v>
      </c>
      <c r="I814" s="43">
        <v>1.0052679953089605</v>
      </c>
      <c r="J814" t="b">
        <v>0</v>
      </c>
    </row>
    <row r="815" spans="1:10" x14ac:dyDescent="0.25">
      <c r="A815" t="s">
        <v>147</v>
      </c>
      <c r="B815" t="s">
        <v>142</v>
      </c>
      <c r="C815" s="37" t="s">
        <v>11</v>
      </c>
      <c r="D815" s="35">
        <v>10</v>
      </c>
      <c r="E815" s="37" t="s">
        <v>37</v>
      </c>
      <c r="F815" s="35" t="s">
        <v>57</v>
      </c>
      <c r="G815" s="41">
        <v>8</v>
      </c>
      <c r="H815" s="45">
        <v>1.3</v>
      </c>
      <c r="I815" s="43">
        <v>1.0033820459290188</v>
      </c>
      <c r="J815" t="b">
        <v>0</v>
      </c>
    </row>
    <row r="816" spans="1:10" x14ac:dyDescent="0.25">
      <c r="A816" t="s">
        <v>147</v>
      </c>
      <c r="B816" t="s">
        <v>142</v>
      </c>
      <c r="C816" s="37" t="s">
        <v>11</v>
      </c>
      <c r="D816" s="35">
        <v>10</v>
      </c>
      <c r="E816" s="37" t="s">
        <v>35</v>
      </c>
      <c r="F816" s="35" t="s">
        <v>58</v>
      </c>
      <c r="G816" s="41">
        <v>7.976</v>
      </c>
      <c r="H816" s="45">
        <v>1.3</v>
      </c>
      <c r="I816" s="43">
        <v>1.0008105473431224</v>
      </c>
      <c r="J816" t="b">
        <v>0</v>
      </c>
    </row>
    <row r="817" spans="1:10" x14ac:dyDescent="0.25">
      <c r="A817" t="s">
        <v>147</v>
      </c>
      <c r="B817" t="s">
        <v>142</v>
      </c>
      <c r="C817" s="37" t="s">
        <v>11</v>
      </c>
      <c r="D817" s="35">
        <v>10</v>
      </c>
      <c r="E817" s="37" t="s">
        <v>40</v>
      </c>
      <c r="F817" s="35" t="s">
        <v>59</v>
      </c>
      <c r="G817" s="41">
        <v>7.875</v>
      </c>
      <c r="H817" s="45">
        <v>1.3</v>
      </c>
      <c r="I817" s="43">
        <v>1.0024663270147274</v>
      </c>
      <c r="J817" t="b">
        <v>0</v>
      </c>
    </row>
    <row r="818" spans="1:10" x14ac:dyDescent="0.25">
      <c r="A818" t="s">
        <v>147</v>
      </c>
      <c r="B818" t="s">
        <v>142</v>
      </c>
      <c r="C818" s="37" t="s">
        <v>11</v>
      </c>
      <c r="D818" s="35">
        <v>10</v>
      </c>
      <c r="E818" s="37" t="s">
        <v>40</v>
      </c>
      <c r="F818" s="35" t="s">
        <v>60</v>
      </c>
      <c r="G818" s="41">
        <v>8.4710000000000001</v>
      </c>
      <c r="H818" s="45">
        <v>1.3</v>
      </c>
      <c r="I818" s="43">
        <v>1.0013666365114426</v>
      </c>
      <c r="J818" t="b">
        <v>0</v>
      </c>
    </row>
    <row r="819" spans="1:10" x14ac:dyDescent="0.25">
      <c r="A819" t="s">
        <v>147</v>
      </c>
      <c r="B819" t="s">
        <v>142</v>
      </c>
      <c r="C819" s="37" t="s">
        <v>11</v>
      </c>
      <c r="D819" s="35">
        <v>10</v>
      </c>
      <c r="E819" s="37" t="s">
        <v>37</v>
      </c>
      <c r="F819" s="35" t="s">
        <v>61</v>
      </c>
      <c r="G819" s="41">
        <v>9</v>
      </c>
      <c r="H819" s="45">
        <v>1.3</v>
      </c>
      <c r="I819" s="43">
        <v>1.0007995948655408</v>
      </c>
      <c r="J819" t="b">
        <v>0</v>
      </c>
    </row>
    <row r="820" spans="1:10" x14ac:dyDescent="0.25">
      <c r="A820" t="s">
        <v>147</v>
      </c>
      <c r="B820" t="s">
        <v>142</v>
      </c>
      <c r="C820" s="37" t="s">
        <v>11</v>
      </c>
      <c r="D820" s="35">
        <v>15</v>
      </c>
      <c r="E820" s="37" t="s">
        <v>35</v>
      </c>
      <c r="F820" s="35" t="s">
        <v>62</v>
      </c>
      <c r="G820" s="41">
        <v>9.7479999999999993</v>
      </c>
      <c r="H820" s="45">
        <v>1.4</v>
      </c>
      <c r="I820" s="43">
        <v>1.0020720367072542</v>
      </c>
      <c r="J820" t="b">
        <v>0</v>
      </c>
    </row>
    <row r="821" spans="1:10" x14ac:dyDescent="0.25">
      <c r="A821" t="s">
        <v>147</v>
      </c>
      <c r="B821" t="s">
        <v>142</v>
      </c>
      <c r="C821" s="37" t="s">
        <v>11</v>
      </c>
      <c r="D821" s="35">
        <v>15</v>
      </c>
      <c r="E821" s="37" t="s">
        <v>35</v>
      </c>
      <c r="F821" s="35" t="s">
        <v>62</v>
      </c>
      <c r="G821" s="41">
        <v>9.7479999999999993</v>
      </c>
      <c r="H821" s="45">
        <v>1.3</v>
      </c>
      <c r="I821" s="43">
        <v>1.0017111738369193</v>
      </c>
      <c r="J821" t="b">
        <v>0</v>
      </c>
    </row>
    <row r="822" spans="1:10" x14ac:dyDescent="0.25">
      <c r="A822" t="s">
        <v>147</v>
      </c>
      <c r="B822" t="s">
        <v>142</v>
      </c>
      <c r="C822" s="37" t="s">
        <v>11</v>
      </c>
      <c r="D822" s="35">
        <v>15</v>
      </c>
      <c r="E822" s="37" t="s">
        <v>37</v>
      </c>
      <c r="F822" s="35" t="s">
        <v>63</v>
      </c>
      <c r="G822" s="41">
        <v>11</v>
      </c>
      <c r="H822" s="45">
        <v>1.4</v>
      </c>
      <c r="I822" s="43">
        <v>1.0021898482680853</v>
      </c>
      <c r="J822" t="b">
        <v>0</v>
      </c>
    </row>
    <row r="823" spans="1:10" x14ac:dyDescent="0.25">
      <c r="A823" t="s">
        <v>147</v>
      </c>
      <c r="B823" t="s">
        <v>142</v>
      </c>
      <c r="C823" s="37" t="s">
        <v>11</v>
      </c>
      <c r="D823" s="35">
        <v>15</v>
      </c>
      <c r="E823" s="37" t="s">
        <v>37</v>
      </c>
      <c r="F823" s="35" t="s">
        <v>63</v>
      </c>
      <c r="G823" s="41">
        <v>11</v>
      </c>
      <c r="H823" s="45">
        <v>1.3</v>
      </c>
      <c r="I823" s="43">
        <v>1.0024150284492754</v>
      </c>
      <c r="J823" t="b">
        <v>0</v>
      </c>
    </row>
    <row r="824" spans="1:10" x14ac:dyDescent="0.25">
      <c r="A824" t="s">
        <v>147</v>
      </c>
      <c r="B824" t="s">
        <v>142</v>
      </c>
      <c r="C824" s="37" t="s">
        <v>11</v>
      </c>
      <c r="D824" s="35">
        <v>15</v>
      </c>
      <c r="E824" s="37" t="s">
        <v>40</v>
      </c>
      <c r="F824" s="35" t="s">
        <v>64</v>
      </c>
      <c r="G824" s="41">
        <v>11.917</v>
      </c>
      <c r="H824" s="45">
        <v>1.3</v>
      </c>
      <c r="I824" s="43">
        <v>1.0024688641635491</v>
      </c>
      <c r="J824" t="b">
        <v>0</v>
      </c>
    </row>
    <row r="825" spans="1:10" x14ac:dyDescent="0.25">
      <c r="A825" t="s">
        <v>147</v>
      </c>
      <c r="B825" t="s">
        <v>142</v>
      </c>
      <c r="C825" s="37" t="s">
        <v>11</v>
      </c>
      <c r="D825" s="35">
        <v>15</v>
      </c>
      <c r="E825" s="37" t="s">
        <v>40</v>
      </c>
      <c r="F825" s="35" t="s">
        <v>65</v>
      </c>
      <c r="G825" s="41">
        <v>6.875</v>
      </c>
      <c r="H825" s="45">
        <v>1.3</v>
      </c>
      <c r="I825" s="43">
        <v>1.0109504324179315</v>
      </c>
      <c r="J825" t="b">
        <v>0</v>
      </c>
    </row>
    <row r="826" spans="1:10" x14ac:dyDescent="0.25">
      <c r="A826" t="s">
        <v>147</v>
      </c>
      <c r="B826" t="s">
        <v>142</v>
      </c>
      <c r="C826" s="37" t="s">
        <v>11</v>
      </c>
      <c r="D826" s="35">
        <v>15</v>
      </c>
      <c r="E826" s="37" t="s">
        <v>40</v>
      </c>
      <c r="F826" s="35" t="s">
        <v>66</v>
      </c>
      <c r="G826" s="41">
        <v>8.5559999999999992</v>
      </c>
      <c r="H826" s="45">
        <v>1.3</v>
      </c>
      <c r="I826" s="43">
        <v>1.0108253545039305</v>
      </c>
      <c r="J826" t="b">
        <v>0</v>
      </c>
    </row>
    <row r="827" spans="1:10" x14ac:dyDescent="0.25">
      <c r="A827" t="s">
        <v>147</v>
      </c>
      <c r="B827" t="s">
        <v>142</v>
      </c>
      <c r="C827" s="37" t="s">
        <v>11</v>
      </c>
      <c r="D827" s="35">
        <v>15</v>
      </c>
      <c r="E827" s="37" t="s">
        <v>40</v>
      </c>
      <c r="F827" s="35" t="s">
        <v>67</v>
      </c>
      <c r="G827" s="41">
        <v>9.9</v>
      </c>
      <c r="H827" s="45">
        <v>1.3</v>
      </c>
      <c r="I827" s="43">
        <v>1.008594777053307</v>
      </c>
      <c r="J827" t="b">
        <v>0</v>
      </c>
    </row>
    <row r="828" spans="1:10" x14ac:dyDescent="0.25">
      <c r="A828" t="s">
        <v>147</v>
      </c>
      <c r="B828" t="s">
        <v>142</v>
      </c>
      <c r="C828" s="37" t="s">
        <v>11</v>
      </c>
      <c r="D828" s="35">
        <v>15</v>
      </c>
      <c r="E828" s="37" t="s">
        <v>35</v>
      </c>
      <c r="F828" s="35" t="s">
        <v>68</v>
      </c>
      <c r="G828" s="41">
        <v>10.635</v>
      </c>
      <c r="H828" s="45">
        <v>1.4</v>
      </c>
      <c r="I828" s="43">
        <v>1.0006867357273286</v>
      </c>
      <c r="J828" t="b">
        <v>0</v>
      </c>
    </row>
    <row r="829" spans="1:10" x14ac:dyDescent="0.25">
      <c r="A829" t="s">
        <v>147</v>
      </c>
      <c r="B829" t="s">
        <v>142</v>
      </c>
      <c r="C829" s="37" t="s">
        <v>11</v>
      </c>
      <c r="D829" s="35">
        <v>15</v>
      </c>
      <c r="E829" s="37" t="s">
        <v>35</v>
      </c>
      <c r="F829" s="35" t="s">
        <v>68</v>
      </c>
      <c r="G829" s="41">
        <v>10.635</v>
      </c>
      <c r="H829" s="45">
        <v>1.3</v>
      </c>
      <c r="I829" s="43">
        <v>1.0011459362438391</v>
      </c>
      <c r="J829" t="b">
        <v>0</v>
      </c>
    </row>
    <row r="830" spans="1:10" x14ac:dyDescent="0.25">
      <c r="A830" t="s">
        <v>147</v>
      </c>
      <c r="B830" t="s">
        <v>142</v>
      </c>
      <c r="C830" s="37" t="s">
        <v>11</v>
      </c>
      <c r="D830" s="35">
        <v>15</v>
      </c>
      <c r="E830" s="37" t="s">
        <v>37</v>
      </c>
      <c r="F830" s="35" t="s">
        <v>69</v>
      </c>
      <c r="G830" s="41">
        <v>12</v>
      </c>
      <c r="H830" s="45">
        <v>1.4</v>
      </c>
      <c r="I830" s="43">
        <v>1.0006690354316039</v>
      </c>
      <c r="J830" t="b">
        <v>0</v>
      </c>
    </row>
    <row r="831" spans="1:10" x14ac:dyDescent="0.25">
      <c r="A831" t="s">
        <v>147</v>
      </c>
      <c r="B831" t="s">
        <v>142</v>
      </c>
      <c r="C831" s="37" t="s">
        <v>11</v>
      </c>
      <c r="D831" s="35">
        <v>15</v>
      </c>
      <c r="E831" s="37" t="s">
        <v>37</v>
      </c>
      <c r="F831" s="35" t="s">
        <v>69</v>
      </c>
      <c r="G831" s="41">
        <v>12</v>
      </c>
      <c r="H831" s="45">
        <v>1.3</v>
      </c>
      <c r="I831" s="43">
        <v>1.0002858902864362</v>
      </c>
      <c r="J831" t="b">
        <v>0</v>
      </c>
    </row>
    <row r="832" spans="1:10" x14ac:dyDescent="0.25">
      <c r="A832" t="s">
        <v>147</v>
      </c>
      <c r="B832" t="s">
        <v>142</v>
      </c>
      <c r="C832" s="37" t="s">
        <v>11</v>
      </c>
      <c r="D832" s="35">
        <v>15</v>
      </c>
      <c r="E832" s="37" t="s">
        <v>40</v>
      </c>
      <c r="F832" s="35" t="s">
        <v>70</v>
      </c>
      <c r="G832" s="41">
        <v>8</v>
      </c>
      <c r="H832" s="45">
        <v>1.3</v>
      </c>
      <c r="I832" s="43">
        <v>1.0058729317406812</v>
      </c>
      <c r="J832" t="b">
        <v>0</v>
      </c>
    </row>
    <row r="833" spans="1:10" x14ac:dyDescent="0.25">
      <c r="A833" t="s">
        <v>147</v>
      </c>
      <c r="B833" t="s">
        <v>142</v>
      </c>
      <c r="C833" s="37" t="s">
        <v>11</v>
      </c>
      <c r="D833" s="35">
        <v>15</v>
      </c>
      <c r="E833" s="37" t="s">
        <v>37</v>
      </c>
      <c r="F833" s="35" t="s">
        <v>71</v>
      </c>
      <c r="G833" s="41">
        <v>13</v>
      </c>
      <c r="H833" s="45">
        <v>1.4</v>
      </c>
      <c r="I833" s="43">
        <v>0.99879381770363174</v>
      </c>
      <c r="J833" t="b">
        <v>0</v>
      </c>
    </row>
    <row r="834" spans="1:10" x14ac:dyDescent="0.25">
      <c r="A834" t="s">
        <v>147</v>
      </c>
      <c r="B834" t="s">
        <v>142</v>
      </c>
      <c r="C834" s="37" t="s">
        <v>11</v>
      </c>
      <c r="D834" s="35">
        <v>15</v>
      </c>
      <c r="E834" s="37" t="s">
        <v>37</v>
      </c>
      <c r="F834" s="35" t="s">
        <v>71</v>
      </c>
      <c r="G834" s="41">
        <v>13</v>
      </c>
      <c r="H834" s="45">
        <v>1.3</v>
      </c>
      <c r="I834" s="43">
        <v>0.9988699609663213</v>
      </c>
      <c r="J834" t="b">
        <v>0</v>
      </c>
    </row>
    <row r="835" spans="1:10" x14ac:dyDescent="0.25">
      <c r="A835" t="s">
        <v>147</v>
      </c>
      <c r="B835" t="s">
        <v>142</v>
      </c>
      <c r="C835" s="37" t="s">
        <v>11</v>
      </c>
      <c r="D835" s="35">
        <v>15</v>
      </c>
      <c r="E835" s="37" t="s">
        <v>40</v>
      </c>
      <c r="F835" s="35" t="s">
        <v>72</v>
      </c>
      <c r="G835" s="41">
        <v>7.3680000000000003</v>
      </c>
      <c r="H835" s="45">
        <v>1.3</v>
      </c>
      <c r="I835" s="43">
        <v>1.0066716034249241</v>
      </c>
      <c r="J835" t="b">
        <v>0</v>
      </c>
    </row>
    <row r="836" spans="1:10" x14ac:dyDescent="0.25">
      <c r="A836" t="s">
        <v>147</v>
      </c>
      <c r="B836" t="s">
        <v>142</v>
      </c>
      <c r="C836" s="37" t="s">
        <v>11</v>
      </c>
      <c r="D836" s="35">
        <v>15</v>
      </c>
      <c r="E836" s="37" t="s">
        <v>40</v>
      </c>
      <c r="F836" s="35" t="s">
        <v>73</v>
      </c>
      <c r="G836" s="41">
        <v>8.4</v>
      </c>
      <c r="H836" s="45">
        <v>1.3</v>
      </c>
      <c r="I836" s="43">
        <v>1.0038592111840308</v>
      </c>
      <c r="J836" t="b">
        <v>0</v>
      </c>
    </row>
    <row r="837" spans="1:10" x14ac:dyDescent="0.25">
      <c r="A837" t="s">
        <v>147</v>
      </c>
      <c r="B837" t="s">
        <v>142</v>
      </c>
      <c r="C837" s="37" t="s">
        <v>11</v>
      </c>
      <c r="D837" s="35">
        <v>15</v>
      </c>
      <c r="E837" s="37" t="s">
        <v>40</v>
      </c>
      <c r="F837" s="35" t="s">
        <v>74</v>
      </c>
      <c r="G837" s="41">
        <v>12</v>
      </c>
      <c r="H837" s="45">
        <v>1.3</v>
      </c>
      <c r="I837" s="43">
        <v>1.0025189198572306</v>
      </c>
      <c r="J837" t="b">
        <v>0</v>
      </c>
    </row>
    <row r="838" spans="1:10" x14ac:dyDescent="0.25">
      <c r="A838" t="s">
        <v>147</v>
      </c>
      <c r="B838" t="s">
        <v>142</v>
      </c>
      <c r="C838" s="37" t="s">
        <v>11</v>
      </c>
      <c r="D838" s="35">
        <v>15</v>
      </c>
      <c r="E838" s="37" t="s">
        <v>40</v>
      </c>
      <c r="F838" s="35" t="s">
        <v>75</v>
      </c>
      <c r="G838" s="41">
        <v>14.483000000000001</v>
      </c>
      <c r="H838" s="45">
        <v>1.3</v>
      </c>
      <c r="I838" s="43">
        <v>0.99842935050344317</v>
      </c>
      <c r="J838" t="b">
        <v>0</v>
      </c>
    </row>
    <row r="839" spans="1:10" x14ac:dyDescent="0.25">
      <c r="A839" t="s">
        <v>147</v>
      </c>
      <c r="B839" t="s">
        <v>142</v>
      </c>
      <c r="C839" s="37" t="s">
        <v>11</v>
      </c>
      <c r="D839" s="35">
        <v>15</v>
      </c>
      <c r="E839" s="37" t="s">
        <v>37</v>
      </c>
      <c r="F839" s="35" t="s">
        <v>76</v>
      </c>
      <c r="G839" s="41">
        <v>15</v>
      </c>
      <c r="H839" s="45">
        <v>1.4</v>
      </c>
      <c r="I839" s="43">
        <v>0.99560054934140252</v>
      </c>
      <c r="J839" t="b">
        <v>0</v>
      </c>
    </row>
    <row r="840" spans="1:10" x14ac:dyDescent="0.25">
      <c r="A840" t="s">
        <v>147</v>
      </c>
      <c r="B840" t="s">
        <v>142</v>
      </c>
      <c r="C840" s="37" t="s">
        <v>11</v>
      </c>
      <c r="D840" s="35">
        <v>15</v>
      </c>
      <c r="E840" s="37" t="s">
        <v>37</v>
      </c>
      <c r="F840" s="35" t="s">
        <v>76</v>
      </c>
      <c r="G840" s="41">
        <v>15</v>
      </c>
      <c r="H840" s="45">
        <v>1.3</v>
      </c>
      <c r="I840" s="43">
        <v>0.99667454592584237</v>
      </c>
      <c r="J840" t="b">
        <v>0</v>
      </c>
    </row>
    <row r="841" spans="1:10" x14ac:dyDescent="0.25">
      <c r="A841" t="s">
        <v>147</v>
      </c>
      <c r="B841" t="s">
        <v>142</v>
      </c>
      <c r="C841" s="37" t="s">
        <v>11</v>
      </c>
      <c r="D841" s="35">
        <v>15</v>
      </c>
      <c r="E841" s="37" t="s">
        <v>40</v>
      </c>
      <c r="F841" s="35" t="s">
        <v>77</v>
      </c>
      <c r="G841" s="41">
        <v>7.5</v>
      </c>
      <c r="H841" s="45">
        <v>1.4</v>
      </c>
      <c r="I841" s="43">
        <v>0.9952236170662615</v>
      </c>
      <c r="J841" t="b">
        <v>0</v>
      </c>
    </row>
    <row r="842" spans="1:10" x14ac:dyDescent="0.25">
      <c r="A842" t="s">
        <v>147</v>
      </c>
      <c r="B842" t="s">
        <v>142</v>
      </c>
      <c r="C842" s="37" t="s">
        <v>11</v>
      </c>
      <c r="D842" s="35">
        <v>15</v>
      </c>
      <c r="E842" s="37" t="s">
        <v>40</v>
      </c>
      <c r="F842" s="35" t="s">
        <v>77</v>
      </c>
      <c r="G842" s="41">
        <v>7.5</v>
      </c>
      <c r="H842" s="45">
        <v>1.4</v>
      </c>
      <c r="I842" s="43">
        <v>0.9952236170662615</v>
      </c>
      <c r="J842" t="b">
        <v>0</v>
      </c>
    </row>
    <row r="843" spans="1:10" x14ac:dyDescent="0.25">
      <c r="A843" t="s">
        <v>147</v>
      </c>
      <c r="B843" t="s">
        <v>142</v>
      </c>
      <c r="C843" s="37" t="s">
        <v>11</v>
      </c>
      <c r="D843" s="35">
        <v>15</v>
      </c>
      <c r="E843" s="37" t="s">
        <v>40</v>
      </c>
      <c r="F843" s="35" t="s">
        <v>77</v>
      </c>
      <c r="G843" s="41">
        <v>7.5</v>
      </c>
      <c r="H843" s="45">
        <v>1.3</v>
      </c>
      <c r="I843" s="43">
        <v>0.99594197537403251</v>
      </c>
      <c r="J843" t="b">
        <v>0</v>
      </c>
    </row>
    <row r="844" spans="1:10" x14ac:dyDescent="0.25">
      <c r="A844" t="s">
        <v>147</v>
      </c>
      <c r="B844" t="s">
        <v>142</v>
      </c>
      <c r="C844" s="37" t="s">
        <v>11</v>
      </c>
      <c r="D844" s="35">
        <v>15</v>
      </c>
      <c r="E844" s="37" t="s">
        <v>40</v>
      </c>
      <c r="F844" s="35" t="s">
        <v>77</v>
      </c>
      <c r="G844" s="41">
        <v>7.5</v>
      </c>
      <c r="H844" s="45">
        <v>1.3</v>
      </c>
      <c r="I844" s="43">
        <v>0.99594197537403251</v>
      </c>
      <c r="J844" t="b">
        <v>0</v>
      </c>
    </row>
    <row r="845" spans="1:10" x14ac:dyDescent="0.25">
      <c r="A845" t="s">
        <v>147</v>
      </c>
      <c r="B845" t="s">
        <v>142</v>
      </c>
      <c r="C845" s="37" t="s">
        <v>11</v>
      </c>
      <c r="D845" s="35">
        <v>15</v>
      </c>
      <c r="E845" s="37" t="s">
        <v>37</v>
      </c>
      <c r="F845" s="35" t="s">
        <v>50</v>
      </c>
      <c r="G845" s="41">
        <v>5</v>
      </c>
      <c r="H845" s="45">
        <v>1.4</v>
      </c>
      <c r="I845" s="43">
        <v>1.0030296217756509</v>
      </c>
      <c r="J845" t="b">
        <v>1</v>
      </c>
    </row>
    <row r="846" spans="1:10" x14ac:dyDescent="0.25">
      <c r="A846" t="s">
        <v>147</v>
      </c>
      <c r="B846" t="s">
        <v>142</v>
      </c>
      <c r="C846" s="37" t="s">
        <v>11</v>
      </c>
      <c r="D846" s="35">
        <v>15</v>
      </c>
      <c r="E846" s="37" t="s">
        <v>37</v>
      </c>
      <c r="F846" s="35" t="s">
        <v>79</v>
      </c>
      <c r="G846" s="41">
        <v>6</v>
      </c>
      <c r="H846" s="45">
        <v>1.4</v>
      </c>
      <c r="I846" s="43">
        <v>1.006621341946063</v>
      </c>
      <c r="J846" t="b">
        <v>1</v>
      </c>
    </row>
    <row r="847" spans="1:10" x14ac:dyDescent="0.25">
      <c r="A847" t="s">
        <v>147</v>
      </c>
      <c r="B847" t="s">
        <v>142</v>
      </c>
      <c r="C847" s="37" t="s">
        <v>11</v>
      </c>
      <c r="D847" s="35">
        <v>15</v>
      </c>
      <c r="E847" s="37" t="s">
        <v>37</v>
      </c>
      <c r="F847" s="35" t="s">
        <v>79</v>
      </c>
      <c r="G847" s="41">
        <v>6</v>
      </c>
      <c r="H847" s="45">
        <v>1.3</v>
      </c>
      <c r="I847" s="43">
        <v>1.0060950490702569</v>
      </c>
      <c r="J847" t="b">
        <v>1</v>
      </c>
    </row>
    <row r="848" spans="1:10" x14ac:dyDescent="0.25">
      <c r="A848" t="s">
        <v>147</v>
      </c>
      <c r="B848" t="s">
        <v>142</v>
      </c>
      <c r="C848" s="37" t="s">
        <v>11</v>
      </c>
      <c r="D848" s="35">
        <v>15</v>
      </c>
      <c r="E848" s="37" t="s">
        <v>37</v>
      </c>
      <c r="F848" s="35" t="s">
        <v>51</v>
      </c>
      <c r="G848" s="41">
        <v>7</v>
      </c>
      <c r="H848" s="45">
        <v>1.4</v>
      </c>
      <c r="I848" s="43">
        <v>1.0068406039332103</v>
      </c>
      <c r="J848" t="b">
        <v>1</v>
      </c>
    </row>
    <row r="849" spans="1:10" x14ac:dyDescent="0.25">
      <c r="A849" t="s">
        <v>147</v>
      </c>
      <c r="B849" t="s">
        <v>142</v>
      </c>
      <c r="C849" s="37" t="s">
        <v>11</v>
      </c>
      <c r="D849" s="35">
        <v>15</v>
      </c>
      <c r="E849" s="37" t="s">
        <v>37</v>
      </c>
      <c r="F849" s="35" t="s">
        <v>51</v>
      </c>
      <c r="G849" s="41">
        <v>7</v>
      </c>
      <c r="H849" s="45">
        <v>1.3</v>
      </c>
      <c r="I849" s="43">
        <v>1.0067775790325089</v>
      </c>
      <c r="J849" t="b">
        <v>1</v>
      </c>
    </row>
    <row r="850" spans="1:10" x14ac:dyDescent="0.25">
      <c r="A850" t="s">
        <v>147</v>
      </c>
      <c r="B850" t="s">
        <v>142</v>
      </c>
      <c r="C850" s="37" t="s">
        <v>11</v>
      </c>
      <c r="D850" s="35">
        <v>15</v>
      </c>
      <c r="E850" s="37" t="s">
        <v>37</v>
      </c>
      <c r="F850" s="35" t="s">
        <v>57</v>
      </c>
      <c r="G850" s="41">
        <v>8</v>
      </c>
      <c r="H850" s="45">
        <v>1.4</v>
      </c>
      <c r="I850" s="43">
        <v>1.0042852454936726</v>
      </c>
      <c r="J850" t="b">
        <v>1</v>
      </c>
    </row>
    <row r="851" spans="1:10" x14ac:dyDescent="0.25">
      <c r="A851" t="s">
        <v>147</v>
      </c>
      <c r="B851" t="s">
        <v>142</v>
      </c>
      <c r="C851" s="37" t="s">
        <v>11</v>
      </c>
      <c r="D851" s="35">
        <v>15</v>
      </c>
      <c r="E851" s="37" t="s">
        <v>37</v>
      </c>
      <c r="F851" s="35" t="s">
        <v>57</v>
      </c>
      <c r="G851" s="41">
        <v>8</v>
      </c>
      <c r="H851" s="45">
        <v>1.3</v>
      </c>
      <c r="I851" s="43">
        <v>1.0044594101956035</v>
      </c>
      <c r="J851" t="b">
        <v>1</v>
      </c>
    </row>
    <row r="852" spans="1:10" x14ac:dyDescent="0.25">
      <c r="A852" t="s">
        <v>147</v>
      </c>
      <c r="B852" t="s">
        <v>142</v>
      </c>
      <c r="C852" s="37" t="s">
        <v>11</v>
      </c>
      <c r="D852" s="35">
        <v>20</v>
      </c>
      <c r="E852" s="37" t="s">
        <v>37</v>
      </c>
      <c r="F852" s="35" t="s">
        <v>36</v>
      </c>
      <c r="G852" s="41">
        <v>10</v>
      </c>
      <c r="H852" s="45">
        <v>1.3</v>
      </c>
      <c r="I852" s="43">
        <v>1.0479845523725975</v>
      </c>
      <c r="J852" t="b">
        <v>1</v>
      </c>
    </row>
    <row r="853" spans="1:10" x14ac:dyDescent="0.25">
      <c r="A853" t="s">
        <v>147</v>
      </c>
      <c r="B853" t="s">
        <v>142</v>
      </c>
      <c r="C853" s="37" t="s">
        <v>11</v>
      </c>
      <c r="D853" s="35">
        <v>20</v>
      </c>
      <c r="E853" s="37" t="s">
        <v>40</v>
      </c>
      <c r="F853" s="35" t="s">
        <v>80</v>
      </c>
      <c r="G853" s="41">
        <v>13.103</v>
      </c>
      <c r="H853" s="45">
        <v>1.3</v>
      </c>
      <c r="I853" s="43">
        <v>1.0476440547960977</v>
      </c>
      <c r="J853" t="b">
        <v>0</v>
      </c>
    </row>
    <row r="854" spans="1:10" x14ac:dyDescent="0.25">
      <c r="A854" t="s">
        <v>147</v>
      </c>
      <c r="B854" t="s">
        <v>142</v>
      </c>
      <c r="C854" s="37" t="s">
        <v>11</v>
      </c>
      <c r="D854" s="35">
        <v>20</v>
      </c>
      <c r="E854" s="37" t="s">
        <v>40</v>
      </c>
      <c r="F854" s="35" t="s">
        <v>80</v>
      </c>
      <c r="G854" s="41">
        <v>13.103</v>
      </c>
      <c r="H854" s="45">
        <v>1.3</v>
      </c>
      <c r="I854" s="43">
        <v>1.0463617952866373</v>
      </c>
      <c r="J854" t="b">
        <v>0</v>
      </c>
    </row>
    <row r="855" spans="1:10" x14ac:dyDescent="0.25">
      <c r="A855" t="s">
        <v>147</v>
      </c>
      <c r="B855" t="s">
        <v>142</v>
      </c>
      <c r="C855" s="37" t="s">
        <v>11</v>
      </c>
      <c r="D855" s="35">
        <v>20</v>
      </c>
      <c r="E855" s="37" t="s">
        <v>40</v>
      </c>
      <c r="F855" s="35" t="s">
        <v>81</v>
      </c>
      <c r="G855" s="41">
        <v>14.733000000000001</v>
      </c>
      <c r="H855" s="45">
        <v>1.3</v>
      </c>
      <c r="I855" s="43">
        <v>1.0377764646956955</v>
      </c>
      <c r="J855" t="b">
        <v>0</v>
      </c>
    </row>
    <row r="856" spans="1:10" x14ac:dyDescent="0.25">
      <c r="A856" t="s">
        <v>147</v>
      </c>
      <c r="B856" t="s">
        <v>142</v>
      </c>
      <c r="C856" s="37" t="s">
        <v>11</v>
      </c>
      <c r="D856" s="35">
        <v>20</v>
      </c>
      <c r="E856" s="37" t="s">
        <v>37</v>
      </c>
      <c r="F856" s="35" t="s">
        <v>82</v>
      </c>
      <c r="G856" s="41">
        <v>14</v>
      </c>
      <c r="H856" s="45">
        <v>1.3</v>
      </c>
      <c r="I856" s="43">
        <v>1.042672513824187</v>
      </c>
      <c r="J856" t="b">
        <v>1</v>
      </c>
    </row>
    <row r="857" spans="1:10" x14ac:dyDescent="0.25">
      <c r="A857" t="s">
        <v>147</v>
      </c>
      <c r="B857" t="s">
        <v>142</v>
      </c>
      <c r="C857" s="37" t="s">
        <v>11</v>
      </c>
      <c r="D857" s="35">
        <v>20</v>
      </c>
      <c r="E857" s="37" t="s">
        <v>37</v>
      </c>
      <c r="F857" s="35" t="s">
        <v>83</v>
      </c>
      <c r="G857" s="41">
        <v>16</v>
      </c>
      <c r="H857" s="45">
        <v>1.3</v>
      </c>
      <c r="I857" s="43">
        <v>1.0406194399964062</v>
      </c>
      <c r="J857" t="b">
        <v>0</v>
      </c>
    </row>
    <row r="858" spans="1:10" x14ac:dyDescent="0.25">
      <c r="A858" t="s">
        <v>147</v>
      </c>
      <c r="B858" t="s">
        <v>142</v>
      </c>
      <c r="C858" s="37" t="s">
        <v>11</v>
      </c>
      <c r="D858" s="35">
        <v>20</v>
      </c>
      <c r="E858" s="37" t="s">
        <v>40</v>
      </c>
      <c r="F858" s="35" t="s">
        <v>84</v>
      </c>
      <c r="G858" s="41">
        <v>11.52</v>
      </c>
      <c r="H858" s="45">
        <v>1.3</v>
      </c>
      <c r="I858" s="43">
        <v>1.0466097275314132</v>
      </c>
      <c r="J858" t="b">
        <v>0</v>
      </c>
    </row>
    <row r="859" spans="1:10" x14ac:dyDescent="0.25">
      <c r="A859" t="s">
        <v>147</v>
      </c>
      <c r="B859" t="s">
        <v>142</v>
      </c>
      <c r="C859" s="37" t="s">
        <v>11</v>
      </c>
      <c r="D859" s="35">
        <v>20</v>
      </c>
      <c r="E859" s="37" t="s">
        <v>37</v>
      </c>
      <c r="F859" s="35" t="s">
        <v>85</v>
      </c>
      <c r="G859" s="41">
        <v>17</v>
      </c>
      <c r="H859" s="45">
        <v>1.3</v>
      </c>
      <c r="I859" s="43">
        <v>1.0389162727358259</v>
      </c>
      <c r="J859" t="b">
        <v>0</v>
      </c>
    </row>
    <row r="860" spans="1:10" x14ac:dyDescent="0.25">
      <c r="A860" t="s">
        <v>147</v>
      </c>
      <c r="B860" t="s">
        <v>142</v>
      </c>
      <c r="C860" s="37" t="s">
        <v>11</v>
      </c>
      <c r="D860" s="35">
        <v>20</v>
      </c>
      <c r="E860" s="37" t="s">
        <v>40</v>
      </c>
      <c r="F860" s="35" t="s">
        <v>86</v>
      </c>
      <c r="G860" s="41">
        <v>11.077</v>
      </c>
      <c r="H860" s="45">
        <v>1.3</v>
      </c>
      <c r="I860" s="43">
        <v>1.048276653146724</v>
      </c>
      <c r="J860" t="b">
        <v>0</v>
      </c>
    </row>
    <row r="861" spans="1:10" x14ac:dyDescent="0.25">
      <c r="A861" t="s">
        <v>147</v>
      </c>
      <c r="B861" t="s">
        <v>142</v>
      </c>
      <c r="C861" s="37" t="s">
        <v>11</v>
      </c>
      <c r="D861" s="35">
        <v>20</v>
      </c>
      <c r="E861" s="37" t="s">
        <v>40</v>
      </c>
      <c r="F861" s="35" t="s">
        <v>87</v>
      </c>
      <c r="G861" s="41">
        <v>18.946999999999999</v>
      </c>
      <c r="H861" s="45">
        <v>1.3</v>
      </c>
      <c r="I861" s="43">
        <v>1.0342535379554842</v>
      </c>
      <c r="J861" t="b">
        <v>0</v>
      </c>
    </row>
    <row r="862" spans="1:10" x14ac:dyDescent="0.25">
      <c r="A862" t="s">
        <v>147</v>
      </c>
      <c r="B862" t="s">
        <v>142</v>
      </c>
      <c r="C862" s="37" t="s">
        <v>11</v>
      </c>
      <c r="D862" s="35">
        <v>20</v>
      </c>
      <c r="E862" s="37" t="s">
        <v>37</v>
      </c>
      <c r="F862" s="35" t="s">
        <v>88</v>
      </c>
      <c r="G862" s="41">
        <v>20</v>
      </c>
      <c r="H862" s="45">
        <v>1.3</v>
      </c>
      <c r="I862" s="43">
        <v>1.0334789949920513</v>
      </c>
      <c r="J862" t="b">
        <v>0</v>
      </c>
    </row>
    <row r="863" spans="1:10" x14ac:dyDescent="0.25">
      <c r="A863" t="s">
        <v>147</v>
      </c>
      <c r="B863" t="s">
        <v>142</v>
      </c>
      <c r="C863" s="37" t="s">
        <v>11</v>
      </c>
      <c r="D863" s="35">
        <v>20</v>
      </c>
      <c r="E863" s="37" t="s">
        <v>40</v>
      </c>
      <c r="F863" s="35" t="s">
        <v>89</v>
      </c>
      <c r="G863" s="41">
        <v>9.2309999999999999</v>
      </c>
      <c r="H863" s="45">
        <v>1.3</v>
      </c>
      <c r="I863" s="43">
        <v>1.0500324776653205</v>
      </c>
      <c r="J863" t="b">
        <v>0</v>
      </c>
    </row>
    <row r="864" spans="1:10" x14ac:dyDescent="0.25">
      <c r="A864" t="s">
        <v>147</v>
      </c>
      <c r="B864" t="s">
        <v>142</v>
      </c>
      <c r="C864" s="37" t="s">
        <v>11</v>
      </c>
      <c r="D864" s="35">
        <v>20</v>
      </c>
      <c r="E864" s="37" t="s">
        <v>40</v>
      </c>
      <c r="F864" s="35" t="s">
        <v>89</v>
      </c>
      <c r="G864" s="41">
        <v>9.2309999999999999</v>
      </c>
      <c r="H864" s="45">
        <v>1.3</v>
      </c>
      <c r="I864" s="43">
        <v>1.0481384598849779</v>
      </c>
      <c r="J864" t="b">
        <v>0</v>
      </c>
    </row>
    <row r="865" spans="1:10" x14ac:dyDescent="0.25">
      <c r="A865" t="s">
        <v>147</v>
      </c>
      <c r="B865" t="s">
        <v>142</v>
      </c>
      <c r="C865" s="37" t="s">
        <v>11</v>
      </c>
      <c r="D865" s="35">
        <v>20</v>
      </c>
      <c r="E865" s="37" t="s">
        <v>40</v>
      </c>
      <c r="F865" s="35" t="s">
        <v>90</v>
      </c>
      <c r="G865" s="41">
        <v>7.8259999999999996</v>
      </c>
      <c r="H865" s="45">
        <v>1.3</v>
      </c>
      <c r="I865" s="43">
        <v>1.036665647375193</v>
      </c>
      <c r="J865" t="b">
        <v>0</v>
      </c>
    </row>
    <row r="866" spans="1:10" x14ac:dyDescent="0.25">
      <c r="A866" t="s">
        <v>147</v>
      </c>
      <c r="B866" t="s">
        <v>142</v>
      </c>
      <c r="C866" s="37" t="s">
        <v>11</v>
      </c>
      <c r="D866" s="35">
        <v>20</v>
      </c>
      <c r="E866" s="37" t="s">
        <v>40</v>
      </c>
      <c r="F866" s="35" t="s">
        <v>90</v>
      </c>
      <c r="G866" s="41">
        <v>7.8259999999999996</v>
      </c>
      <c r="H866" s="45">
        <v>1.3</v>
      </c>
      <c r="I866" s="43">
        <v>1.0479503112968285</v>
      </c>
      <c r="J866" t="b">
        <v>0</v>
      </c>
    </row>
    <row r="867" spans="1:10" x14ac:dyDescent="0.25">
      <c r="A867" t="s">
        <v>147</v>
      </c>
      <c r="B867" t="s">
        <v>142</v>
      </c>
      <c r="C867" s="37" t="s">
        <v>11</v>
      </c>
      <c r="D867" s="35">
        <v>20</v>
      </c>
      <c r="E867" s="37" t="s">
        <v>40</v>
      </c>
      <c r="F867" s="35" t="s">
        <v>90</v>
      </c>
      <c r="G867" s="41">
        <v>7.8259999999999996</v>
      </c>
      <c r="H867" s="45">
        <v>1.3</v>
      </c>
      <c r="I867" s="43">
        <v>1.0339904458804026</v>
      </c>
      <c r="J867" t="b">
        <v>0</v>
      </c>
    </row>
    <row r="868" spans="1:10" x14ac:dyDescent="0.25">
      <c r="A868" t="s">
        <v>147</v>
      </c>
      <c r="B868" t="s">
        <v>142</v>
      </c>
      <c r="C868" s="37" t="s">
        <v>11</v>
      </c>
      <c r="D868" s="35">
        <v>20</v>
      </c>
      <c r="E868" s="37" t="s">
        <v>40</v>
      </c>
      <c r="F868" s="35" t="s">
        <v>90</v>
      </c>
      <c r="G868" s="41">
        <v>7.8259999999999996</v>
      </c>
      <c r="H868" s="45">
        <v>1.3</v>
      </c>
      <c r="I868" s="43">
        <v>1.0455950779895573</v>
      </c>
      <c r="J868" t="b">
        <v>0</v>
      </c>
    </row>
    <row r="869" spans="1:10" x14ac:dyDescent="0.25">
      <c r="A869" t="s">
        <v>147</v>
      </c>
      <c r="B869" t="s">
        <v>142</v>
      </c>
      <c r="C869" s="37" t="s">
        <v>11</v>
      </c>
      <c r="D869" s="35">
        <v>20</v>
      </c>
      <c r="E869" s="37" t="s">
        <v>40</v>
      </c>
      <c r="F869" s="35" t="s">
        <v>90</v>
      </c>
      <c r="G869" s="41">
        <v>7.8259999999999996</v>
      </c>
      <c r="H869" s="45">
        <v>1.3</v>
      </c>
      <c r="I869" s="43">
        <v>1.034952878977031</v>
      </c>
      <c r="J869" t="b">
        <v>0</v>
      </c>
    </row>
    <row r="870" spans="1:10" x14ac:dyDescent="0.25">
      <c r="A870" t="s">
        <v>147</v>
      </c>
      <c r="B870" t="s">
        <v>142</v>
      </c>
      <c r="C870" s="37" t="s">
        <v>11</v>
      </c>
      <c r="D870" s="35">
        <v>20</v>
      </c>
      <c r="E870" s="37" t="s">
        <v>37</v>
      </c>
      <c r="F870" s="35" t="s">
        <v>79</v>
      </c>
      <c r="G870" s="41">
        <v>6</v>
      </c>
      <c r="H870" s="45">
        <v>1.3</v>
      </c>
      <c r="I870" s="43">
        <v>1.0474809256875404</v>
      </c>
      <c r="J870" t="b">
        <v>1</v>
      </c>
    </row>
    <row r="871" spans="1:10" x14ac:dyDescent="0.25">
      <c r="A871" t="s">
        <v>147</v>
      </c>
      <c r="B871" t="s">
        <v>142</v>
      </c>
      <c r="C871" s="37" t="s">
        <v>11</v>
      </c>
      <c r="D871" s="35">
        <v>25</v>
      </c>
      <c r="E871" s="37" t="s">
        <v>40</v>
      </c>
      <c r="F871" s="35" t="s">
        <v>91</v>
      </c>
      <c r="G871" s="41">
        <v>16.8</v>
      </c>
      <c r="H871" s="45">
        <v>1.3</v>
      </c>
      <c r="I871" s="43">
        <v>1.054812442434899</v>
      </c>
      <c r="J871" t="b">
        <v>0</v>
      </c>
    </row>
    <row r="872" spans="1:10" x14ac:dyDescent="0.25">
      <c r="A872" t="s">
        <v>147</v>
      </c>
      <c r="B872" t="s">
        <v>142</v>
      </c>
      <c r="C872" s="37" t="s">
        <v>11</v>
      </c>
      <c r="D872" s="35">
        <v>25</v>
      </c>
      <c r="E872" s="37" t="s">
        <v>40</v>
      </c>
      <c r="F872" s="35" t="s">
        <v>92</v>
      </c>
      <c r="G872" s="41">
        <v>19.512</v>
      </c>
      <c r="H872" s="45">
        <v>1.3</v>
      </c>
      <c r="I872" s="43">
        <v>1.0517457925144436</v>
      </c>
      <c r="J872" t="b">
        <v>0</v>
      </c>
    </row>
    <row r="873" spans="1:10" x14ac:dyDescent="0.25">
      <c r="A873" t="s">
        <v>147</v>
      </c>
      <c r="B873" t="s">
        <v>142</v>
      </c>
      <c r="C873" s="37" t="s">
        <v>11</v>
      </c>
      <c r="D873" s="35">
        <v>25</v>
      </c>
      <c r="E873" s="37" t="s">
        <v>37</v>
      </c>
      <c r="F873" s="35" t="s">
        <v>93</v>
      </c>
      <c r="G873" s="41">
        <v>21</v>
      </c>
      <c r="H873" s="45">
        <v>1.3</v>
      </c>
      <c r="I873" s="43">
        <v>1.0525517039269865</v>
      </c>
      <c r="J873" t="b">
        <v>0</v>
      </c>
    </row>
    <row r="874" spans="1:10" x14ac:dyDescent="0.25">
      <c r="A874" t="s">
        <v>147</v>
      </c>
      <c r="B874" t="s">
        <v>142</v>
      </c>
      <c r="C874" s="37" t="s">
        <v>11</v>
      </c>
      <c r="D874" s="35">
        <v>25</v>
      </c>
      <c r="E874" s="37" t="s">
        <v>40</v>
      </c>
      <c r="F874" s="35" t="s">
        <v>94</v>
      </c>
      <c r="G874" s="41">
        <v>15.529</v>
      </c>
      <c r="H874" s="45">
        <v>1.3</v>
      </c>
      <c r="I874" s="43">
        <v>1.0642426525998492</v>
      </c>
      <c r="J874" t="b">
        <v>0</v>
      </c>
    </row>
    <row r="875" spans="1:10" x14ac:dyDescent="0.25">
      <c r="A875" t="s">
        <v>147</v>
      </c>
      <c r="B875" t="s">
        <v>142</v>
      </c>
      <c r="C875" s="37" t="s">
        <v>11</v>
      </c>
      <c r="D875" s="35">
        <v>25</v>
      </c>
      <c r="E875" s="37" t="s">
        <v>37</v>
      </c>
      <c r="F875" s="35" t="s">
        <v>95</v>
      </c>
      <c r="G875" s="41">
        <v>23</v>
      </c>
      <c r="H875" s="45">
        <v>1.3</v>
      </c>
      <c r="I875" s="43">
        <v>1.0521330486477434</v>
      </c>
      <c r="J875" t="b">
        <v>0</v>
      </c>
    </row>
    <row r="876" spans="1:10" x14ac:dyDescent="0.25">
      <c r="A876" t="s">
        <v>147</v>
      </c>
      <c r="B876" t="s">
        <v>142</v>
      </c>
      <c r="C876" s="37" t="s">
        <v>11</v>
      </c>
      <c r="D876" s="35">
        <v>25</v>
      </c>
      <c r="E876" s="37" t="s">
        <v>37</v>
      </c>
      <c r="F876" s="35" t="s">
        <v>96</v>
      </c>
      <c r="G876" s="41">
        <v>25</v>
      </c>
      <c r="H876" s="45">
        <v>1.3</v>
      </c>
      <c r="I876" s="43">
        <v>1.0499455748136985</v>
      </c>
      <c r="J876" t="b">
        <v>0</v>
      </c>
    </row>
    <row r="877" spans="1:10" x14ac:dyDescent="0.25">
      <c r="A877" t="s">
        <v>147</v>
      </c>
      <c r="B877" t="s">
        <v>142</v>
      </c>
      <c r="C877" s="37" t="s">
        <v>11</v>
      </c>
      <c r="D877" s="35">
        <v>6</v>
      </c>
      <c r="E877" s="37" t="s">
        <v>37</v>
      </c>
      <c r="F877" s="35" t="s">
        <v>45</v>
      </c>
      <c r="G877" s="41">
        <v>3</v>
      </c>
      <c r="H877" s="45">
        <v>1.3</v>
      </c>
      <c r="I877" s="43">
        <v>0.90712126541232807</v>
      </c>
      <c r="J877" t="b">
        <v>0</v>
      </c>
    </row>
    <row r="878" spans="1:10" x14ac:dyDescent="0.25">
      <c r="A878" t="s">
        <v>147</v>
      </c>
      <c r="B878" t="s">
        <v>142</v>
      </c>
      <c r="C878" s="37" t="s">
        <v>11</v>
      </c>
      <c r="D878" s="35">
        <v>6</v>
      </c>
      <c r="E878" s="37" t="s">
        <v>35</v>
      </c>
      <c r="F878" s="35" t="s">
        <v>97</v>
      </c>
      <c r="G878" s="41">
        <v>2.88</v>
      </c>
      <c r="H878" s="45">
        <v>1.3</v>
      </c>
      <c r="I878" s="43">
        <v>0.89956651674863397</v>
      </c>
      <c r="J878" t="b">
        <v>0</v>
      </c>
    </row>
    <row r="879" spans="1:10" x14ac:dyDescent="0.25">
      <c r="A879" t="s">
        <v>147</v>
      </c>
      <c r="B879" t="s">
        <v>142</v>
      </c>
      <c r="C879" s="37" t="s">
        <v>11</v>
      </c>
      <c r="D879" s="35">
        <v>6</v>
      </c>
      <c r="E879" s="37" t="s">
        <v>35</v>
      </c>
      <c r="F879" s="35" t="s">
        <v>98</v>
      </c>
      <c r="G879" s="41">
        <v>3.1019999999999999</v>
      </c>
      <c r="H879" s="45">
        <v>1.3</v>
      </c>
      <c r="I879" s="43">
        <v>0.915146699146825</v>
      </c>
      <c r="J879" t="b">
        <v>0</v>
      </c>
    </row>
    <row r="880" spans="1:10" x14ac:dyDescent="0.25">
      <c r="A880" t="s">
        <v>147</v>
      </c>
      <c r="B880" t="s">
        <v>142</v>
      </c>
      <c r="C880" s="37" t="s">
        <v>11</v>
      </c>
      <c r="D880" s="35">
        <v>6</v>
      </c>
      <c r="E880" s="37" t="s">
        <v>37</v>
      </c>
      <c r="F880" s="35" t="s">
        <v>99</v>
      </c>
      <c r="G880" s="41">
        <v>3.5</v>
      </c>
      <c r="H880" s="45">
        <v>1.3</v>
      </c>
      <c r="I880" s="43">
        <v>0.93282531825901638</v>
      </c>
      <c r="J880" t="b">
        <v>0</v>
      </c>
    </row>
    <row r="881" spans="1:10" x14ac:dyDescent="0.25">
      <c r="A881" t="s">
        <v>147</v>
      </c>
      <c r="B881" t="s">
        <v>142</v>
      </c>
      <c r="C881" s="37" t="s">
        <v>11</v>
      </c>
      <c r="D881" s="35">
        <v>6</v>
      </c>
      <c r="E881" s="37" t="s">
        <v>40</v>
      </c>
      <c r="F881" s="35" t="s">
        <v>100</v>
      </c>
      <c r="G881" s="41">
        <v>4.4210000000000003</v>
      </c>
      <c r="H881" s="45">
        <v>1.3</v>
      </c>
      <c r="I881" s="43">
        <v>0.93939902433352973</v>
      </c>
      <c r="J881" t="b">
        <v>0</v>
      </c>
    </row>
    <row r="882" spans="1:10" x14ac:dyDescent="0.25">
      <c r="A882" t="s">
        <v>147</v>
      </c>
      <c r="B882" t="s">
        <v>142</v>
      </c>
      <c r="C882" s="37" t="s">
        <v>11</v>
      </c>
      <c r="D882" s="35">
        <v>6</v>
      </c>
      <c r="E882" s="37" t="s">
        <v>35</v>
      </c>
      <c r="F882" s="35" t="s">
        <v>101</v>
      </c>
      <c r="G882" s="41">
        <v>3.5449999999999999</v>
      </c>
      <c r="H882" s="45">
        <v>1.3</v>
      </c>
      <c r="I882" s="43">
        <v>0.93417490981128737</v>
      </c>
      <c r="J882" t="b">
        <v>0</v>
      </c>
    </row>
    <row r="883" spans="1:10" x14ac:dyDescent="0.25">
      <c r="A883" t="s">
        <v>147</v>
      </c>
      <c r="B883" t="s">
        <v>142</v>
      </c>
      <c r="C883" s="37" t="s">
        <v>11</v>
      </c>
      <c r="D883" s="35">
        <v>6</v>
      </c>
      <c r="E883" s="37" t="s">
        <v>37</v>
      </c>
      <c r="F883" s="35" t="s">
        <v>46</v>
      </c>
      <c r="G883" s="41">
        <v>4</v>
      </c>
      <c r="H883" s="45">
        <v>1.3</v>
      </c>
      <c r="I883" s="43">
        <v>0.93981517592216568</v>
      </c>
      <c r="J883" t="b">
        <v>0</v>
      </c>
    </row>
    <row r="884" spans="1:10" x14ac:dyDescent="0.25">
      <c r="A884" t="s">
        <v>147</v>
      </c>
      <c r="B884" t="s">
        <v>142</v>
      </c>
      <c r="C884" s="37" t="s">
        <v>11</v>
      </c>
      <c r="D884" s="35">
        <v>6</v>
      </c>
      <c r="E884" s="37" t="s">
        <v>40</v>
      </c>
      <c r="F884" s="35" t="s">
        <v>102</v>
      </c>
      <c r="G884" s="41">
        <v>4.8</v>
      </c>
      <c r="H884" s="45">
        <v>1.3</v>
      </c>
      <c r="I884" s="43">
        <v>0.94768847639300124</v>
      </c>
      <c r="J884" t="b">
        <v>0</v>
      </c>
    </row>
    <row r="885" spans="1:10" x14ac:dyDescent="0.25">
      <c r="A885" t="s">
        <v>147</v>
      </c>
      <c r="B885" t="s">
        <v>142</v>
      </c>
      <c r="C885" s="37" t="s">
        <v>11</v>
      </c>
      <c r="D885" s="35">
        <v>6</v>
      </c>
      <c r="E885" s="37" t="s">
        <v>35</v>
      </c>
      <c r="F885" s="35" t="s">
        <v>103</v>
      </c>
      <c r="G885" s="41">
        <v>3.988</v>
      </c>
      <c r="H885" s="45">
        <v>1.3</v>
      </c>
      <c r="I885" s="43">
        <v>0.94013932890522156</v>
      </c>
      <c r="J885" t="b">
        <v>0</v>
      </c>
    </row>
    <row r="886" spans="1:10" x14ac:dyDescent="0.25">
      <c r="A886" t="s">
        <v>147</v>
      </c>
      <c r="B886" t="s">
        <v>142</v>
      </c>
      <c r="C886" s="37" t="s">
        <v>11</v>
      </c>
      <c r="D886" s="35">
        <v>6</v>
      </c>
      <c r="E886" s="37" t="s">
        <v>37</v>
      </c>
      <c r="F886" s="35" t="s">
        <v>104</v>
      </c>
      <c r="G886" s="41">
        <v>4.5</v>
      </c>
      <c r="H886" s="45">
        <v>1.3</v>
      </c>
      <c r="I886" s="43">
        <v>0.94728681690195249</v>
      </c>
      <c r="J886" t="b">
        <v>0</v>
      </c>
    </row>
    <row r="887" spans="1:10" x14ac:dyDescent="0.25">
      <c r="A887" t="s">
        <v>147</v>
      </c>
      <c r="B887" t="s">
        <v>142</v>
      </c>
      <c r="C887" s="37" t="s">
        <v>11</v>
      </c>
      <c r="D887" s="35">
        <v>6</v>
      </c>
      <c r="E887" s="37" t="s">
        <v>40</v>
      </c>
      <c r="F887" s="35" t="s">
        <v>105</v>
      </c>
      <c r="G887" s="41">
        <v>4.95</v>
      </c>
      <c r="H887" s="45">
        <v>1.3</v>
      </c>
      <c r="I887" s="43">
        <v>0.94605113138209507</v>
      </c>
      <c r="J887" t="b">
        <v>0</v>
      </c>
    </row>
    <row r="888" spans="1:10" x14ac:dyDescent="0.25">
      <c r="A888" t="s">
        <v>147</v>
      </c>
      <c r="B888" t="s">
        <v>142</v>
      </c>
      <c r="C888" s="37" t="s">
        <v>11</v>
      </c>
      <c r="D888" s="35">
        <v>6</v>
      </c>
      <c r="E888" s="37" t="s">
        <v>40</v>
      </c>
      <c r="F888" s="35" t="s">
        <v>105</v>
      </c>
      <c r="G888" s="41">
        <v>4.95</v>
      </c>
      <c r="H888" s="45">
        <v>1.3</v>
      </c>
      <c r="I888" s="43">
        <v>0.9479653466821768</v>
      </c>
      <c r="J888" t="b">
        <v>0</v>
      </c>
    </row>
    <row r="889" spans="1:10" x14ac:dyDescent="0.25">
      <c r="A889" t="s">
        <v>147</v>
      </c>
      <c r="B889" t="s">
        <v>142</v>
      </c>
      <c r="C889" s="37" t="s">
        <v>11</v>
      </c>
      <c r="D889" s="35">
        <v>6</v>
      </c>
      <c r="E889" s="37" t="s">
        <v>35</v>
      </c>
      <c r="F889" s="35" t="s">
        <v>106</v>
      </c>
      <c r="G889" s="41">
        <v>4.431</v>
      </c>
      <c r="H889" s="45">
        <v>1.3</v>
      </c>
      <c r="I889" s="43">
        <v>0.94759573828191668</v>
      </c>
      <c r="J889" t="b">
        <v>0</v>
      </c>
    </row>
    <row r="890" spans="1:10" x14ac:dyDescent="0.25">
      <c r="A890" t="s">
        <v>147</v>
      </c>
      <c r="B890" t="s">
        <v>142</v>
      </c>
      <c r="C890" s="37" t="s">
        <v>11</v>
      </c>
      <c r="D890" s="35">
        <v>6</v>
      </c>
      <c r="E890" s="37" t="s">
        <v>40</v>
      </c>
      <c r="F890" s="35" t="s">
        <v>107</v>
      </c>
      <c r="G890" s="41">
        <v>4.444</v>
      </c>
      <c r="H890" s="45">
        <v>1.3</v>
      </c>
      <c r="I890" s="43">
        <v>0.94354886820438399</v>
      </c>
      <c r="J890" t="b">
        <v>0</v>
      </c>
    </row>
    <row r="891" spans="1:10" x14ac:dyDescent="0.25">
      <c r="A891" t="s">
        <v>147</v>
      </c>
      <c r="B891" t="s">
        <v>142</v>
      </c>
      <c r="C891" s="37" t="s">
        <v>11</v>
      </c>
      <c r="D891" s="35">
        <v>6</v>
      </c>
      <c r="E891" s="37" t="s">
        <v>37</v>
      </c>
      <c r="F891" s="35" t="s">
        <v>50</v>
      </c>
      <c r="G891" s="41">
        <v>5</v>
      </c>
      <c r="H891" s="45">
        <v>1.3</v>
      </c>
      <c r="I891" s="43">
        <v>0.94674105579734891</v>
      </c>
      <c r="J891" t="b">
        <v>0</v>
      </c>
    </row>
    <row r="892" spans="1:10" x14ac:dyDescent="0.25">
      <c r="A892" t="s">
        <v>147</v>
      </c>
      <c r="B892" t="s">
        <v>142</v>
      </c>
      <c r="C892" s="37" t="s">
        <v>11</v>
      </c>
      <c r="D892" s="35">
        <v>6</v>
      </c>
      <c r="E892" s="37" t="s">
        <v>40</v>
      </c>
      <c r="F892" s="35" t="s">
        <v>108</v>
      </c>
      <c r="G892" s="41">
        <v>5.4550000000000001</v>
      </c>
      <c r="H892" s="45">
        <v>1.3</v>
      </c>
      <c r="I892" s="43">
        <v>0.94716718431776881</v>
      </c>
      <c r="J892" t="b">
        <v>0</v>
      </c>
    </row>
    <row r="893" spans="1:10" x14ac:dyDescent="0.25">
      <c r="A893" t="s">
        <v>147</v>
      </c>
      <c r="B893" t="s">
        <v>142</v>
      </c>
      <c r="C893" s="37" t="s">
        <v>11</v>
      </c>
      <c r="D893" s="35">
        <v>6</v>
      </c>
      <c r="E893" s="37" t="s">
        <v>40</v>
      </c>
      <c r="F893" s="35" t="s">
        <v>109</v>
      </c>
      <c r="G893" s="41">
        <v>4.2779999999999996</v>
      </c>
      <c r="H893" s="45">
        <v>1.3</v>
      </c>
      <c r="I893" s="43">
        <v>0.93863571566324655</v>
      </c>
      <c r="J893" t="b">
        <v>0</v>
      </c>
    </row>
    <row r="894" spans="1:10" x14ac:dyDescent="0.25">
      <c r="A894" t="s">
        <v>147</v>
      </c>
      <c r="B894" t="s">
        <v>142</v>
      </c>
      <c r="C894" s="37" t="s">
        <v>11</v>
      </c>
      <c r="D894" s="35">
        <v>6</v>
      </c>
      <c r="E894" s="37" t="s">
        <v>37</v>
      </c>
      <c r="F894" s="35" t="s">
        <v>110</v>
      </c>
      <c r="G894" s="41">
        <v>5.5</v>
      </c>
      <c r="H894" s="45">
        <v>1.3</v>
      </c>
      <c r="I894" s="43">
        <v>0.9496550813741137</v>
      </c>
      <c r="J894" t="b">
        <v>0</v>
      </c>
    </row>
    <row r="895" spans="1:10" x14ac:dyDescent="0.25">
      <c r="A895" t="s">
        <v>147</v>
      </c>
      <c r="B895" t="s">
        <v>142</v>
      </c>
      <c r="C895" s="37" t="s">
        <v>11</v>
      </c>
      <c r="D895" s="35">
        <v>6</v>
      </c>
      <c r="E895" s="37" t="s">
        <v>35</v>
      </c>
      <c r="F895" s="35" t="s">
        <v>111</v>
      </c>
      <c r="G895" s="41">
        <v>5.3170000000000002</v>
      </c>
      <c r="H895" s="45">
        <v>1.3</v>
      </c>
      <c r="I895" s="43">
        <v>0.94715668998436431</v>
      </c>
      <c r="J895" t="b">
        <v>0</v>
      </c>
    </row>
    <row r="896" spans="1:10" x14ac:dyDescent="0.25">
      <c r="A896" t="s">
        <v>147</v>
      </c>
      <c r="B896" t="s">
        <v>142</v>
      </c>
      <c r="C896" s="37" t="s">
        <v>11</v>
      </c>
      <c r="D896" s="35">
        <v>6</v>
      </c>
      <c r="E896" s="37" t="s">
        <v>37</v>
      </c>
      <c r="F896" s="35" t="s">
        <v>79</v>
      </c>
      <c r="G896" s="41">
        <v>6</v>
      </c>
      <c r="H896" s="45">
        <v>1.3</v>
      </c>
      <c r="I896" s="43">
        <v>0.94899981780432685</v>
      </c>
      <c r="J896" t="b">
        <v>0</v>
      </c>
    </row>
    <row r="897" spans="1:10" x14ac:dyDescent="0.25">
      <c r="A897" t="s">
        <v>147</v>
      </c>
      <c r="B897" t="s">
        <v>142</v>
      </c>
      <c r="C897" s="37" t="s">
        <v>14</v>
      </c>
      <c r="D897" s="35">
        <v>10</v>
      </c>
      <c r="E897" s="37" t="s">
        <v>35</v>
      </c>
      <c r="F897" s="35" t="s">
        <v>33</v>
      </c>
      <c r="G897" s="41">
        <v>8.8620000000000001</v>
      </c>
      <c r="H897" s="45">
        <v>2.1</v>
      </c>
      <c r="I897" s="43">
        <v>1.0014083055173062</v>
      </c>
      <c r="J897" t="b">
        <v>0</v>
      </c>
    </row>
    <row r="898" spans="1:10" x14ac:dyDescent="0.25">
      <c r="A898" t="s">
        <v>147</v>
      </c>
      <c r="B898" t="s">
        <v>142</v>
      </c>
      <c r="C898" s="37" t="s">
        <v>14</v>
      </c>
      <c r="D898" s="35">
        <v>10</v>
      </c>
      <c r="E898" s="37" t="s">
        <v>37</v>
      </c>
      <c r="F898" s="35" t="s">
        <v>36</v>
      </c>
      <c r="G898" s="41">
        <v>10</v>
      </c>
      <c r="H898" s="45">
        <v>2.1</v>
      </c>
      <c r="I898" s="43">
        <v>0.99994442089953606</v>
      </c>
      <c r="J898" t="b">
        <v>0</v>
      </c>
    </row>
    <row r="899" spans="1:10" x14ac:dyDescent="0.25">
      <c r="A899" t="s">
        <v>147</v>
      </c>
      <c r="B899" t="s">
        <v>142</v>
      </c>
      <c r="C899" s="37" t="s">
        <v>14</v>
      </c>
      <c r="D899" s="35">
        <v>10</v>
      </c>
      <c r="E899" s="37" t="s">
        <v>37</v>
      </c>
      <c r="F899" s="35" t="s">
        <v>36</v>
      </c>
      <c r="G899" s="41">
        <v>10</v>
      </c>
      <c r="H899" s="45">
        <v>2.1</v>
      </c>
      <c r="I899" s="43">
        <v>1.0000555791004639</v>
      </c>
      <c r="J899" t="b">
        <v>0</v>
      </c>
    </row>
    <row r="900" spans="1:10" x14ac:dyDescent="0.25">
      <c r="A900" t="s">
        <v>147</v>
      </c>
      <c r="B900" t="s">
        <v>142</v>
      </c>
      <c r="C900" s="37" t="s">
        <v>14</v>
      </c>
      <c r="D900" s="35">
        <v>10</v>
      </c>
      <c r="E900" s="37" t="s">
        <v>37</v>
      </c>
      <c r="F900" s="35" t="s">
        <v>36</v>
      </c>
      <c r="G900" s="41">
        <v>10</v>
      </c>
      <c r="H900" s="45">
        <v>2.1</v>
      </c>
      <c r="I900" s="43">
        <v>1.0001600045654979</v>
      </c>
      <c r="J900" t="b">
        <v>0</v>
      </c>
    </row>
    <row r="901" spans="1:10" x14ac:dyDescent="0.25">
      <c r="A901" t="s">
        <v>147</v>
      </c>
      <c r="B901" t="s">
        <v>142</v>
      </c>
      <c r="C901" s="37" t="s">
        <v>14</v>
      </c>
      <c r="D901" s="35">
        <v>10</v>
      </c>
      <c r="E901" s="37" t="s">
        <v>37</v>
      </c>
      <c r="F901" s="35" t="s">
        <v>36</v>
      </c>
      <c r="G901" s="41">
        <v>10</v>
      </c>
      <c r="H901" s="45">
        <v>2.1</v>
      </c>
      <c r="I901" s="43">
        <v>0.99983999543450208</v>
      </c>
      <c r="J901" t="b">
        <v>0</v>
      </c>
    </row>
    <row r="902" spans="1:10" x14ac:dyDescent="0.25">
      <c r="A902" t="s">
        <v>147</v>
      </c>
      <c r="B902" t="s">
        <v>142</v>
      </c>
      <c r="C902" s="37" t="s">
        <v>14</v>
      </c>
      <c r="D902" s="35">
        <v>10</v>
      </c>
      <c r="E902" s="37" t="s">
        <v>37</v>
      </c>
      <c r="F902" s="35" t="s">
        <v>36</v>
      </c>
      <c r="G902" s="41">
        <v>10</v>
      </c>
      <c r="H902" s="45">
        <v>2.1</v>
      </c>
      <c r="I902" s="43">
        <v>0.99989368161972869</v>
      </c>
      <c r="J902" t="b">
        <v>0</v>
      </c>
    </row>
    <row r="903" spans="1:10" x14ac:dyDescent="0.25">
      <c r="A903" t="s">
        <v>147</v>
      </c>
      <c r="B903" t="s">
        <v>142</v>
      </c>
      <c r="C903" s="37" t="s">
        <v>14</v>
      </c>
      <c r="D903" s="35">
        <v>10</v>
      </c>
      <c r="E903" s="37" t="s">
        <v>37</v>
      </c>
      <c r="F903" s="35" t="s">
        <v>36</v>
      </c>
      <c r="G903" s="41">
        <v>10</v>
      </c>
      <c r="H903" s="45">
        <v>2.1</v>
      </c>
      <c r="I903" s="43">
        <v>1.0001063183802712</v>
      </c>
      <c r="J903" t="b">
        <v>0</v>
      </c>
    </row>
    <row r="904" spans="1:10" x14ac:dyDescent="0.25">
      <c r="A904" t="s">
        <v>147</v>
      </c>
      <c r="B904" t="s">
        <v>142</v>
      </c>
      <c r="C904" s="37" t="s">
        <v>14</v>
      </c>
      <c r="D904" s="35">
        <v>10</v>
      </c>
      <c r="E904" s="37" t="s">
        <v>37</v>
      </c>
      <c r="F904" s="35" t="s">
        <v>36</v>
      </c>
      <c r="G904" s="41">
        <v>10</v>
      </c>
      <c r="H904" s="45">
        <v>2.1</v>
      </c>
      <c r="I904" s="43">
        <v>1.0001954149084047</v>
      </c>
      <c r="J904" t="b">
        <v>0</v>
      </c>
    </row>
    <row r="905" spans="1:10" x14ac:dyDescent="0.25">
      <c r="A905" t="s">
        <v>147</v>
      </c>
      <c r="B905" t="s">
        <v>142</v>
      </c>
      <c r="C905" s="37" t="s">
        <v>14</v>
      </c>
      <c r="D905" s="35">
        <v>10</v>
      </c>
      <c r="E905" s="37" t="s">
        <v>37</v>
      </c>
      <c r="F905" s="35" t="s">
        <v>36</v>
      </c>
      <c r="G905" s="41">
        <v>10</v>
      </c>
      <c r="H905" s="45">
        <v>2.1</v>
      </c>
      <c r="I905" s="43">
        <v>0.99980458509159542</v>
      </c>
      <c r="J905" t="b">
        <v>0</v>
      </c>
    </row>
    <row r="906" spans="1:10" x14ac:dyDescent="0.25">
      <c r="A906" t="s">
        <v>147</v>
      </c>
      <c r="B906" t="s">
        <v>142</v>
      </c>
      <c r="C906" s="37" t="s">
        <v>14</v>
      </c>
      <c r="D906" s="35">
        <v>10</v>
      </c>
      <c r="E906" s="37" t="s">
        <v>37</v>
      </c>
      <c r="F906" s="35" t="s">
        <v>36</v>
      </c>
      <c r="G906" s="41">
        <v>10</v>
      </c>
      <c r="H906" s="45">
        <v>2.1</v>
      </c>
      <c r="I906" s="43">
        <v>1.0000250527781824</v>
      </c>
      <c r="J906" t="b">
        <v>0</v>
      </c>
    </row>
    <row r="907" spans="1:10" x14ac:dyDescent="0.25">
      <c r="A907" t="s">
        <v>147</v>
      </c>
      <c r="B907" t="s">
        <v>142</v>
      </c>
      <c r="C907" s="37" t="s">
        <v>14</v>
      </c>
      <c r="D907" s="35">
        <v>10</v>
      </c>
      <c r="E907" s="37" t="s">
        <v>37</v>
      </c>
      <c r="F907" s="35" t="s">
        <v>36</v>
      </c>
      <c r="G907" s="41">
        <v>10</v>
      </c>
      <c r="H907" s="45">
        <v>2.1</v>
      </c>
      <c r="I907" s="43">
        <v>0.99997494722181757</v>
      </c>
      <c r="J907" t="b">
        <v>0</v>
      </c>
    </row>
    <row r="908" spans="1:10" x14ac:dyDescent="0.25">
      <c r="A908" t="s">
        <v>147</v>
      </c>
      <c r="B908" t="s">
        <v>142</v>
      </c>
      <c r="C908" s="37" t="s">
        <v>14</v>
      </c>
      <c r="D908" s="35">
        <v>10</v>
      </c>
      <c r="E908" s="37" t="s">
        <v>37</v>
      </c>
      <c r="F908" s="35" t="s">
        <v>36</v>
      </c>
      <c r="G908" s="41">
        <v>10</v>
      </c>
      <c r="H908" s="45">
        <v>2.1</v>
      </c>
      <c r="I908" s="43">
        <v>1.0012287690715791</v>
      </c>
      <c r="J908" t="b">
        <v>0</v>
      </c>
    </row>
    <row r="909" spans="1:10" x14ac:dyDescent="0.25">
      <c r="A909" t="s">
        <v>147</v>
      </c>
      <c r="B909" t="s">
        <v>142</v>
      </c>
      <c r="C909" s="37" t="s">
        <v>14</v>
      </c>
      <c r="D909" s="35">
        <v>10</v>
      </c>
      <c r="E909" s="37" t="s">
        <v>37</v>
      </c>
      <c r="F909" s="35" t="s">
        <v>36</v>
      </c>
      <c r="G909" s="41">
        <v>10</v>
      </c>
      <c r="H909" s="45">
        <v>2.1</v>
      </c>
      <c r="I909" s="43">
        <v>0.99877123092842091</v>
      </c>
      <c r="J909" t="b">
        <v>0</v>
      </c>
    </row>
    <row r="910" spans="1:10" x14ac:dyDescent="0.25">
      <c r="A910" t="s">
        <v>147</v>
      </c>
      <c r="B910" t="s">
        <v>142</v>
      </c>
      <c r="C910" s="37" t="s">
        <v>14</v>
      </c>
      <c r="D910" s="35">
        <v>10</v>
      </c>
      <c r="E910" s="37" t="s">
        <v>37</v>
      </c>
      <c r="F910" s="35" t="s">
        <v>36</v>
      </c>
      <c r="G910" s="41">
        <v>10</v>
      </c>
      <c r="H910" s="45">
        <v>2.1</v>
      </c>
      <c r="I910" s="43">
        <v>1.002395546241641</v>
      </c>
      <c r="J910" t="b">
        <v>0</v>
      </c>
    </row>
    <row r="911" spans="1:10" x14ac:dyDescent="0.25">
      <c r="A911" t="s">
        <v>147</v>
      </c>
      <c r="B911" t="s">
        <v>142</v>
      </c>
      <c r="C911" s="37" t="s">
        <v>14</v>
      </c>
      <c r="D911" s="35">
        <v>10</v>
      </c>
      <c r="E911" s="37" t="s">
        <v>37</v>
      </c>
      <c r="F911" s="35" t="s">
        <v>36</v>
      </c>
      <c r="G911" s="41">
        <v>10</v>
      </c>
      <c r="H911" s="45">
        <v>2.1</v>
      </c>
      <c r="I911" s="43">
        <v>0.99865112551779545</v>
      </c>
      <c r="J911" t="b">
        <v>0</v>
      </c>
    </row>
    <row r="912" spans="1:10" x14ac:dyDescent="0.25">
      <c r="A912" t="s">
        <v>147</v>
      </c>
      <c r="B912" t="s">
        <v>142</v>
      </c>
      <c r="C912" s="37" t="s">
        <v>14</v>
      </c>
      <c r="D912" s="35">
        <v>10</v>
      </c>
      <c r="E912" s="37" t="s">
        <v>37</v>
      </c>
      <c r="F912" s="35" t="s">
        <v>36</v>
      </c>
      <c r="G912" s="41">
        <v>10</v>
      </c>
      <c r="H912" s="45">
        <v>2.1</v>
      </c>
      <c r="I912" s="43">
        <v>0.99895332824056393</v>
      </c>
      <c r="J912" t="b">
        <v>0</v>
      </c>
    </row>
    <row r="913" spans="1:10" x14ac:dyDescent="0.25">
      <c r="A913" t="s">
        <v>147</v>
      </c>
      <c r="B913" t="s">
        <v>142</v>
      </c>
      <c r="C913" s="37" t="s">
        <v>14</v>
      </c>
      <c r="D913" s="35">
        <v>10</v>
      </c>
      <c r="E913" s="37" t="s">
        <v>40</v>
      </c>
      <c r="F913" s="35" t="s">
        <v>39</v>
      </c>
      <c r="G913" s="41">
        <v>5.7140000000000004</v>
      </c>
      <c r="H913" s="45">
        <v>2.1</v>
      </c>
      <c r="I913" s="43">
        <v>0.98537751799473361</v>
      </c>
      <c r="J913" t="b">
        <v>0</v>
      </c>
    </row>
    <row r="914" spans="1:10" x14ac:dyDescent="0.25">
      <c r="A914" t="s">
        <v>147</v>
      </c>
      <c r="B914" t="s">
        <v>142</v>
      </c>
      <c r="C914" s="37" t="s">
        <v>14</v>
      </c>
      <c r="D914" s="35">
        <v>10</v>
      </c>
      <c r="E914" s="37" t="s">
        <v>40</v>
      </c>
      <c r="F914" s="35" t="s">
        <v>41</v>
      </c>
      <c r="G914" s="41">
        <v>6.6669999999999998</v>
      </c>
      <c r="H914" s="45">
        <v>2.1</v>
      </c>
      <c r="I914" s="43">
        <v>0.99826181864982211</v>
      </c>
      <c r="J914" t="b">
        <v>0</v>
      </c>
    </row>
    <row r="915" spans="1:10" x14ac:dyDescent="0.25">
      <c r="A915" t="s">
        <v>147</v>
      </c>
      <c r="B915" t="s">
        <v>142</v>
      </c>
      <c r="C915" s="37" t="s">
        <v>14</v>
      </c>
      <c r="D915" s="35">
        <v>10</v>
      </c>
      <c r="E915" s="37" t="s">
        <v>40</v>
      </c>
      <c r="F915" s="35" t="s">
        <v>42</v>
      </c>
      <c r="G915" s="41">
        <v>7.5</v>
      </c>
      <c r="H915" s="45">
        <v>2.1</v>
      </c>
      <c r="I915" s="43">
        <v>1.0017452512192315</v>
      </c>
      <c r="J915" t="b">
        <v>0</v>
      </c>
    </row>
    <row r="916" spans="1:10" x14ac:dyDescent="0.25">
      <c r="A916" t="s">
        <v>147</v>
      </c>
      <c r="B916" t="s">
        <v>142</v>
      </c>
      <c r="C916" s="37" t="s">
        <v>14</v>
      </c>
      <c r="D916" s="35">
        <v>10</v>
      </c>
      <c r="E916" s="37" t="s">
        <v>40</v>
      </c>
      <c r="F916" s="35" t="s">
        <v>43</v>
      </c>
      <c r="G916" s="41">
        <v>8.2349999999999994</v>
      </c>
      <c r="H916" s="45">
        <v>2.1</v>
      </c>
      <c r="I916" s="43">
        <v>1.0011068636929383</v>
      </c>
      <c r="J916" t="b">
        <v>0</v>
      </c>
    </row>
    <row r="917" spans="1:10" x14ac:dyDescent="0.25">
      <c r="A917" t="s">
        <v>147</v>
      </c>
      <c r="B917" t="s">
        <v>142</v>
      </c>
      <c r="C917" s="37" t="s">
        <v>14</v>
      </c>
      <c r="D917" s="35">
        <v>10</v>
      </c>
      <c r="E917" s="37" t="s">
        <v>40</v>
      </c>
      <c r="F917" s="35" t="s">
        <v>44</v>
      </c>
      <c r="G917" s="41">
        <v>8.8889999999999993</v>
      </c>
      <c r="H917" s="45">
        <v>2.1</v>
      </c>
      <c r="I917" s="43">
        <v>1.0011103185204639</v>
      </c>
      <c r="J917" t="b">
        <v>0</v>
      </c>
    </row>
    <row r="918" spans="1:10" x14ac:dyDescent="0.25">
      <c r="A918" t="s">
        <v>147</v>
      </c>
      <c r="B918" t="s">
        <v>142</v>
      </c>
      <c r="C918" s="37" t="s">
        <v>14</v>
      </c>
      <c r="D918" s="35">
        <v>10</v>
      </c>
      <c r="E918" s="37" t="s">
        <v>37</v>
      </c>
      <c r="F918" s="35" t="s">
        <v>45</v>
      </c>
      <c r="G918" s="41">
        <v>3</v>
      </c>
      <c r="H918" s="45">
        <v>2.1</v>
      </c>
      <c r="I918" s="43">
        <v>0.90064204995095831</v>
      </c>
      <c r="J918" t="b">
        <v>1</v>
      </c>
    </row>
    <row r="919" spans="1:10" x14ac:dyDescent="0.25">
      <c r="A919" t="s">
        <v>147</v>
      </c>
      <c r="B919" t="s">
        <v>142</v>
      </c>
      <c r="C919" s="37" t="s">
        <v>14</v>
      </c>
      <c r="D919" s="35">
        <v>10</v>
      </c>
      <c r="E919" s="37" t="s">
        <v>37</v>
      </c>
      <c r="F919" s="35" t="s">
        <v>46</v>
      </c>
      <c r="G919" s="41">
        <v>4</v>
      </c>
      <c r="H919" s="45">
        <v>2.1</v>
      </c>
      <c r="I919" s="43">
        <v>0.96488832991145568</v>
      </c>
      <c r="J919" t="b">
        <v>1</v>
      </c>
    </row>
    <row r="920" spans="1:10" x14ac:dyDescent="0.25">
      <c r="A920" t="s">
        <v>147</v>
      </c>
      <c r="B920" t="s">
        <v>142</v>
      </c>
      <c r="C920" s="37" t="s">
        <v>14</v>
      </c>
      <c r="D920" s="35">
        <v>10</v>
      </c>
      <c r="E920" s="37" t="s">
        <v>40</v>
      </c>
      <c r="F920" s="35" t="s">
        <v>47</v>
      </c>
      <c r="G920" s="41">
        <v>5.0910000000000002</v>
      </c>
      <c r="H920" s="45">
        <v>2.1</v>
      </c>
      <c r="I920" s="43">
        <v>0.98269734518651752</v>
      </c>
      <c r="J920" t="b">
        <v>0</v>
      </c>
    </row>
    <row r="921" spans="1:10" x14ac:dyDescent="0.25">
      <c r="A921" t="s">
        <v>147</v>
      </c>
      <c r="B921" t="s">
        <v>142</v>
      </c>
      <c r="C921" s="37" t="s">
        <v>14</v>
      </c>
      <c r="D921" s="35">
        <v>10</v>
      </c>
      <c r="E921" s="37" t="s">
        <v>40</v>
      </c>
      <c r="F921" s="35" t="s">
        <v>48</v>
      </c>
      <c r="G921" s="41">
        <v>5.5380000000000003</v>
      </c>
      <c r="H921" s="45">
        <v>2.1</v>
      </c>
      <c r="I921" s="43">
        <v>0.979170918005693</v>
      </c>
      <c r="J921" t="b">
        <v>0</v>
      </c>
    </row>
    <row r="922" spans="1:10" x14ac:dyDescent="0.25">
      <c r="A922" t="s">
        <v>147</v>
      </c>
      <c r="B922" t="s">
        <v>142</v>
      </c>
      <c r="C922" s="37" t="s">
        <v>14</v>
      </c>
      <c r="D922" s="35">
        <v>10</v>
      </c>
      <c r="E922" s="37" t="s">
        <v>37</v>
      </c>
      <c r="F922" s="35" t="s">
        <v>50</v>
      </c>
      <c r="G922" s="41">
        <v>5</v>
      </c>
      <c r="H922" s="45">
        <v>2.1</v>
      </c>
      <c r="I922" s="43">
        <v>0.99183862007915047</v>
      </c>
      <c r="J922" t="b">
        <v>1</v>
      </c>
    </row>
    <row r="923" spans="1:10" x14ac:dyDescent="0.25">
      <c r="A923" t="s">
        <v>147</v>
      </c>
      <c r="B923" t="s">
        <v>142</v>
      </c>
      <c r="C923" s="37" t="s">
        <v>14</v>
      </c>
      <c r="D923" s="35">
        <v>10</v>
      </c>
      <c r="E923" s="37" t="s">
        <v>40</v>
      </c>
      <c r="F923" s="35" t="s">
        <v>54</v>
      </c>
      <c r="G923" s="41">
        <v>5.3330000000000002</v>
      </c>
      <c r="H923" s="45">
        <v>2.1</v>
      </c>
      <c r="I923" s="43">
        <v>0.98440998831153337</v>
      </c>
      <c r="J923" t="b">
        <v>0</v>
      </c>
    </row>
    <row r="924" spans="1:10" x14ac:dyDescent="0.25">
      <c r="A924" t="s">
        <v>147</v>
      </c>
      <c r="B924" t="s">
        <v>142</v>
      </c>
      <c r="C924" s="37" t="s">
        <v>14</v>
      </c>
      <c r="D924" s="35">
        <v>10</v>
      </c>
      <c r="E924" s="37" t="s">
        <v>40</v>
      </c>
      <c r="F924" s="35" t="s">
        <v>55</v>
      </c>
      <c r="G924" s="41">
        <v>6.1539999999999999</v>
      </c>
      <c r="H924" s="45">
        <v>2.1</v>
      </c>
      <c r="I924" s="43">
        <v>0.9988541729171444</v>
      </c>
      <c r="J924" t="b">
        <v>0</v>
      </c>
    </row>
    <row r="925" spans="1:10" x14ac:dyDescent="0.25">
      <c r="A925" t="s">
        <v>147</v>
      </c>
      <c r="B925" t="s">
        <v>142</v>
      </c>
      <c r="C925" s="37" t="s">
        <v>14</v>
      </c>
      <c r="D925" s="35">
        <v>10</v>
      </c>
      <c r="E925" s="37" t="s">
        <v>40</v>
      </c>
      <c r="F925" s="35" t="s">
        <v>56</v>
      </c>
      <c r="G925" s="41">
        <v>6.8570000000000002</v>
      </c>
      <c r="H925" s="45">
        <v>2.1</v>
      </c>
      <c r="I925" s="43">
        <v>1.0033786727156222</v>
      </c>
      <c r="J925" t="b">
        <v>0</v>
      </c>
    </row>
    <row r="926" spans="1:10" x14ac:dyDescent="0.25">
      <c r="A926" t="s">
        <v>147</v>
      </c>
      <c r="B926" t="s">
        <v>142</v>
      </c>
      <c r="C926" s="37" t="s">
        <v>14</v>
      </c>
      <c r="D926" s="35">
        <v>10</v>
      </c>
      <c r="E926" s="37" t="s">
        <v>37</v>
      </c>
      <c r="F926" s="35" t="s">
        <v>57</v>
      </c>
      <c r="G926" s="41">
        <v>8</v>
      </c>
      <c r="H926" s="45">
        <v>2.1</v>
      </c>
      <c r="I926" s="43">
        <v>1.0030226417614598</v>
      </c>
      <c r="J926" t="b">
        <v>0</v>
      </c>
    </row>
    <row r="927" spans="1:10" x14ac:dyDescent="0.25">
      <c r="A927" t="s">
        <v>147</v>
      </c>
      <c r="B927" t="s">
        <v>142</v>
      </c>
      <c r="C927" s="37" t="s">
        <v>14</v>
      </c>
      <c r="D927" s="35">
        <v>10</v>
      </c>
      <c r="E927" s="37" t="s">
        <v>35</v>
      </c>
      <c r="F927" s="35" t="s">
        <v>58</v>
      </c>
      <c r="G927" s="41">
        <v>7.976</v>
      </c>
      <c r="H927" s="45">
        <v>2.1</v>
      </c>
      <c r="I927" s="43">
        <v>1.0004229099977053</v>
      </c>
      <c r="J927" t="b">
        <v>0</v>
      </c>
    </row>
    <row r="928" spans="1:10" x14ac:dyDescent="0.25">
      <c r="A928" t="s">
        <v>147</v>
      </c>
      <c r="B928" t="s">
        <v>142</v>
      </c>
      <c r="C928" s="37" t="s">
        <v>14</v>
      </c>
      <c r="D928" s="35">
        <v>10</v>
      </c>
      <c r="E928" s="37" t="s">
        <v>40</v>
      </c>
      <c r="F928" s="35" t="s">
        <v>59</v>
      </c>
      <c r="G928" s="41">
        <v>7.875</v>
      </c>
      <c r="H928" s="45">
        <v>2.1</v>
      </c>
      <c r="I928" s="43">
        <v>1.0019947345640738</v>
      </c>
      <c r="J928" t="b">
        <v>0</v>
      </c>
    </row>
    <row r="929" spans="1:10" x14ac:dyDescent="0.25">
      <c r="A929" t="s">
        <v>147</v>
      </c>
      <c r="B929" t="s">
        <v>142</v>
      </c>
      <c r="C929" s="37" t="s">
        <v>14</v>
      </c>
      <c r="D929" s="35">
        <v>10</v>
      </c>
      <c r="E929" s="37" t="s">
        <v>40</v>
      </c>
      <c r="F929" s="35" t="s">
        <v>60</v>
      </c>
      <c r="G929" s="41">
        <v>8.4710000000000001</v>
      </c>
      <c r="H929" s="45">
        <v>2.1</v>
      </c>
      <c r="I929" s="43">
        <v>1.0017621012855218</v>
      </c>
      <c r="J929" t="b">
        <v>0</v>
      </c>
    </row>
    <row r="930" spans="1:10" x14ac:dyDescent="0.25">
      <c r="A930" t="s">
        <v>147</v>
      </c>
      <c r="B930" t="s">
        <v>142</v>
      </c>
      <c r="C930" s="37" t="s">
        <v>14</v>
      </c>
      <c r="D930" s="35">
        <v>10</v>
      </c>
      <c r="E930" s="37" t="s">
        <v>37</v>
      </c>
      <c r="F930" s="35" t="s">
        <v>61</v>
      </c>
      <c r="G930" s="41">
        <v>9</v>
      </c>
      <c r="H930" s="45">
        <v>2.1</v>
      </c>
      <c r="I930" s="43">
        <v>1.0008952913036524</v>
      </c>
      <c r="J930" t="b">
        <v>0</v>
      </c>
    </row>
    <row r="931" spans="1:10" x14ac:dyDescent="0.25">
      <c r="A931" t="s">
        <v>147</v>
      </c>
      <c r="B931" t="s">
        <v>142</v>
      </c>
      <c r="C931" s="37" t="s">
        <v>14</v>
      </c>
      <c r="D931" s="35">
        <v>15</v>
      </c>
      <c r="E931" s="37" t="s">
        <v>35</v>
      </c>
      <c r="F931" s="35" t="s">
        <v>62</v>
      </c>
      <c r="G931" s="41">
        <v>9.7479999999999993</v>
      </c>
      <c r="H931" s="45">
        <v>2.1</v>
      </c>
      <c r="I931" s="43">
        <v>1.0004191544808807</v>
      </c>
      <c r="J931" t="b">
        <v>0</v>
      </c>
    </row>
    <row r="932" spans="1:10" x14ac:dyDescent="0.25">
      <c r="A932" t="s">
        <v>147</v>
      </c>
      <c r="B932" t="s">
        <v>142</v>
      </c>
      <c r="C932" s="37" t="s">
        <v>14</v>
      </c>
      <c r="D932" s="35">
        <v>15</v>
      </c>
      <c r="E932" s="37" t="s">
        <v>37</v>
      </c>
      <c r="F932" s="35" t="s">
        <v>63</v>
      </c>
      <c r="G932" s="41">
        <v>11</v>
      </c>
      <c r="H932" s="45">
        <v>2.1</v>
      </c>
      <c r="I932" s="43">
        <v>1.0003674880698523</v>
      </c>
      <c r="J932" t="b">
        <v>0</v>
      </c>
    </row>
    <row r="933" spans="1:10" x14ac:dyDescent="0.25">
      <c r="A933" t="s">
        <v>147</v>
      </c>
      <c r="B933" t="s">
        <v>142</v>
      </c>
      <c r="C933" s="37" t="s">
        <v>14</v>
      </c>
      <c r="D933" s="35">
        <v>15</v>
      </c>
      <c r="E933" s="37" t="s">
        <v>40</v>
      </c>
      <c r="F933" s="35" t="s">
        <v>64</v>
      </c>
      <c r="G933" s="41">
        <v>11.917</v>
      </c>
      <c r="H933" s="45">
        <v>2.1</v>
      </c>
      <c r="I933" s="43">
        <v>0.99866529194903852</v>
      </c>
      <c r="J933" t="b">
        <v>0</v>
      </c>
    </row>
    <row r="934" spans="1:10" x14ac:dyDescent="0.25">
      <c r="A934" t="s">
        <v>147</v>
      </c>
      <c r="B934" t="s">
        <v>142</v>
      </c>
      <c r="C934" s="37" t="s">
        <v>14</v>
      </c>
      <c r="D934" s="35">
        <v>15</v>
      </c>
      <c r="E934" s="37" t="s">
        <v>40</v>
      </c>
      <c r="F934" s="35" t="s">
        <v>65</v>
      </c>
      <c r="G934" s="41">
        <v>6.875</v>
      </c>
      <c r="H934" s="45">
        <v>2.1</v>
      </c>
      <c r="I934" s="43">
        <v>0.99886397857919029</v>
      </c>
      <c r="J934" t="b">
        <v>0</v>
      </c>
    </row>
    <row r="935" spans="1:10" x14ac:dyDescent="0.25">
      <c r="A935" t="s">
        <v>147</v>
      </c>
      <c r="B935" t="s">
        <v>142</v>
      </c>
      <c r="C935" s="37" t="s">
        <v>14</v>
      </c>
      <c r="D935" s="35">
        <v>15</v>
      </c>
      <c r="E935" s="37" t="s">
        <v>40</v>
      </c>
      <c r="F935" s="35" t="s">
        <v>66</v>
      </c>
      <c r="G935" s="41">
        <v>8.5559999999999992</v>
      </c>
      <c r="H935" s="45">
        <v>2.1</v>
      </c>
      <c r="I935" s="43">
        <v>1.0060288542194253</v>
      </c>
      <c r="J935" t="b">
        <v>0</v>
      </c>
    </row>
    <row r="936" spans="1:10" x14ac:dyDescent="0.25">
      <c r="A936" t="s">
        <v>147</v>
      </c>
      <c r="B936" t="s">
        <v>142</v>
      </c>
      <c r="C936" s="37" t="s">
        <v>14</v>
      </c>
      <c r="D936" s="35">
        <v>15</v>
      </c>
      <c r="E936" s="37" t="s">
        <v>40</v>
      </c>
      <c r="F936" s="35" t="s">
        <v>67</v>
      </c>
      <c r="G936" s="41">
        <v>9.9</v>
      </c>
      <c r="H936" s="45">
        <v>2.1</v>
      </c>
      <c r="I936" s="43">
        <v>1.0039495689969815</v>
      </c>
      <c r="J936" t="b">
        <v>0</v>
      </c>
    </row>
    <row r="937" spans="1:10" x14ac:dyDescent="0.25">
      <c r="A937" t="s">
        <v>147</v>
      </c>
      <c r="B937" t="s">
        <v>142</v>
      </c>
      <c r="C937" s="37" t="s">
        <v>14</v>
      </c>
      <c r="D937" s="35">
        <v>15</v>
      </c>
      <c r="E937" s="37" t="s">
        <v>35</v>
      </c>
      <c r="F937" s="35" t="s">
        <v>68</v>
      </c>
      <c r="G937" s="41">
        <v>10.635</v>
      </c>
      <c r="H937" s="45">
        <v>2.1</v>
      </c>
      <c r="I937" s="43">
        <v>0.99943588560562402</v>
      </c>
      <c r="J937" t="b">
        <v>0</v>
      </c>
    </row>
    <row r="938" spans="1:10" x14ac:dyDescent="0.25">
      <c r="A938" t="s">
        <v>147</v>
      </c>
      <c r="B938" t="s">
        <v>142</v>
      </c>
      <c r="C938" s="37" t="s">
        <v>14</v>
      </c>
      <c r="D938" s="35">
        <v>15</v>
      </c>
      <c r="E938" s="37" t="s">
        <v>37</v>
      </c>
      <c r="F938" s="35" t="s">
        <v>69</v>
      </c>
      <c r="G938" s="41">
        <v>12</v>
      </c>
      <c r="H938" s="45">
        <v>2.1</v>
      </c>
      <c r="I938" s="43">
        <v>0.9985677428325862</v>
      </c>
      <c r="J938" t="b">
        <v>0</v>
      </c>
    </row>
    <row r="939" spans="1:10" x14ac:dyDescent="0.25">
      <c r="A939" t="s">
        <v>147</v>
      </c>
      <c r="B939" t="s">
        <v>142</v>
      </c>
      <c r="C939" s="37" t="s">
        <v>14</v>
      </c>
      <c r="D939" s="35">
        <v>15</v>
      </c>
      <c r="E939" s="37" t="s">
        <v>40</v>
      </c>
      <c r="F939" s="35" t="s">
        <v>70</v>
      </c>
      <c r="G939" s="41">
        <v>8</v>
      </c>
      <c r="H939" s="45">
        <v>2.1</v>
      </c>
      <c r="I939" s="43">
        <v>1.0006671579539468</v>
      </c>
      <c r="J939" t="b">
        <v>0</v>
      </c>
    </row>
    <row r="940" spans="1:10" x14ac:dyDescent="0.25">
      <c r="A940" t="s">
        <v>147</v>
      </c>
      <c r="B940" t="s">
        <v>142</v>
      </c>
      <c r="C940" s="37" t="s">
        <v>14</v>
      </c>
      <c r="D940" s="35">
        <v>15</v>
      </c>
      <c r="E940" s="37" t="s">
        <v>37</v>
      </c>
      <c r="F940" s="35" t="s">
        <v>71</v>
      </c>
      <c r="G940" s="41">
        <v>13</v>
      </c>
      <c r="H940" s="45">
        <v>2.1</v>
      </c>
      <c r="I940" s="43">
        <v>0.99705650224781395</v>
      </c>
      <c r="J940" t="b">
        <v>0</v>
      </c>
    </row>
    <row r="941" spans="1:10" x14ac:dyDescent="0.25">
      <c r="A941" t="s">
        <v>147</v>
      </c>
      <c r="B941" t="s">
        <v>142</v>
      </c>
      <c r="C941" s="37" t="s">
        <v>14</v>
      </c>
      <c r="D941" s="35">
        <v>15</v>
      </c>
      <c r="E941" s="37" t="s">
        <v>40</v>
      </c>
      <c r="F941" s="35" t="s">
        <v>72</v>
      </c>
      <c r="G941" s="41">
        <v>7.3680000000000003</v>
      </c>
      <c r="H941" s="45">
        <v>2.1</v>
      </c>
      <c r="I941" s="43">
        <v>0.99731432547752863</v>
      </c>
      <c r="J941" t="b">
        <v>0</v>
      </c>
    </row>
    <row r="942" spans="1:10" x14ac:dyDescent="0.25">
      <c r="A942" t="s">
        <v>147</v>
      </c>
      <c r="B942" t="s">
        <v>142</v>
      </c>
      <c r="C942" s="37" t="s">
        <v>14</v>
      </c>
      <c r="D942" s="35">
        <v>15</v>
      </c>
      <c r="E942" s="37" t="s">
        <v>40</v>
      </c>
      <c r="F942" s="35" t="s">
        <v>73</v>
      </c>
      <c r="G942" s="41">
        <v>8.4</v>
      </c>
      <c r="H942" s="45">
        <v>2.1</v>
      </c>
      <c r="I942" s="43">
        <v>0.99889137671949113</v>
      </c>
      <c r="J942" t="b">
        <v>0</v>
      </c>
    </row>
    <row r="943" spans="1:10" x14ac:dyDescent="0.25">
      <c r="A943" t="s">
        <v>147</v>
      </c>
      <c r="B943" t="s">
        <v>142</v>
      </c>
      <c r="C943" s="37" t="s">
        <v>14</v>
      </c>
      <c r="D943" s="35">
        <v>15</v>
      </c>
      <c r="E943" s="37" t="s">
        <v>40</v>
      </c>
      <c r="F943" s="35" t="s">
        <v>74</v>
      </c>
      <c r="G943" s="41">
        <v>12</v>
      </c>
      <c r="H943" s="45">
        <v>2.1</v>
      </c>
      <c r="I943" s="43">
        <v>0.9979905358310196</v>
      </c>
      <c r="J943" t="b">
        <v>0</v>
      </c>
    </row>
    <row r="944" spans="1:10" x14ac:dyDescent="0.25">
      <c r="A944" t="s">
        <v>147</v>
      </c>
      <c r="B944" t="s">
        <v>142</v>
      </c>
      <c r="C944" s="37" t="s">
        <v>14</v>
      </c>
      <c r="D944" s="35">
        <v>15</v>
      </c>
      <c r="E944" s="37" t="s">
        <v>40</v>
      </c>
      <c r="F944" s="35" t="s">
        <v>75</v>
      </c>
      <c r="G944" s="41">
        <v>14.483000000000001</v>
      </c>
      <c r="H944" s="45">
        <v>2.1</v>
      </c>
      <c r="I944" s="43">
        <v>0.9929897900121607</v>
      </c>
      <c r="J944" t="b">
        <v>0</v>
      </c>
    </row>
    <row r="945" spans="1:10" x14ac:dyDescent="0.25">
      <c r="A945" t="s">
        <v>147</v>
      </c>
      <c r="B945" t="s">
        <v>142</v>
      </c>
      <c r="C945" s="37" t="s">
        <v>14</v>
      </c>
      <c r="D945" s="35">
        <v>15</v>
      </c>
      <c r="E945" s="37" t="s">
        <v>37</v>
      </c>
      <c r="F945" s="35" t="s">
        <v>76</v>
      </c>
      <c r="G945" s="41">
        <v>15</v>
      </c>
      <c r="H945" s="45">
        <v>2.1</v>
      </c>
      <c r="I945" s="43">
        <v>0.99407542492990719</v>
      </c>
      <c r="J945" t="b">
        <v>0</v>
      </c>
    </row>
    <row r="946" spans="1:10" x14ac:dyDescent="0.25">
      <c r="A946" t="s">
        <v>147</v>
      </c>
      <c r="B946" t="s">
        <v>142</v>
      </c>
      <c r="C946" s="37" t="s">
        <v>14</v>
      </c>
      <c r="D946" s="35">
        <v>15</v>
      </c>
      <c r="E946" s="37" t="s">
        <v>40</v>
      </c>
      <c r="F946" s="35" t="s">
        <v>77</v>
      </c>
      <c r="G946" s="41">
        <v>7.5</v>
      </c>
      <c r="H946" s="45">
        <v>2.1</v>
      </c>
      <c r="I946" s="43">
        <v>0.98795751526183839</v>
      </c>
      <c r="J946" t="b">
        <v>0</v>
      </c>
    </row>
    <row r="947" spans="1:10" x14ac:dyDescent="0.25">
      <c r="A947" t="s">
        <v>147</v>
      </c>
      <c r="B947" t="s">
        <v>142</v>
      </c>
      <c r="C947" s="37" t="s">
        <v>14</v>
      </c>
      <c r="D947" s="35">
        <v>15</v>
      </c>
      <c r="E947" s="37" t="s">
        <v>37</v>
      </c>
      <c r="F947" s="35" t="s">
        <v>79</v>
      </c>
      <c r="G947" s="41">
        <v>6</v>
      </c>
      <c r="H947" s="45">
        <v>2.1</v>
      </c>
      <c r="I947" s="43">
        <v>0.99908253078782816</v>
      </c>
      <c r="J947" t="b">
        <v>1</v>
      </c>
    </row>
    <row r="948" spans="1:10" x14ac:dyDescent="0.25">
      <c r="A948" t="s">
        <v>147</v>
      </c>
      <c r="B948" t="s">
        <v>142</v>
      </c>
      <c r="C948" s="37" t="s">
        <v>14</v>
      </c>
      <c r="D948" s="35">
        <v>15</v>
      </c>
      <c r="E948" s="37" t="s">
        <v>37</v>
      </c>
      <c r="F948" s="35" t="s">
        <v>51</v>
      </c>
      <c r="G948" s="41">
        <v>7</v>
      </c>
      <c r="H948" s="45">
        <v>2.1</v>
      </c>
      <c r="I948" s="43">
        <v>1.0027055830157279</v>
      </c>
      <c r="J948" t="b">
        <v>1</v>
      </c>
    </row>
    <row r="949" spans="1:10" x14ac:dyDescent="0.25">
      <c r="A949" t="s">
        <v>147</v>
      </c>
      <c r="B949" t="s">
        <v>142</v>
      </c>
      <c r="C949" s="37" t="s">
        <v>14</v>
      </c>
      <c r="D949" s="35">
        <v>15</v>
      </c>
      <c r="E949" s="37" t="s">
        <v>37</v>
      </c>
      <c r="F949" s="35" t="s">
        <v>57</v>
      </c>
      <c r="G949" s="41">
        <v>8</v>
      </c>
      <c r="H949" s="45">
        <v>2.1</v>
      </c>
      <c r="I949" s="43">
        <v>1.0024581436222024</v>
      </c>
      <c r="J949" t="b">
        <v>1</v>
      </c>
    </row>
    <row r="950" spans="1:10" x14ac:dyDescent="0.25">
      <c r="A950" t="s">
        <v>147</v>
      </c>
      <c r="B950" t="s">
        <v>142</v>
      </c>
      <c r="C950" s="37" t="s">
        <v>14</v>
      </c>
      <c r="D950" s="35">
        <v>20</v>
      </c>
      <c r="E950" s="37" t="s">
        <v>37</v>
      </c>
      <c r="F950" s="35" t="s">
        <v>36</v>
      </c>
      <c r="G950" s="41">
        <v>10</v>
      </c>
      <c r="H950" s="45">
        <v>2.1</v>
      </c>
      <c r="I950" s="43">
        <v>1.0155683244750433</v>
      </c>
      <c r="J950" t="b">
        <v>1</v>
      </c>
    </row>
    <row r="951" spans="1:10" x14ac:dyDescent="0.25">
      <c r="A951" t="s">
        <v>147</v>
      </c>
      <c r="B951" t="s">
        <v>142</v>
      </c>
      <c r="C951" s="37" t="s">
        <v>14</v>
      </c>
      <c r="D951" s="35">
        <v>20</v>
      </c>
      <c r="E951" s="37" t="s">
        <v>40</v>
      </c>
      <c r="F951" s="35" t="s">
        <v>80</v>
      </c>
      <c r="G951" s="41">
        <v>13.103</v>
      </c>
      <c r="H951" s="45">
        <v>2.1</v>
      </c>
      <c r="I951" s="43">
        <v>1.0151832044034614</v>
      </c>
      <c r="J951" t="b">
        <v>0</v>
      </c>
    </row>
    <row r="952" spans="1:10" x14ac:dyDescent="0.25">
      <c r="A952" t="s">
        <v>147</v>
      </c>
      <c r="B952" t="s">
        <v>142</v>
      </c>
      <c r="C952" s="37" t="s">
        <v>14</v>
      </c>
      <c r="D952" s="35">
        <v>20</v>
      </c>
      <c r="E952" s="37" t="s">
        <v>40</v>
      </c>
      <c r="F952" s="35" t="s">
        <v>80</v>
      </c>
      <c r="G952" s="41">
        <v>13.103</v>
      </c>
      <c r="H952" s="45">
        <v>2.1</v>
      </c>
      <c r="I952" s="43">
        <v>1.0130015981640426</v>
      </c>
      <c r="J952" t="b">
        <v>0</v>
      </c>
    </row>
    <row r="953" spans="1:10" x14ac:dyDescent="0.25">
      <c r="A953" t="s">
        <v>147</v>
      </c>
      <c r="B953" t="s">
        <v>142</v>
      </c>
      <c r="C953" s="37" t="s">
        <v>14</v>
      </c>
      <c r="D953" s="35">
        <v>20</v>
      </c>
      <c r="E953" s="37" t="s">
        <v>40</v>
      </c>
      <c r="F953" s="35" t="s">
        <v>81</v>
      </c>
      <c r="G953" s="41">
        <v>14.733000000000001</v>
      </c>
      <c r="H953" s="45">
        <v>2.1</v>
      </c>
      <c r="I953" s="43">
        <v>1.0075614323368975</v>
      </c>
      <c r="J953" t="b">
        <v>0</v>
      </c>
    </row>
    <row r="954" spans="1:10" x14ac:dyDescent="0.25">
      <c r="A954" t="s">
        <v>147</v>
      </c>
      <c r="B954" t="s">
        <v>142</v>
      </c>
      <c r="C954" s="37" t="s">
        <v>14</v>
      </c>
      <c r="D954" s="35">
        <v>20</v>
      </c>
      <c r="E954" s="37" t="s">
        <v>37</v>
      </c>
      <c r="F954" s="35" t="s">
        <v>82</v>
      </c>
      <c r="G954" s="41">
        <v>14</v>
      </c>
      <c r="H954" s="45">
        <v>2.1</v>
      </c>
      <c r="I954" s="43">
        <v>1.0114969086241667</v>
      </c>
      <c r="J954" t="b">
        <v>1</v>
      </c>
    </row>
    <row r="955" spans="1:10" x14ac:dyDescent="0.25">
      <c r="A955" t="s">
        <v>147</v>
      </c>
      <c r="B955" t="s">
        <v>142</v>
      </c>
      <c r="C955" s="37" t="s">
        <v>14</v>
      </c>
      <c r="D955" s="35">
        <v>20</v>
      </c>
      <c r="E955" s="37" t="s">
        <v>37</v>
      </c>
      <c r="F955" s="35" t="s">
        <v>83</v>
      </c>
      <c r="G955" s="41">
        <v>16</v>
      </c>
      <c r="H955" s="45">
        <v>2.1</v>
      </c>
      <c r="I955" s="43">
        <v>1.0089123828124265</v>
      </c>
      <c r="J955" t="b">
        <v>0</v>
      </c>
    </row>
    <row r="956" spans="1:10" x14ac:dyDescent="0.25">
      <c r="A956" t="s">
        <v>147</v>
      </c>
      <c r="B956" t="s">
        <v>142</v>
      </c>
      <c r="C956" s="37" t="s">
        <v>14</v>
      </c>
      <c r="D956" s="35">
        <v>20</v>
      </c>
      <c r="E956" s="37" t="s">
        <v>40</v>
      </c>
      <c r="F956" s="35" t="s">
        <v>84</v>
      </c>
      <c r="G956" s="41">
        <v>11.52</v>
      </c>
      <c r="H956" s="45">
        <v>2.1</v>
      </c>
      <c r="I956" s="43">
        <v>1.0137685398222747</v>
      </c>
      <c r="J956" t="b">
        <v>0</v>
      </c>
    </row>
    <row r="957" spans="1:10" x14ac:dyDescent="0.25">
      <c r="A957" t="s">
        <v>147</v>
      </c>
      <c r="B957" t="s">
        <v>142</v>
      </c>
      <c r="C957" s="37" t="s">
        <v>14</v>
      </c>
      <c r="D957" s="35">
        <v>20</v>
      </c>
      <c r="E957" s="37" t="s">
        <v>37</v>
      </c>
      <c r="F957" s="35" t="s">
        <v>85</v>
      </c>
      <c r="G957" s="41">
        <v>17</v>
      </c>
      <c r="H957" s="45">
        <v>2.1</v>
      </c>
      <c r="I957" s="43">
        <v>1.0083254586241031</v>
      </c>
      <c r="J957" t="b">
        <v>0</v>
      </c>
    </row>
    <row r="958" spans="1:10" x14ac:dyDescent="0.25">
      <c r="A958" t="s">
        <v>147</v>
      </c>
      <c r="B958" t="s">
        <v>142</v>
      </c>
      <c r="C958" s="37" t="s">
        <v>14</v>
      </c>
      <c r="D958" s="35">
        <v>20</v>
      </c>
      <c r="E958" s="37" t="s">
        <v>40</v>
      </c>
      <c r="F958" s="35" t="s">
        <v>86</v>
      </c>
      <c r="G958" s="41">
        <v>11.077</v>
      </c>
      <c r="H958" s="45">
        <v>2.1</v>
      </c>
      <c r="I958" s="43">
        <v>1.0144978099330169</v>
      </c>
      <c r="J958" t="b">
        <v>0</v>
      </c>
    </row>
    <row r="959" spans="1:10" x14ac:dyDescent="0.25">
      <c r="A959" t="s">
        <v>147</v>
      </c>
      <c r="B959" t="s">
        <v>142</v>
      </c>
      <c r="C959" s="37" t="s">
        <v>14</v>
      </c>
      <c r="D959" s="35">
        <v>20</v>
      </c>
      <c r="E959" s="37" t="s">
        <v>40</v>
      </c>
      <c r="F959" s="35" t="s">
        <v>87</v>
      </c>
      <c r="G959" s="41">
        <v>18.946999999999999</v>
      </c>
      <c r="H959" s="45">
        <v>2.1</v>
      </c>
      <c r="I959" s="43">
        <v>1.0033963793700091</v>
      </c>
      <c r="J959" t="b">
        <v>0</v>
      </c>
    </row>
    <row r="960" spans="1:10" x14ac:dyDescent="0.25">
      <c r="A960" t="s">
        <v>147</v>
      </c>
      <c r="B960" t="s">
        <v>142</v>
      </c>
      <c r="C960" s="37" t="s">
        <v>14</v>
      </c>
      <c r="D960" s="35">
        <v>20</v>
      </c>
      <c r="E960" s="37" t="s">
        <v>37</v>
      </c>
      <c r="F960" s="35" t="s">
        <v>88</v>
      </c>
      <c r="G960" s="41">
        <v>20</v>
      </c>
      <c r="H960" s="45">
        <v>2.1</v>
      </c>
      <c r="I960" s="43">
        <v>1.0033211576499768</v>
      </c>
      <c r="J960" t="b">
        <v>0</v>
      </c>
    </row>
    <row r="961" spans="1:10" x14ac:dyDescent="0.25">
      <c r="A961" t="s">
        <v>147</v>
      </c>
      <c r="B961" t="s">
        <v>142</v>
      </c>
      <c r="C961" s="37" t="s">
        <v>14</v>
      </c>
      <c r="D961" s="35">
        <v>20</v>
      </c>
      <c r="E961" s="37" t="s">
        <v>40</v>
      </c>
      <c r="F961" s="35" t="s">
        <v>89</v>
      </c>
      <c r="G961" s="41">
        <v>9.2309999999999999</v>
      </c>
      <c r="H961" s="45">
        <v>2.1</v>
      </c>
      <c r="I961" s="43">
        <v>1.0127479303931661</v>
      </c>
      <c r="J961" t="b">
        <v>0</v>
      </c>
    </row>
    <row r="962" spans="1:10" x14ac:dyDescent="0.25">
      <c r="A962" t="s">
        <v>147</v>
      </c>
      <c r="B962" t="s">
        <v>142</v>
      </c>
      <c r="C962" s="37" t="s">
        <v>14</v>
      </c>
      <c r="D962" s="35">
        <v>20</v>
      </c>
      <c r="E962" s="37" t="s">
        <v>40</v>
      </c>
      <c r="F962" s="35" t="s">
        <v>89</v>
      </c>
      <c r="G962" s="41">
        <v>9.2309999999999999</v>
      </c>
      <c r="H962" s="45">
        <v>2.1</v>
      </c>
      <c r="I962" s="43">
        <v>1.0110686479424871</v>
      </c>
      <c r="J962" t="b">
        <v>0</v>
      </c>
    </row>
    <row r="963" spans="1:10" x14ac:dyDescent="0.25">
      <c r="A963" t="s">
        <v>147</v>
      </c>
      <c r="B963" t="s">
        <v>142</v>
      </c>
      <c r="C963" s="37" t="s">
        <v>14</v>
      </c>
      <c r="D963" s="35">
        <v>20</v>
      </c>
      <c r="E963" s="37" t="s">
        <v>40</v>
      </c>
      <c r="F963" s="35" t="s">
        <v>90</v>
      </c>
      <c r="G963" s="41">
        <v>7.8259999999999996</v>
      </c>
      <c r="H963" s="45">
        <v>2.1</v>
      </c>
      <c r="I963" s="43">
        <v>0.99859628765184794</v>
      </c>
      <c r="J963" t="b">
        <v>0</v>
      </c>
    </row>
    <row r="964" spans="1:10" x14ac:dyDescent="0.25">
      <c r="A964" t="s">
        <v>147</v>
      </c>
      <c r="B964" t="s">
        <v>142</v>
      </c>
      <c r="C964" s="37" t="s">
        <v>14</v>
      </c>
      <c r="D964" s="35">
        <v>20</v>
      </c>
      <c r="E964" s="37" t="s">
        <v>40</v>
      </c>
      <c r="F964" s="35" t="s">
        <v>90</v>
      </c>
      <c r="G964" s="41">
        <v>7.8259999999999996</v>
      </c>
      <c r="H964" s="45">
        <v>2.1</v>
      </c>
      <c r="I964" s="43">
        <v>1.0072621924011198</v>
      </c>
      <c r="J964" t="b">
        <v>0</v>
      </c>
    </row>
    <row r="965" spans="1:10" x14ac:dyDescent="0.25">
      <c r="A965" t="s">
        <v>147</v>
      </c>
      <c r="B965" t="s">
        <v>142</v>
      </c>
      <c r="C965" s="37" t="s">
        <v>14</v>
      </c>
      <c r="D965" s="35">
        <v>20</v>
      </c>
      <c r="E965" s="37" t="s">
        <v>40</v>
      </c>
      <c r="F965" s="35" t="s">
        <v>90</v>
      </c>
      <c r="G965" s="41">
        <v>7.8259999999999996</v>
      </c>
      <c r="H965" s="45">
        <v>2.1</v>
      </c>
      <c r="I965" s="43">
        <v>0.99782376577512888</v>
      </c>
      <c r="J965" t="b">
        <v>0</v>
      </c>
    </row>
    <row r="966" spans="1:10" x14ac:dyDescent="0.25">
      <c r="A966" t="s">
        <v>147</v>
      </c>
      <c r="B966" t="s">
        <v>142</v>
      </c>
      <c r="C966" s="37" t="s">
        <v>14</v>
      </c>
      <c r="D966" s="35">
        <v>20</v>
      </c>
      <c r="E966" s="37" t="s">
        <v>37</v>
      </c>
      <c r="F966" s="35" t="s">
        <v>79</v>
      </c>
      <c r="G966" s="41">
        <v>6</v>
      </c>
      <c r="H966" s="45">
        <v>2.1</v>
      </c>
      <c r="I966" s="43">
        <v>1.0108230628993302</v>
      </c>
      <c r="J966" t="b">
        <v>1</v>
      </c>
    </row>
    <row r="967" spans="1:10" x14ac:dyDescent="0.25">
      <c r="A967" t="s">
        <v>147</v>
      </c>
      <c r="B967" t="s">
        <v>142</v>
      </c>
      <c r="C967" s="37" t="s">
        <v>14</v>
      </c>
      <c r="D967" s="35">
        <v>25</v>
      </c>
      <c r="E967" s="37" t="s">
        <v>40</v>
      </c>
      <c r="F967" s="35" t="s">
        <v>91</v>
      </c>
      <c r="G967" s="41">
        <v>16.8</v>
      </c>
      <c r="H967" s="45">
        <v>2.1</v>
      </c>
      <c r="I967" s="43">
        <v>1.0039882627987882</v>
      </c>
      <c r="J967" t="b">
        <v>0</v>
      </c>
    </row>
    <row r="968" spans="1:10" x14ac:dyDescent="0.25">
      <c r="A968" t="s">
        <v>147</v>
      </c>
      <c r="B968" t="s">
        <v>142</v>
      </c>
      <c r="C968" s="37" t="s">
        <v>14</v>
      </c>
      <c r="D968" s="35">
        <v>25</v>
      </c>
      <c r="E968" s="37" t="s">
        <v>40</v>
      </c>
      <c r="F968" s="35" t="s">
        <v>92</v>
      </c>
      <c r="G968" s="41">
        <v>19.512</v>
      </c>
      <c r="H968" s="45">
        <v>2.1</v>
      </c>
      <c r="I968" s="43">
        <v>1.0000320150015565</v>
      </c>
      <c r="J968" t="b">
        <v>0</v>
      </c>
    </row>
    <row r="969" spans="1:10" x14ac:dyDescent="0.25">
      <c r="A969" t="s">
        <v>147</v>
      </c>
      <c r="B969" t="s">
        <v>142</v>
      </c>
      <c r="C969" s="37" t="s">
        <v>14</v>
      </c>
      <c r="D969" s="35">
        <v>25</v>
      </c>
      <c r="E969" s="37" t="s">
        <v>37</v>
      </c>
      <c r="F969" s="35" t="s">
        <v>93</v>
      </c>
      <c r="G969" s="41">
        <v>21</v>
      </c>
      <c r="H969" s="45">
        <v>2.1</v>
      </c>
      <c r="I969" s="43">
        <v>1.0017157444818405</v>
      </c>
      <c r="J969" t="b">
        <v>0</v>
      </c>
    </row>
    <row r="970" spans="1:10" x14ac:dyDescent="0.25">
      <c r="A970" t="s">
        <v>147</v>
      </c>
      <c r="B970" t="s">
        <v>142</v>
      </c>
      <c r="C970" s="37" t="s">
        <v>14</v>
      </c>
      <c r="D970" s="35">
        <v>25</v>
      </c>
      <c r="E970" s="37" t="s">
        <v>40</v>
      </c>
      <c r="F970" s="35" t="s">
        <v>94</v>
      </c>
      <c r="G970" s="41">
        <v>15.529</v>
      </c>
      <c r="H970" s="45">
        <v>2.1</v>
      </c>
      <c r="I970" s="43">
        <v>1.0111978147921741</v>
      </c>
      <c r="J970" t="b">
        <v>0</v>
      </c>
    </row>
    <row r="971" spans="1:10" x14ac:dyDescent="0.25">
      <c r="A971" t="s">
        <v>147</v>
      </c>
      <c r="B971" t="s">
        <v>142</v>
      </c>
      <c r="C971" s="37" t="s">
        <v>14</v>
      </c>
      <c r="D971" s="35">
        <v>25</v>
      </c>
      <c r="E971" s="37" t="s">
        <v>37</v>
      </c>
      <c r="F971" s="35" t="s">
        <v>95</v>
      </c>
      <c r="G971" s="41">
        <v>23</v>
      </c>
      <c r="H971" s="45">
        <v>2.1</v>
      </c>
      <c r="I971" s="43">
        <v>1.0006931112392139</v>
      </c>
      <c r="J971" t="b">
        <v>0</v>
      </c>
    </row>
    <row r="972" spans="1:10" x14ac:dyDescent="0.25">
      <c r="A972" t="s">
        <v>147</v>
      </c>
      <c r="B972" t="s">
        <v>142</v>
      </c>
      <c r="C972" s="37" t="s">
        <v>14</v>
      </c>
      <c r="D972" s="35">
        <v>25</v>
      </c>
      <c r="E972" s="37" t="s">
        <v>37</v>
      </c>
      <c r="F972" s="35" t="s">
        <v>96</v>
      </c>
      <c r="G972" s="41">
        <v>25</v>
      </c>
      <c r="H972" s="45">
        <v>2.1</v>
      </c>
      <c r="I972" s="43">
        <v>0.99796380988056022</v>
      </c>
      <c r="J972" t="b">
        <v>0</v>
      </c>
    </row>
    <row r="973" spans="1:10" x14ac:dyDescent="0.25">
      <c r="A973" t="s">
        <v>147</v>
      </c>
      <c r="B973" t="s">
        <v>142</v>
      </c>
      <c r="C973" s="37" t="s">
        <v>14</v>
      </c>
      <c r="D973" s="35">
        <v>6</v>
      </c>
      <c r="E973" s="37" t="s">
        <v>37</v>
      </c>
      <c r="F973" s="35" t="s">
        <v>45</v>
      </c>
      <c r="G973" s="41">
        <v>3</v>
      </c>
      <c r="H973" s="45">
        <v>2.1</v>
      </c>
      <c r="I973" s="43">
        <v>0.90458096942324784</v>
      </c>
      <c r="J973" t="b">
        <v>0</v>
      </c>
    </row>
    <row r="974" spans="1:10" x14ac:dyDescent="0.25">
      <c r="A974" t="s">
        <v>147</v>
      </c>
      <c r="B974" t="s">
        <v>142</v>
      </c>
      <c r="C974" s="37" t="s">
        <v>14</v>
      </c>
      <c r="D974" s="35">
        <v>6</v>
      </c>
      <c r="E974" s="37" t="s">
        <v>35</v>
      </c>
      <c r="F974" s="35" t="s">
        <v>97</v>
      </c>
      <c r="G974" s="41">
        <v>2.88</v>
      </c>
      <c r="H974" s="45">
        <v>2.1</v>
      </c>
      <c r="I974" s="43">
        <v>0.89416109340432048</v>
      </c>
      <c r="J974" t="b">
        <v>0</v>
      </c>
    </row>
    <row r="975" spans="1:10" x14ac:dyDescent="0.25">
      <c r="A975" t="s">
        <v>147</v>
      </c>
      <c r="B975" t="s">
        <v>142</v>
      </c>
      <c r="C975" s="37" t="s">
        <v>14</v>
      </c>
      <c r="D975" s="35">
        <v>6</v>
      </c>
      <c r="E975" s="37" t="s">
        <v>35</v>
      </c>
      <c r="F975" s="35" t="s">
        <v>98</v>
      </c>
      <c r="G975" s="41">
        <v>3.1019999999999999</v>
      </c>
      <c r="H975" s="45">
        <v>2.1</v>
      </c>
      <c r="I975" s="43">
        <v>0.91205760079202502</v>
      </c>
      <c r="J975" t="b">
        <v>0</v>
      </c>
    </row>
    <row r="976" spans="1:10" x14ac:dyDescent="0.25">
      <c r="A976" t="s">
        <v>147</v>
      </c>
      <c r="B976" t="s">
        <v>142</v>
      </c>
      <c r="C976" s="37" t="s">
        <v>14</v>
      </c>
      <c r="D976" s="35">
        <v>6</v>
      </c>
      <c r="E976" s="37" t="s">
        <v>37</v>
      </c>
      <c r="F976" s="35" t="s">
        <v>99</v>
      </c>
      <c r="G976" s="41">
        <v>3.5</v>
      </c>
      <c r="H976" s="45">
        <v>2.1</v>
      </c>
      <c r="I976" s="43">
        <v>0.94010484504265579</v>
      </c>
      <c r="J976" t="b">
        <v>0</v>
      </c>
    </row>
    <row r="977" spans="1:10" x14ac:dyDescent="0.25">
      <c r="A977" t="s">
        <v>147</v>
      </c>
      <c r="B977" t="s">
        <v>142</v>
      </c>
      <c r="C977" s="37" t="s">
        <v>14</v>
      </c>
      <c r="D977" s="35">
        <v>6</v>
      </c>
      <c r="E977" s="37" t="s">
        <v>40</v>
      </c>
      <c r="F977" s="35" t="s">
        <v>100</v>
      </c>
      <c r="G977" s="41">
        <v>4.4210000000000003</v>
      </c>
      <c r="H977" s="45">
        <v>2.1</v>
      </c>
      <c r="I977" s="43">
        <v>0.96104694721820871</v>
      </c>
      <c r="J977" t="b">
        <v>0</v>
      </c>
    </row>
    <row r="978" spans="1:10" x14ac:dyDescent="0.25">
      <c r="A978" t="s">
        <v>147</v>
      </c>
      <c r="B978" t="s">
        <v>142</v>
      </c>
      <c r="C978" s="37" t="s">
        <v>14</v>
      </c>
      <c r="D978" s="35">
        <v>6</v>
      </c>
      <c r="E978" s="37" t="s">
        <v>35</v>
      </c>
      <c r="F978" s="35" t="s">
        <v>101</v>
      </c>
      <c r="G978" s="41">
        <v>3.5449999999999999</v>
      </c>
      <c r="H978" s="45">
        <v>2.1</v>
      </c>
      <c r="I978" s="43">
        <v>0.93990168894432136</v>
      </c>
      <c r="J978" t="b">
        <v>0</v>
      </c>
    </row>
    <row r="979" spans="1:10" x14ac:dyDescent="0.25">
      <c r="A979" t="s">
        <v>147</v>
      </c>
      <c r="B979" t="s">
        <v>142</v>
      </c>
      <c r="C979" s="37" t="s">
        <v>14</v>
      </c>
      <c r="D979" s="35">
        <v>6</v>
      </c>
      <c r="E979" s="37" t="s">
        <v>37</v>
      </c>
      <c r="F979" s="35" t="s">
        <v>46</v>
      </c>
      <c r="G979" s="41">
        <v>4</v>
      </c>
      <c r="H979" s="45">
        <v>2.1</v>
      </c>
      <c r="I979" s="43">
        <v>0.95294431045739292</v>
      </c>
      <c r="J979" t="b">
        <v>0</v>
      </c>
    </row>
    <row r="980" spans="1:10" x14ac:dyDescent="0.25">
      <c r="A980" t="s">
        <v>147</v>
      </c>
      <c r="B980" t="s">
        <v>142</v>
      </c>
      <c r="C980" s="37" t="s">
        <v>14</v>
      </c>
      <c r="D980" s="35">
        <v>6</v>
      </c>
      <c r="E980" s="37" t="s">
        <v>40</v>
      </c>
      <c r="F980" s="35" t="s">
        <v>102</v>
      </c>
      <c r="G980" s="41">
        <v>4.8</v>
      </c>
      <c r="H980" s="45">
        <v>2.1</v>
      </c>
      <c r="I980" s="43">
        <v>0.97288166493702988</v>
      </c>
      <c r="J980" t="b">
        <v>0</v>
      </c>
    </row>
    <row r="981" spans="1:10" x14ac:dyDescent="0.25">
      <c r="A981" t="s">
        <v>147</v>
      </c>
      <c r="B981" t="s">
        <v>142</v>
      </c>
      <c r="C981" s="37" t="s">
        <v>14</v>
      </c>
      <c r="D981" s="35">
        <v>6</v>
      </c>
      <c r="E981" s="37" t="s">
        <v>35</v>
      </c>
      <c r="F981" s="35" t="s">
        <v>103</v>
      </c>
      <c r="G981" s="41">
        <v>3.988</v>
      </c>
      <c r="H981" s="45">
        <v>2.1</v>
      </c>
      <c r="I981" s="43">
        <v>0.95398040655889871</v>
      </c>
      <c r="J981" t="b">
        <v>0</v>
      </c>
    </row>
    <row r="982" spans="1:10" x14ac:dyDescent="0.25">
      <c r="A982" t="s">
        <v>147</v>
      </c>
      <c r="B982" t="s">
        <v>142</v>
      </c>
      <c r="C982" s="37" t="s">
        <v>14</v>
      </c>
      <c r="D982" s="35">
        <v>6</v>
      </c>
      <c r="E982" s="37" t="s">
        <v>37</v>
      </c>
      <c r="F982" s="35" t="s">
        <v>104</v>
      </c>
      <c r="G982" s="41">
        <v>4.5</v>
      </c>
      <c r="H982" s="45">
        <v>2.1</v>
      </c>
      <c r="I982" s="43">
        <v>0.97191673631536402</v>
      </c>
      <c r="J982" t="b">
        <v>0</v>
      </c>
    </row>
    <row r="983" spans="1:10" x14ac:dyDescent="0.25">
      <c r="A983" t="s">
        <v>147</v>
      </c>
      <c r="B983" t="s">
        <v>142</v>
      </c>
      <c r="C983" s="37" t="s">
        <v>14</v>
      </c>
      <c r="D983" s="35">
        <v>6</v>
      </c>
      <c r="E983" s="37" t="s">
        <v>40</v>
      </c>
      <c r="F983" s="35" t="s">
        <v>105</v>
      </c>
      <c r="G983" s="41">
        <v>4.95</v>
      </c>
      <c r="H983" s="45">
        <v>2.1</v>
      </c>
      <c r="I983" s="43">
        <v>0.97643938743004211</v>
      </c>
      <c r="J983" t="b">
        <v>0</v>
      </c>
    </row>
    <row r="984" spans="1:10" x14ac:dyDescent="0.25">
      <c r="A984" t="s">
        <v>147</v>
      </c>
      <c r="B984" t="s">
        <v>142</v>
      </c>
      <c r="C984" s="37" t="s">
        <v>14</v>
      </c>
      <c r="D984" s="35">
        <v>6</v>
      </c>
      <c r="E984" s="37" t="s">
        <v>35</v>
      </c>
      <c r="F984" s="35" t="s">
        <v>106</v>
      </c>
      <c r="G984" s="41">
        <v>4.431</v>
      </c>
      <c r="H984" s="45">
        <v>2.1</v>
      </c>
      <c r="I984" s="43">
        <v>0.97230270776403027</v>
      </c>
      <c r="J984" t="b">
        <v>0</v>
      </c>
    </row>
    <row r="985" spans="1:10" x14ac:dyDescent="0.25">
      <c r="A985" t="s">
        <v>147</v>
      </c>
      <c r="B985" t="s">
        <v>142</v>
      </c>
      <c r="C985" s="37" t="s">
        <v>14</v>
      </c>
      <c r="D985" s="35">
        <v>6</v>
      </c>
      <c r="E985" s="37" t="s">
        <v>40</v>
      </c>
      <c r="F985" s="35" t="s">
        <v>107</v>
      </c>
      <c r="G985" s="41">
        <v>4.444</v>
      </c>
      <c r="H985" s="45">
        <v>2.1</v>
      </c>
      <c r="I985" s="43">
        <v>0.96549548630851956</v>
      </c>
      <c r="J985" t="b">
        <v>0</v>
      </c>
    </row>
    <row r="986" spans="1:10" x14ac:dyDescent="0.25">
      <c r="A986" t="s">
        <v>147</v>
      </c>
      <c r="B986" t="s">
        <v>142</v>
      </c>
      <c r="C986" s="37" t="s">
        <v>14</v>
      </c>
      <c r="D986" s="35">
        <v>6</v>
      </c>
      <c r="E986" s="37" t="s">
        <v>40</v>
      </c>
      <c r="F986" s="35" t="s">
        <v>108</v>
      </c>
      <c r="G986" s="41">
        <v>5.4550000000000001</v>
      </c>
      <c r="H986" s="45">
        <v>2.1</v>
      </c>
      <c r="I986" s="43">
        <v>0.9816080793828923</v>
      </c>
      <c r="J986" t="b">
        <v>0</v>
      </c>
    </row>
    <row r="987" spans="1:10" x14ac:dyDescent="0.25">
      <c r="A987" t="s">
        <v>147</v>
      </c>
      <c r="B987" t="s">
        <v>142</v>
      </c>
      <c r="C987" s="37" t="s">
        <v>14</v>
      </c>
      <c r="D987" s="35">
        <v>6</v>
      </c>
      <c r="E987" s="37" t="s">
        <v>40</v>
      </c>
      <c r="F987" s="35" t="s">
        <v>109</v>
      </c>
      <c r="G987" s="41">
        <v>4.2779999999999996</v>
      </c>
      <c r="H987" s="45">
        <v>2.1</v>
      </c>
      <c r="I987" s="43">
        <v>0.9575342212808502</v>
      </c>
      <c r="J987" t="b">
        <v>0</v>
      </c>
    </row>
    <row r="988" spans="1:10" x14ac:dyDescent="0.25">
      <c r="A988" t="s">
        <v>147</v>
      </c>
      <c r="B988" t="s">
        <v>142</v>
      </c>
      <c r="C988" s="37" t="s">
        <v>14</v>
      </c>
      <c r="D988" s="35">
        <v>6</v>
      </c>
      <c r="E988" s="37" t="s">
        <v>37</v>
      </c>
      <c r="F988" s="35" t="s">
        <v>110</v>
      </c>
      <c r="G988" s="41">
        <v>5.5</v>
      </c>
      <c r="H988" s="45">
        <v>2.1</v>
      </c>
      <c r="I988" s="43">
        <v>0.98458967235825579</v>
      </c>
      <c r="J988" t="b">
        <v>0</v>
      </c>
    </row>
    <row r="989" spans="1:10" x14ac:dyDescent="0.25">
      <c r="A989" t="s">
        <v>147</v>
      </c>
      <c r="B989" t="s">
        <v>142</v>
      </c>
      <c r="C989" s="37" t="s">
        <v>14</v>
      </c>
      <c r="D989" s="35">
        <v>6</v>
      </c>
      <c r="E989" s="37" t="s">
        <v>35</v>
      </c>
      <c r="F989" s="35" t="s">
        <v>111</v>
      </c>
      <c r="G989" s="41">
        <v>5.3170000000000002</v>
      </c>
      <c r="H989" s="45">
        <v>2.1</v>
      </c>
      <c r="I989" s="43">
        <v>0.97273233677606363</v>
      </c>
      <c r="J989" t="b">
        <v>0</v>
      </c>
    </row>
    <row r="990" spans="1:10" x14ac:dyDescent="0.25">
      <c r="A990" t="s">
        <v>147</v>
      </c>
      <c r="B990" t="s">
        <v>142</v>
      </c>
      <c r="C990" s="37" t="s">
        <v>14</v>
      </c>
      <c r="D990" s="35">
        <v>6</v>
      </c>
      <c r="E990" s="37" t="s">
        <v>37</v>
      </c>
      <c r="F990" s="35" t="s">
        <v>79</v>
      </c>
      <c r="G990" s="41">
        <v>6</v>
      </c>
      <c r="H990" s="45">
        <v>2.1</v>
      </c>
      <c r="I990" s="43">
        <v>0.98690535024088333</v>
      </c>
      <c r="J990" t="b">
        <v>0</v>
      </c>
    </row>
    <row r="991" spans="1:10" x14ac:dyDescent="0.25">
      <c r="A991" t="s">
        <v>147</v>
      </c>
      <c r="B991" t="s">
        <v>141</v>
      </c>
      <c r="C991" s="37" t="s">
        <v>11</v>
      </c>
      <c r="D991" s="35">
        <v>10</v>
      </c>
      <c r="E991" s="37" t="s">
        <v>37</v>
      </c>
      <c r="F991" s="35" t="s">
        <v>36</v>
      </c>
      <c r="G991" s="41">
        <v>10</v>
      </c>
      <c r="H991" s="45">
        <v>1.3</v>
      </c>
      <c r="I991" s="43">
        <v>1</v>
      </c>
      <c r="J991" t="b">
        <v>0</v>
      </c>
    </row>
    <row r="992" spans="1:10" x14ac:dyDescent="0.25">
      <c r="A992" t="s">
        <v>147</v>
      </c>
      <c r="B992" t="s">
        <v>141</v>
      </c>
      <c r="C992" s="37" t="s">
        <v>11</v>
      </c>
      <c r="D992" s="35">
        <v>10</v>
      </c>
      <c r="E992" s="37" t="s">
        <v>37</v>
      </c>
      <c r="F992" s="35" t="s">
        <v>36</v>
      </c>
      <c r="G992" s="41">
        <v>10</v>
      </c>
      <c r="H992" s="45">
        <v>1.3</v>
      </c>
      <c r="I992" s="43">
        <v>1</v>
      </c>
      <c r="J992" t="b">
        <v>0</v>
      </c>
    </row>
    <row r="993" spans="1:10" x14ac:dyDescent="0.25">
      <c r="A993" t="s">
        <v>147</v>
      </c>
      <c r="B993" t="s">
        <v>141</v>
      </c>
      <c r="C993" s="37" t="s">
        <v>11</v>
      </c>
      <c r="D993" s="35">
        <v>6</v>
      </c>
      <c r="E993" s="37" t="s">
        <v>37</v>
      </c>
      <c r="F993" s="35" t="s">
        <v>99</v>
      </c>
      <c r="G993" s="41">
        <v>3.5</v>
      </c>
      <c r="H993" s="45">
        <v>1.3</v>
      </c>
      <c r="I993" s="43">
        <v>0.81132742081643749</v>
      </c>
      <c r="J993" t="b">
        <v>0</v>
      </c>
    </row>
    <row r="994" spans="1:10" x14ac:dyDescent="0.25">
      <c r="A994" t="s">
        <v>147</v>
      </c>
      <c r="B994" t="s">
        <v>141</v>
      </c>
      <c r="C994" s="37" t="s">
        <v>11</v>
      </c>
      <c r="D994" s="35">
        <v>6</v>
      </c>
      <c r="E994" s="37" t="s">
        <v>37</v>
      </c>
      <c r="F994" s="35" t="s">
        <v>104</v>
      </c>
      <c r="G994" s="41">
        <v>4.5</v>
      </c>
      <c r="H994" s="45">
        <v>1.3</v>
      </c>
      <c r="I994" s="43">
        <v>0.88624824354899934</v>
      </c>
      <c r="J994" t="b">
        <v>0</v>
      </c>
    </row>
    <row r="995" spans="1:10" x14ac:dyDescent="0.25">
      <c r="A995" t="s">
        <v>147</v>
      </c>
      <c r="B995" t="s">
        <v>141</v>
      </c>
      <c r="C995" s="37" t="s">
        <v>11</v>
      </c>
      <c r="D995" s="35">
        <v>6</v>
      </c>
      <c r="E995" s="37" t="s">
        <v>37</v>
      </c>
      <c r="F995" s="35" t="s">
        <v>45</v>
      </c>
      <c r="G995" s="41">
        <v>3</v>
      </c>
      <c r="H995" s="45">
        <v>1.3</v>
      </c>
      <c r="I995" s="43">
        <v>0.73327651609661915</v>
      </c>
      <c r="J995" t="b">
        <v>0</v>
      </c>
    </row>
    <row r="996" spans="1:10" x14ac:dyDescent="0.25">
      <c r="A996" t="s">
        <v>147</v>
      </c>
      <c r="B996" t="s">
        <v>141</v>
      </c>
      <c r="C996" s="37" t="s">
        <v>11</v>
      </c>
      <c r="D996" s="35">
        <v>6</v>
      </c>
      <c r="E996" s="37" t="s">
        <v>37</v>
      </c>
      <c r="F996" s="35" t="s">
        <v>46</v>
      </c>
      <c r="G996" s="41">
        <v>4</v>
      </c>
      <c r="H996" s="45">
        <v>1.3</v>
      </c>
      <c r="I996" s="43">
        <v>0.84679617205666224</v>
      </c>
      <c r="J996" t="b">
        <v>0</v>
      </c>
    </row>
    <row r="997" spans="1:10" x14ac:dyDescent="0.25">
      <c r="A997" t="s">
        <v>147</v>
      </c>
      <c r="B997" t="s">
        <v>141</v>
      </c>
      <c r="C997" s="37" t="s">
        <v>11</v>
      </c>
      <c r="D997" s="35">
        <v>6</v>
      </c>
      <c r="E997" s="37" t="s">
        <v>37</v>
      </c>
      <c r="F997" s="35" t="s">
        <v>79</v>
      </c>
      <c r="G997" s="41">
        <v>6</v>
      </c>
      <c r="H997" s="45">
        <v>1.3</v>
      </c>
      <c r="I997" s="43">
        <v>0.90993352833111785</v>
      </c>
      <c r="J997" t="b">
        <v>0</v>
      </c>
    </row>
    <row r="998" spans="1:10" x14ac:dyDescent="0.25">
      <c r="A998" t="s">
        <v>147</v>
      </c>
      <c r="B998" t="s">
        <v>141</v>
      </c>
      <c r="C998" s="37" t="s">
        <v>11</v>
      </c>
      <c r="D998" s="35">
        <v>10</v>
      </c>
      <c r="E998" s="37" t="s">
        <v>37</v>
      </c>
      <c r="F998" s="35" t="s">
        <v>36</v>
      </c>
      <c r="G998" s="41">
        <v>10</v>
      </c>
      <c r="H998" s="45">
        <v>1.3</v>
      </c>
      <c r="I998" s="43">
        <v>0.99934062620200403</v>
      </c>
      <c r="J998" t="b">
        <v>0</v>
      </c>
    </row>
    <row r="999" spans="1:10" x14ac:dyDescent="0.25">
      <c r="A999" t="s">
        <v>147</v>
      </c>
      <c r="B999" t="s">
        <v>141</v>
      </c>
      <c r="C999" s="37" t="s">
        <v>11</v>
      </c>
      <c r="D999" s="35">
        <v>10</v>
      </c>
      <c r="E999" s="37" t="s">
        <v>37</v>
      </c>
      <c r="F999" s="35" t="s">
        <v>36</v>
      </c>
      <c r="G999" s="41">
        <v>10</v>
      </c>
      <c r="H999" s="45">
        <v>1.3</v>
      </c>
      <c r="I999" s="43">
        <v>1.0020433190598843</v>
      </c>
      <c r="J999" t="b">
        <v>0</v>
      </c>
    </row>
    <row r="1000" spans="1:10" x14ac:dyDescent="0.25">
      <c r="A1000" t="s">
        <v>147</v>
      </c>
      <c r="B1000" t="s">
        <v>141</v>
      </c>
      <c r="C1000" s="37" t="s">
        <v>11</v>
      </c>
      <c r="D1000" s="35">
        <v>10</v>
      </c>
      <c r="E1000" s="37" t="s">
        <v>40</v>
      </c>
      <c r="F1000" s="35" t="s">
        <v>39</v>
      </c>
      <c r="G1000" s="41">
        <v>5.7140000000000004</v>
      </c>
      <c r="H1000" s="45">
        <v>1.3</v>
      </c>
      <c r="I1000" s="43">
        <v>0.94262944791677239</v>
      </c>
      <c r="J1000" t="b">
        <v>0</v>
      </c>
    </row>
    <row r="1001" spans="1:10" x14ac:dyDescent="0.25">
      <c r="A1001" t="s">
        <v>147</v>
      </c>
      <c r="B1001" t="s">
        <v>141</v>
      </c>
      <c r="C1001" s="37" t="s">
        <v>11</v>
      </c>
      <c r="D1001" s="35">
        <v>10</v>
      </c>
      <c r="E1001" s="37" t="s">
        <v>40</v>
      </c>
      <c r="F1001" s="35" t="s">
        <v>143</v>
      </c>
      <c r="G1001" s="41">
        <v>5.0910000000000002</v>
      </c>
      <c r="H1001" s="45">
        <v>1.3</v>
      </c>
      <c r="I1001" s="43">
        <v>0.93459631751065064</v>
      </c>
      <c r="J1001" t="b">
        <v>0</v>
      </c>
    </row>
    <row r="1002" spans="1:10" x14ac:dyDescent="0.25">
      <c r="A1002" t="s">
        <v>147</v>
      </c>
      <c r="B1002" t="s">
        <v>141</v>
      </c>
      <c r="C1002" s="37" t="s">
        <v>11</v>
      </c>
      <c r="D1002" s="35">
        <v>10</v>
      </c>
      <c r="E1002" s="37" t="s">
        <v>37</v>
      </c>
      <c r="F1002" s="35" t="s">
        <v>51</v>
      </c>
      <c r="G1002" s="41">
        <v>7</v>
      </c>
      <c r="H1002" s="45">
        <v>1.3</v>
      </c>
      <c r="I1002" s="43">
        <v>0.99513655081082442</v>
      </c>
      <c r="J1002" t="b">
        <v>0</v>
      </c>
    </row>
    <row r="1003" spans="1:10" x14ac:dyDescent="0.25">
      <c r="A1003" t="s">
        <v>147</v>
      </c>
      <c r="B1003" t="s">
        <v>141</v>
      </c>
      <c r="C1003" s="37" t="s">
        <v>11</v>
      </c>
      <c r="D1003" s="35">
        <v>15</v>
      </c>
      <c r="E1003" s="37" t="s">
        <v>40</v>
      </c>
      <c r="F1003" s="35" t="s">
        <v>66</v>
      </c>
      <c r="G1003" s="41">
        <v>8.5559999999999992</v>
      </c>
      <c r="H1003" s="45">
        <v>1.3</v>
      </c>
      <c r="I1003" s="43">
        <v>1.0048677672614803</v>
      </c>
      <c r="J1003" t="b">
        <v>0</v>
      </c>
    </row>
    <row r="1004" spans="1:10" x14ac:dyDescent="0.25">
      <c r="A1004" t="s">
        <v>147</v>
      </c>
      <c r="B1004" t="s">
        <v>141</v>
      </c>
      <c r="C1004" s="37" t="s">
        <v>11</v>
      </c>
      <c r="D1004" s="35">
        <v>15</v>
      </c>
      <c r="E1004" s="37" t="s">
        <v>40</v>
      </c>
      <c r="F1004" s="35" t="s">
        <v>67</v>
      </c>
      <c r="G1004" s="41">
        <v>9.9</v>
      </c>
      <c r="H1004" s="45">
        <v>1.3</v>
      </c>
      <c r="I1004" s="43">
        <v>1.0101302219623909</v>
      </c>
      <c r="J1004" t="b">
        <v>0</v>
      </c>
    </row>
    <row r="1005" spans="1:10" x14ac:dyDescent="0.25">
      <c r="A1005" t="s">
        <v>147</v>
      </c>
      <c r="B1005" t="s">
        <v>141</v>
      </c>
      <c r="C1005" s="37" t="s">
        <v>11</v>
      </c>
      <c r="D1005" s="35">
        <v>15</v>
      </c>
      <c r="E1005" s="37" t="s">
        <v>37</v>
      </c>
      <c r="F1005" s="35" t="s">
        <v>69</v>
      </c>
      <c r="G1005" s="41">
        <v>12</v>
      </c>
      <c r="H1005" s="45">
        <v>1.3</v>
      </c>
      <c r="I1005" s="43">
        <v>1.007239356433437</v>
      </c>
      <c r="J1005" t="b">
        <v>0</v>
      </c>
    </row>
    <row r="1006" spans="1:10" x14ac:dyDescent="0.25">
      <c r="A1006" t="s">
        <v>147</v>
      </c>
      <c r="B1006" t="s">
        <v>141</v>
      </c>
      <c r="C1006" s="37" t="s">
        <v>11</v>
      </c>
      <c r="D1006" s="35">
        <v>15</v>
      </c>
      <c r="E1006" s="37" t="s">
        <v>40</v>
      </c>
      <c r="F1006" s="35" t="s">
        <v>72</v>
      </c>
      <c r="G1006" s="41">
        <v>7.3680000000000003</v>
      </c>
      <c r="H1006" s="45">
        <v>1.3</v>
      </c>
      <c r="I1006" s="43">
        <v>0.97245003889992199</v>
      </c>
      <c r="J1006" t="b">
        <v>0</v>
      </c>
    </row>
    <row r="1007" spans="1:10" x14ac:dyDescent="0.25">
      <c r="A1007" t="s">
        <v>147</v>
      </c>
      <c r="B1007" t="s">
        <v>141</v>
      </c>
      <c r="C1007" s="37" t="s">
        <v>11</v>
      </c>
      <c r="D1007" s="35">
        <v>15</v>
      </c>
      <c r="E1007" s="37" t="s">
        <v>37</v>
      </c>
      <c r="F1007" s="35" t="s">
        <v>63</v>
      </c>
      <c r="G1007" s="41">
        <v>11</v>
      </c>
      <c r="H1007" s="45">
        <v>1.3</v>
      </c>
      <c r="I1007" s="43">
        <v>1.0091289034197377</v>
      </c>
      <c r="J1007" t="b">
        <v>0</v>
      </c>
    </row>
    <row r="1008" spans="1:10" x14ac:dyDescent="0.25">
      <c r="A1008" t="s">
        <v>147</v>
      </c>
      <c r="B1008" t="s">
        <v>141</v>
      </c>
      <c r="C1008" s="37" t="s">
        <v>11</v>
      </c>
      <c r="D1008" s="35">
        <v>15</v>
      </c>
      <c r="E1008" s="37" t="s">
        <v>37</v>
      </c>
      <c r="F1008" s="35" t="s">
        <v>76</v>
      </c>
      <c r="G1008" s="41">
        <v>15</v>
      </c>
      <c r="H1008" s="45">
        <v>1.3</v>
      </c>
      <c r="I1008" s="43">
        <v>1.0057108013497906</v>
      </c>
      <c r="J1008" t="b">
        <v>0</v>
      </c>
    </row>
    <row r="1009" spans="1:10" x14ac:dyDescent="0.25">
      <c r="A1009" t="s">
        <v>147</v>
      </c>
      <c r="B1009" t="s">
        <v>141</v>
      </c>
      <c r="C1009" s="37" t="s">
        <v>11</v>
      </c>
      <c r="D1009" s="35">
        <v>10</v>
      </c>
      <c r="E1009" s="37" t="s">
        <v>37</v>
      </c>
      <c r="F1009" s="35" t="s">
        <v>36</v>
      </c>
      <c r="G1009" s="41">
        <v>10</v>
      </c>
      <c r="H1009" s="45">
        <v>1.3</v>
      </c>
      <c r="I1009" s="43">
        <v>0.99795668094011547</v>
      </c>
      <c r="J1009" t="b">
        <v>0</v>
      </c>
    </row>
    <row r="1010" spans="1:10" x14ac:dyDescent="0.25">
      <c r="A1010" t="s">
        <v>147</v>
      </c>
      <c r="B1010" t="s">
        <v>141</v>
      </c>
      <c r="C1010" s="37" t="s">
        <v>11</v>
      </c>
      <c r="D1010" s="35">
        <v>10</v>
      </c>
      <c r="E1010" s="37" t="s">
        <v>37</v>
      </c>
      <c r="F1010" s="35" t="s">
        <v>36</v>
      </c>
      <c r="G1010" s="41">
        <v>10</v>
      </c>
      <c r="H1010" s="45">
        <v>1.3</v>
      </c>
      <c r="I1010" s="43">
        <v>1</v>
      </c>
      <c r="J1010" t="b">
        <v>0</v>
      </c>
    </row>
    <row r="1011" spans="1:10" x14ac:dyDescent="0.25">
      <c r="A1011" t="s">
        <v>147</v>
      </c>
      <c r="B1011" t="s">
        <v>141</v>
      </c>
      <c r="C1011" s="37" t="s">
        <v>11</v>
      </c>
      <c r="D1011" s="35">
        <v>20</v>
      </c>
      <c r="E1011" s="37" t="s">
        <v>40</v>
      </c>
      <c r="F1011" s="35" t="s">
        <v>90</v>
      </c>
      <c r="G1011" s="41">
        <v>7.8259999999999996</v>
      </c>
      <c r="H1011" s="45">
        <v>1.3</v>
      </c>
      <c r="I1011" s="43">
        <v>1.0139293861957517</v>
      </c>
      <c r="J1011" t="b">
        <v>0</v>
      </c>
    </row>
    <row r="1012" spans="1:10" x14ac:dyDescent="0.25">
      <c r="A1012" t="s">
        <v>147</v>
      </c>
      <c r="B1012" t="s">
        <v>141</v>
      </c>
      <c r="C1012" s="37" t="s">
        <v>11</v>
      </c>
      <c r="D1012" s="35">
        <v>20</v>
      </c>
      <c r="E1012" s="37" t="s">
        <v>40</v>
      </c>
      <c r="F1012" s="35" t="s">
        <v>84</v>
      </c>
      <c r="G1012" s="41">
        <v>11.52</v>
      </c>
      <c r="H1012" s="45">
        <v>1.3</v>
      </c>
      <c r="I1012" s="43">
        <v>1.0602920155672459</v>
      </c>
      <c r="J1012" t="b">
        <v>0</v>
      </c>
    </row>
    <row r="1013" spans="1:10" x14ac:dyDescent="0.25">
      <c r="A1013" t="s">
        <v>147</v>
      </c>
      <c r="B1013" t="s">
        <v>141</v>
      </c>
      <c r="C1013" s="37" t="s">
        <v>11</v>
      </c>
      <c r="D1013" s="35">
        <v>20</v>
      </c>
      <c r="E1013" s="37" t="s">
        <v>37</v>
      </c>
      <c r="F1013" s="35" t="s">
        <v>83</v>
      </c>
      <c r="G1013" s="41">
        <v>16</v>
      </c>
      <c r="H1013" s="45">
        <v>1.3</v>
      </c>
      <c r="I1013" s="43">
        <v>1.0595485203899657</v>
      </c>
      <c r="J1013" t="b">
        <v>0</v>
      </c>
    </row>
    <row r="1014" spans="1:10" x14ac:dyDescent="0.25">
      <c r="A1014" t="s">
        <v>147</v>
      </c>
      <c r="B1014" t="s">
        <v>141</v>
      </c>
      <c r="C1014" s="37" t="s">
        <v>11</v>
      </c>
      <c r="D1014" s="35">
        <v>20</v>
      </c>
      <c r="E1014" s="37" t="s">
        <v>40</v>
      </c>
      <c r="F1014" s="35" t="s">
        <v>80</v>
      </c>
      <c r="G1014" s="41">
        <v>13.103</v>
      </c>
      <c r="H1014" s="45">
        <v>1.3</v>
      </c>
      <c r="I1014" s="43">
        <v>1.0570789912986569</v>
      </c>
      <c r="J1014" t="b">
        <v>0</v>
      </c>
    </row>
    <row r="1015" spans="1:10" x14ac:dyDescent="0.25">
      <c r="A1015" t="s">
        <v>147</v>
      </c>
      <c r="B1015" t="s">
        <v>141</v>
      </c>
      <c r="C1015" s="37" t="s">
        <v>11</v>
      </c>
      <c r="D1015" s="35">
        <v>20</v>
      </c>
      <c r="E1015" s="37" t="s">
        <v>37</v>
      </c>
      <c r="F1015" s="35" t="s">
        <v>88</v>
      </c>
      <c r="G1015" s="41">
        <v>20</v>
      </c>
      <c r="H1015" s="45">
        <v>1.3</v>
      </c>
      <c r="I1015" s="43">
        <v>1.0568692642286135</v>
      </c>
      <c r="J1015" t="b">
        <v>0</v>
      </c>
    </row>
    <row r="1016" spans="1:10" x14ac:dyDescent="0.25">
      <c r="A1016" t="s">
        <v>147</v>
      </c>
      <c r="B1016" t="s">
        <v>141</v>
      </c>
      <c r="C1016" s="37" t="s">
        <v>11</v>
      </c>
      <c r="D1016" s="35">
        <v>25</v>
      </c>
      <c r="E1016" s="37" t="s">
        <v>40</v>
      </c>
      <c r="F1016" s="35" t="s">
        <v>91</v>
      </c>
      <c r="G1016" s="41">
        <v>16.8</v>
      </c>
      <c r="H1016" s="45">
        <v>1.3</v>
      </c>
      <c r="I1016" s="43">
        <v>1.0828938888808755</v>
      </c>
      <c r="J1016" t="b">
        <v>0</v>
      </c>
    </row>
    <row r="1017" spans="1:10" x14ac:dyDescent="0.25">
      <c r="A1017" t="s">
        <v>147</v>
      </c>
      <c r="B1017" t="s">
        <v>141</v>
      </c>
      <c r="C1017" s="37" t="s">
        <v>11</v>
      </c>
      <c r="D1017" s="35">
        <v>25</v>
      </c>
      <c r="E1017" s="37" t="s">
        <v>40</v>
      </c>
      <c r="F1017" s="35" t="s">
        <v>135</v>
      </c>
      <c r="G1017" s="41">
        <v>15.529</v>
      </c>
      <c r="H1017" s="45">
        <v>1.3</v>
      </c>
      <c r="I1017" s="43">
        <v>1.0827993057153844</v>
      </c>
      <c r="J1017" t="b">
        <v>0</v>
      </c>
    </row>
    <row r="1018" spans="1:10" x14ac:dyDescent="0.25">
      <c r="A1018" t="s">
        <v>147</v>
      </c>
      <c r="B1018" t="s">
        <v>141</v>
      </c>
      <c r="C1018" s="37" t="s">
        <v>11</v>
      </c>
      <c r="D1018" s="35">
        <v>25</v>
      </c>
      <c r="E1018" s="37" t="s">
        <v>37</v>
      </c>
      <c r="F1018" s="35" t="s">
        <v>93</v>
      </c>
      <c r="G1018" s="41">
        <v>21</v>
      </c>
      <c r="H1018" s="45">
        <v>1.3</v>
      </c>
      <c r="I1018" s="43">
        <v>1.0815891131268209</v>
      </c>
      <c r="J1018" t="b">
        <v>0</v>
      </c>
    </row>
    <row r="1019" spans="1:10" x14ac:dyDescent="0.25">
      <c r="A1019" t="s">
        <v>147</v>
      </c>
      <c r="B1019" t="s">
        <v>141</v>
      </c>
      <c r="C1019" s="37" t="s">
        <v>11</v>
      </c>
      <c r="D1019" s="35">
        <v>25</v>
      </c>
      <c r="E1019" s="37" t="s">
        <v>37</v>
      </c>
      <c r="F1019" s="35" t="s">
        <v>96</v>
      </c>
      <c r="G1019" s="41">
        <v>25</v>
      </c>
      <c r="H1019" s="45">
        <v>1.3</v>
      </c>
      <c r="I1019" s="43">
        <v>1.0788819397166118</v>
      </c>
      <c r="J1019" t="b">
        <v>0</v>
      </c>
    </row>
    <row r="1020" spans="1:10" x14ac:dyDescent="0.25">
      <c r="A1020" t="s">
        <v>147</v>
      </c>
      <c r="B1020" t="s">
        <v>141</v>
      </c>
      <c r="C1020" s="37" t="s">
        <v>11</v>
      </c>
      <c r="D1020" s="35">
        <v>10</v>
      </c>
      <c r="E1020" s="37" t="s">
        <v>37</v>
      </c>
      <c r="F1020" s="35" t="s">
        <v>36</v>
      </c>
      <c r="G1020" s="41">
        <v>10</v>
      </c>
      <c r="H1020" s="45">
        <v>1.3</v>
      </c>
      <c r="I1020" s="43">
        <v>1</v>
      </c>
      <c r="J1020" t="b">
        <v>0</v>
      </c>
    </row>
    <row r="1021" spans="1:10" x14ac:dyDescent="0.25">
      <c r="A1021" t="s">
        <v>147</v>
      </c>
      <c r="B1021" t="s">
        <v>141</v>
      </c>
      <c r="C1021" s="37" t="s">
        <v>14</v>
      </c>
      <c r="D1021" s="35">
        <v>10</v>
      </c>
      <c r="E1021" s="37" t="s">
        <v>37</v>
      </c>
      <c r="F1021" s="35" t="s">
        <v>36</v>
      </c>
      <c r="G1021" s="41">
        <v>10</v>
      </c>
      <c r="H1021" s="45">
        <v>2.1</v>
      </c>
      <c r="I1021" s="43">
        <v>1</v>
      </c>
      <c r="J1021" t="b">
        <v>0</v>
      </c>
    </row>
    <row r="1022" spans="1:10" x14ac:dyDescent="0.25">
      <c r="A1022" t="s">
        <v>147</v>
      </c>
      <c r="B1022" t="s">
        <v>141</v>
      </c>
      <c r="C1022" s="37" t="s">
        <v>14</v>
      </c>
      <c r="D1022" s="35">
        <v>10</v>
      </c>
      <c r="E1022" s="37" t="s">
        <v>37</v>
      </c>
      <c r="F1022" s="35" t="s">
        <v>36</v>
      </c>
      <c r="G1022" s="41">
        <v>10</v>
      </c>
      <c r="H1022" s="45">
        <v>2.1</v>
      </c>
      <c r="I1022" s="43">
        <v>1</v>
      </c>
      <c r="J1022" t="b">
        <v>0</v>
      </c>
    </row>
    <row r="1023" spans="1:10" x14ac:dyDescent="0.25">
      <c r="A1023" t="s">
        <v>147</v>
      </c>
      <c r="B1023" t="s">
        <v>141</v>
      </c>
      <c r="C1023" s="37" t="s">
        <v>14</v>
      </c>
      <c r="D1023" s="35">
        <v>6</v>
      </c>
      <c r="E1023" s="37" t="s">
        <v>37</v>
      </c>
      <c r="F1023" s="35" t="s">
        <v>99</v>
      </c>
      <c r="G1023" s="41">
        <v>3.5</v>
      </c>
      <c r="H1023" s="45">
        <v>2.1</v>
      </c>
      <c r="I1023" s="43">
        <v>0.87450032841480219</v>
      </c>
      <c r="J1023" t="b">
        <v>0</v>
      </c>
    </row>
    <row r="1024" spans="1:10" x14ac:dyDescent="0.25">
      <c r="A1024" t="s">
        <v>147</v>
      </c>
      <c r="B1024" t="s">
        <v>141</v>
      </c>
      <c r="C1024" s="37" t="s">
        <v>14</v>
      </c>
      <c r="D1024" s="35">
        <v>6</v>
      </c>
      <c r="E1024" s="37" t="s">
        <v>37</v>
      </c>
      <c r="F1024" s="35" t="s">
        <v>45</v>
      </c>
      <c r="G1024" s="41">
        <v>3</v>
      </c>
      <c r="H1024" s="45">
        <v>2.1</v>
      </c>
      <c r="I1024" s="43">
        <v>0.80713023327152966</v>
      </c>
      <c r="J1024" t="b">
        <v>0</v>
      </c>
    </row>
    <row r="1025" spans="1:10" x14ac:dyDescent="0.25">
      <c r="A1025" t="s">
        <v>147</v>
      </c>
      <c r="B1025" t="s">
        <v>141</v>
      </c>
      <c r="C1025" s="37" t="s">
        <v>14</v>
      </c>
      <c r="D1025" s="35">
        <v>6</v>
      </c>
      <c r="E1025" s="37" t="s">
        <v>37</v>
      </c>
      <c r="F1025" s="35" t="s">
        <v>46</v>
      </c>
      <c r="G1025" s="41">
        <v>4</v>
      </c>
      <c r="H1025" s="45">
        <v>2.1</v>
      </c>
      <c r="I1025" s="43">
        <v>0.90508131857550067</v>
      </c>
      <c r="J1025" t="b">
        <v>0</v>
      </c>
    </row>
    <row r="1026" spans="1:10" x14ac:dyDescent="0.25">
      <c r="A1026" t="s">
        <v>147</v>
      </c>
      <c r="B1026" t="s">
        <v>141</v>
      </c>
      <c r="C1026" s="37" t="s">
        <v>14</v>
      </c>
      <c r="D1026" s="35">
        <v>6</v>
      </c>
      <c r="E1026" s="37" t="s">
        <v>37</v>
      </c>
      <c r="F1026" s="35" t="s">
        <v>79</v>
      </c>
      <c r="G1026" s="41">
        <v>6</v>
      </c>
      <c r="H1026" s="45">
        <v>2.1</v>
      </c>
      <c r="I1026" s="43">
        <v>0.96866544243264996</v>
      </c>
      <c r="J1026" t="b">
        <v>0</v>
      </c>
    </row>
    <row r="1027" spans="1:10" x14ac:dyDescent="0.25">
      <c r="A1027" t="s">
        <v>147</v>
      </c>
      <c r="B1027" t="s">
        <v>141</v>
      </c>
      <c r="C1027" s="37" t="s">
        <v>14</v>
      </c>
      <c r="D1027" s="35">
        <v>10</v>
      </c>
      <c r="E1027" s="37" t="s">
        <v>37</v>
      </c>
      <c r="F1027" s="35" t="s">
        <v>36</v>
      </c>
      <c r="G1027" s="41">
        <v>10</v>
      </c>
      <c r="H1027" s="45">
        <v>2.1</v>
      </c>
      <c r="I1027" s="43">
        <v>1</v>
      </c>
      <c r="J1027" t="b">
        <v>0</v>
      </c>
    </row>
    <row r="1028" spans="1:10" x14ac:dyDescent="0.25">
      <c r="A1028" t="s">
        <v>147</v>
      </c>
      <c r="B1028" t="s">
        <v>141</v>
      </c>
      <c r="C1028" s="37" t="s">
        <v>14</v>
      </c>
      <c r="D1028" s="35">
        <v>10</v>
      </c>
      <c r="E1028" s="37" t="s">
        <v>37</v>
      </c>
      <c r="F1028" s="35" t="s">
        <v>36</v>
      </c>
      <c r="G1028" s="41">
        <v>10</v>
      </c>
      <c r="H1028" s="45">
        <v>2.1</v>
      </c>
      <c r="I1028" s="43">
        <v>1</v>
      </c>
      <c r="J1028" t="b">
        <v>0</v>
      </c>
    </row>
    <row r="1029" spans="1:10" x14ac:dyDescent="0.25">
      <c r="A1029" t="s">
        <v>147</v>
      </c>
      <c r="B1029" t="s">
        <v>141</v>
      </c>
      <c r="C1029" s="37" t="s">
        <v>14</v>
      </c>
      <c r="D1029" s="35">
        <v>10</v>
      </c>
      <c r="E1029" s="37" t="s">
        <v>40</v>
      </c>
      <c r="F1029" s="35" t="s">
        <v>39</v>
      </c>
      <c r="G1029" s="41">
        <v>5.7140000000000004</v>
      </c>
      <c r="H1029" s="45">
        <v>2.1</v>
      </c>
      <c r="I1029" s="43">
        <v>0.95731804456920822</v>
      </c>
      <c r="J1029" t="b">
        <v>0</v>
      </c>
    </row>
    <row r="1030" spans="1:10" x14ac:dyDescent="0.25">
      <c r="A1030" t="s">
        <v>147</v>
      </c>
      <c r="B1030" t="s">
        <v>141</v>
      </c>
      <c r="C1030" s="37" t="s">
        <v>14</v>
      </c>
      <c r="D1030" s="35">
        <v>10</v>
      </c>
      <c r="E1030" s="37" t="s">
        <v>40</v>
      </c>
      <c r="F1030" s="35" t="s">
        <v>143</v>
      </c>
      <c r="G1030" s="41">
        <v>5.0910000000000002</v>
      </c>
      <c r="H1030" s="45">
        <v>2.1</v>
      </c>
      <c r="I1030" s="43">
        <v>0.95208376184958843</v>
      </c>
      <c r="J1030" t="b">
        <v>0</v>
      </c>
    </row>
    <row r="1031" spans="1:10" x14ac:dyDescent="0.25">
      <c r="A1031" t="s">
        <v>147</v>
      </c>
      <c r="B1031" t="s">
        <v>141</v>
      </c>
      <c r="C1031" s="37" t="s">
        <v>14</v>
      </c>
      <c r="D1031" s="35">
        <v>10</v>
      </c>
      <c r="E1031" s="37" t="s">
        <v>37</v>
      </c>
      <c r="F1031" s="35" t="s">
        <v>51</v>
      </c>
      <c r="G1031" s="41">
        <v>7</v>
      </c>
      <c r="H1031" s="45">
        <v>2.1</v>
      </c>
      <c r="I1031" s="43">
        <v>0.99579060226387051</v>
      </c>
      <c r="J1031" t="b">
        <v>0</v>
      </c>
    </row>
    <row r="1032" spans="1:10" x14ac:dyDescent="0.25">
      <c r="A1032" t="s">
        <v>147</v>
      </c>
      <c r="B1032" t="s">
        <v>141</v>
      </c>
      <c r="C1032" s="37" t="s">
        <v>14</v>
      </c>
      <c r="D1032" s="35">
        <v>15</v>
      </c>
      <c r="E1032" s="37" t="s">
        <v>40</v>
      </c>
      <c r="F1032" s="35" t="s">
        <v>66</v>
      </c>
      <c r="G1032" s="41">
        <v>8.5559999999999992</v>
      </c>
      <c r="H1032" s="45">
        <v>2.1</v>
      </c>
      <c r="I1032" s="43">
        <v>0.99834827747721144</v>
      </c>
      <c r="J1032" t="b">
        <v>0</v>
      </c>
    </row>
    <row r="1033" spans="1:10" x14ac:dyDescent="0.25">
      <c r="A1033" t="s">
        <v>147</v>
      </c>
      <c r="B1033" t="s">
        <v>141</v>
      </c>
      <c r="C1033" s="37" t="s">
        <v>14</v>
      </c>
      <c r="D1033" s="35">
        <v>15</v>
      </c>
      <c r="E1033" s="37" t="s">
        <v>40</v>
      </c>
      <c r="F1033" s="35" t="s">
        <v>67</v>
      </c>
      <c r="G1033" s="41">
        <v>9.9</v>
      </c>
      <c r="H1033" s="45">
        <v>2.1</v>
      </c>
      <c r="I1033" s="43">
        <v>1.0028216324964359</v>
      </c>
      <c r="J1033" t="b">
        <v>0</v>
      </c>
    </row>
    <row r="1034" spans="1:10" x14ac:dyDescent="0.25">
      <c r="A1034" t="s">
        <v>147</v>
      </c>
      <c r="B1034" t="s">
        <v>141</v>
      </c>
      <c r="C1034" s="37" t="s">
        <v>14</v>
      </c>
      <c r="D1034" s="35">
        <v>15</v>
      </c>
      <c r="E1034" s="37" t="s">
        <v>37</v>
      </c>
      <c r="F1034" s="35" t="s">
        <v>69</v>
      </c>
      <c r="G1034" s="41">
        <v>12</v>
      </c>
      <c r="H1034" s="45">
        <v>2.1</v>
      </c>
      <c r="I1034" s="43">
        <v>1.0019334641984616</v>
      </c>
      <c r="J1034" t="b">
        <v>0</v>
      </c>
    </row>
    <row r="1035" spans="1:10" x14ac:dyDescent="0.25">
      <c r="A1035" t="s">
        <v>147</v>
      </c>
      <c r="B1035" t="s">
        <v>141</v>
      </c>
      <c r="C1035" s="37" t="s">
        <v>14</v>
      </c>
      <c r="D1035" s="35">
        <v>15</v>
      </c>
      <c r="E1035" s="37" t="s">
        <v>40</v>
      </c>
      <c r="F1035" s="35" t="s">
        <v>72</v>
      </c>
      <c r="G1035" s="41">
        <v>7.3680000000000003</v>
      </c>
      <c r="H1035" s="45">
        <v>2.1</v>
      </c>
      <c r="I1035" s="43">
        <v>0.97555163779591825</v>
      </c>
      <c r="J1035" t="b">
        <v>0</v>
      </c>
    </row>
    <row r="1036" spans="1:10" x14ac:dyDescent="0.25">
      <c r="A1036" t="s">
        <v>147</v>
      </c>
      <c r="B1036" t="s">
        <v>141</v>
      </c>
      <c r="C1036" s="37" t="s">
        <v>14</v>
      </c>
      <c r="D1036" s="35">
        <v>15</v>
      </c>
      <c r="E1036" s="37" t="s">
        <v>37</v>
      </c>
      <c r="F1036" s="35" t="s">
        <v>63</v>
      </c>
      <c r="G1036" s="41">
        <v>11</v>
      </c>
      <c r="H1036" s="45">
        <v>2.1</v>
      </c>
      <c r="I1036" s="43">
        <v>1.0028629997122349</v>
      </c>
      <c r="J1036" t="b">
        <v>0</v>
      </c>
    </row>
    <row r="1037" spans="1:10" x14ac:dyDescent="0.25">
      <c r="A1037" t="s">
        <v>147</v>
      </c>
      <c r="B1037" t="s">
        <v>141</v>
      </c>
      <c r="C1037" s="37" t="s">
        <v>14</v>
      </c>
      <c r="D1037" s="35">
        <v>15</v>
      </c>
      <c r="E1037" s="37" t="s">
        <v>37</v>
      </c>
      <c r="F1037" s="35" t="s">
        <v>76</v>
      </c>
      <c r="G1037" s="41">
        <v>15</v>
      </c>
      <c r="H1037" s="45">
        <v>2.1</v>
      </c>
      <c r="I1037" s="43">
        <v>0.99954479686258912</v>
      </c>
      <c r="J1037" t="b">
        <v>0</v>
      </c>
    </row>
    <row r="1038" spans="1:10" x14ac:dyDescent="0.25">
      <c r="A1038" t="s">
        <v>147</v>
      </c>
      <c r="B1038" t="s">
        <v>141</v>
      </c>
      <c r="C1038" s="37" t="s">
        <v>14</v>
      </c>
      <c r="D1038" s="35">
        <v>10</v>
      </c>
      <c r="E1038" s="37" t="s">
        <v>37</v>
      </c>
      <c r="F1038" s="35" t="s">
        <v>36</v>
      </c>
      <c r="G1038" s="41">
        <v>10</v>
      </c>
      <c r="H1038" s="45">
        <v>2.1</v>
      </c>
      <c r="I1038" s="43">
        <v>1</v>
      </c>
      <c r="J1038" t="b">
        <v>0</v>
      </c>
    </row>
    <row r="1039" spans="1:10" x14ac:dyDescent="0.25">
      <c r="A1039" t="s">
        <v>147</v>
      </c>
      <c r="B1039" t="s">
        <v>141</v>
      </c>
      <c r="C1039" s="37" t="s">
        <v>14</v>
      </c>
      <c r="D1039" s="35">
        <v>10</v>
      </c>
      <c r="E1039" s="37" t="s">
        <v>37</v>
      </c>
      <c r="F1039" s="35" t="s">
        <v>36</v>
      </c>
      <c r="G1039" s="41">
        <v>10</v>
      </c>
      <c r="H1039" s="45">
        <v>2.1</v>
      </c>
      <c r="I1039" s="43">
        <v>1</v>
      </c>
      <c r="J1039" t="b">
        <v>0</v>
      </c>
    </row>
    <row r="1040" spans="1:10" x14ac:dyDescent="0.25">
      <c r="A1040" t="s">
        <v>147</v>
      </c>
      <c r="B1040" t="s">
        <v>141</v>
      </c>
      <c r="C1040" s="37" t="s">
        <v>14</v>
      </c>
      <c r="D1040" s="35">
        <v>20</v>
      </c>
      <c r="E1040" s="37" t="s">
        <v>40</v>
      </c>
      <c r="F1040" s="35" t="s">
        <v>90</v>
      </c>
      <c r="G1040" s="41">
        <v>7.8259999999999996</v>
      </c>
      <c r="H1040" s="45">
        <v>2.1</v>
      </c>
      <c r="I1040" s="43">
        <v>0.9852034642336881</v>
      </c>
      <c r="J1040" t="b">
        <v>0</v>
      </c>
    </row>
    <row r="1041" spans="1:10" x14ac:dyDescent="0.25">
      <c r="A1041" t="s">
        <v>147</v>
      </c>
      <c r="B1041" t="s">
        <v>141</v>
      </c>
      <c r="C1041" s="37" t="s">
        <v>14</v>
      </c>
      <c r="D1041" s="35">
        <v>20</v>
      </c>
      <c r="E1041" s="37" t="s">
        <v>40</v>
      </c>
      <c r="F1041" s="35" t="s">
        <v>84</v>
      </c>
      <c r="G1041" s="41">
        <v>11.52</v>
      </c>
      <c r="H1041" s="45">
        <v>2.1</v>
      </c>
      <c r="I1041" s="43">
        <v>1.0169480162205351</v>
      </c>
      <c r="J1041" t="b">
        <v>0</v>
      </c>
    </row>
    <row r="1042" spans="1:10" x14ac:dyDescent="0.25">
      <c r="A1042" t="s">
        <v>147</v>
      </c>
      <c r="B1042" t="s">
        <v>141</v>
      </c>
      <c r="C1042" s="37" t="s">
        <v>14</v>
      </c>
      <c r="D1042" s="35">
        <v>20</v>
      </c>
      <c r="E1042" s="37" t="s">
        <v>37</v>
      </c>
      <c r="F1042" s="35" t="s">
        <v>83</v>
      </c>
      <c r="G1042" s="41">
        <v>16</v>
      </c>
      <c r="H1042" s="45">
        <v>2.1</v>
      </c>
      <c r="I1042" s="43">
        <v>1.0172438596386399</v>
      </c>
      <c r="J1042" t="b">
        <v>0</v>
      </c>
    </row>
    <row r="1043" spans="1:10" x14ac:dyDescent="0.25">
      <c r="A1043" t="s">
        <v>147</v>
      </c>
      <c r="B1043" t="s">
        <v>141</v>
      </c>
      <c r="C1043" s="37" t="s">
        <v>14</v>
      </c>
      <c r="D1043" s="35">
        <v>20</v>
      </c>
      <c r="E1043" s="37" t="s">
        <v>40</v>
      </c>
      <c r="F1043" s="35" t="s">
        <v>80</v>
      </c>
      <c r="G1043" s="41">
        <v>13.103</v>
      </c>
      <c r="H1043" s="45">
        <v>2.1</v>
      </c>
      <c r="I1043" s="43">
        <v>1.0147211371921316</v>
      </c>
      <c r="J1043" t="b">
        <v>0</v>
      </c>
    </row>
    <row r="1044" spans="1:10" x14ac:dyDescent="0.25">
      <c r="A1044" t="s">
        <v>147</v>
      </c>
      <c r="B1044" t="s">
        <v>141</v>
      </c>
      <c r="C1044" s="37" t="s">
        <v>14</v>
      </c>
      <c r="D1044" s="35">
        <v>20</v>
      </c>
      <c r="E1044" s="37" t="s">
        <v>37</v>
      </c>
      <c r="F1044" s="35" t="s">
        <v>88</v>
      </c>
      <c r="G1044" s="41">
        <v>20</v>
      </c>
      <c r="H1044" s="45">
        <v>2.1</v>
      </c>
      <c r="I1044" s="43">
        <v>1.0141469912038996</v>
      </c>
      <c r="J1044" t="b">
        <v>0</v>
      </c>
    </row>
    <row r="1045" spans="1:10" x14ac:dyDescent="0.25">
      <c r="A1045" t="s">
        <v>147</v>
      </c>
      <c r="B1045" t="s">
        <v>141</v>
      </c>
      <c r="C1045" s="37" t="s">
        <v>14</v>
      </c>
      <c r="D1045" s="35">
        <v>25</v>
      </c>
      <c r="E1045" s="37" t="s">
        <v>40</v>
      </c>
      <c r="F1045" s="35" t="s">
        <v>91</v>
      </c>
      <c r="G1045" s="41">
        <v>16.8</v>
      </c>
      <c r="H1045" s="45">
        <v>2.1</v>
      </c>
      <c r="I1045" s="43">
        <v>1.0171943327163693</v>
      </c>
      <c r="J1045" t="b">
        <v>0</v>
      </c>
    </row>
    <row r="1046" spans="1:10" x14ac:dyDescent="0.25">
      <c r="A1046" t="s">
        <v>147</v>
      </c>
      <c r="B1046" t="s">
        <v>141</v>
      </c>
      <c r="C1046" s="37" t="s">
        <v>14</v>
      </c>
      <c r="D1046" s="35">
        <v>25</v>
      </c>
      <c r="E1046" s="37" t="s">
        <v>40</v>
      </c>
      <c r="F1046" s="35" t="s">
        <v>135</v>
      </c>
      <c r="G1046" s="41">
        <v>15.529</v>
      </c>
      <c r="H1046" s="45">
        <v>2.1</v>
      </c>
      <c r="I1046" s="43">
        <v>1.0191362592593112</v>
      </c>
      <c r="J1046" t="b">
        <v>0</v>
      </c>
    </row>
    <row r="1047" spans="1:10" x14ac:dyDescent="0.25">
      <c r="A1047" t="s">
        <v>147</v>
      </c>
      <c r="B1047" t="s">
        <v>141</v>
      </c>
      <c r="C1047" s="37" t="s">
        <v>14</v>
      </c>
      <c r="D1047" s="35">
        <v>25</v>
      </c>
      <c r="E1047" s="37" t="s">
        <v>37</v>
      </c>
      <c r="F1047" s="35" t="s">
        <v>93</v>
      </c>
      <c r="G1047" s="41">
        <v>21</v>
      </c>
      <c r="H1047" s="45">
        <v>2.1</v>
      </c>
      <c r="I1047" s="43">
        <v>1.0175954108214902</v>
      </c>
      <c r="J1047" t="b">
        <v>0</v>
      </c>
    </row>
    <row r="1048" spans="1:10" x14ac:dyDescent="0.25">
      <c r="A1048" t="s">
        <v>147</v>
      </c>
      <c r="B1048" t="s">
        <v>141</v>
      </c>
      <c r="C1048" s="37" t="s">
        <v>14</v>
      </c>
      <c r="D1048" s="35">
        <v>25</v>
      </c>
      <c r="E1048" s="37" t="s">
        <v>37</v>
      </c>
      <c r="F1048" s="35" t="s">
        <v>96</v>
      </c>
      <c r="G1048" s="41">
        <v>25</v>
      </c>
      <c r="H1048" s="45">
        <v>2.1</v>
      </c>
      <c r="I1048" s="43">
        <v>1.0145982798157835</v>
      </c>
      <c r="J1048" t="b">
        <v>0</v>
      </c>
    </row>
    <row r="1049" spans="1:10" x14ac:dyDescent="0.25">
      <c r="A1049" t="s">
        <v>147</v>
      </c>
      <c r="B1049" t="s">
        <v>141</v>
      </c>
      <c r="C1049" s="37" t="s">
        <v>14</v>
      </c>
      <c r="D1049" s="35">
        <v>10</v>
      </c>
      <c r="E1049" s="37" t="s">
        <v>37</v>
      </c>
      <c r="F1049" s="35" t="s">
        <v>36</v>
      </c>
      <c r="G1049" s="41">
        <v>10</v>
      </c>
      <c r="H1049" s="45">
        <v>2.1</v>
      </c>
      <c r="I1049" s="43">
        <v>1</v>
      </c>
      <c r="J1049" t="b">
        <v>0</v>
      </c>
    </row>
    <row r="1050" spans="1:10" x14ac:dyDescent="0.25">
      <c r="A1050" t="s">
        <v>147</v>
      </c>
      <c r="B1050" t="s">
        <v>141</v>
      </c>
      <c r="C1050" s="37" t="s">
        <v>15</v>
      </c>
      <c r="D1050" s="35">
        <v>10</v>
      </c>
      <c r="E1050" s="37" t="s">
        <v>37</v>
      </c>
      <c r="F1050" s="35" t="s">
        <v>36</v>
      </c>
      <c r="G1050" s="41">
        <v>10</v>
      </c>
      <c r="H1050" s="45">
        <v>2.9</v>
      </c>
      <c r="I1050" s="43">
        <v>1</v>
      </c>
      <c r="J1050" t="b">
        <v>0</v>
      </c>
    </row>
    <row r="1051" spans="1:10" x14ac:dyDescent="0.25">
      <c r="A1051" t="s">
        <v>147</v>
      </c>
      <c r="B1051" t="s">
        <v>141</v>
      </c>
      <c r="C1051" s="37" t="s">
        <v>15</v>
      </c>
      <c r="D1051" s="35">
        <v>10</v>
      </c>
      <c r="E1051" s="37" t="s">
        <v>37</v>
      </c>
      <c r="F1051" s="35" t="s">
        <v>36</v>
      </c>
      <c r="G1051" s="41">
        <v>10</v>
      </c>
      <c r="H1051" s="45">
        <v>2.9</v>
      </c>
      <c r="I1051" s="43">
        <v>1</v>
      </c>
      <c r="J1051" t="b">
        <v>0</v>
      </c>
    </row>
    <row r="1052" spans="1:10" x14ac:dyDescent="0.25">
      <c r="A1052" t="s">
        <v>147</v>
      </c>
      <c r="B1052" t="s">
        <v>141</v>
      </c>
      <c r="C1052" s="37" t="s">
        <v>15</v>
      </c>
      <c r="D1052" s="35">
        <v>6</v>
      </c>
      <c r="E1052" s="37" t="s">
        <v>37</v>
      </c>
      <c r="F1052" s="35" t="s">
        <v>45</v>
      </c>
      <c r="G1052" s="41">
        <v>3</v>
      </c>
      <c r="H1052" s="45">
        <v>2.9</v>
      </c>
      <c r="I1052" s="43">
        <v>0.81979056844543363</v>
      </c>
      <c r="J1052" t="b">
        <v>0</v>
      </c>
    </row>
    <row r="1053" spans="1:10" x14ac:dyDescent="0.25">
      <c r="A1053" t="s">
        <v>147</v>
      </c>
      <c r="B1053" t="s">
        <v>141</v>
      </c>
      <c r="C1053" s="37" t="s">
        <v>15</v>
      </c>
      <c r="D1053" s="35">
        <v>6</v>
      </c>
      <c r="E1053" s="37" t="s">
        <v>37</v>
      </c>
      <c r="F1053" s="35" t="s">
        <v>46</v>
      </c>
      <c r="G1053" s="41">
        <v>4</v>
      </c>
      <c r="H1053" s="45">
        <v>2.9</v>
      </c>
      <c r="I1053" s="43">
        <v>0.89308807887874941</v>
      </c>
      <c r="J1053" t="b">
        <v>0</v>
      </c>
    </row>
    <row r="1054" spans="1:10" x14ac:dyDescent="0.25">
      <c r="A1054" t="s">
        <v>147</v>
      </c>
      <c r="B1054" t="s">
        <v>141</v>
      </c>
      <c r="C1054" s="37" t="s">
        <v>15</v>
      </c>
      <c r="D1054" s="35">
        <v>6</v>
      </c>
      <c r="E1054" s="37" t="s">
        <v>37</v>
      </c>
      <c r="F1054" s="35" t="s">
        <v>79</v>
      </c>
      <c r="G1054" s="41">
        <v>6</v>
      </c>
      <c r="H1054" s="45">
        <v>2.9</v>
      </c>
      <c r="I1054" s="43">
        <v>0.94924711947937845</v>
      </c>
      <c r="J1054" t="b">
        <v>0</v>
      </c>
    </row>
    <row r="1055" spans="1:10" x14ac:dyDescent="0.25">
      <c r="A1055" t="s">
        <v>147</v>
      </c>
      <c r="B1055" t="s">
        <v>141</v>
      </c>
      <c r="C1055" s="37" t="s">
        <v>15</v>
      </c>
      <c r="D1055" s="35">
        <v>10</v>
      </c>
      <c r="E1055" s="37" t="s">
        <v>37</v>
      </c>
      <c r="F1055" s="35" t="s">
        <v>36</v>
      </c>
      <c r="G1055" s="41">
        <v>10</v>
      </c>
      <c r="H1055" s="45">
        <v>2.9</v>
      </c>
      <c r="I1055" s="43">
        <v>1</v>
      </c>
      <c r="J1055" t="b">
        <v>0</v>
      </c>
    </row>
    <row r="1056" spans="1:10" x14ac:dyDescent="0.25">
      <c r="A1056" t="s">
        <v>147</v>
      </c>
      <c r="B1056" t="s">
        <v>141</v>
      </c>
      <c r="C1056" s="37" t="s">
        <v>15</v>
      </c>
      <c r="D1056" s="35">
        <v>10</v>
      </c>
      <c r="E1056" s="37" t="s">
        <v>37</v>
      </c>
      <c r="F1056" s="35" t="s">
        <v>36</v>
      </c>
      <c r="G1056" s="41">
        <v>10</v>
      </c>
      <c r="H1056" s="45">
        <v>2.9</v>
      </c>
      <c r="I1056" s="43">
        <v>1</v>
      </c>
      <c r="J1056" t="b">
        <v>0</v>
      </c>
    </row>
    <row r="1057" spans="1:10" x14ac:dyDescent="0.25">
      <c r="A1057" t="s">
        <v>147</v>
      </c>
      <c r="B1057" t="s">
        <v>141</v>
      </c>
      <c r="C1057" s="37" t="s">
        <v>15</v>
      </c>
      <c r="D1057" s="35">
        <v>10</v>
      </c>
      <c r="E1057" s="37" t="s">
        <v>40</v>
      </c>
      <c r="F1057" s="35" t="s">
        <v>39</v>
      </c>
      <c r="G1057" s="41">
        <v>5.7140000000000004</v>
      </c>
      <c r="H1057" s="45">
        <v>2.9</v>
      </c>
      <c r="I1057" s="43">
        <v>0.96198948612358604</v>
      </c>
      <c r="J1057" t="b">
        <v>0</v>
      </c>
    </row>
    <row r="1058" spans="1:10" x14ac:dyDescent="0.25">
      <c r="A1058" t="s">
        <v>147</v>
      </c>
      <c r="B1058" t="s">
        <v>141</v>
      </c>
      <c r="C1058" s="37" t="s">
        <v>15</v>
      </c>
      <c r="D1058" s="35">
        <v>10</v>
      </c>
      <c r="E1058" s="37" t="s">
        <v>40</v>
      </c>
      <c r="F1058" s="35" t="s">
        <v>143</v>
      </c>
      <c r="G1058" s="41">
        <v>5.0910000000000002</v>
      </c>
      <c r="H1058" s="45">
        <v>2.9</v>
      </c>
      <c r="I1058" s="43">
        <v>0.95747588128645411</v>
      </c>
      <c r="J1058" t="b">
        <v>0</v>
      </c>
    </row>
    <row r="1059" spans="1:10" x14ac:dyDescent="0.25">
      <c r="A1059" t="s">
        <v>147</v>
      </c>
      <c r="B1059" t="s">
        <v>141</v>
      </c>
      <c r="C1059" s="37" t="s">
        <v>15</v>
      </c>
      <c r="D1059" s="35">
        <v>10</v>
      </c>
      <c r="E1059" s="37" t="s">
        <v>37</v>
      </c>
      <c r="F1059" s="35" t="s">
        <v>51</v>
      </c>
      <c r="G1059" s="41">
        <v>7</v>
      </c>
      <c r="H1059" s="45">
        <v>2.9</v>
      </c>
      <c r="I1059" s="43">
        <v>0.99568038260575575</v>
      </c>
      <c r="J1059" t="b">
        <v>0</v>
      </c>
    </row>
    <row r="1060" spans="1:10" x14ac:dyDescent="0.25">
      <c r="A1060" t="s">
        <v>147</v>
      </c>
      <c r="B1060" t="s">
        <v>141</v>
      </c>
      <c r="C1060" s="37" t="s">
        <v>15</v>
      </c>
      <c r="D1060" s="35">
        <v>15</v>
      </c>
      <c r="E1060" s="37" t="s">
        <v>40</v>
      </c>
      <c r="F1060" s="35" t="s">
        <v>66</v>
      </c>
      <c r="G1060" s="41">
        <v>8.5559999999999992</v>
      </c>
      <c r="H1060" s="45">
        <v>2.9</v>
      </c>
      <c r="I1060" s="43">
        <v>1.0074853206902734</v>
      </c>
      <c r="J1060" t="b">
        <v>0</v>
      </c>
    </row>
    <row r="1061" spans="1:10" x14ac:dyDescent="0.25">
      <c r="A1061" t="s">
        <v>147</v>
      </c>
      <c r="B1061" t="s">
        <v>141</v>
      </c>
      <c r="C1061" s="37" t="s">
        <v>15</v>
      </c>
      <c r="D1061" s="35">
        <v>15</v>
      </c>
      <c r="E1061" s="37" t="s">
        <v>40</v>
      </c>
      <c r="F1061" s="35" t="s">
        <v>67</v>
      </c>
      <c r="G1061" s="41">
        <v>9.9</v>
      </c>
      <c r="H1061" s="45">
        <v>2.9</v>
      </c>
      <c r="I1061" s="43">
        <v>1.013393545775277</v>
      </c>
      <c r="J1061" t="b">
        <v>0</v>
      </c>
    </row>
    <row r="1062" spans="1:10" x14ac:dyDescent="0.25">
      <c r="A1062" t="s">
        <v>147</v>
      </c>
      <c r="B1062" t="s">
        <v>141</v>
      </c>
      <c r="C1062" s="37" t="s">
        <v>15</v>
      </c>
      <c r="D1062" s="35">
        <v>15</v>
      </c>
      <c r="E1062" s="37" t="s">
        <v>37</v>
      </c>
      <c r="F1062" s="35" t="s">
        <v>69</v>
      </c>
      <c r="G1062" s="41">
        <v>12</v>
      </c>
      <c r="H1062" s="45">
        <v>2.9</v>
      </c>
      <c r="I1062" s="43">
        <v>1.0136537972456219</v>
      </c>
      <c r="J1062" t="b">
        <v>0</v>
      </c>
    </row>
    <row r="1063" spans="1:10" x14ac:dyDescent="0.25">
      <c r="A1063" t="s">
        <v>147</v>
      </c>
      <c r="B1063" t="s">
        <v>141</v>
      </c>
      <c r="C1063" s="37" t="s">
        <v>15</v>
      </c>
      <c r="D1063" s="35">
        <v>15</v>
      </c>
      <c r="E1063" s="37" t="s">
        <v>40</v>
      </c>
      <c r="F1063" s="35" t="s">
        <v>72</v>
      </c>
      <c r="G1063" s="41">
        <v>7.3680000000000003</v>
      </c>
      <c r="H1063" s="45">
        <v>2.9</v>
      </c>
      <c r="I1063" s="43">
        <v>0.98694735615186624</v>
      </c>
      <c r="J1063" t="b">
        <v>0</v>
      </c>
    </row>
    <row r="1064" spans="1:10" x14ac:dyDescent="0.25">
      <c r="A1064" t="s">
        <v>147</v>
      </c>
      <c r="B1064" t="s">
        <v>141</v>
      </c>
      <c r="C1064" s="37" t="s">
        <v>15</v>
      </c>
      <c r="D1064" s="35">
        <v>15</v>
      </c>
      <c r="E1064" s="37" t="s">
        <v>37</v>
      </c>
      <c r="F1064" s="35" t="s">
        <v>63</v>
      </c>
      <c r="G1064" s="41">
        <v>11</v>
      </c>
      <c r="H1064" s="45">
        <v>2.9</v>
      </c>
      <c r="I1064" s="43">
        <v>1.0136758732351907</v>
      </c>
      <c r="J1064" t="b">
        <v>0</v>
      </c>
    </row>
    <row r="1065" spans="1:10" x14ac:dyDescent="0.25">
      <c r="A1065" t="s">
        <v>147</v>
      </c>
      <c r="B1065" t="s">
        <v>141</v>
      </c>
      <c r="C1065" s="37" t="s">
        <v>15</v>
      </c>
      <c r="D1065" s="35">
        <v>15</v>
      </c>
      <c r="E1065" s="37" t="s">
        <v>37</v>
      </c>
      <c r="F1065" s="35" t="s">
        <v>76</v>
      </c>
      <c r="G1065" s="41">
        <v>15</v>
      </c>
      <c r="H1065" s="45">
        <v>2.9</v>
      </c>
      <c r="I1065" s="43">
        <v>1.0106642093384781</v>
      </c>
      <c r="J1065" t="b">
        <v>0</v>
      </c>
    </row>
    <row r="1066" spans="1:10" x14ac:dyDescent="0.25">
      <c r="A1066" t="s">
        <v>147</v>
      </c>
      <c r="B1066" t="s">
        <v>141</v>
      </c>
      <c r="C1066" s="37" t="s">
        <v>15</v>
      </c>
      <c r="D1066" s="35">
        <v>10</v>
      </c>
      <c r="E1066" s="37" t="s">
        <v>37</v>
      </c>
      <c r="F1066" s="35" t="s">
        <v>36</v>
      </c>
      <c r="G1066" s="41">
        <v>10</v>
      </c>
      <c r="H1066" s="45">
        <v>2.9</v>
      </c>
      <c r="I1066" s="43">
        <v>1</v>
      </c>
      <c r="J1066" t="b">
        <v>0</v>
      </c>
    </row>
    <row r="1067" spans="1:10" x14ac:dyDescent="0.25">
      <c r="A1067" t="s">
        <v>147</v>
      </c>
      <c r="B1067" t="s">
        <v>141</v>
      </c>
      <c r="C1067" s="37" t="s">
        <v>15</v>
      </c>
      <c r="D1067" s="35">
        <v>10</v>
      </c>
      <c r="E1067" s="37" t="s">
        <v>37</v>
      </c>
      <c r="F1067" s="35" t="s">
        <v>36</v>
      </c>
      <c r="G1067" s="41">
        <v>10</v>
      </c>
      <c r="H1067" s="45">
        <v>2.9</v>
      </c>
      <c r="I1067" s="43">
        <v>1</v>
      </c>
      <c r="J1067" t="b">
        <v>0</v>
      </c>
    </row>
    <row r="1068" spans="1:10" x14ac:dyDescent="0.25">
      <c r="A1068" t="s">
        <v>147</v>
      </c>
      <c r="B1068" t="s">
        <v>141</v>
      </c>
      <c r="C1068" s="37" t="s">
        <v>15</v>
      </c>
      <c r="D1068" s="35">
        <v>20</v>
      </c>
      <c r="E1068" s="37" t="s">
        <v>40</v>
      </c>
      <c r="F1068" s="35" t="s">
        <v>90</v>
      </c>
      <c r="G1068" s="41">
        <v>7.8259999999999996</v>
      </c>
      <c r="H1068" s="45">
        <v>2.9</v>
      </c>
      <c r="I1068" s="43">
        <v>0.98443603999848039</v>
      </c>
      <c r="J1068" t="b">
        <v>0</v>
      </c>
    </row>
    <row r="1069" spans="1:10" x14ac:dyDescent="0.25">
      <c r="A1069" t="s">
        <v>147</v>
      </c>
      <c r="B1069" t="s">
        <v>141</v>
      </c>
      <c r="C1069" s="37" t="s">
        <v>15</v>
      </c>
      <c r="D1069" s="35">
        <v>20</v>
      </c>
      <c r="E1069" s="37" t="s">
        <v>40</v>
      </c>
      <c r="F1069" s="35" t="s">
        <v>84</v>
      </c>
      <c r="G1069" s="41">
        <v>11.52</v>
      </c>
      <c r="H1069" s="45">
        <v>2.9</v>
      </c>
      <c r="I1069" s="43">
        <v>1.0149214248917888</v>
      </c>
      <c r="J1069" t="b">
        <v>0</v>
      </c>
    </row>
    <row r="1070" spans="1:10" x14ac:dyDescent="0.25">
      <c r="A1070" t="s">
        <v>147</v>
      </c>
      <c r="B1070" t="s">
        <v>141</v>
      </c>
      <c r="C1070" s="37" t="s">
        <v>15</v>
      </c>
      <c r="D1070" s="35">
        <v>20</v>
      </c>
      <c r="E1070" s="37" t="s">
        <v>37</v>
      </c>
      <c r="F1070" s="35" t="s">
        <v>83</v>
      </c>
      <c r="G1070" s="41">
        <v>16</v>
      </c>
      <c r="H1070" s="45">
        <v>2.9</v>
      </c>
      <c r="I1070" s="43">
        <v>1.0153344117384837</v>
      </c>
      <c r="J1070" t="b">
        <v>0</v>
      </c>
    </row>
    <row r="1071" spans="1:10" x14ac:dyDescent="0.25">
      <c r="A1071" t="s">
        <v>147</v>
      </c>
      <c r="B1071" t="s">
        <v>141</v>
      </c>
      <c r="C1071" s="37" t="s">
        <v>15</v>
      </c>
      <c r="D1071" s="35">
        <v>20</v>
      </c>
      <c r="E1071" s="37" t="s">
        <v>40</v>
      </c>
      <c r="F1071" s="35" t="s">
        <v>80</v>
      </c>
      <c r="G1071" s="41">
        <v>13.103</v>
      </c>
      <c r="H1071" s="45">
        <v>2.9</v>
      </c>
      <c r="I1071" s="43">
        <v>1.0129802289641787</v>
      </c>
      <c r="J1071" t="b">
        <v>0</v>
      </c>
    </row>
    <row r="1072" spans="1:10" x14ac:dyDescent="0.25">
      <c r="A1072" t="s">
        <v>147</v>
      </c>
      <c r="B1072" t="s">
        <v>141</v>
      </c>
      <c r="C1072" s="37" t="s">
        <v>15</v>
      </c>
      <c r="D1072" s="35">
        <v>20</v>
      </c>
      <c r="E1072" s="37" t="s">
        <v>37</v>
      </c>
      <c r="F1072" s="35" t="s">
        <v>88</v>
      </c>
      <c r="G1072" s="41">
        <v>20</v>
      </c>
      <c r="H1072" s="45">
        <v>2.9</v>
      </c>
      <c r="I1072" s="43">
        <v>1.0127757325631559</v>
      </c>
      <c r="J1072" t="b">
        <v>0</v>
      </c>
    </row>
    <row r="1073" spans="1:10" x14ac:dyDescent="0.25">
      <c r="A1073" t="s">
        <v>147</v>
      </c>
      <c r="B1073" t="s">
        <v>141</v>
      </c>
      <c r="C1073" s="37" t="s">
        <v>15</v>
      </c>
      <c r="D1073" s="35">
        <v>25</v>
      </c>
      <c r="E1073" s="37" t="s">
        <v>40</v>
      </c>
      <c r="F1073" s="35" t="s">
        <v>91</v>
      </c>
      <c r="G1073" s="41">
        <v>16.8</v>
      </c>
      <c r="H1073" s="45">
        <v>2.9</v>
      </c>
      <c r="I1073" s="43">
        <v>1.0059256631669107</v>
      </c>
      <c r="J1073" t="b">
        <v>0</v>
      </c>
    </row>
    <row r="1074" spans="1:10" x14ac:dyDescent="0.25">
      <c r="A1074" t="s">
        <v>147</v>
      </c>
      <c r="B1074" t="s">
        <v>141</v>
      </c>
      <c r="C1074" s="37" t="s">
        <v>15</v>
      </c>
      <c r="D1074" s="35">
        <v>25</v>
      </c>
      <c r="E1074" s="37" t="s">
        <v>40</v>
      </c>
      <c r="F1074" s="35" t="s">
        <v>135</v>
      </c>
      <c r="G1074" s="41">
        <v>15.529</v>
      </c>
      <c r="H1074" s="45">
        <v>2.9</v>
      </c>
      <c r="I1074" s="43">
        <v>1.0083344623895782</v>
      </c>
      <c r="J1074" t="b">
        <v>0</v>
      </c>
    </row>
    <row r="1075" spans="1:10" x14ac:dyDescent="0.25">
      <c r="A1075" t="s">
        <v>147</v>
      </c>
      <c r="B1075" t="s">
        <v>141</v>
      </c>
      <c r="C1075" s="37" t="s">
        <v>15</v>
      </c>
      <c r="D1075" s="35">
        <v>25</v>
      </c>
      <c r="E1075" s="37" t="s">
        <v>37</v>
      </c>
      <c r="F1075" s="35" t="s">
        <v>93</v>
      </c>
      <c r="G1075" s="41">
        <v>21</v>
      </c>
      <c r="H1075" s="45">
        <v>2.9</v>
      </c>
      <c r="I1075" s="43">
        <v>1.005195862562501</v>
      </c>
      <c r="J1075" t="b">
        <v>0</v>
      </c>
    </row>
    <row r="1076" spans="1:10" x14ac:dyDescent="0.25">
      <c r="A1076" t="s">
        <v>147</v>
      </c>
      <c r="B1076" t="s">
        <v>141</v>
      </c>
      <c r="C1076" s="37" t="s">
        <v>15</v>
      </c>
      <c r="D1076" s="35">
        <v>25</v>
      </c>
      <c r="E1076" s="37" t="s">
        <v>37</v>
      </c>
      <c r="F1076" s="35" t="s">
        <v>96</v>
      </c>
      <c r="G1076" s="41">
        <v>25</v>
      </c>
      <c r="H1076" s="45">
        <v>2.9</v>
      </c>
      <c r="I1076" s="43">
        <v>1.0021208896962213</v>
      </c>
      <c r="J1076" t="b">
        <v>0</v>
      </c>
    </row>
    <row r="1077" spans="1:10" x14ac:dyDescent="0.25">
      <c r="A1077" t="s">
        <v>147</v>
      </c>
      <c r="B1077" t="s">
        <v>141</v>
      </c>
      <c r="C1077" s="37" t="s">
        <v>15</v>
      </c>
      <c r="D1077" s="35">
        <v>10</v>
      </c>
      <c r="E1077" s="37" t="s">
        <v>37</v>
      </c>
      <c r="F1077" s="35" t="s">
        <v>36</v>
      </c>
      <c r="G1077" s="41">
        <v>10</v>
      </c>
      <c r="H1077" s="45">
        <v>2.9</v>
      </c>
      <c r="I1077" s="43">
        <v>1</v>
      </c>
      <c r="J1077" t="b">
        <v>0</v>
      </c>
    </row>
    <row r="1078" spans="1:10" x14ac:dyDescent="0.25">
      <c r="A1078" t="s">
        <v>147</v>
      </c>
      <c r="B1078" t="s">
        <v>141</v>
      </c>
      <c r="C1078" s="37" t="s">
        <v>16</v>
      </c>
      <c r="D1078" s="35">
        <v>10</v>
      </c>
      <c r="E1078" s="37" t="s">
        <v>37</v>
      </c>
      <c r="F1078" s="35" t="s">
        <v>36</v>
      </c>
      <c r="G1078" s="41">
        <v>10</v>
      </c>
      <c r="H1078" s="45">
        <v>3</v>
      </c>
      <c r="I1078" s="43">
        <v>1</v>
      </c>
      <c r="J1078" t="b">
        <v>0</v>
      </c>
    </row>
    <row r="1079" spans="1:10" x14ac:dyDescent="0.25">
      <c r="A1079" t="s">
        <v>147</v>
      </c>
      <c r="B1079" t="s">
        <v>141</v>
      </c>
      <c r="C1079" s="37" t="s">
        <v>16</v>
      </c>
      <c r="D1079" s="35">
        <v>10</v>
      </c>
      <c r="E1079" s="37" t="s">
        <v>37</v>
      </c>
      <c r="F1079" s="35" t="s">
        <v>36</v>
      </c>
      <c r="G1079" s="41">
        <v>10</v>
      </c>
      <c r="H1079" s="45">
        <v>3</v>
      </c>
      <c r="I1079" s="43">
        <v>1</v>
      </c>
      <c r="J1079" t="b">
        <v>0</v>
      </c>
    </row>
    <row r="1080" spans="1:10" x14ac:dyDescent="0.25">
      <c r="A1080" t="s">
        <v>147</v>
      </c>
      <c r="B1080" t="s">
        <v>141</v>
      </c>
      <c r="C1080" s="37" t="s">
        <v>16</v>
      </c>
      <c r="D1080" s="35">
        <v>6</v>
      </c>
      <c r="E1080" s="37" t="s">
        <v>37</v>
      </c>
      <c r="F1080" s="35" t="s">
        <v>45</v>
      </c>
      <c r="G1080" s="41">
        <v>3</v>
      </c>
      <c r="H1080" s="45">
        <v>3</v>
      </c>
      <c r="I1080" s="43">
        <v>0.90564842301750392</v>
      </c>
      <c r="J1080" t="b">
        <v>0</v>
      </c>
    </row>
    <row r="1081" spans="1:10" x14ac:dyDescent="0.25">
      <c r="A1081" t="s">
        <v>147</v>
      </c>
      <c r="B1081" t="s">
        <v>141</v>
      </c>
      <c r="C1081" s="37" t="s">
        <v>16</v>
      </c>
      <c r="D1081" s="35">
        <v>6</v>
      </c>
      <c r="E1081" s="37" t="s">
        <v>37</v>
      </c>
      <c r="F1081" s="35" t="s">
        <v>46</v>
      </c>
      <c r="G1081" s="41">
        <v>4</v>
      </c>
      <c r="H1081" s="45">
        <v>3</v>
      </c>
      <c r="I1081" s="43">
        <v>0.94324127368815047</v>
      </c>
      <c r="J1081" t="b">
        <v>0</v>
      </c>
    </row>
    <row r="1082" spans="1:10" x14ac:dyDescent="0.25">
      <c r="A1082" t="s">
        <v>147</v>
      </c>
      <c r="B1082" t="s">
        <v>141</v>
      </c>
      <c r="C1082" s="37" t="s">
        <v>16</v>
      </c>
      <c r="D1082" s="35">
        <v>6</v>
      </c>
      <c r="E1082" s="37" t="s">
        <v>37</v>
      </c>
      <c r="F1082" s="35" t="s">
        <v>79</v>
      </c>
      <c r="G1082" s="41">
        <v>6</v>
      </c>
      <c r="H1082" s="45">
        <v>3</v>
      </c>
      <c r="I1082" s="43">
        <v>0.97244076765105092</v>
      </c>
      <c r="J1082" t="b">
        <v>0</v>
      </c>
    </row>
    <row r="1083" spans="1:10" x14ac:dyDescent="0.25">
      <c r="A1083" t="s">
        <v>147</v>
      </c>
      <c r="B1083" t="s">
        <v>141</v>
      </c>
      <c r="C1083" s="37" t="s">
        <v>16</v>
      </c>
      <c r="D1083" s="35">
        <v>10</v>
      </c>
      <c r="E1083" s="37" t="s">
        <v>37</v>
      </c>
      <c r="F1083" s="35" t="s">
        <v>36</v>
      </c>
      <c r="G1083" s="41">
        <v>10</v>
      </c>
      <c r="H1083" s="45">
        <v>3</v>
      </c>
      <c r="I1083" s="43">
        <v>1</v>
      </c>
      <c r="J1083" t="b">
        <v>0</v>
      </c>
    </row>
    <row r="1084" spans="1:10" x14ac:dyDescent="0.25">
      <c r="A1084" t="s">
        <v>147</v>
      </c>
      <c r="B1084" t="s">
        <v>141</v>
      </c>
      <c r="C1084" s="37" t="s">
        <v>16</v>
      </c>
      <c r="D1084" s="35">
        <v>10</v>
      </c>
      <c r="E1084" s="37" t="s">
        <v>37</v>
      </c>
      <c r="F1084" s="35" t="s">
        <v>36</v>
      </c>
      <c r="G1084" s="41">
        <v>10</v>
      </c>
      <c r="H1084" s="45">
        <v>3</v>
      </c>
      <c r="I1084" s="43">
        <v>1</v>
      </c>
      <c r="J1084" t="b">
        <v>0</v>
      </c>
    </row>
    <row r="1085" spans="1:10" x14ac:dyDescent="0.25">
      <c r="A1085" t="s">
        <v>147</v>
      </c>
      <c r="B1085" t="s">
        <v>141</v>
      </c>
      <c r="C1085" s="37" t="s">
        <v>16</v>
      </c>
      <c r="D1085" s="35">
        <v>10</v>
      </c>
      <c r="E1085" s="37" t="s">
        <v>40</v>
      </c>
      <c r="F1085" s="35" t="s">
        <v>39</v>
      </c>
      <c r="G1085" s="41">
        <v>5.7140000000000004</v>
      </c>
      <c r="H1085" s="45">
        <v>3</v>
      </c>
      <c r="I1085" s="43">
        <v>0.97661030263542481</v>
      </c>
      <c r="J1085" t="b">
        <v>0</v>
      </c>
    </row>
    <row r="1086" spans="1:10" x14ac:dyDescent="0.25">
      <c r="A1086" t="s">
        <v>147</v>
      </c>
      <c r="B1086" t="s">
        <v>141</v>
      </c>
      <c r="C1086" s="37" t="s">
        <v>16</v>
      </c>
      <c r="D1086" s="35">
        <v>10</v>
      </c>
      <c r="E1086" s="37" t="s">
        <v>40</v>
      </c>
      <c r="F1086" s="35" t="s">
        <v>143</v>
      </c>
      <c r="G1086" s="41">
        <v>5.0910000000000002</v>
      </c>
      <c r="H1086" s="45">
        <v>3</v>
      </c>
      <c r="I1086" s="43">
        <v>0.97467537231382251</v>
      </c>
      <c r="J1086" t="b">
        <v>0</v>
      </c>
    </row>
    <row r="1087" spans="1:10" x14ac:dyDescent="0.25">
      <c r="A1087" t="s">
        <v>147</v>
      </c>
      <c r="B1087" t="s">
        <v>141</v>
      </c>
      <c r="C1087" s="37" t="s">
        <v>16</v>
      </c>
      <c r="D1087" s="35">
        <v>10</v>
      </c>
      <c r="E1087" s="37" t="s">
        <v>37</v>
      </c>
      <c r="F1087" s="35" t="s">
        <v>51</v>
      </c>
      <c r="G1087" s="41">
        <v>7</v>
      </c>
      <c r="H1087" s="45">
        <v>3</v>
      </c>
      <c r="I1087" s="43">
        <v>0.99544765182765149</v>
      </c>
      <c r="J1087" t="b">
        <v>0</v>
      </c>
    </row>
    <row r="1088" spans="1:10" x14ac:dyDescent="0.25">
      <c r="A1088" t="s">
        <v>147</v>
      </c>
      <c r="B1088" t="s">
        <v>141</v>
      </c>
      <c r="C1088" s="37" t="s">
        <v>16</v>
      </c>
      <c r="D1088" s="35">
        <v>15</v>
      </c>
      <c r="E1088" s="37" t="s">
        <v>40</v>
      </c>
      <c r="F1088" s="35" t="s">
        <v>66</v>
      </c>
      <c r="G1088" s="41">
        <v>8.5559999999999992</v>
      </c>
      <c r="H1088" s="45">
        <v>3</v>
      </c>
      <c r="I1088" s="43">
        <v>0.99643336112905645</v>
      </c>
      <c r="J1088" t="b">
        <v>0</v>
      </c>
    </row>
    <row r="1089" spans="1:10" x14ac:dyDescent="0.25">
      <c r="A1089" t="s">
        <v>147</v>
      </c>
      <c r="B1089" t="s">
        <v>141</v>
      </c>
      <c r="C1089" s="37" t="s">
        <v>16</v>
      </c>
      <c r="D1089" s="35">
        <v>15</v>
      </c>
      <c r="E1089" s="37" t="s">
        <v>40</v>
      </c>
      <c r="F1089" s="35" t="s">
        <v>67</v>
      </c>
      <c r="G1089" s="41">
        <v>9.9</v>
      </c>
      <c r="H1089" s="45">
        <v>3</v>
      </c>
      <c r="I1089" s="43">
        <v>1.0019308868855419</v>
      </c>
      <c r="J1089" t="b">
        <v>0</v>
      </c>
    </row>
    <row r="1090" spans="1:10" x14ac:dyDescent="0.25">
      <c r="A1090" t="s">
        <v>147</v>
      </c>
      <c r="B1090" t="s">
        <v>141</v>
      </c>
      <c r="C1090" s="37" t="s">
        <v>16</v>
      </c>
      <c r="D1090" s="35">
        <v>15</v>
      </c>
      <c r="E1090" s="37" t="s">
        <v>37</v>
      </c>
      <c r="F1090" s="35" t="s">
        <v>69</v>
      </c>
      <c r="G1090" s="41">
        <v>12</v>
      </c>
      <c r="H1090" s="45">
        <v>3</v>
      </c>
      <c r="I1090" s="43">
        <v>1.0020640692445588</v>
      </c>
      <c r="J1090" t="b">
        <v>0</v>
      </c>
    </row>
    <row r="1091" spans="1:10" x14ac:dyDescent="0.25">
      <c r="A1091" t="s">
        <v>147</v>
      </c>
      <c r="B1091" t="s">
        <v>141</v>
      </c>
      <c r="C1091" s="37" t="s">
        <v>16</v>
      </c>
      <c r="D1091" s="35">
        <v>15</v>
      </c>
      <c r="E1091" s="37" t="s">
        <v>40</v>
      </c>
      <c r="F1091" s="35" t="s">
        <v>72</v>
      </c>
      <c r="G1091" s="41">
        <v>7.3680000000000003</v>
      </c>
      <c r="H1091" s="45">
        <v>3</v>
      </c>
      <c r="I1091" s="43">
        <v>0.98306204609135517</v>
      </c>
      <c r="J1091" t="b">
        <v>0</v>
      </c>
    </row>
    <row r="1092" spans="1:10" x14ac:dyDescent="0.25">
      <c r="A1092" t="s">
        <v>147</v>
      </c>
      <c r="B1092" t="s">
        <v>141</v>
      </c>
      <c r="C1092" s="37" t="s">
        <v>16</v>
      </c>
      <c r="D1092" s="35">
        <v>15</v>
      </c>
      <c r="E1092" s="37" t="s">
        <v>37</v>
      </c>
      <c r="F1092" s="35" t="s">
        <v>63</v>
      </c>
      <c r="G1092" s="41">
        <v>11</v>
      </c>
      <c r="H1092" s="45">
        <v>3</v>
      </c>
      <c r="I1092" s="43">
        <v>1.0023210421586131</v>
      </c>
      <c r="J1092" t="b">
        <v>0</v>
      </c>
    </row>
    <row r="1093" spans="1:10" x14ac:dyDescent="0.25">
      <c r="A1093" t="s">
        <v>147</v>
      </c>
      <c r="B1093" t="s">
        <v>141</v>
      </c>
      <c r="C1093" s="37" t="s">
        <v>16</v>
      </c>
      <c r="D1093" s="35">
        <v>15</v>
      </c>
      <c r="E1093" s="37" t="s">
        <v>37</v>
      </c>
      <c r="F1093" s="35" t="s">
        <v>76</v>
      </c>
      <c r="G1093" s="41">
        <v>15</v>
      </c>
      <c r="H1093" s="45">
        <v>3</v>
      </c>
      <c r="I1093" s="43">
        <v>0.99927373265430008</v>
      </c>
      <c r="J1093" t="b">
        <v>0</v>
      </c>
    </row>
    <row r="1094" spans="1:10" x14ac:dyDescent="0.25">
      <c r="A1094" t="s">
        <v>147</v>
      </c>
      <c r="B1094" t="s">
        <v>141</v>
      </c>
      <c r="C1094" s="37" t="s">
        <v>16</v>
      </c>
      <c r="D1094" s="35">
        <v>10</v>
      </c>
      <c r="E1094" s="37" t="s">
        <v>37</v>
      </c>
      <c r="F1094" s="35" t="s">
        <v>36</v>
      </c>
      <c r="G1094" s="41">
        <v>10</v>
      </c>
      <c r="H1094" s="45">
        <v>3</v>
      </c>
      <c r="I1094" s="43">
        <v>1</v>
      </c>
      <c r="J1094" t="b">
        <v>0</v>
      </c>
    </row>
    <row r="1095" spans="1:10" x14ac:dyDescent="0.25">
      <c r="A1095" t="s">
        <v>147</v>
      </c>
      <c r="B1095" t="s">
        <v>141</v>
      </c>
      <c r="C1095" s="37" t="s">
        <v>16</v>
      </c>
      <c r="D1095" s="35">
        <v>10</v>
      </c>
      <c r="E1095" s="37" t="s">
        <v>37</v>
      </c>
      <c r="F1095" s="35" t="s">
        <v>36</v>
      </c>
      <c r="G1095" s="41">
        <v>10</v>
      </c>
      <c r="H1095" s="45">
        <v>3</v>
      </c>
      <c r="I1095" s="43">
        <v>1</v>
      </c>
      <c r="J1095" t="b">
        <v>0</v>
      </c>
    </row>
    <row r="1096" spans="1:10" x14ac:dyDescent="0.25">
      <c r="A1096" t="s">
        <v>147</v>
      </c>
      <c r="B1096" t="s">
        <v>141</v>
      </c>
      <c r="C1096" s="37" t="s">
        <v>16</v>
      </c>
      <c r="D1096" s="35">
        <v>20</v>
      </c>
      <c r="E1096" s="37" t="s">
        <v>40</v>
      </c>
      <c r="F1096" s="35" t="s">
        <v>90</v>
      </c>
      <c r="G1096" s="41">
        <v>7.8259999999999996</v>
      </c>
      <c r="H1096" s="45">
        <v>3</v>
      </c>
      <c r="I1096" s="43">
        <v>0.98136984081110357</v>
      </c>
      <c r="J1096" t="b">
        <v>0</v>
      </c>
    </row>
    <row r="1097" spans="1:10" x14ac:dyDescent="0.25">
      <c r="A1097" t="s">
        <v>147</v>
      </c>
      <c r="B1097" t="s">
        <v>141</v>
      </c>
      <c r="C1097" s="37" t="s">
        <v>16</v>
      </c>
      <c r="D1097" s="35">
        <v>20</v>
      </c>
      <c r="E1097" s="37" t="s">
        <v>40</v>
      </c>
      <c r="F1097" s="35" t="s">
        <v>84</v>
      </c>
      <c r="G1097" s="41">
        <v>11.52</v>
      </c>
      <c r="H1097" s="45">
        <v>3</v>
      </c>
      <c r="I1097" s="43">
        <v>0.9985957397756059</v>
      </c>
      <c r="J1097" t="b">
        <v>0</v>
      </c>
    </row>
    <row r="1098" spans="1:10" x14ac:dyDescent="0.25">
      <c r="A1098" t="s">
        <v>147</v>
      </c>
      <c r="B1098" t="s">
        <v>141</v>
      </c>
      <c r="C1098" s="37" t="s">
        <v>16</v>
      </c>
      <c r="D1098" s="35">
        <v>20</v>
      </c>
      <c r="E1098" s="37" t="s">
        <v>37</v>
      </c>
      <c r="F1098" s="35" t="s">
        <v>83</v>
      </c>
      <c r="G1098" s="41">
        <v>16</v>
      </c>
      <c r="H1098" s="45">
        <v>3</v>
      </c>
      <c r="I1098" s="43">
        <v>1.0032330762479473</v>
      </c>
      <c r="J1098" t="b">
        <v>0</v>
      </c>
    </row>
    <row r="1099" spans="1:10" x14ac:dyDescent="0.25">
      <c r="A1099" t="s">
        <v>147</v>
      </c>
      <c r="B1099" t="s">
        <v>141</v>
      </c>
      <c r="C1099" s="37" t="s">
        <v>16</v>
      </c>
      <c r="D1099" s="35">
        <v>20</v>
      </c>
      <c r="E1099" s="37" t="s">
        <v>40</v>
      </c>
      <c r="F1099" s="35" t="s">
        <v>80</v>
      </c>
      <c r="G1099" s="41">
        <v>13.103</v>
      </c>
      <c r="H1099" s="45">
        <v>3</v>
      </c>
      <c r="I1099" s="43">
        <v>0.99804465132437614</v>
      </c>
      <c r="J1099" t="b">
        <v>0</v>
      </c>
    </row>
    <row r="1100" spans="1:10" x14ac:dyDescent="0.25">
      <c r="A1100" t="s">
        <v>147</v>
      </c>
      <c r="B1100" t="s">
        <v>141</v>
      </c>
      <c r="C1100" s="37" t="s">
        <v>16</v>
      </c>
      <c r="D1100" s="35">
        <v>20</v>
      </c>
      <c r="E1100" s="37" t="s">
        <v>37</v>
      </c>
      <c r="F1100" s="35" t="s">
        <v>88</v>
      </c>
      <c r="G1100" s="41">
        <v>20</v>
      </c>
      <c r="H1100" s="45">
        <v>3</v>
      </c>
      <c r="I1100" s="43">
        <v>0.99710611982783515</v>
      </c>
      <c r="J1100" t="b">
        <v>0</v>
      </c>
    </row>
    <row r="1101" spans="1:10" x14ac:dyDescent="0.25">
      <c r="A1101" t="s">
        <v>147</v>
      </c>
      <c r="B1101" t="s">
        <v>141</v>
      </c>
      <c r="C1101" s="37" t="s">
        <v>16</v>
      </c>
      <c r="D1101" s="35">
        <v>25</v>
      </c>
      <c r="E1101" s="37" t="s">
        <v>40</v>
      </c>
      <c r="F1101" s="35" t="s">
        <v>91</v>
      </c>
      <c r="G1101" s="41">
        <v>16.8</v>
      </c>
      <c r="H1101" s="45">
        <v>3</v>
      </c>
      <c r="I1101" s="43">
        <v>0.99142643297506827</v>
      </c>
      <c r="J1101" t="b">
        <v>0</v>
      </c>
    </row>
    <row r="1102" spans="1:10" x14ac:dyDescent="0.25">
      <c r="A1102" t="s">
        <v>147</v>
      </c>
      <c r="B1102" t="s">
        <v>141</v>
      </c>
      <c r="C1102" s="37" t="s">
        <v>16</v>
      </c>
      <c r="D1102" s="35">
        <v>25</v>
      </c>
      <c r="E1102" s="37" t="s">
        <v>40</v>
      </c>
      <c r="F1102" s="35" t="s">
        <v>135</v>
      </c>
      <c r="G1102" s="41">
        <v>15.529</v>
      </c>
      <c r="H1102" s="45">
        <v>3</v>
      </c>
      <c r="I1102" s="43">
        <v>0.9943669003233514</v>
      </c>
      <c r="J1102" t="b">
        <v>0</v>
      </c>
    </row>
    <row r="1103" spans="1:10" x14ac:dyDescent="0.25">
      <c r="A1103" t="s">
        <v>147</v>
      </c>
      <c r="B1103" t="s">
        <v>141</v>
      </c>
      <c r="C1103" s="37" t="s">
        <v>16</v>
      </c>
      <c r="D1103" s="35">
        <v>25</v>
      </c>
      <c r="E1103" s="37" t="s">
        <v>37</v>
      </c>
      <c r="F1103" s="35" t="s">
        <v>93</v>
      </c>
      <c r="G1103" s="41">
        <v>21</v>
      </c>
      <c r="H1103" s="45">
        <v>3</v>
      </c>
      <c r="I1103" s="43">
        <v>0.9902250743656198</v>
      </c>
      <c r="J1103" t="b">
        <v>0</v>
      </c>
    </row>
    <row r="1104" spans="1:10" x14ac:dyDescent="0.25">
      <c r="A1104" t="s">
        <v>147</v>
      </c>
      <c r="B1104" t="s">
        <v>141</v>
      </c>
      <c r="C1104" s="37" t="s">
        <v>16</v>
      </c>
      <c r="D1104" s="35">
        <v>25</v>
      </c>
      <c r="E1104" s="37" t="s">
        <v>37</v>
      </c>
      <c r="F1104" s="35" t="s">
        <v>96</v>
      </c>
      <c r="G1104" s="41">
        <v>25</v>
      </c>
      <c r="H1104" s="45">
        <v>3</v>
      </c>
      <c r="I1104" s="43">
        <v>0.98578547824840512</v>
      </c>
      <c r="J1104" t="b">
        <v>0</v>
      </c>
    </row>
    <row r="1105" spans="1:10" x14ac:dyDescent="0.25">
      <c r="A1105" t="s">
        <v>147</v>
      </c>
      <c r="B1105" t="s">
        <v>141</v>
      </c>
      <c r="C1105" s="37" t="s">
        <v>16</v>
      </c>
      <c r="D1105" s="35">
        <v>10</v>
      </c>
      <c r="E1105" s="37" t="s">
        <v>37</v>
      </c>
      <c r="F1105" s="35" t="s">
        <v>36</v>
      </c>
      <c r="G1105" s="41">
        <v>10</v>
      </c>
      <c r="H1105" s="45">
        <v>3</v>
      </c>
      <c r="I1105" s="43">
        <v>1</v>
      </c>
      <c r="J1105" t="b">
        <v>0</v>
      </c>
    </row>
    <row r="1106" spans="1:10" x14ac:dyDescent="0.25">
      <c r="A1106" t="s">
        <v>147</v>
      </c>
      <c r="B1106" t="s">
        <v>141</v>
      </c>
      <c r="C1106" s="37" t="s">
        <v>18</v>
      </c>
      <c r="D1106" s="35">
        <v>10</v>
      </c>
      <c r="E1106" s="37" t="s">
        <v>37</v>
      </c>
      <c r="F1106" s="35" t="s">
        <v>36</v>
      </c>
      <c r="G1106" s="41">
        <v>10</v>
      </c>
      <c r="H1106" s="45">
        <v>2.2000000000000002</v>
      </c>
      <c r="I1106" s="43">
        <v>1</v>
      </c>
      <c r="J1106" t="b">
        <v>0</v>
      </c>
    </row>
    <row r="1107" spans="1:10" x14ac:dyDescent="0.25">
      <c r="A1107" t="s">
        <v>147</v>
      </c>
      <c r="B1107" t="s">
        <v>141</v>
      </c>
      <c r="C1107" s="37" t="s">
        <v>18</v>
      </c>
      <c r="D1107" s="35">
        <v>10</v>
      </c>
      <c r="E1107" s="37" t="s">
        <v>37</v>
      </c>
      <c r="F1107" s="35" t="s">
        <v>36</v>
      </c>
      <c r="G1107" s="41">
        <v>10</v>
      </c>
      <c r="H1107" s="45">
        <v>2.2000000000000002</v>
      </c>
      <c r="I1107" s="43">
        <v>1</v>
      </c>
      <c r="J1107" t="b">
        <v>0</v>
      </c>
    </row>
    <row r="1108" spans="1:10" x14ac:dyDescent="0.25">
      <c r="A1108" t="s">
        <v>147</v>
      </c>
      <c r="B1108" t="s">
        <v>141</v>
      </c>
      <c r="C1108" s="37" t="s">
        <v>18</v>
      </c>
      <c r="D1108" s="35">
        <v>6</v>
      </c>
      <c r="E1108" s="37" t="s">
        <v>37</v>
      </c>
      <c r="F1108" s="35" t="s">
        <v>45</v>
      </c>
      <c r="G1108" s="41">
        <v>3</v>
      </c>
      <c r="H1108" s="45">
        <v>2.2000000000000002</v>
      </c>
      <c r="I1108" s="43">
        <v>0.96150704049365554</v>
      </c>
      <c r="J1108" t="b">
        <v>0</v>
      </c>
    </row>
    <row r="1109" spans="1:10" x14ac:dyDescent="0.25">
      <c r="A1109" t="s">
        <v>147</v>
      </c>
      <c r="B1109" t="s">
        <v>141</v>
      </c>
      <c r="C1109" s="37" t="s">
        <v>18</v>
      </c>
      <c r="D1109" s="35">
        <v>6</v>
      </c>
      <c r="E1109" s="37" t="s">
        <v>37</v>
      </c>
      <c r="F1109" s="35" t="s">
        <v>46</v>
      </c>
      <c r="G1109" s="41">
        <v>4</v>
      </c>
      <c r="H1109" s="45">
        <v>2.2000000000000002</v>
      </c>
      <c r="I1109" s="43">
        <v>0.97624110038397682</v>
      </c>
      <c r="J1109" t="b">
        <v>0</v>
      </c>
    </row>
    <row r="1110" spans="1:10" x14ac:dyDescent="0.25">
      <c r="A1110" t="s">
        <v>147</v>
      </c>
      <c r="B1110" t="s">
        <v>141</v>
      </c>
      <c r="C1110" s="37" t="s">
        <v>18</v>
      </c>
      <c r="D1110" s="35">
        <v>6</v>
      </c>
      <c r="E1110" s="37" t="s">
        <v>37</v>
      </c>
      <c r="F1110" s="35" t="s">
        <v>79</v>
      </c>
      <c r="G1110" s="41">
        <v>6</v>
      </c>
      <c r="H1110" s="45">
        <v>2.2000000000000002</v>
      </c>
      <c r="I1110" s="43">
        <v>0.98489608718947153</v>
      </c>
      <c r="J1110" t="b">
        <v>0</v>
      </c>
    </row>
    <row r="1111" spans="1:10" x14ac:dyDescent="0.25">
      <c r="A1111" t="s">
        <v>147</v>
      </c>
      <c r="B1111" t="s">
        <v>141</v>
      </c>
      <c r="C1111" s="37" t="s">
        <v>18</v>
      </c>
      <c r="D1111" s="35">
        <v>10</v>
      </c>
      <c r="E1111" s="37" t="s">
        <v>37</v>
      </c>
      <c r="F1111" s="35" t="s">
        <v>36</v>
      </c>
      <c r="G1111" s="41">
        <v>10</v>
      </c>
      <c r="H1111" s="45">
        <v>2.2000000000000002</v>
      </c>
      <c r="I1111" s="43">
        <v>1</v>
      </c>
      <c r="J1111" t="b">
        <v>0</v>
      </c>
    </row>
    <row r="1112" spans="1:10" x14ac:dyDescent="0.25">
      <c r="A1112" t="s">
        <v>147</v>
      </c>
      <c r="B1112" t="s">
        <v>141</v>
      </c>
      <c r="C1112" s="37" t="s">
        <v>18</v>
      </c>
      <c r="D1112" s="35">
        <v>10</v>
      </c>
      <c r="E1112" s="37" t="s">
        <v>37</v>
      </c>
      <c r="F1112" s="35" t="s">
        <v>36</v>
      </c>
      <c r="G1112" s="41">
        <v>10</v>
      </c>
      <c r="H1112" s="45">
        <v>2.2000000000000002</v>
      </c>
      <c r="I1112" s="43">
        <v>1</v>
      </c>
      <c r="J1112" t="b">
        <v>0</v>
      </c>
    </row>
    <row r="1113" spans="1:10" x14ac:dyDescent="0.25">
      <c r="A1113" t="s">
        <v>147</v>
      </c>
      <c r="B1113" t="s">
        <v>141</v>
      </c>
      <c r="C1113" s="37" t="s">
        <v>18</v>
      </c>
      <c r="D1113" s="35">
        <v>10</v>
      </c>
      <c r="E1113" s="37" t="s">
        <v>40</v>
      </c>
      <c r="F1113" s="35" t="s">
        <v>39</v>
      </c>
      <c r="G1113" s="41">
        <v>5.7140000000000004</v>
      </c>
      <c r="H1113" s="45">
        <v>2.2000000000000002</v>
      </c>
      <c r="I1113" s="43">
        <v>0.98868363100582812</v>
      </c>
      <c r="J1113" t="b">
        <v>0</v>
      </c>
    </row>
    <row r="1114" spans="1:10" x14ac:dyDescent="0.25">
      <c r="A1114" t="s">
        <v>147</v>
      </c>
      <c r="B1114" t="s">
        <v>141</v>
      </c>
      <c r="C1114" s="37" t="s">
        <v>18</v>
      </c>
      <c r="D1114" s="35">
        <v>10</v>
      </c>
      <c r="E1114" s="37" t="s">
        <v>40</v>
      </c>
      <c r="F1114" s="35" t="s">
        <v>143</v>
      </c>
      <c r="G1114" s="41">
        <v>5.0910000000000002</v>
      </c>
      <c r="H1114" s="45">
        <v>2.2000000000000002</v>
      </c>
      <c r="I1114" s="43">
        <v>0.98834982992503317</v>
      </c>
      <c r="J1114" t="b">
        <v>0</v>
      </c>
    </row>
    <row r="1115" spans="1:10" x14ac:dyDescent="0.25">
      <c r="A1115" t="s">
        <v>147</v>
      </c>
      <c r="B1115" t="s">
        <v>141</v>
      </c>
      <c r="C1115" s="37" t="s">
        <v>18</v>
      </c>
      <c r="D1115" s="35">
        <v>10</v>
      </c>
      <c r="E1115" s="37" t="s">
        <v>37</v>
      </c>
      <c r="F1115" s="35" t="s">
        <v>51</v>
      </c>
      <c r="G1115" s="41">
        <v>7</v>
      </c>
      <c r="H1115" s="45">
        <v>2.2000000000000002</v>
      </c>
      <c r="I1115" s="43">
        <v>0.99972728701927382</v>
      </c>
      <c r="J1115" t="b">
        <v>0</v>
      </c>
    </row>
    <row r="1116" spans="1:10" x14ac:dyDescent="0.25">
      <c r="A1116" t="s">
        <v>147</v>
      </c>
      <c r="B1116" t="s">
        <v>141</v>
      </c>
      <c r="C1116" s="37" t="s">
        <v>18</v>
      </c>
      <c r="D1116" s="35">
        <v>15</v>
      </c>
      <c r="E1116" s="37" t="s">
        <v>40</v>
      </c>
      <c r="F1116" s="35" t="s">
        <v>66</v>
      </c>
      <c r="G1116" s="41">
        <v>8.5559999999999992</v>
      </c>
      <c r="H1116" s="45">
        <v>2.2000000000000002</v>
      </c>
      <c r="I1116" s="43">
        <v>0.99222488890263016</v>
      </c>
      <c r="J1116" t="b">
        <v>0</v>
      </c>
    </row>
    <row r="1117" spans="1:10" x14ac:dyDescent="0.25">
      <c r="A1117" t="s">
        <v>147</v>
      </c>
      <c r="B1117" t="s">
        <v>141</v>
      </c>
      <c r="C1117" s="37" t="s">
        <v>18</v>
      </c>
      <c r="D1117" s="35">
        <v>15</v>
      </c>
      <c r="E1117" s="37" t="s">
        <v>40</v>
      </c>
      <c r="F1117" s="35" t="s">
        <v>67</v>
      </c>
      <c r="G1117" s="41">
        <v>9.9</v>
      </c>
      <c r="H1117" s="45">
        <v>2.2000000000000002</v>
      </c>
      <c r="I1117" s="43">
        <v>0.99689079710316109</v>
      </c>
      <c r="J1117" t="b">
        <v>0</v>
      </c>
    </row>
    <row r="1118" spans="1:10" x14ac:dyDescent="0.25">
      <c r="A1118" t="s">
        <v>147</v>
      </c>
      <c r="B1118" t="s">
        <v>141</v>
      </c>
      <c r="C1118" s="37" t="s">
        <v>18</v>
      </c>
      <c r="D1118" s="35">
        <v>15</v>
      </c>
      <c r="E1118" s="37" t="s">
        <v>37</v>
      </c>
      <c r="F1118" s="35" t="s">
        <v>69</v>
      </c>
      <c r="G1118" s="41">
        <v>12</v>
      </c>
      <c r="H1118" s="45">
        <v>2.2000000000000002</v>
      </c>
      <c r="I1118" s="43">
        <v>0.99630731430940767</v>
      </c>
      <c r="J1118" t="b">
        <v>0</v>
      </c>
    </row>
    <row r="1119" spans="1:10" x14ac:dyDescent="0.25">
      <c r="A1119" t="s">
        <v>147</v>
      </c>
      <c r="B1119" t="s">
        <v>141</v>
      </c>
      <c r="C1119" s="37" t="s">
        <v>18</v>
      </c>
      <c r="D1119" s="35">
        <v>15</v>
      </c>
      <c r="E1119" s="37" t="s">
        <v>40</v>
      </c>
      <c r="F1119" s="35" t="s">
        <v>72</v>
      </c>
      <c r="G1119" s="41">
        <v>7.3680000000000003</v>
      </c>
      <c r="H1119" s="45">
        <v>2.2000000000000002</v>
      </c>
      <c r="I1119" s="43">
        <v>0.98355022609141185</v>
      </c>
      <c r="J1119" t="b">
        <v>0</v>
      </c>
    </row>
    <row r="1120" spans="1:10" x14ac:dyDescent="0.25">
      <c r="A1120" t="s">
        <v>147</v>
      </c>
      <c r="B1120" t="s">
        <v>141</v>
      </c>
      <c r="C1120" s="37" t="s">
        <v>18</v>
      </c>
      <c r="D1120" s="35">
        <v>15</v>
      </c>
      <c r="E1120" s="37" t="s">
        <v>37</v>
      </c>
      <c r="F1120" s="35" t="s">
        <v>63</v>
      </c>
      <c r="G1120" s="41">
        <v>11</v>
      </c>
      <c r="H1120" s="45">
        <v>2.2000000000000002</v>
      </c>
      <c r="I1120" s="43">
        <v>0.99583565821455222</v>
      </c>
      <c r="J1120" t="b">
        <v>0</v>
      </c>
    </row>
    <row r="1121" spans="1:10" x14ac:dyDescent="0.25">
      <c r="A1121" t="s">
        <v>147</v>
      </c>
      <c r="B1121" t="s">
        <v>141</v>
      </c>
      <c r="C1121" s="37" t="s">
        <v>18</v>
      </c>
      <c r="D1121" s="35">
        <v>15</v>
      </c>
      <c r="E1121" s="37" t="s">
        <v>37</v>
      </c>
      <c r="F1121" s="35" t="s">
        <v>76</v>
      </c>
      <c r="G1121" s="41">
        <v>15</v>
      </c>
      <c r="H1121" s="45">
        <v>2.2000000000000002</v>
      </c>
      <c r="I1121" s="43">
        <v>0.99321158533388143</v>
      </c>
      <c r="J1121" t="b">
        <v>0</v>
      </c>
    </row>
    <row r="1122" spans="1:10" x14ac:dyDescent="0.25">
      <c r="A1122" t="s">
        <v>147</v>
      </c>
      <c r="B1122" t="s">
        <v>141</v>
      </c>
      <c r="C1122" s="37" t="s">
        <v>18</v>
      </c>
      <c r="D1122" s="35">
        <v>10</v>
      </c>
      <c r="E1122" s="37" t="s">
        <v>37</v>
      </c>
      <c r="F1122" s="35" t="s">
        <v>36</v>
      </c>
      <c r="G1122" s="41">
        <v>10</v>
      </c>
      <c r="H1122" s="45">
        <v>2.2000000000000002</v>
      </c>
      <c r="I1122" s="43">
        <v>1</v>
      </c>
      <c r="J1122" t="b">
        <v>0</v>
      </c>
    </row>
    <row r="1123" spans="1:10" x14ac:dyDescent="0.25">
      <c r="A1123" t="s">
        <v>147</v>
      </c>
      <c r="B1123" t="s">
        <v>141</v>
      </c>
      <c r="C1123" s="37" t="s">
        <v>18</v>
      </c>
      <c r="D1123" s="35">
        <v>10</v>
      </c>
      <c r="E1123" s="37" t="s">
        <v>37</v>
      </c>
      <c r="F1123" s="35" t="s">
        <v>36</v>
      </c>
      <c r="G1123" s="41">
        <v>10</v>
      </c>
      <c r="H1123" s="45">
        <v>2.2000000000000002</v>
      </c>
      <c r="I1123" s="43">
        <v>1</v>
      </c>
      <c r="J1123" t="b">
        <v>0</v>
      </c>
    </row>
    <row r="1124" spans="1:10" x14ac:dyDescent="0.25">
      <c r="A1124" t="s">
        <v>147</v>
      </c>
      <c r="B1124" t="s">
        <v>141</v>
      </c>
      <c r="C1124" s="37" t="s">
        <v>18</v>
      </c>
      <c r="D1124" s="35">
        <v>20</v>
      </c>
      <c r="E1124" s="37" t="s">
        <v>40</v>
      </c>
      <c r="F1124" s="35" t="s">
        <v>90</v>
      </c>
      <c r="G1124" s="41">
        <v>7.8259999999999996</v>
      </c>
      <c r="H1124" s="45">
        <v>2.2000000000000002</v>
      </c>
      <c r="I1124" s="43">
        <v>0.98497460580907703</v>
      </c>
      <c r="J1124" t="b">
        <v>0</v>
      </c>
    </row>
    <row r="1125" spans="1:10" x14ac:dyDescent="0.25">
      <c r="A1125" t="s">
        <v>147</v>
      </c>
      <c r="B1125" t="s">
        <v>141</v>
      </c>
      <c r="C1125" s="37" t="s">
        <v>18</v>
      </c>
      <c r="D1125" s="35">
        <v>20</v>
      </c>
      <c r="E1125" s="37" t="s">
        <v>40</v>
      </c>
      <c r="F1125" s="35" t="s">
        <v>84</v>
      </c>
      <c r="G1125" s="41">
        <v>11.52</v>
      </c>
      <c r="H1125" s="45">
        <v>2.2000000000000002</v>
      </c>
      <c r="I1125" s="43">
        <v>0.9906730288295208</v>
      </c>
      <c r="J1125" t="b">
        <v>0</v>
      </c>
    </row>
    <row r="1126" spans="1:10" x14ac:dyDescent="0.25">
      <c r="A1126" t="s">
        <v>147</v>
      </c>
      <c r="B1126" t="s">
        <v>141</v>
      </c>
      <c r="C1126" s="37" t="s">
        <v>18</v>
      </c>
      <c r="D1126" s="35">
        <v>20</v>
      </c>
      <c r="E1126" s="37" t="s">
        <v>37</v>
      </c>
      <c r="F1126" s="35" t="s">
        <v>83</v>
      </c>
      <c r="G1126" s="41">
        <v>16</v>
      </c>
      <c r="H1126" s="45">
        <v>2.2000000000000002</v>
      </c>
      <c r="I1126" s="43">
        <v>0.99757499616451628</v>
      </c>
      <c r="J1126" t="b">
        <v>0</v>
      </c>
    </row>
    <row r="1127" spans="1:10" x14ac:dyDescent="0.25">
      <c r="A1127" t="s">
        <v>147</v>
      </c>
      <c r="B1127" t="s">
        <v>141</v>
      </c>
      <c r="C1127" s="37" t="s">
        <v>18</v>
      </c>
      <c r="D1127" s="35">
        <v>20</v>
      </c>
      <c r="E1127" s="37" t="s">
        <v>40</v>
      </c>
      <c r="F1127" s="35" t="s">
        <v>80</v>
      </c>
      <c r="G1127" s="41">
        <v>13.103</v>
      </c>
      <c r="H1127" s="45">
        <v>2.2000000000000002</v>
      </c>
      <c r="I1127" s="43">
        <v>0.99191220201515118</v>
      </c>
      <c r="J1127" t="b">
        <v>0</v>
      </c>
    </row>
    <row r="1128" spans="1:10" x14ac:dyDescent="0.25">
      <c r="A1128" t="s">
        <v>147</v>
      </c>
      <c r="B1128" t="s">
        <v>141</v>
      </c>
      <c r="C1128" s="37" t="s">
        <v>18</v>
      </c>
      <c r="D1128" s="35">
        <v>20</v>
      </c>
      <c r="E1128" s="37" t="s">
        <v>37</v>
      </c>
      <c r="F1128" s="35" t="s">
        <v>88</v>
      </c>
      <c r="G1128" s="41">
        <v>20</v>
      </c>
      <c r="H1128" s="45">
        <v>2.2000000000000002</v>
      </c>
      <c r="I1128" s="43">
        <v>0.98967723040937206</v>
      </c>
      <c r="J1128" t="b">
        <v>0</v>
      </c>
    </row>
    <row r="1129" spans="1:10" x14ac:dyDescent="0.25">
      <c r="A1129" t="s">
        <v>147</v>
      </c>
      <c r="B1129" t="s">
        <v>141</v>
      </c>
      <c r="C1129" s="37" t="s">
        <v>18</v>
      </c>
      <c r="D1129" s="35">
        <v>25</v>
      </c>
      <c r="E1129" s="37" t="s">
        <v>40</v>
      </c>
      <c r="F1129" s="35" t="s">
        <v>91</v>
      </c>
      <c r="G1129" s="41">
        <v>16.8</v>
      </c>
      <c r="H1129" s="45">
        <v>2.2000000000000002</v>
      </c>
      <c r="I1129" s="43">
        <v>0.98518960507446529</v>
      </c>
      <c r="J1129" t="b">
        <v>0</v>
      </c>
    </row>
    <row r="1130" spans="1:10" x14ac:dyDescent="0.25">
      <c r="A1130" t="s">
        <v>147</v>
      </c>
      <c r="B1130" t="s">
        <v>141</v>
      </c>
      <c r="C1130" s="37" t="s">
        <v>18</v>
      </c>
      <c r="D1130" s="35">
        <v>25</v>
      </c>
      <c r="E1130" s="37" t="s">
        <v>40</v>
      </c>
      <c r="F1130" s="35" t="s">
        <v>135</v>
      </c>
      <c r="G1130" s="41">
        <v>15.529</v>
      </c>
      <c r="H1130" s="45">
        <v>2.2000000000000002</v>
      </c>
      <c r="I1130" s="43">
        <v>0.98782559966168582</v>
      </c>
      <c r="J1130" t="b">
        <v>0</v>
      </c>
    </row>
    <row r="1131" spans="1:10" x14ac:dyDescent="0.25">
      <c r="A1131" t="s">
        <v>147</v>
      </c>
      <c r="B1131" t="s">
        <v>141</v>
      </c>
      <c r="C1131" s="37" t="s">
        <v>18</v>
      </c>
      <c r="D1131" s="35">
        <v>25</v>
      </c>
      <c r="E1131" s="37" t="s">
        <v>37</v>
      </c>
      <c r="F1131" s="35" t="s">
        <v>93</v>
      </c>
      <c r="G1131" s="41">
        <v>21</v>
      </c>
      <c r="H1131" s="45">
        <v>2.2000000000000002</v>
      </c>
      <c r="I1131" s="43">
        <v>0.98294032641156304</v>
      </c>
      <c r="J1131" t="b">
        <v>0</v>
      </c>
    </row>
    <row r="1132" spans="1:10" x14ac:dyDescent="0.25">
      <c r="A1132" t="s">
        <v>147</v>
      </c>
      <c r="B1132" t="s">
        <v>141</v>
      </c>
      <c r="C1132" s="37" t="s">
        <v>18</v>
      </c>
      <c r="D1132" s="35">
        <v>25</v>
      </c>
      <c r="E1132" s="37" t="s">
        <v>37</v>
      </c>
      <c r="F1132" s="35" t="s">
        <v>96</v>
      </c>
      <c r="G1132" s="41">
        <v>25</v>
      </c>
      <c r="H1132" s="45">
        <v>2.2000000000000002</v>
      </c>
      <c r="I1132" s="43">
        <v>0.97729378416600809</v>
      </c>
      <c r="J1132" t="b">
        <v>0</v>
      </c>
    </row>
    <row r="1133" spans="1:10" x14ac:dyDescent="0.25">
      <c r="A1133" t="s">
        <v>147</v>
      </c>
      <c r="B1133" t="s">
        <v>141</v>
      </c>
      <c r="C1133" s="37" t="s">
        <v>18</v>
      </c>
      <c r="D1133" s="35">
        <v>10</v>
      </c>
      <c r="E1133" s="37" t="s">
        <v>37</v>
      </c>
      <c r="F1133" s="35" t="s">
        <v>36</v>
      </c>
      <c r="G1133" s="41">
        <v>10</v>
      </c>
      <c r="H1133" s="45">
        <v>2.2000000000000002</v>
      </c>
      <c r="I1133" s="43">
        <v>1</v>
      </c>
      <c r="J1133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0"/>
  <sheetViews>
    <sheetView workbookViewId="0">
      <selection activeCell="H1" sqref="H1"/>
    </sheetView>
  </sheetViews>
  <sheetFormatPr defaultRowHeight="15" x14ac:dyDescent="0.25"/>
  <cols>
    <col min="1" max="1" width="7" customWidth="1"/>
    <col min="2" max="2" width="7.5703125" style="37" bestFit="1" customWidth="1"/>
    <col min="3" max="3" width="10.140625" style="35" bestFit="1" customWidth="1"/>
    <col min="4" max="4" width="11.7109375" style="37" bestFit="1" customWidth="1"/>
    <col min="5" max="5" width="12" style="41" bestFit="1" customWidth="1"/>
    <col min="6" max="6" width="9.28515625" style="37" bestFit="1" customWidth="1"/>
    <col min="7" max="7" width="6.42578125" style="45" bestFit="1" customWidth="1"/>
    <col min="8" max="8" width="14" style="43" bestFit="1" customWidth="1"/>
    <col min="9" max="9" width="9" style="37" bestFit="1" customWidth="1"/>
    <col min="10" max="10" width="16.28515625" style="39" bestFit="1" customWidth="1"/>
    <col min="11" max="12" width="4.5703125" style="39" bestFit="1" customWidth="1"/>
    <col min="13" max="13" width="9.140625" style="39" bestFit="1" customWidth="1"/>
    <col min="14" max="14" width="40.5703125" bestFit="1" customWidth="1"/>
  </cols>
  <sheetData>
    <row r="1" spans="1:14" x14ac:dyDescent="0.25">
      <c r="A1" s="53" t="s">
        <v>10</v>
      </c>
      <c r="B1" s="50" t="s">
        <v>5</v>
      </c>
      <c r="C1" s="47" t="s">
        <v>0</v>
      </c>
      <c r="D1" s="50" t="s">
        <v>118</v>
      </c>
      <c r="E1" s="68" t="s">
        <v>140</v>
      </c>
      <c r="F1" s="50" t="s">
        <v>29</v>
      </c>
      <c r="G1" s="51" t="s">
        <v>8</v>
      </c>
      <c r="H1" s="49" t="s">
        <v>4</v>
      </c>
      <c r="I1" s="50" t="s">
        <v>6</v>
      </c>
      <c r="J1" s="48" t="s">
        <v>7</v>
      </c>
      <c r="K1" s="48" t="s">
        <v>1</v>
      </c>
      <c r="L1" s="48" t="s">
        <v>2</v>
      </c>
      <c r="M1" s="48" t="s">
        <v>3</v>
      </c>
      <c r="N1" s="52" t="s">
        <v>9</v>
      </c>
    </row>
    <row r="2" spans="1:14" x14ac:dyDescent="0.25">
      <c r="A2" s="60" t="s">
        <v>141</v>
      </c>
      <c r="B2" s="57" t="s">
        <v>11</v>
      </c>
      <c r="C2" s="54">
        <v>6</v>
      </c>
      <c r="D2" s="57" t="s">
        <v>131</v>
      </c>
      <c r="E2" s="69">
        <v>2.8359999999999999</v>
      </c>
      <c r="F2" s="57" t="s">
        <v>35</v>
      </c>
      <c r="G2" s="58">
        <v>1.4</v>
      </c>
      <c r="H2" s="56">
        <v>0.66807860478982417</v>
      </c>
      <c r="I2" s="57" t="s">
        <v>13</v>
      </c>
      <c r="J2" s="55">
        <v>15</v>
      </c>
      <c r="K2" s="55"/>
      <c r="L2" s="55"/>
      <c r="M2" s="55">
        <v>3.25</v>
      </c>
      <c r="N2" s="59"/>
    </row>
    <row r="3" spans="1:14" x14ac:dyDescent="0.25">
      <c r="A3" s="67" t="s">
        <v>141</v>
      </c>
      <c r="B3" s="64" t="s">
        <v>11</v>
      </c>
      <c r="C3" s="61">
        <v>6</v>
      </c>
      <c r="D3" s="64" t="s">
        <v>45</v>
      </c>
      <c r="E3" s="70">
        <v>3</v>
      </c>
      <c r="F3" s="64" t="s">
        <v>37</v>
      </c>
      <c r="G3" s="65">
        <v>1.4</v>
      </c>
      <c r="H3" s="63">
        <v>0.69493990263231664</v>
      </c>
      <c r="I3" s="64" t="s">
        <v>13</v>
      </c>
      <c r="J3" s="62">
        <v>15</v>
      </c>
      <c r="K3" s="62">
        <v>3</v>
      </c>
      <c r="L3" s="62">
        <v>3</v>
      </c>
      <c r="M3" s="62"/>
      <c r="N3" s="66"/>
    </row>
    <row r="4" spans="1:14" x14ac:dyDescent="0.25">
      <c r="A4" s="60" t="s">
        <v>141</v>
      </c>
      <c r="B4" s="57" t="s">
        <v>11</v>
      </c>
      <c r="C4" s="54">
        <v>6</v>
      </c>
      <c r="D4" s="57" t="s">
        <v>98</v>
      </c>
      <c r="E4" s="69">
        <v>3.1019999999999999</v>
      </c>
      <c r="F4" s="57" t="s">
        <v>35</v>
      </c>
      <c r="G4" s="58">
        <v>1.4</v>
      </c>
      <c r="H4" s="56">
        <v>0.7067338268905895</v>
      </c>
      <c r="I4" s="57" t="s">
        <v>13</v>
      </c>
      <c r="J4" s="55">
        <v>15</v>
      </c>
      <c r="K4" s="55"/>
      <c r="L4" s="55"/>
      <c r="M4" s="55">
        <v>3.5</v>
      </c>
      <c r="N4" s="59"/>
    </row>
    <row r="5" spans="1:14" x14ac:dyDescent="0.25">
      <c r="A5" s="67" t="s">
        <v>141</v>
      </c>
      <c r="B5" s="64" t="s">
        <v>14</v>
      </c>
      <c r="C5" s="61">
        <v>6</v>
      </c>
      <c r="D5" s="64" t="s">
        <v>131</v>
      </c>
      <c r="E5" s="70">
        <v>2.8359999999999999</v>
      </c>
      <c r="F5" s="64" t="s">
        <v>35</v>
      </c>
      <c r="G5" s="65">
        <v>2.2000000000000002</v>
      </c>
      <c r="H5" s="63">
        <v>0.74822393460726899</v>
      </c>
      <c r="I5" s="64" t="s">
        <v>13</v>
      </c>
      <c r="J5" s="62">
        <v>15</v>
      </c>
      <c r="K5" s="62"/>
      <c r="L5" s="62"/>
      <c r="M5" s="62">
        <v>3.25</v>
      </c>
      <c r="N5" s="66"/>
    </row>
    <row r="6" spans="1:14" x14ac:dyDescent="0.25">
      <c r="A6" s="60" t="s">
        <v>141</v>
      </c>
      <c r="B6" s="57" t="s">
        <v>14</v>
      </c>
      <c r="C6" s="54">
        <v>6</v>
      </c>
      <c r="D6" s="57" t="s">
        <v>45</v>
      </c>
      <c r="E6" s="69">
        <v>3</v>
      </c>
      <c r="F6" s="57" t="s">
        <v>37</v>
      </c>
      <c r="G6" s="58">
        <v>2.2000000000000002</v>
      </c>
      <c r="H6" s="56">
        <v>0.77213364491510383</v>
      </c>
      <c r="I6" s="57" t="s">
        <v>13</v>
      </c>
      <c r="J6" s="55">
        <v>15</v>
      </c>
      <c r="K6" s="55">
        <v>3</v>
      </c>
      <c r="L6" s="55">
        <v>3</v>
      </c>
      <c r="M6" s="55"/>
      <c r="N6" s="59"/>
    </row>
    <row r="7" spans="1:14" x14ac:dyDescent="0.25">
      <c r="A7" s="67" t="s">
        <v>141</v>
      </c>
      <c r="B7" s="64" t="s">
        <v>11</v>
      </c>
      <c r="C7" s="61">
        <v>6</v>
      </c>
      <c r="D7" s="64" t="s">
        <v>101</v>
      </c>
      <c r="E7" s="70">
        <v>3.5449999999999999</v>
      </c>
      <c r="F7" s="64" t="s">
        <v>35</v>
      </c>
      <c r="G7" s="65">
        <v>1.4</v>
      </c>
      <c r="H7" s="63">
        <v>0.78070282222001419</v>
      </c>
      <c r="I7" s="64" t="s">
        <v>13</v>
      </c>
      <c r="J7" s="62">
        <v>15</v>
      </c>
      <c r="K7" s="62"/>
      <c r="L7" s="62"/>
      <c r="M7" s="62">
        <v>4</v>
      </c>
      <c r="N7" s="66"/>
    </row>
    <row r="8" spans="1:14" x14ac:dyDescent="0.25">
      <c r="A8" s="60" t="s">
        <v>141</v>
      </c>
      <c r="B8" s="57" t="s">
        <v>14</v>
      </c>
      <c r="C8" s="54">
        <v>6</v>
      </c>
      <c r="D8" s="57" t="s">
        <v>98</v>
      </c>
      <c r="E8" s="69">
        <v>3.1019999999999999</v>
      </c>
      <c r="F8" s="57" t="s">
        <v>35</v>
      </c>
      <c r="G8" s="58">
        <v>2.2000000000000002</v>
      </c>
      <c r="H8" s="56">
        <v>0.78299710110631238</v>
      </c>
      <c r="I8" s="57" t="s">
        <v>13</v>
      </c>
      <c r="J8" s="55">
        <v>15</v>
      </c>
      <c r="K8" s="55"/>
      <c r="L8" s="55"/>
      <c r="M8" s="55">
        <v>3.5</v>
      </c>
      <c r="N8" s="59"/>
    </row>
    <row r="9" spans="1:14" x14ac:dyDescent="0.25">
      <c r="A9" s="67" t="s">
        <v>141</v>
      </c>
      <c r="B9" s="64" t="s">
        <v>15</v>
      </c>
      <c r="C9" s="61">
        <v>6</v>
      </c>
      <c r="D9" s="64" t="s">
        <v>131</v>
      </c>
      <c r="E9" s="70">
        <v>2.8359999999999999</v>
      </c>
      <c r="F9" s="64" t="s">
        <v>35</v>
      </c>
      <c r="G9" s="65">
        <v>2.9</v>
      </c>
      <c r="H9" s="63">
        <v>0.78303016339681042</v>
      </c>
      <c r="I9" s="64" t="s">
        <v>13</v>
      </c>
      <c r="J9" s="62">
        <v>15</v>
      </c>
      <c r="K9" s="62"/>
      <c r="L9" s="62"/>
      <c r="M9" s="62">
        <v>3.25</v>
      </c>
      <c r="N9" s="66"/>
    </row>
    <row r="10" spans="1:14" x14ac:dyDescent="0.25">
      <c r="A10" s="60" t="s">
        <v>141</v>
      </c>
      <c r="B10" s="57" t="s">
        <v>15</v>
      </c>
      <c r="C10" s="54">
        <v>6</v>
      </c>
      <c r="D10" s="57" t="s">
        <v>45</v>
      </c>
      <c r="E10" s="69">
        <v>3</v>
      </c>
      <c r="F10" s="57" t="s">
        <v>37</v>
      </c>
      <c r="G10" s="58">
        <v>2.9</v>
      </c>
      <c r="H10" s="56">
        <v>0.79904998719345488</v>
      </c>
      <c r="I10" s="57" t="s">
        <v>13</v>
      </c>
      <c r="J10" s="55">
        <v>15</v>
      </c>
      <c r="K10" s="55">
        <v>3</v>
      </c>
      <c r="L10" s="55">
        <v>3</v>
      </c>
      <c r="M10" s="55"/>
      <c r="N10" s="59"/>
    </row>
    <row r="11" spans="1:14" x14ac:dyDescent="0.25">
      <c r="A11" s="67" t="s">
        <v>141</v>
      </c>
      <c r="B11" s="64" t="s">
        <v>15</v>
      </c>
      <c r="C11" s="61">
        <v>6</v>
      </c>
      <c r="D11" s="64" t="s">
        <v>98</v>
      </c>
      <c r="E11" s="70">
        <v>3.1019999999999999</v>
      </c>
      <c r="F11" s="64" t="s">
        <v>35</v>
      </c>
      <c r="G11" s="65">
        <v>2.9</v>
      </c>
      <c r="H11" s="63">
        <v>0.80847535934920689</v>
      </c>
      <c r="I11" s="64" t="s">
        <v>13</v>
      </c>
      <c r="J11" s="62">
        <v>15</v>
      </c>
      <c r="K11" s="62"/>
      <c r="L11" s="62"/>
      <c r="M11" s="62">
        <v>3.5</v>
      </c>
      <c r="N11" s="66"/>
    </row>
    <row r="12" spans="1:14" x14ac:dyDescent="0.25">
      <c r="A12" s="60" t="s">
        <v>141</v>
      </c>
      <c r="B12" s="57" t="s">
        <v>11</v>
      </c>
      <c r="C12" s="54">
        <v>6</v>
      </c>
      <c r="D12" s="57" t="s">
        <v>46</v>
      </c>
      <c r="E12" s="69">
        <v>4</v>
      </c>
      <c r="F12" s="57" t="s">
        <v>37</v>
      </c>
      <c r="G12" s="58">
        <v>1.4</v>
      </c>
      <c r="H12" s="56">
        <v>0.81851395533509685</v>
      </c>
      <c r="I12" s="57" t="s">
        <v>13</v>
      </c>
      <c r="J12" s="55">
        <v>15</v>
      </c>
      <c r="K12" s="55">
        <v>4</v>
      </c>
      <c r="L12" s="55">
        <v>4</v>
      </c>
      <c r="M12" s="55"/>
      <c r="N12" s="59"/>
    </row>
    <row r="13" spans="1:14" x14ac:dyDescent="0.25">
      <c r="A13" s="67" t="s">
        <v>142</v>
      </c>
      <c r="B13" s="64" t="s">
        <v>15</v>
      </c>
      <c r="C13" s="61">
        <v>6</v>
      </c>
      <c r="D13" s="64" t="s">
        <v>131</v>
      </c>
      <c r="E13" s="70">
        <v>2.8359999999999999</v>
      </c>
      <c r="F13" s="64" t="s">
        <v>35</v>
      </c>
      <c r="G13" s="65">
        <v>2.9</v>
      </c>
      <c r="H13" s="63">
        <v>0.82261434688997115</v>
      </c>
      <c r="I13" s="64" t="s">
        <v>13</v>
      </c>
      <c r="J13" s="62">
        <v>15</v>
      </c>
      <c r="K13" s="62"/>
      <c r="L13" s="62"/>
      <c r="M13" s="62">
        <v>3.25</v>
      </c>
      <c r="N13" s="66"/>
    </row>
    <row r="14" spans="1:14" x14ac:dyDescent="0.25">
      <c r="A14" s="60" t="s">
        <v>141</v>
      </c>
      <c r="B14" s="57" t="s">
        <v>11</v>
      </c>
      <c r="C14" s="54">
        <v>6</v>
      </c>
      <c r="D14" s="57" t="s">
        <v>132</v>
      </c>
      <c r="E14" s="69">
        <v>4.2779999999999996</v>
      </c>
      <c r="F14" s="57" t="s">
        <v>40</v>
      </c>
      <c r="G14" s="58">
        <v>1.4</v>
      </c>
      <c r="H14" s="56">
        <v>0.82683717579250726</v>
      </c>
      <c r="I14" s="57" t="s">
        <v>13</v>
      </c>
      <c r="J14" s="55">
        <v>15</v>
      </c>
      <c r="K14" s="55">
        <v>5.5</v>
      </c>
      <c r="L14" s="55">
        <v>3.5</v>
      </c>
      <c r="M14" s="55"/>
      <c r="N14" s="59"/>
    </row>
    <row r="15" spans="1:14" x14ac:dyDescent="0.25">
      <c r="A15" s="67" t="s">
        <v>142</v>
      </c>
      <c r="B15" s="64" t="s">
        <v>15</v>
      </c>
      <c r="C15" s="61">
        <v>6</v>
      </c>
      <c r="D15" s="64" t="s">
        <v>45</v>
      </c>
      <c r="E15" s="70">
        <v>3</v>
      </c>
      <c r="F15" s="64" t="s">
        <v>37</v>
      </c>
      <c r="G15" s="65">
        <v>2.9</v>
      </c>
      <c r="H15" s="63">
        <v>0.83832636830940599</v>
      </c>
      <c r="I15" s="64" t="s">
        <v>13</v>
      </c>
      <c r="J15" s="62">
        <v>15</v>
      </c>
      <c r="K15" s="62">
        <v>3</v>
      </c>
      <c r="L15" s="62">
        <v>3</v>
      </c>
      <c r="M15" s="62"/>
      <c r="N15" s="66"/>
    </row>
    <row r="16" spans="1:14" x14ac:dyDescent="0.25">
      <c r="A16" s="60" t="s">
        <v>142</v>
      </c>
      <c r="B16" s="57" t="s">
        <v>15</v>
      </c>
      <c r="C16" s="54">
        <v>6</v>
      </c>
      <c r="D16" s="57" t="s">
        <v>98</v>
      </c>
      <c r="E16" s="69">
        <v>3.1019999999999999</v>
      </c>
      <c r="F16" s="57" t="s">
        <v>35</v>
      </c>
      <c r="G16" s="58">
        <v>2.9</v>
      </c>
      <c r="H16" s="56">
        <v>0.84272783970381449</v>
      </c>
      <c r="I16" s="57" t="s">
        <v>13</v>
      </c>
      <c r="J16" s="55">
        <v>15</v>
      </c>
      <c r="K16" s="55"/>
      <c r="L16" s="55"/>
      <c r="M16" s="55">
        <v>3.5</v>
      </c>
      <c r="N16" s="59"/>
    </row>
    <row r="17" spans="1:14" x14ac:dyDescent="0.25">
      <c r="A17" s="67" t="s">
        <v>142</v>
      </c>
      <c r="B17" s="64" t="s">
        <v>14</v>
      </c>
      <c r="C17" s="61">
        <v>6</v>
      </c>
      <c r="D17" s="64" t="s">
        <v>131</v>
      </c>
      <c r="E17" s="70">
        <v>2.8359999999999999</v>
      </c>
      <c r="F17" s="64" t="s">
        <v>35</v>
      </c>
      <c r="G17" s="65">
        <v>2.2000000000000002</v>
      </c>
      <c r="H17" s="63">
        <v>0.84928130551712988</v>
      </c>
      <c r="I17" s="64" t="s">
        <v>13</v>
      </c>
      <c r="J17" s="62">
        <v>7.5</v>
      </c>
      <c r="K17" s="62"/>
      <c r="L17" s="62"/>
      <c r="M17" s="62">
        <v>3.25</v>
      </c>
      <c r="N17" s="66"/>
    </row>
    <row r="18" spans="1:14" x14ac:dyDescent="0.25">
      <c r="A18" s="60" t="s">
        <v>141</v>
      </c>
      <c r="B18" s="57" t="s">
        <v>14</v>
      </c>
      <c r="C18" s="54">
        <v>6</v>
      </c>
      <c r="D18" s="57" t="s">
        <v>101</v>
      </c>
      <c r="E18" s="69">
        <v>3.5449999999999999</v>
      </c>
      <c r="F18" s="57" t="s">
        <v>35</v>
      </c>
      <c r="G18" s="58">
        <v>2.2000000000000002</v>
      </c>
      <c r="H18" s="56">
        <v>0.84980353586148405</v>
      </c>
      <c r="I18" s="57" t="s">
        <v>13</v>
      </c>
      <c r="J18" s="55">
        <v>15</v>
      </c>
      <c r="K18" s="55"/>
      <c r="L18" s="55"/>
      <c r="M18" s="55">
        <v>4</v>
      </c>
      <c r="N18" s="59"/>
    </row>
    <row r="19" spans="1:14" x14ac:dyDescent="0.25">
      <c r="A19" s="67" t="s">
        <v>141</v>
      </c>
      <c r="B19" s="64" t="s">
        <v>11</v>
      </c>
      <c r="C19" s="61">
        <v>6</v>
      </c>
      <c r="D19" s="64" t="s">
        <v>107</v>
      </c>
      <c r="E19" s="70">
        <v>4.444</v>
      </c>
      <c r="F19" s="64" t="s">
        <v>40</v>
      </c>
      <c r="G19" s="65">
        <v>1.4</v>
      </c>
      <c r="H19" s="63">
        <v>0.85282470436251623</v>
      </c>
      <c r="I19" s="64" t="s">
        <v>13</v>
      </c>
      <c r="J19" s="62">
        <v>15</v>
      </c>
      <c r="K19" s="62">
        <v>5</v>
      </c>
      <c r="L19" s="62">
        <v>4</v>
      </c>
      <c r="M19" s="62"/>
      <c r="N19" s="66"/>
    </row>
    <row r="20" spans="1:14" x14ac:dyDescent="0.25">
      <c r="A20" s="60" t="s">
        <v>141</v>
      </c>
      <c r="B20" s="57" t="s">
        <v>15</v>
      </c>
      <c r="C20" s="54">
        <v>6</v>
      </c>
      <c r="D20" s="57" t="s">
        <v>101</v>
      </c>
      <c r="E20" s="69">
        <v>3.5449999999999999</v>
      </c>
      <c r="F20" s="57" t="s">
        <v>35</v>
      </c>
      <c r="G20" s="58">
        <v>2.9</v>
      </c>
      <c r="H20" s="56">
        <v>0.85496618214216125</v>
      </c>
      <c r="I20" s="57" t="s">
        <v>13</v>
      </c>
      <c r="J20" s="55">
        <v>15</v>
      </c>
      <c r="K20" s="55"/>
      <c r="L20" s="55"/>
      <c r="M20" s="55">
        <v>4</v>
      </c>
      <c r="N20" s="59"/>
    </row>
    <row r="21" spans="1:14" x14ac:dyDescent="0.25">
      <c r="A21" s="67" t="s">
        <v>141</v>
      </c>
      <c r="B21" s="64" t="s">
        <v>11</v>
      </c>
      <c r="C21" s="61">
        <v>6</v>
      </c>
      <c r="D21" s="64" t="s">
        <v>106</v>
      </c>
      <c r="E21" s="70">
        <v>4.431</v>
      </c>
      <c r="F21" s="64" t="s">
        <v>35</v>
      </c>
      <c r="G21" s="65">
        <v>1.4</v>
      </c>
      <c r="H21" s="63">
        <v>0.85989888701182549</v>
      </c>
      <c r="I21" s="64" t="s">
        <v>13</v>
      </c>
      <c r="J21" s="62">
        <v>15</v>
      </c>
      <c r="K21" s="62"/>
      <c r="L21" s="62"/>
      <c r="M21" s="62">
        <v>5</v>
      </c>
      <c r="N21" s="66"/>
    </row>
    <row r="22" spans="1:14" x14ac:dyDescent="0.25">
      <c r="A22" s="60" t="s">
        <v>142</v>
      </c>
      <c r="B22" s="57" t="s">
        <v>14</v>
      </c>
      <c r="C22" s="54">
        <v>6</v>
      </c>
      <c r="D22" s="57" t="s">
        <v>45</v>
      </c>
      <c r="E22" s="69">
        <v>3</v>
      </c>
      <c r="F22" s="57" t="s">
        <v>37</v>
      </c>
      <c r="G22" s="58">
        <v>2.2000000000000002</v>
      </c>
      <c r="H22" s="56">
        <v>0.86477970702503915</v>
      </c>
      <c r="I22" s="57" t="s">
        <v>13</v>
      </c>
      <c r="J22" s="55">
        <v>7.5</v>
      </c>
      <c r="K22" s="55">
        <v>3</v>
      </c>
      <c r="L22" s="55">
        <v>3</v>
      </c>
      <c r="M22" s="55"/>
      <c r="N22" s="59"/>
    </row>
    <row r="23" spans="1:14" x14ac:dyDescent="0.25">
      <c r="A23" s="67" t="s">
        <v>141</v>
      </c>
      <c r="B23" s="64" t="s">
        <v>11</v>
      </c>
      <c r="C23" s="61">
        <v>6</v>
      </c>
      <c r="D23" s="64" t="s">
        <v>102</v>
      </c>
      <c r="E23" s="70">
        <v>4.8</v>
      </c>
      <c r="F23" s="64" t="s">
        <v>40</v>
      </c>
      <c r="G23" s="65">
        <v>1.4</v>
      </c>
      <c r="H23" s="63">
        <v>0.86636754726884879</v>
      </c>
      <c r="I23" s="64" t="s">
        <v>13</v>
      </c>
      <c r="J23" s="62">
        <v>15</v>
      </c>
      <c r="K23" s="62">
        <v>6</v>
      </c>
      <c r="L23" s="62">
        <v>4</v>
      </c>
      <c r="M23" s="62"/>
      <c r="N23" s="66"/>
    </row>
    <row r="24" spans="1:14" x14ac:dyDescent="0.25">
      <c r="A24" s="60" t="s">
        <v>141</v>
      </c>
      <c r="B24" s="57" t="s">
        <v>11</v>
      </c>
      <c r="C24" s="54">
        <v>6</v>
      </c>
      <c r="D24" s="57" t="s">
        <v>104</v>
      </c>
      <c r="E24" s="69">
        <v>4.5</v>
      </c>
      <c r="F24" s="57" t="s">
        <v>37</v>
      </c>
      <c r="G24" s="58">
        <v>1.4</v>
      </c>
      <c r="H24" s="56">
        <v>0.86664831550730337</v>
      </c>
      <c r="I24" s="57" t="s">
        <v>13</v>
      </c>
      <c r="J24" s="55">
        <v>15</v>
      </c>
      <c r="K24" s="55">
        <v>4.5</v>
      </c>
      <c r="L24" s="55">
        <v>4.5</v>
      </c>
      <c r="M24" s="55"/>
      <c r="N24" s="59"/>
    </row>
    <row r="25" spans="1:14" x14ac:dyDescent="0.25">
      <c r="A25" s="67" t="s">
        <v>142</v>
      </c>
      <c r="B25" s="64" t="s">
        <v>11</v>
      </c>
      <c r="C25" s="61">
        <v>6</v>
      </c>
      <c r="D25" s="64" t="s">
        <v>131</v>
      </c>
      <c r="E25" s="70">
        <v>2.8359999999999999</v>
      </c>
      <c r="F25" s="64" t="s">
        <v>35</v>
      </c>
      <c r="G25" s="65">
        <v>1.4</v>
      </c>
      <c r="H25" s="63">
        <v>0.86699132749836594</v>
      </c>
      <c r="I25" s="64" t="s">
        <v>13</v>
      </c>
      <c r="J25" s="62">
        <v>15</v>
      </c>
      <c r="K25" s="62"/>
      <c r="L25" s="62"/>
      <c r="M25" s="62">
        <v>3.25</v>
      </c>
      <c r="N25" s="66"/>
    </row>
    <row r="26" spans="1:14" x14ac:dyDescent="0.25">
      <c r="A26" s="60" t="s">
        <v>142</v>
      </c>
      <c r="B26" s="57" t="s">
        <v>11</v>
      </c>
      <c r="C26" s="54">
        <v>6</v>
      </c>
      <c r="D26" s="57" t="s">
        <v>45</v>
      </c>
      <c r="E26" s="69">
        <v>3</v>
      </c>
      <c r="F26" s="57" t="s">
        <v>37</v>
      </c>
      <c r="G26" s="58">
        <v>1.4</v>
      </c>
      <c r="H26" s="56">
        <v>0.86999285127242476</v>
      </c>
      <c r="I26" s="57" t="s">
        <v>13</v>
      </c>
      <c r="J26" s="55">
        <v>15</v>
      </c>
      <c r="K26" s="55">
        <v>3</v>
      </c>
      <c r="L26" s="55">
        <v>3</v>
      </c>
      <c r="M26" s="55"/>
      <c r="N26" s="59"/>
    </row>
    <row r="27" spans="1:14" x14ac:dyDescent="0.25">
      <c r="A27" s="67" t="s">
        <v>142</v>
      </c>
      <c r="B27" s="64" t="s">
        <v>14</v>
      </c>
      <c r="C27" s="61">
        <v>6</v>
      </c>
      <c r="D27" s="64" t="s">
        <v>98</v>
      </c>
      <c r="E27" s="70">
        <v>3.1019999999999999</v>
      </c>
      <c r="F27" s="64" t="s">
        <v>35</v>
      </c>
      <c r="G27" s="65">
        <v>2.2000000000000002</v>
      </c>
      <c r="H27" s="63">
        <v>0.87353404682824465</v>
      </c>
      <c r="I27" s="64" t="s">
        <v>13</v>
      </c>
      <c r="J27" s="62">
        <v>7.5</v>
      </c>
      <c r="K27" s="62"/>
      <c r="L27" s="62"/>
      <c r="M27" s="62">
        <v>3.5</v>
      </c>
      <c r="N27" s="66"/>
    </row>
    <row r="28" spans="1:14" x14ac:dyDescent="0.25">
      <c r="A28" s="60" t="s">
        <v>142</v>
      </c>
      <c r="B28" s="57" t="s">
        <v>11</v>
      </c>
      <c r="C28" s="54">
        <v>6</v>
      </c>
      <c r="D28" s="57" t="s">
        <v>45</v>
      </c>
      <c r="E28" s="69">
        <v>3</v>
      </c>
      <c r="F28" s="57" t="s">
        <v>37</v>
      </c>
      <c r="G28" s="58">
        <v>1.4</v>
      </c>
      <c r="H28" s="56">
        <v>0.87770253659180086</v>
      </c>
      <c r="I28" s="57" t="s">
        <v>13</v>
      </c>
      <c r="J28" s="55">
        <v>15</v>
      </c>
      <c r="K28" s="55">
        <v>3</v>
      </c>
      <c r="L28" s="55">
        <v>3</v>
      </c>
      <c r="M28" s="55"/>
      <c r="N28" s="59"/>
    </row>
    <row r="29" spans="1:14" x14ac:dyDescent="0.25">
      <c r="A29" s="67" t="s">
        <v>141</v>
      </c>
      <c r="B29" s="64" t="s">
        <v>15</v>
      </c>
      <c r="C29" s="61">
        <v>6</v>
      </c>
      <c r="D29" s="64" t="s">
        <v>46</v>
      </c>
      <c r="E29" s="70">
        <v>4</v>
      </c>
      <c r="F29" s="64" t="s">
        <v>37</v>
      </c>
      <c r="G29" s="65">
        <v>2.9</v>
      </c>
      <c r="H29" s="63">
        <v>0.87916748877742235</v>
      </c>
      <c r="I29" s="64" t="s">
        <v>13</v>
      </c>
      <c r="J29" s="62">
        <v>15</v>
      </c>
      <c r="K29" s="62">
        <v>4</v>
      </c>
      <c r="L29" s="62">
        <v>4</v>
      </c>
      <c r="M29" s="62"/>
      <c r="N29" s="66"/>
    </row>
    <row r="30" spans="1:14" x14ac:dyDescent="0.25">
      <c r="A30" s="60" t="s">
        <v>142</v>
      </c>
      <c r="B30" s="57" t="s">
        <v>15</v>
      </c>
      <c r="C30" s="54">
        <v>6</v>
      </c>
      <c r="D30" s="57" t="s">
        <v>101</v>
      </c>
      <c r="E30" s="69">
        <v>3.5449999999999999</v>
      </c>
      <c r="F30" s="57" t="s">
        <v>35</v>
      </c>
      <c r="G30" s="58">
        <v>2.9</v>
      </c>
      <c r="H30" s="56">
        <v>0.8797421087338223</v>
      </c>
      <c r="I30" s="57" t="s">
        <v>13</v>
      </c>
      <c r="J30" s="55">
        <v>15</v>
      </c>
      <c r="K30" s="55"/>
      <c r="L30" s="55"/>
      <c r="M30" s="55">
        <v>4</v>
      </c>
      <c r="N30" s="59"/>
    </row>
    <row r="31" spans="1:14" x14ac:dyDescent="0.25">
      <c r="A31" s="67" t="s">
        <v>141</v>
      </c>
      <c r="B31" s="64" t="s">
        <v>14</v>
      </c>
      <c r="C31" s="61">
        <v>6</v>
      </c>
      <c r="D31" s="64" t="s">
        <v>46</v>
      </c>
      <c r="E31" s="70">
        <v>4</v>
      </c>
      <c r="F31" s="64" t="s">
        <v>37</v>
      </c>
      <c r="G31" s="65">
        <v>2.2000000000000002</v>
      </c>
      <c r="H31" s="63">
        <v>0.88202291506438701</v>
      </c>
      <c r="I31" s="64" t="s">
        <v>13</v>
      </c>
      <c r="J31" s="62">
        <v>15</v>
      </c>
      <c r="K31" s="62">
        <v>4</v>
      </c>
      <c r="L31" s="62">
        <v>4</v>
      </c>
      <c r="M31" s="62"/>
      <c r="N31" s="66"/>
    </row>
    <row r="32" spans="1:14" x14ac:dyDescent="0.25">
      <c r="A32" s="60" t="s">
        <v>141</v>
      </c>
      <c r="B32" s="57" t="s">
        <v>11</v>
      </c>
      <c r="C32" s="54">
        <v>6</v>
      </c>
      <c r="D32" s="57" t="s">
        <v>50</v>
      </c>
      <c r="E32" s="69">
        <v>5</v>
      </c>
      <c r="F32" s="57" t="s">
        <v>37</v>
      </c>
      <c r="G32" s="58">
        <v>1.4</v>
      </c>
      <c r="H32" s="56">
        <v>0.88219616729605443</v>
      </c>
      <c r="I32" s="57" t="s">
        <v>13</v>
      </c>
      <c r="J32" s="55">
        <v>15</v>
      </c>
      <c r="K32" s="55">
        <v>5</v>
      </c>
      <c r="L32" s="55">
        <v>5</v>
      </c>
      <c r="M32" s="55"/>
      <c r="N32" s="59"/>
    </row>
    <row r="33" spans="1:14" x14ac:dyDescent="0.25">
      <c r="A33" s="67" t="s">
        <v>142</v>
      </c>
      <c r="B33" s="64" t="s">
        <v>11</v>
      </c>
      <c r="C33" s="61">
        <v>6</v>
      </c>
      <c r="D33" s="64" t="s">
        <v>98</v>
      </c>
      <c r="E33" s="70">
        <v>3.1019999999999999</v>
      </c>
      <c r="F33" s="64" t="s">
        <v>35</v>
      </c>
      <c r="G33" s="65">
        <v>1.4</v>
      </c>
      <c r="H33" s="63">
        <v>0.88589434298654657</v>
      </c>
      <c r="I33" s="64" t="s">
        <v>13</v>
      </c>
      <c r="J33" s="62">
        <v>15</v>
      </c>
      <c r="K33" s="62"/>
      <c r="L33" s="62"/>
      <c r="M33" s="62">
        <v>3.5</v>
      </c>
      <c r="N33" s="66"/>
    </row>
    <row r="34" spans="1:14" x14ac:dyDescent="0.25">
      <c r="A34" s="60" t="s">
        <v>141</v>
      </c>
      <c r="B34" s="57" t="s">
        <v>16</v>
      </c>
      <c r="C34" s="54">
        <v>6</v>
      </c>
      <c r="D34" s="57" t="s">
        <v>131</v>
      </c>
      <c r="E34" s="69">
        <v>2.8359999999999999</v>
      </c>
      <c r="F34" s="57" t="s">
        <v>35</v>
      </c>
      <c r="G34" s="58">
        <v>3</v>
      </c>
      <c r="H34" s="56">
        <v>0.88666085020608321</v>
      </c>
      <c r="I34" s="57" t="s">
        <v>13</v>
      </c>
      <c r="J34" s="55">
        <v>15</v>
      </c>
      <c r="K34" s="55"/>
      <c r="L34" s="55"/>
      <c r="M34" s="55">
        <v>3.25</v>
      </c>
      <c r="N34" s="59"/>
    </row>
    <row r="35" spans="1:14" x14ac:dyDescent="0.25">
      <c r="A35" s="67" t="s">
        <v>141</v>
      </c>
      <c r="B35" s="64" t="s">
        <v>15</v>
      </c>
      <c r="C35" s="61">
        <v>6</v>
      </c>
      <c r="D35" s="64" t="s">
        <v>132</v>
      </c>
      <c r="E35" s="70">
        <v>4.2779999999999996</v>
      </c>
      <c r="F35" s="64" t="s">
        <v>40</v>
      </c>
      <c r="G35" s="65">
        <v>2.9</v>
      </c>
      <c r="H35" s="63">
        <v>0.89005489044582708</v>
      </c>
      <c r="I35" s="64" t="s">
        <v>13</v>
      </c>
      <c r="J35" s="62">
        <v>15</v>
      </c>
      <c r="K35" s="62">
        <v>5.5</v>
      </c>
      <c r="L35" s="62">
        <v>3.5</v>
      </c>
      <c r="M35" s="62"/>
      <c r="N35" s="66"/>
    </row>
    <row r="36" spans="1:14" x14ac:dyDescent="0.25">
      <c r="A36" s="60" t="s">
        <v>141</v>
      </c>
      <c r="B36" s="57" t="s">
        <v>11</v>
      </c>
      <c r="C36" s="54">
        <v>6</v>
      </c>
      <c r="D36" s="57" t="s">
        <v>108</v>
      </c>
      <c r="E36" s="69">
        <v>5.4550000000000001</v>
      </c>
      <c r="F36" s="57" t="s">
        <v>40</v>
      </c>
      <c r="G36" s="58">
        <v>1.4</v>
      </c>
      <c r="H36" s="56">
        <v>0.89008997874357543</v>
      </c>
      <c r="I36" s="57" t="s">
        <v>13</v>
      </c>
      <c r="J36" s="55">
        <v>15</v>
      </c>
      <c r="K36" s="55">
        <v>6</v>
      </c>
      <c r="L36" s="55">
        <v>5</v>
      </c>
      <c r="M36" s="55"/>
      <c r="N36" s="59"/>
    </row>
    <row r="37" spans="1:14" x14ac:dyDescent="0.25">
      <c r="A37" s="67" t="s">
        <v>141</v>
      </c>
      <c r="B37" s="64" t="s">
        <v>11</v>
      </c>
      <c r="C37" s="61">
        <v>6</v>
      </c>
      <c r="D37" s="64" t="s">
        <v>111</v>
      </c>
      <c r="E37" s="70">
        <v>5.3170000000000002</v>
      </c>
      <c r="F37" s="64" t="s">
        <v>35</v>
      </c>
      <c r="G37" s="65">
        <v>1.4</v>
      </c>
      <c r="H37" s="63">
        <v>0.89182773526781289</v>
      </c>
      <c r="I37" s="64" t="s">
        <v>13</v>
      </c>
      <c r="J37" s="62">
        <v>15</v>
      </c>
      <c r="K37" s="62"/>
      <c r="L37" s="62"/>
      <c r="M37" s="62">
        <v>6</v>
      </c>
      <c r="N37" s="66"/>
    </row>
    <row r="38" spans="1:14" x14ac:dyDescent="0.25">
      <c r="A38" s="60" t="s">
        <v>141</v>
      </c>
      <c r="B38" s="57" t="s">
        <v>14</v>
      </c>
      <c r="C38" s="54">
        <v>6</v>
      </c>
      <c r="D38" s="57" t="s">
        <v>132</v>
      </c>
      <c r="E38" s="69">
        <v>4.2779999999999996</v>
      </c>
      <c r="F38" s="57" t="s">
        <v>40</v>
      </c>
      <c r="G38" s="58">
        <v>2.2000000000000002</v>
      </c>
      <c r="H38" s="56">
        <v>0.89384527401447478</v>
      </c>
      <c r="I38" s="57" t="s">
        <v>13</v>
      </c>
      <c r="J38" s="55">
        <v>15</v>
      </c>
      <c r="K38" s="55">
        <v>5.5</v>
      </c>
      <c r="L38" s="55">
        <v>3.5</v>
      </c>
      <c r="M38" s="55"/>
      <c r="N38" s="59"/>
    </row>
    <row r="39" spans="1:14" x14ac:dyDescent="0.25">
      <c r="A39" s="67" t="s">
        <v>141</v>
      </c>
      <c r="B39" s="64" t="s">
        <v>16</v>
      </c>
      <c r="C39" s="61">
        <v>6</v>
      </c>
      <c r="D39" s="64" t="s">
        <v>45</v>
      </c>
      <c r="E39" s="70">
        <v>3</v>
      </c>
      <c r="F39" s="64" t="s">
        <v>37</v>
      </c>
      <c r="G39" s="65">
        <v>3</v>
      </c>
      <c r="H39" s="63">
        <v>0.89572129125424949</v>
      </c>
      <c r="I39" s="64" t="s">
        <v>13</v>
      </c>
      <c r="J39" s="62">
        <v>15</v>
      </c>
      <c r="K39" s="62">
        <v>3</v>
      </c>
      <c r="L39" s="62">
        <v>3</v>
      </c>
      <c r="M39" s="62"/>
      <c r="N39" s="66"/>
    </row>
    <row r="40" spans="1:14" x14ac:dyDescent="0.25">
      <c r="A40" s="60" t="s">
        <v>142</v>
      </c>
      <c r="B40" s="57" t="s">
        <v>15</v>
      </c>
      <c r="C40" s="54">
        <v>6</v>
      </c>
      <c r="D40" s="57" t="s">
        <v>46</v>
      </c>
      <c r="E40" s="69">
        <v>4</v>
      </c>
      <c r="F40" s="57" t="s">
        <v>37</v>
      </c>
      <c r="G40" s="58">
        <v>2.9</v>
      </c>
      <c r="H40" s="56">
        <v>0.8989349869306491</v>
      </c>
      <c r="I40" s="57" t="s">
        <v>13</v>
      </c>
      <c r="J40" s="55">
        <v>15</v>
      </c>
      <c r="K40" s="55">
        <v>4</v>
      </c>
      <c r="L40" s="55">
        <v>4</v>
      </c>
      <c r="M40" s="55"/>
      <c r="N40" s="59"/>
    </row>
    <row r="41" spans="1:14" x14ac:dyDescent="0.25">
      <c r="A41" s="67" t="s">
        <v>141</v>
      </c>
      <c r="B41" s="64" t="s">
        <v>16</v>
      </c>
      <c r="C41" s="61">
        <v>6</v>
      </c>
      <c r="D41" s="64" t="s">
        <v>98</v>
      </c>
      <c r="E41" s="70">
        <v>3.1019999999999999</v>
      </c>
      <c r="F41" s="64" t="s">
        <v>35</v>
      </c>
      <c r="G41" s="65">
        <v>3</v>
      </c>
      <c r="H41" s="63">
        <v>0.89927374469749388</v>
      </c>
      <c r="I41" s="64" t="s">
        <v>13</v>
      </c>
      <c r="J41" s="62">
        <v>15</v>
      </c>
      <c r="K41" s="62"/>
      <c r="L41" s="62"/>
      <c r="M41" s="62">
        <v>3.5</v>
      </c>
      <c r="N41" s="66"/>
    </row>
    <row r="42" spans="1:14" x14ac:dyDescent="0.25">
      <c r="A42" s="60" t="s">
        <v>141</v>
      </c>
      <c r="B42" s="57" t="s">
        <v>15</v>
      </c>
      <c r="C42" s="54">
        <v>6</v>
      </c>
      <c r="D42" s="57" t="s">
        <v>107</v>
      </c>
      <c r="E42" s="69">
        <v>4.444</v>
      </c>
      <c r="F42" s="57" t="s">
        <v>40</v>
      </c>
      <c r="G42" s="58">
        <v>2.9</v>
      </c>
      <c r="H42" s="56">
        <v>0.90235285034479629</v>
      </c>
      <c r="I42" s="57" t="s">
        <v>13</v>
      </c>
      <c r="J42" s="55">
        <v>15</v>
      </c>
      <c r="K42" s="55">
        <v>5</v>
      </c>
      <c r="L42" s="55">
        <v>4</v>
      </c>
      <c r="M42" s="55"/>
      <c r="N42" s="59"/>
    </row>
    <row r="43" spans="1:14" x14ac:dyDescent="0.25">
      <c r="A43" s="67" t="s">
        <v>141</v>
      </c>
      <c r="B43" s="64" t="s">
        <v>11</v>
      </c>
      <c r="C43" s="61">
        <v>6</v>
      </c>
      <c r="D43" s="64" t="s">
        <v>79</v>
      </c>
      <c r="E43" s="70">
        <v>6</v>
      </c>
      <c r="F43" s="64" t="s">
        <v>37</v>
      </c>
      <c r="G43" s="65">
        <v>1.4</v>
      </c>
      <c r="H43" s="63">
        <v>0.90446810096392738</v>
      </c>
      <c r="I43" s="64" t="s">
        <v>13</v>
      </c>
      <c r="J43" s="62">
        <v>15</v>
      </c>
      <c r="K43" s="62">
        <v>6</v>
      </c>
      <c r="L43" s="62">
        <v>6</v>
      </c>
      <c r="M43" s="62"/>
      <c r="N43" s="66"/>
    </row>
    <row r="44" spans="1:14" x14ac:dyDescent="0.25">
      <c r="A44" s="60" t="s">
        <v>141</v>
      </c>
      <c r="B44" s="57" t="s">
        <v>15</v>
      </c>
      <c r="C44" s="54">
        <v>6</v>
      </c>
      <c r="D44" s="57" t="s">
        <v>106</v>
      </c>
      <c r="E44" s="69">
        <v>4.431</v>
      </c>
      <c r="F44" s="57" t="s">
        <v>35</v>
      </c>
      <c r="G44" s="58">
        <v>2.9</v>
      </c>
      <c r="H44" s="56">
        <v>0.90594726154396688</v>
      </c>
      <c r="I44" s="57" t="s">
        <v>13</v>
      </c>
      <c r="J44" s="55">
        <v>15</v>
      </c>
      <c r="K44" s="55"/>
      <c r="L44" s="55"/>
      <c r="M44" s="55">
        <v>5</v>
      </c>
      <c r="N44" s="59"/>
    </row>
    <row r="45" spans="1:14" x14ac:dyDescent="0.25">
      <c r="A45" s="67" t="s">
        <v>142</v>
      </c>
      <c r="B45" s="64" t="s">
        <v>15</v>
      </c>
      <c r="C45" s="61">
        <v>6</v>
      </c>
      <c r="D45" s="64" t="s">
        <v>132</v>
      </c>
      <c r="E45" s="70">
        <v>4.2779999999999996</v>
      </c>
      <c r="F45" s="64" t="s">
        <v>40</v>
      </c>
      <c r="G45" s="65">
        <v>2.9</v>
      </c>
      <c r="H45" s="63">
        <v>0.90828513430843671</v>
      </c>
      <c r="I45" s="64" t="s">
        <v>13</v>
      </c>
      <c r="J45" s="62">
        <v>15</v>
      </c>
      <c r="K45" s="62">
        <v>5.5</v>
      </c>
      <c r="L45" s="62">
        <v>3.5</v>
      </c>
      <c r="M45" s="62"/>
      <c r="N45" s="66"/>
    </row>
    <row r="46" spans="1:14" x14ac:dyDescent="0.25">
      <c r="A46" s="60" t="s">
        <v>141</v>
      </c>
      <c r="B46" s="57" t="s">
        <v>11</v>
      </c>
      <c r="C46" s="54">
        <v>15</v>
      </c>
      <c r="D46" s="57" t="s">
        <v>133</v>
      </c>
      <c r="E46" s="69">
        <v>6</v>
      </c>
      <c r="F46" s="57" t="s">
        <v>40</v>
      </c>
      <c r="G46" s="58">
        <v>1.4</v>
      </c>
      <c r="H46" s="56">
        <v>0.91245398561377966</v>
      </c>
      <c r="I46" s="57" t="s">
        <v>12</v>
      </c>
      <c r="J46" s="55">
        <v>7.5</v>
      </c>
      <c r="K46" s="55">
        <v>4</v>
      </c>
      <c r="L46" s="55">
        <v>12</v>
      </c>
      <c r="M46" s="55"/>
      <c r="N46" s="59"/>
    </row>
    <row r="47" spans="1:14" x14ac:dyDescent="0.25">
      <c r="A47" s="67" t="s">
        <v>141</v>
      </c>
      <c r="B47" s="64" t="s">
        <v>15</v>
      </c>
      <c r="C47" s="61">
        <v>6</v>
      </c>
      <c r="D47" s="64" t="s">
        <v>104</v>
      </c>
      <c r="E47" s="70">
        <v>4.5</v>
      </c>
      <c r="F47" s="64" t="s">
        <v>37</v>
      </c>
      <c r="G47" s="65">
        <v>2.9</v>
      </c>
      <c r="H47" s="63">
        <v>0.9125208795706804</v>
      </c>
      <c r="I47" s="64" t="s">
        <v>13</v>
      </c>
      <c r="J47" s="62">
        <v>15</v>
      </c>
      <c r="K47" s="62">
        <v>4.5</v>
      </c>
      <c r="L47" s="62">
        <v>4.5</v>
      </c>
      <c r="M47" s="62"/>
      <c r="N47" s="66"/>
    </row>
    <row r="48" spans="1:14" x14ac:dyDescent="0.25">
      <c r="A48" s="60" t="s">
        <v>141</v>
      </c>
      <c r="B48" s="57" t="s">
        <v>14</v>
      </c>
      <c r="C48" s="54">
        <v>6</v>
      </c>
      <c r="D48" s="57" t="s">
        <v>107</v>
      </c>
      <c r="E48" s="69">
        <v>4.444</v>
      </c>
      <c r="F48" s="57" t="s">
        <v>40</v>
      </c>
      <c r="G48" s="58">
        <v>2.2000000000000002</v>
      </c>
      <c r="H48" s="56">
        <v>0.91503603896744168</v>
      </c>
      <c r="I48" s="57" t="s">
        <v>13</v>
      </c>
      <c r="J48" s="55">
        <v>15</v>
      </c>
      <c r="K48" s="55">
        <v>5</v>
      </c>
      <c r="L48" s="55">
        <v>4</v>
      </c>
      <c r="M48" s="55"/>
      <c r="N48" s="59"/>
    </row>
    <row r="49" spans="1:14" x14ac:dyDescent="0.25">
      <c r="A49" s="67" t="s">
        <v>141</v>
      </c>
      <c r="B49" s="64" t="s">
        <v>15</v>
      </c>
      <c r="C49" s="61">
        <v>6</v>
      </c>
      <c r="D49" s="64" t="s">
        <v>102</v>
      </c>
      <c r="E49" s="70">
        <v>4.8</v>
      </c>
      <c r="F49" s="64" t="s">
        <v>40</v>
      </c>
      <c r="G49" s="65">
        <v>2.9</v>
      </c>
      <c r="H49" s="63">
        <v>0.91503807036614482</v>
      </c>
      <c r="I49" s="64" t="s">
        <v>13</v>
      </c>
      <c r="J49" s="62">
        <v>15</v>
      </c>
      <c r="K49" s="62">
        <v>6</v>
      </c>
      <c r="L49" s="62">
        <v>4</v>
      </c>
      <c r="M49" s="62"/>
      <c r="N49" s="66"/>
    </row>
    <row r="50" spans="1:14" x14ac:dyDescent="0.25">
      <c r="A50" s="60" t="s">
        <v>142</v>
      </c>
      <c r="B50" s="57" t="s">
        <v>14</v>
      </c>
      <c r="C50" s="54">
        <v>6</v>
      </c>
      <c r="D50" s="57" t="s">
        <v>101</v>
      </c>
      <c r="E50" s="69">
        <v>3.5449999999999999</v>
      </c>
      <c r="F50" s="57" t="s">
        <v>35</v>
      </c>
      <c r="G50" s="58">
        <v>2.2000000000000002</v>
      </c>
      <c r="H50" s="56">
        <v>0.91597057610918908</v>
      </c>
      <c r="I50" s="57" t="s">
        <v>13</v>
      </c>
      <c r="J50" s="55">
        <v>7.5</v>
      </c>
      <c r="K50" s="55"/>
      <c r="L50" s="55"/>
      <c r="M50" s="55">
        <v>4</v>
      </c>
      <c r="N50" s="59"/>
    </row>
    <row r="51" spans="1:14" x14ac:dyDescent="0.25">
      <c r="A51" s="67" t="s">
        <v>142</v>
      </c>
      <c r="B51" s="64" t="s">
        <v>16</v>
      </c>
      <c r="C51" s="61">
        <v>6</v>
      </c>
      <c r="D51" s="64" t="s">
        <v>131</v>
      </c>
      <c r="E51" s="70">
        <v>2.8359999999999999</v>
      </c>
      <c r="F51" s="64" t="s">
        <v>35</v>
      </c>
      <c r="G51" s="65">
        <v>3</v>
      </c>
      <c r="H51" s="63">
        <v>0.91640410387832294</v>
      </c>
      <c r="I51" s="64" t="s">
        <v>13</v>
      </c>
      <c r="J51" s="62">
        <v>15</v>
      </c>
      <c r="K51" s="62"/>
      <c r="L51" s="62"/>
      <c r="M51" s="62">
        <v>3.25</v>
      </c>
      <c r="N51" s="66"/>
    </row>
    <row r="52" spans="1:14" x14ac:dyDescent="0.25">
      <c r="A52" s="60" t="s">
        <v>142</v>
      </c>
      <c r="B52" s="57" t="s">
        <v>11</v>
      </c>
      <c r="C52" s="54">
        <v>6</v>
      </c>
      <c r="D52" s="57" t="s">
        <v>101</v>
      </c>
      <c r="E52" s="69">
        <v>3.5449999999999999</v>
      </c>
      <c r="F52" s="57" t="s">
        <v>35</v>
      </c>
      <c r="G52" s="58">
        <v>1.4</v>
      </c>
      <c r="H52" s="56">
        <v>0.91744833775386403</v>
      </c>
      <c r="I52" s="57" t="s">
        <v>13</v>
      </c>
      <c r="J52" s="55">
        <v>15</v>
      </c>
      <c r="K52" s="55"/>
      <c r="L52" s="55"/>
      <c r="M52" s="55">
        <v>4</v>
      </c>
      <c r="N52" s="59"/>
    </row>
    <row r="53" spans="1:14" x14ac:dyDescent="0.25">
      <c r="A53" s="67" t="s">
        <v>142</v>
      </c>
      <c r="B53" s="64" t="s">
        <v>15</v>
      </c>
      <c r="C53" s="61">
        <v>6</v>
      </c>
      <c r="D53" s="64" t="s">
        <v>107</v>
      </c>
      <c r="E53" s="70">
        <v>4.444</v>
      </c>
      <c r="F53" s="64" t="s">
        <v>40</v>
      </c>
      <c r="G53" s="65">
        <v>2.9</v>
      </c>
      <c r="H53" s="63">
        <v>0.91861746923339727</v>
      </c>
      <c r="I53" s="64" t="s">
        <v>13</v>
      </c>
      <c r="J53" s="62">
        <v>15</v>
      </c>
      <c r="K53" s="62">
        <v>5</v>
      </c>
      <c r="L53" s="62">
        <v>4</v>
      </c>
      <c r="M53" s="62"/>
      <c r="N53" s="66"/>
    </row>
    <row r="54" spans="1:14" x14ac:dyDescent="0.25">
      <c r="A54" s="60" t="s">
        <v>142</v>
      </c>
      <c r="B54" s="57" t="s">
        <v>11</v>
      </c>
      <c r="C54" s="54">
        <v>6</v>
      </c>
      <c r="D54" s="57" t="s">
        <v>46</v>
      </c>
      <c r="E54" s="69">
        <v>4</v>
      </c>
      <c r="F54" s="57" t="s">
        <v>37</v>
      </c>
      <c r="G54" s="58">
        <v>1.4</v>
      </c>
      <c r="H54" s="56">
        <v>0.92100048144491842</v>
      </c>
      <c r="I54" s="57" t="s">
        <v>13</v>
      </c>
      <c r="J54" s="55">
        <v>15</v>
      </c>
      <c r="K54" s="55">
        <v>4</v>
      </c>
      <c r="L54" s="55">
        <v>4</v>
      </c>
      <c r="M54" s="55"/>
      <c r="N54" s="59"/>
    </row>
    <row r="55" spans="1:14" x14ac:dyDescent="0.25">
      <c r="A55" s="67" t="s">
        <v>142</v>
      </c>
      <c r="B55" s="64" t="s">
        <v>15</v>
      </c>
      <c r="C55" s="61">
        <v>6</v>
      </c>
      <c r="D55" s="64" t="s">
        <v>106</v>
      </c>
      <c r="E55" s="70">
        <v>4.431</v>
      </c>
      <c r="F55" s="64" t="s">
        <v>35</v>
      </c>
      <c r="G55" s="65">
        <v>2.9</v>
      </c>
      <c r="H55" s="63">
        <v>0.92108038643965473</v>
      </c>
      <c r="I55" s="64" t="s">
        <v>13</v>
      </c>
      <c r="J55" s="62">
        <v>15</v>
      </c>
      <c r="K55" s="62"/>
      <c r="L55" s="62"/>
      <c r="M55" s="62">
        <v>5</v>
      </c>
      <c r="N55" s="66"/>
    </row>
    <row r="56" spans="1:14" x14ac:dyDescent="0.25">
      <c r="A56" s="60" t="s">
        <v>141</v>
      </c>
      <c r="B56" s="57" t="s">
        <v>14</v>
      </c>
      <c r="C56" s="54">
        <v>6</v>
      </c>
      <c r="D56" s="57" t="s">
        <v>106</v>
      </c>
      <c r="E56" s="69">
        <v>4.431</v>
      </c>
      <c r="F56" s="57" t="s">
        <v>35</v>
      </c>
      <c r="G56" s="58">
        <v>2.2000000000000002</v>
      </c>
      <c r="H56" s="56">
        <v>0.92230669111991959</v>
      </c>
      <c r="I56" s="57" t="s">
        <v>13</v>
      </c>
      <c r="J56" s="55">
        <v>15</v>
      </c>
      <c r="K56" s="55"/>
      <c r="L56" s="55"/>
      <c r="M56" s="55">
        <v>5</v>
      </c>
      <c r="N56" s="59"/>
    </row>
    <row r="57" spans="1:14" x14ac:dyDescent="0.25">
      <c r="A57" s="67" t="s">
        <v>141</v>
      </c>
      <c r="B57" s="64" t="s">
        <v>15</v>
      </c>
      <c r="C57" s="61">
        <v>6</v>
      </c>
      <c r="D57" s="64" t="s">
        <v>50</v>
      </c>
      <c r="E57" s="70">
        <v>5</v>
      </c>
      <c r="F57" s="64" t="s">
        <v>37</v>
      </c>
      <c r="G57" s="65">
        <v>2.9</v>
      </c>
      <c r="H57" s="63">
        <v>0.92465217055622073</v>
      </c>
      <c r="I57" s="64" t="s">
        <v>13</v>
      </c>
      <c r="J57" s="62">
        <v>15</v>
      </c>
      <c r="K57" s="62">
        <v>5</v>
      </c>
      <c r="L57" s="62">
        <v>5</v>
      </c>
      <c r="M57" s="62"/>
      <c r="N57" s="66"/>
    </row>
    <row r="58" spans="1:14" x14ac:dyDescent="0.25">
      <c r="A58" s="60" t="s">
        <v>141</v>
      </c>
      <c r="B58" s="57" t="s">
        <v>11</v>
      </c>
      <c r="C58" s="54">
        <v>10</v>
      </c>
      <c r="D58" s="57" t="s">
        <v>48</v>
      </c>
      <c r="E58" s="69">
        <v>5.5380000000000003</v>
      </c>
      <c r="F58" s="57" t="s">
        <v>40</v>
      </c>
      <c r="G58" s="58">
        <v>1.4</v>
      </c>
      <c r="H58" s="56">
        <v>0.92474395698235035</v>
      </c>
      <c r="I58" s="57" t="s">
        <v>12</v>
      </c>
      <c r="J58" s="55">
        <v>7.5</v>
      </c>
      <c r="K58" s="55">
        <v>9</v>
      </c>
      <c r="L58" s="55">
        <v>4</v>
      </c>
      <c r="M58" s="55"/>
      <c r="N58" s="59"/>
    </row>
    <row r="59" spans="1:14" x14ac:dyDescent="0.25">
      <c r="A59" s="67" t="s">
        <v>141</v>
      </c>
      <c r="B59" s="64" t="s">
        <v>14</v>
      </c>
      <c r="C59" s="61">
        <v>15</v>
      </c>
      <c r="D59" s="64" t="s">
        <v>133</v>
      </c>
      <c r="E59" s="70">
        <v>6</v>
      </c>
      <c r="F59" s="64" t="s">
        <v>40</v>
      </c>
      <c r="G59" s="65">
        <v>2.2000000000000002</v>
      </c>
      <c r="H59" s="63">
        <v>0.92478932293376848</v>
      </c>
      <c r="I59" s="64" t="s">
        <v>12</v>
      </c>
      <c r="J59" s="62">
        <v>7.5</v>
      </c>
      <c r="K59" s="62">
        <v>4</v>
      </c>
      <c r="L59" s="62">
        <v>12</v>
      </c>
      <c r="M59" s="62"/>
      <c r="N59" s="66"/>
    </row>
    <row r="60" spans="1:14" x14ac:dyDescent="0.25">
      <c r="A60" s="60" t="s">
        <v>141</v>
      </c>
      <c r="B60" s="57" t="s">
        <v>16</v>
      </c>
      <c r="C60" s="54">
        <v>6</v>
      </c>
      <c r="D60" s="57" t="s">
        <v>101</v>
      </c>
      <c r="E60" s="69">
        <v>3.5449999999999999</v>
      </c>
      <c r="F60" s="57" t="s">
        <v>35</v>
      </c>
      <c r="G60" s="58">
        <v>3</v>
      </c>
      <c r="H60" s="56">
        <v>0.92569210866752905</v>
      </c>
      <c r="I60" s="57" t="s">
        <v>13</v>
      </c>
      <c r="J60" s="55">
        <v>15</v>
      </c>
      <c r="K60" s="55"/>
      <c r="L60" s="55"/>
      <c r="M60" s="55">
        <v>4</v>
      </c>
      <c r="N60" s="59"/>
    </row>
    <row r="61" spans="1:14" x14ac:dyDescent="0.25">
      <c r="A61" s="67" t="s">
        <v>142</v>
      </c>
      <c r="B61" s="64" t="s">
        <v>16</v>
      </c>
      <c r="C61" s="61">
        <v>6</v>
      </c>
      <c r="D61" s="64" t="s">
        <v>45</v>
      </c>
      <c r="E61" s="70">
        <v>3</v>
      </c>
      <c r="F61" s="64" t="s">
        <v>37</v>
      </c>
      <c r="G61" s="65">
        <v>3</v>
      </c>
      <c r="H61" s="63">
        <v>0.92602604271801481</v>
      </c>
      <c r="I61" s="64" t="s">
        <v>13</v>
      </c>
      <c r="J61" s="62">
        <v>15</v>
      </c>
      <c r="K61" s="62">
        <v>3</v>
      </c>
      <c r="L61" s="62">
        <v>3</v>
      </c>
      <c r="M61" s="62"/>
      <c r="N61" s="66"/>
    </row>
    <row r="62" spans="1:14" x14ac:dyDescent="0.25">
      <c r="A62" s="60" t="s">
        <v>142</v>
      </c>
      <c r="B62" s="57" t="s">
        <v>16</v>
      </c>
      <c r="C62" s="54">
        <v>6</v>
      </c>
      <c r="D62" s="57" t="s">
        <v>98</v>
      </c>
      <c r="E62" s="69">
        <v>3.1019999999999999</v>
      </c>
      <c r="F62" s="57" t="s">
        <v>35</v>
      </c>
      <c r="G62" s="58">
        <v>3</v>
      </c>
      <c r="H62" s="56">
        <v>0.92641123232394151</v>
      </c>
      <c r="I62" s="57" t="s">
        <v>13</v>
      </c>
      <c r="J62" s="55">
        <v>15</v>
      </c>
      <c r="K62" s="55"/>
      <c r="L62" s="55"/>
      <c r="M62" s="55">
        <v>3.5</v>
      </c>
      <c r="N62" s="59"/>
    </row>
    <row r="63" spans="1:14" x14ac:dyDescent="0.25">
      <c r="A63" s="67" t="s">
        <v>142</v>
      </c>
      <c r="B63" s="64" t="s">
        <v>15</v>
      </c>
      <c r="C63" s="61">
        <v>6</v>
      </c>
      <c r="D63" s="64" t="s">
        <v>104</v>
      </c>
      <c r="E63" s="70">
        <v>4.5</v>
      </c>
      <c r="F63" s="64" t="s">
        <v>37</v>
      </c>
      <c r="G63" s="65">
        <v>2.9</v>
      </c>
      <c r="H63" s="63">
        <v>0.92694769081649686</v>
      </c>
      <c r="I63" s="64" t="s">
        <v>13</v>
      </c>
      <c r="J63" s="62">
        <v>15</v>
      </c>
      <c r="K63" s="62">
        <v>4.5</v>
      </c>
      <c r="L63" s="62">
        <v>4.5</v>
      </c>
      <c r="M63" s="62"/>
      <c r="N63" s="66"/>
    </row>
    <row r="64" spans="1:14" x14ac:dyDescent="0.25">
      <c r="A64" s="60" t="s">
        <v>142</v>
      </c>
      <c r="B64" s="57" t="s">
        <v>11</v>
      </c>
      <c r="C64" s="54">
        <v>6</v>
      </c>
      <c r="D64" s="57" t="s">
        <v>132</v>
      </c>
      <c r="E64" s="69">
        <v>4.2779999999999996</v>
      </c>
      <c r="F64" s="57" t="s">
        <v>40</v>
      </c>
      <c r="G64" s="58">
        <v>1.4</v>
      </c>
      <c r="H64" s="56">
        <v>0.92755093270866273</v>
      </c>
      <c r="I64" s="57" t="s">
        <v>13</v>
      </c>
      <c r="J64" s="55">
        <v>15</v>
      </c>
      <c r="K64" s="55">
        <v>5.5</v>
      </c>
      <c r="L64" s="55">
        <v>3.5</v>
      </c>
      <c r="M64" s="55"/>
      <c r="N64" s="59"/>
    </row>
    <row r="65" spans="1:14" x14ac:dyDescent="0.25">
      <c r="A65" s="67" t="s">
        <v>142</v>
      </c>
      <c r="B65" s="64" t="s">
        <v>15</v>
      </c>
      <c r="C65" s="61">
        <v>6</v>
      </c>
      <c r="D65" s="64" t="s">
        <v>102</v>
      </c>
      <c r="E65" s="70">
        <v>4.8</v>
      </c>
      <c r="F65" s="64" t="s">
        <v>40</v>
      </c>
      <c r="G65" s="65">
        <v>2.9</v>
      </c>
      <c r="H65" s="63">
        <v>0.92853766277102034</v>
      </c>
      <c r="I65" s="64" t="s">
        <v>13</v>
      </c>
      <c r="J65" s="62">
        <v>15</v>
      </c>
      <c r="K65" s="62">
        <v>6</v>
      </c>
      <c r="L65" s="62">
        <v>4</v>
      </c>
      <c r="M65" s="62"/>
      <c r="N65" s="66"/>
    </row>
    <row r="66" spans="1:14" x14ac:dyDescent="0.25">
      <c r="A66" s="60" t="s">
        <v>142</v>
      </c>
      <c r="B66" s="57" t="s">
        <v>11</v>
      </c>
      <c r="C66" s="54">
        <v>6</v>
      </c>
      <c r="D66" s="57" t="s">
        <v>46</v>
      </c>
      <c r="E66" s="69">
        <v>4</v>
      </c>
      <c r="F66" s="57" t="s">
        <v>37</v>
      </c>
      <c r="G66" s="58">
        <v>1.4</v>
      </c>
      <c r="H66" s="56">
        <v>0.92895004567104467</v>
      </c>
      <c r="I66" s="57" t="s">
        <v>13</v>
      </c>
      <c r="J66" s="55">
        <v>15</v>
      </c>
      <c r="K66" s="55">
        <v>4</v>
      </c>
      <c r="L66" s="55">
        <v>4</v>
      </c>
      <c r="M66" s="55"/>
      <c r="N66" s="59"/>
    </row>
    <row r="67" spans="1:14" x14ac:dyDescent="0.25">
      <c r="A67" s="67" t="s">
        <v>141</v>
      </c>
      <c r="B67" s="64" t="s">
        <v>14</v>
      </c>
      <c r="C67" s="61">
        <v>6</v>
      </c>
      <c r="D67" s="64" t="s">
        <v>104</v>
      </c>
      <c r="E67" s="70">
        <v>4.5</v>
      </c>
      <c r="F67" s="64" t="s">
        <v>37</v>
      </c>
      <c r="G67" s="65">
        <v>2.2000000000000002</v>
      </c>
      <c r="H67" s="63">
        <v>0.92968950284959273</v>
      </c>
      <c r="I67" s="64" t="s">
        <v>13</v>
      </c>
      <c r="J67" s="62">
        <v>15</v>
      </c>
      <c r="K67" s="62">
        <v>4.5</v>
      </c>
      <c r="L67" s="62">
        <v>4.5</v>
      </c>
      <c r="M67" s="62"/>
      <c r="N67" s="66"/>
    </row>
    <row r="68" spans="1:14" x14ac:dyDescent="0.25">
      <c r="A68" s="60" t="s">
        <v>141</v>
      </c>
      <c r="B68" s="57" t="s">
        <v>14</v>
      </c>
      <c r="C68" s="54">
        <v>6</v>
      </c>
      <c r="D68" s="57" t="s">
        <v>102</v>
      </c>
      <c r="E68" s="69">
        <v>4.8</v>
      </c>
      <c r="F68" s="57" t="s">
        <v>40</v>
      </c>
      <c r="G68" s="58">
        <v>2.2000000000000002</v>
      </c>
      <c r="H68" s="56">
        <v>0.93044380681930239</v>
      </c>
      <c r="I68" s="57" t="s">
        <v>13</v>
      </c>
      <c r="J68" s="55">
        <v>15</v>
      </c>
      <c r="K68" s="55">
        <v>6</v>
      </c>
      <c r="L68" s="55">
        <v>4</v>
      </c>
      <c r="M68" s="55"/>
      <c r="N68" s="59"/>
    </row>
    <row r="69" spans="1:14" x14ac:dyDescent="0.25">
      <c r="A69" s="67" t="s">
        <v>141</v>
      </c>
      <c r="B69" s="64" t="s">
        <v>15</v>
      </c>
      <c r="C69" s="61">
        <v>6</v>
      </c>
      <c r="D69" s="64" t="s">
        <v>108</v>
      </c>
      <c r="E69" s="70">
        <v>5.4550000000000001</v>
      </c>
      <c r="F69" s="64" t="s">
        <v>40</v>
      </c>
      <c r="G69" s="65">
        <v>2.9</v>
      </c>
      <c r="H69" s="63">
        <v>0.93071720329563257</v>
      </c>
      <c r="I69" s="64" t="s">
        <v>13</v>
      </c>
      <c r="J69" s="62">
        <v>15</v>
      </c>
      <c r="K69" s="62">
        <v>6</v>
      </c>
      <c r="L69" s="62">
        <v>5</v>
      </c>
      <c r="M69" s="62"/>
      <c r="N69" s="66"/>
    </row>
    <row r="70" spans="1:14" x14ac:dyDescent="0.25">
      <c r="A70" s="60" t="s">
        <v>141</v>
      </c>
      <c r="B70" s="57" t="s">
        <v>15</v>
      </c>
      <c r="C70" s="54">
        <v>6</v>
      </c>
      <c r="D70" s="57" t="s">
        <v>111</v>
      </c>
      <c r="E70" s="69">
        <v>5.3170000000000002</v>
      </c>
      <c r="F70" s="57" t="s">
        <v>35</v>
      </c>
      <c r="G70" s="58">
        <v>2.9</v>
      </c>
      <c r="H70" s="56">
        <v>0.93185937555530773</v>
      </c>
      <c r="I70" s="57" t="s">
        <v>13</v>
      </c>
      <c r="J70" s="55">
        <v>15</v>
      </c>
      <c r="K70" s="55"/>
      <c r="L70" s="55"/>
      <c r="M70" s="55">
        <v>6</v>
      </c>
      <c r="N70" s="59"/>
    </row>
    <row r="71" spans="1:14" x14ac:dyDescent="0.25">
      <c r="A71" s="67" t="s">
        <v>142</v>
      </c>
      <c r="B71" s="64" t="s">
        <v>11</v>
      </c>
      <c r="C71" s="61">
        <v>6</v>
      </c>
      <c r="D71" s="64" t="s">
        <v>107</v>
      </c>
      <c r="E71" s="70">
        <v>4.444</v>
      </c>
      <c r="F71" s="64" t="s">
        <v>40</v>
      </c>
      <c r="G71" s="65">
        <v>1.4</v>
      </c>
      <c r="H71" s="63">
        <v>0.93550988673181212</v>
      </c>
      <c r="I71" s="64" t="s">
        <v>13</v>
      </c>
      <c r="J71" s="62">
        <v>15</v>
      </c>
      <c r="K71" s="62">
        <v>5</v>
      </c>
      <c r="L71" s="62">
        <v>4</v>
      </c>
      <c r="M71" s="62"/>
      <c r="N71" s="66"/>
    </row>
    <row r="72" spans="1:14" x14ac:dyDescent="0.25">
      <c r="A72" s="60" t="s">
        <v>142</v>
      </c>
      <c r="B72" s="57" t="s">
        <v>14</v>
      </c>
      <c r="C72" s="54">
        <v>6</v>
      </c>
      <c r="D72" s="57" t="s">
        <v>46</v>
      </c>
      <c r="E72" s="69">
        <v>4</v>
      </c>
      <c r="F72" s="57" t="s">
        <v>37</v>
      </c>
      <c r="G72" s="58">
        <v>2.2000000000000002</v>
      </c>
      <c r="H72" s="56">
        <v>0.93562595987268238</v>
      </c>
      <c r="I72" s="57" t="s">
        <v>13</v>
      </c>
      <c r="J72" s="55">
        <v>7.5</v>
      </c>
      <c r="K72" s="55">
        <v>4</v>
      </c>
      <c r="L72" s="55">
        <v>4</v>
      </c>
      <c r="M72" s="55"/>
      <c r="N72" s="59"/>
    </row>
    <row r="73" spans="1:14" x14ac:dyDescent="0.25">
      <c r="A73" s="67" t="s">
        <v>142</v>
      </c>
      <c r="B73" s="64" t="s">
        <v>15</v>
      </c>
      <c r="C73" s="61">
        <v>6</v>
      </c>
      <c r="D73" s="64" t="s">
        <v>50</v>
      </c>
      <c r="E73" s="70">
        <v>5</v>
      </c>
      <c r="F73" s="64" t="s">
        <v>37</v>
      </c>
      <c r="G73" s="65">
        <v>2.9</v>
      </c>
      <c r="H73" s="63">
        <v>0.93675867131394663</v>
      </c>
      <c r="I73" s="64" t="s">
        <v>13</v>
      </c>
      <c r="J73" s="62">
        <v>15</v>
      </c>
      <c r="K73" s="62">
        <v>5</v>
      </c>
      <c r="L73" s="62">
        <v>5</v>
      </c>
      <c r="M73" s="62"/>
      <c r="N73" s="66"/>
    </row>
    <row r="74" spans="1:14" x14ac:dyDescent="0.25">
      <c r="A74" s="60" t="s">
        <v>142</v>
      </c>
      <c r="B74" s="57" t="s">
        <v>11</v>
      </c>
      <c r="C74" s="54">
        <v>6</v>
      </c>
      <c r="D74" s="57" t="s">
        <v>106</v>
      </c>
      <c r="E74" s="69">
        <v>4.431</v>
      </c>
      <c r="F74" s="57" t="s">
        <v>35</v>
      </c>
      <c r="G74" s="58">
        <v>1.4</v>
      </c>
      <c r="H74" s="56">
        <v>0.93696196611348415</v>
      </c>
      <c r="I74" s="57" t="s">
        <v>13</v>
      </c>
      <c r="J74" s="55">
        <v>15</v>
      </c>
      <c r="K74" s="55"/>
      <c r="L74" s="55"/>
      <c r="M74" s="55">
        <v>5</v>
      </c>
      <c r="N74" s="59"/>
    </row>
    <row r="75" spans="1:14" x14ac:dyDescent="0.25">
      <c r="A75" s="67" t="s">
        <v>141</v>
      </c>
      <c r="B75" s="64" t="s">
        <v>16</v>
      </c>
      <c r="C75" s="61">
        <v>6</v>
      </c>
      <c r="D75" s="64" t="s">
        <v>46</v>
      </c>
      <c r="E75" s="70">
        <v>4</v>
      </c>
      <c r="F75" s="64" t="s">
        <v>37</v>
      </c>
      <c r="G75" s="65">
        <v>3</v>
      </c>
      <c r="H75" s="63">
        <v>0.9371232588224675</v>
      </c>
      <c r="I75" s="64" t="s">
        <v>13</v>
      </c>
      <c r="J75" s="62">
        <v>15</v>
      </c>
      <c r="K75" s="62">
        <v>4</v>
      </c>
      <c r="L75" s="62">
        <v>4</v>
      </c>
      <c r="M75" s="62"/>
      <c r="N75" s="66"/>
    </row>
    <row r="76" spans="1:14" x14ac:dyDescent="0.25">
      <c r="A76" s="60" t="s">
        <v>141</v>
      </c>
      <c r="B76" s="57" t="s">
        <v>14</v>
      </c>
      <c r="C76" s="54">
        <v>10</v>
      </c>
      <c r="D76" s="57" t="s">
        <v>48</v>
      </c>
      <c r="E76" s="69">
        <v>5.5380000000000003</v>
      </c>
      <c r="F76" s="57" t="s">
        <v>40</v>
      </c>
      <c r="G76" s="58">
        <v>2.2000000000000002</v>
      </c>
      <c r="H76" s="56">
        <v>0.93747020584063534</v>
      </c>
      <c r="I76" s="57" t="s">
        <v>12</v>
      </c>
      <c r="J76" s="55">
        <v>7.5</v>
      </c>
      <c r="K76" s="55">
        <v>9</v>
      </c>
      <c r="L76" s="55">
        <v>4</v>
      </c>
      <c r="M76" s="55"/>
      <c r="N76" s="59"/>
    </row>
    <row r="77" spans="1:14" x14ac:dyDescent="0.25">
      <c r="A77" s="67" t="s">
        <v>142</v>
      </c>
      <c r="B77" s="64" t="s">
        <v>11</v>
      </c>
      <c r="C77" s="61">
        <v>6</v>
      </c>
      <c r="D77" s="64" t="s">
        <v>104</v>
      </c>
      <c r="E77" s="70">
        <v>4.5</v>
      </c>
      <c r="F77" s="64" t="s">
        <v>37</v>
      </c>
      <c r="G77" s="65">
        <v>1.4</v>
      </c>
      <c r="H77" s="63">
        <v>0.94051471367153239</v>
      </c>
      <c r="I77" s="64" t="s">
        <v>13</v>
      </c>
      <c r="J77" s="62">
        <v>15</v>
      </c>
      <c r="K77" s="62">
        <v>4.5</v>
      </c>
      <c r="L77" s="62">
        <v>4.5</v>
      </c>
      <c r="M77" s="62"/>
      <c r="N77" s="66"/>
    </row>
    <row r="78" spans="1:14" x14ac:dyDescent="0.25">
      <c r="A78" s="60" t="s">
        <v>142</v>
      </c>
      <c r="B78" s="57" t="s">
        <v>11</v>
      </c>
      <c r="C78" s="54">
        <v>6</v>
      </c>
      <c r="D78" s="57" t="s">
        <v>102</v>
      </c>
      <c r="E78" s="69">
        <v>4.8</v>
      </c>
      <c r="F78" s="57" t="s">
        <v>40</v>
      </c>
      <c r="G78" s="58">
        <v>1.4</v>
      </c>
      <c r="H78" s="56">
        <v>0.94196779241960615</v>
      </c>
      <c r="I78" s="57" t="s">
        <v>13</v>
      </c>
      <c r="J78" s="55">
        <v>15</v>
      </c>
      <c r="K78" s="55">
        <v>6</v>
      </c>
      <c r="L78" s="55">
        <v>4</v>
      </c>
      <c r="M78" s="55"/>
      <c r="N78" s="59"/>
    </row>
    <row r="79" spans="1:14" x14ac:dyDescent="0.25">
      <c r="A79" s="67" t="s">
        <v>142</v>
      </c>
      <c r="B79" s="64" t="s">
        <v>11</v>
      </c>
      <c r="C79" s="61">
        <v>6</v>
      </c>
      <c r="D79" s="64" t="s">
        <v>50</v>
      </c>
      <c r="E79" s="70">
        <v>5</v>
      </c>
      <c r="F79" s="64" t="s">
        <v>37</v>
      </c>
      <c r="G79" s="65">
        <v>1.4</v>
      </c>
      <c r="H79" s="63">
        <v>0.94214567963910878</v>
      </c>
      <c r="I79" s="64" t="s">
        <v>13</v>
      </c>
      <c r="J79" s="62">
        <v>15</v>
      </c>
      <c r="K79" s="62">
        <v>5</v>
      </c>
      <c r="L79" s="62">
        <v>5</v>
      </c>
      <c r="M79" s="62"/>
      <c r="N79" s="66"/>
    </row>
    <row r="80" spans="1:14" x14ac:dyDescent="0.25">
      <c r="A80" s="60" t="s">
        <v>142</v>
      </c>
      <c r="B80" s="57" t="s">
        <v>11</v>
      </c>
      <c r="C80" s="54">
        <v>6</v>
      </c>
      <c r="D80" s="57" t="s">
        <v>79</v>
      </c>
      <c r="E80" s="69">
        <v>6</v>
      </c>
      <c r="F80" s="57" t="s">
        <v>37</v>
      </c>
      <c r="G80" s="58">
        <v>1.4</v>
      </c>
      <c r="H80" s="56">
        <v>0.94241748569038719</v>
      </c>
      <c r="I80" s="57" t="s">
        <v>13</v>
      </c>
      <c r="J80" s="55">
        <v>15</v>
      </c>
      <c r="K80" s="55">
        <v>6</v>
      </c>
      <c r="L80" s="55">
        <v>6</v>
      </c>
      <c r="M80" s="55"/>
      <c r="N80" s="59"/>
    </row>
    <row r="81" spans="1:14" x14ac:dyDescent="0.25">
      <c r="A81" s="67" t="s">
        <v>142</v>
      </c>
      <c r="B81" s="64" t="s">
        <v>11</v>
      </c>
      <c r="C81" s="61">
        <v>6</v>
      </c>
      <c r="D81" s="64" t="s">
        <v>111</v>
      </c>
      <c r="E81" s="70">
        <v>5.3170000000000002</v>
      </c>
      <c r="F81" s="64" t="s">
        <v>35</v>
      </c>
      <c r="G81" s="65">
        <v>1.4</v>
      </c>
      <c r="H81" s="63">
        <v>0.94356178183031958</v>
      </c>
      <c r="I81" s="64" t="s">
        <v>13</v>
      </c>
      <c r="J81" s="62">
        <v>15</v>
      </c>
      <c r="K81" s="62"/>
      <c r="L81" s="62"/>
      <c r="M81" s="62">
        <v>6</v>
      </c>
      <c r="N81" s="66"/>
    </row>
    <row r="82" spans="1:14" x14ac:dyDescent="0.25">
      <c r="A82" s="60" t="s">
        <v>141</v>
      </c>
      <c r="B82" s="57" t="s">
        <v>14</v>
      </c>
      <c r="C82" s="54">
        <v>6</v>
      </c>
      <c r="D82" s="57" t="s">
        <v>50</v>
      </c>
      <c r="E82" s="69">
        <v>5</v>
      </c>
      <c r="F82" s="57" t="s">
        <v>37</v>
      </c>
      <c r="G82" s="58">
        <v>2.2000000000000002</v>
      </c>
      <c r="H82" s="56">
        <v>0.94357633753377124</v>
      </c>
      <c r="I82" s="57" t="s">
        <v>13</v>
      </c>
      <c r="J82" s="55">
        <v>15</v>
      </c>
      <c r="K82" s="55">
        <v>5</v>
      </c>
      <c r="L82" s="55">
        <v>5</v>
      </c>
      <c r="M82" s="55"/>
      <c r="N82" s="59"/>
    </row>
    <row r="83" spans="1:14" x14ac:dyDescent="0.25">
      <c r="A83" s="67" t="s">
        <v>142</v>
      </c>
      <c r="B83" s="64" t="s">
        <v>14</v>
      </c>
      <c r="C83" s="61">
        <v>6</v>
      </c>
      <c r="D83" s="64" t="s">
        <v>132</v>
      </c>
      <c r="E83" s="70">
        <v>4.2779999999999996</v>
      </c>
      <c r="F83" s="64" t="s">
        <v>40</v>
      </c>
      <c r="G83" s="65">
        <v>2.2000000000000002</v>
      </c>
      <c r="H83" s="63">
        <v>0.94376136674835509</v>
      </c>
      <c r="I83" s="64" t="s">
        <v>13</v>
      </c>
      <c r="J83" s="62">
        <v>7.5</v>
      </c>
      <c r="K83" s="62">
        <v>5.5</v>
      </c>
      <c r="L83" s="62">
        <v>3.5</v>
      </c>
      <c r="M83" s="62"/>
      <c r="N83" s="66"/>
    </row>
    <row r="84" spans="1:14" x14ac:dyDescent="0.25">
      <c r="A84" s="60" t="s">
        <v>141</v>
      </c>
      <c r="B84" s="57" t="s">
        <v>16</v>
      </c>
      <c r="C84" s="54">
        <v>6</v>
      </c>
      <c r="D84" s="57" t="s">
        <v>132</v>
      </c>
      <c r="E84" s="69">
        <v>4.2779999999999996</v>
      </c>
      <c r="F84" s="57" t="s">
        <v>40</v>
      </c>
      <c r="G84" s="58">
        <v>3</v>
      </c>
      <c r="H84" s="56">
        <v>0.94418123288907607</v>
      </c>
      <c r="I84" s="57" t="s">
        <v>13</v>
      </c>
      <c r="J84" s="55">
        <v>15</v>
      </c>
      <c r="K84" s="55">
        <v>5.5</v>
      </c>
      <c r="L84" s="55">
        <v>3.5</v>
      </c>
      <c r="M84" s="55"/>
      <c r="N84" s="59"/>
    </row>
    <row r="85" spans="1:14" x14ac:dyDescent="0.25">
      <c r="A85" s="67" t="s">
        <v>142</v>
      </c>
      <c r="B85" s="64" t="s">
        <v>11</v>
      </c>
      <c r="C85" s="61">
        <v>6</v>
      </c>
      <c r="D85" s="64" t="s">
        <v>108</v>
      </c>
      <c r="E85" s="70">
        <v>5.4550000000000001</v>
      </c>
      <c r="F85" s="64" t="s">
        <v>40</v>
      </c>
      <c r="G85" s="65">
        <v>1.4</v>
      </c>
      <c r="H85" s="63">
        <v>0.9443572774860739</v>
      </c>
      <c r="I85" s="64" t="s">
        <v>13</v>
      </c>
      <c r="J85" s="62">
        <v>15</v>
      </c>
      <c r="K85" s="62">
        <v>6</v>
      </c>
      <c r="L85" s="62">
        <v>5</v>
      </c>
      <c r="M85" s="62"/>
      <c r="N85" s="66"/>
    </row>
    <row r="86" spans="1:14" x14ac:dyDescent="0.25">
      <c r="A86" s="60" t="s">
        <v>142</v>
      </c>
      <c r="B86" s="57" t="s">
        <v>15</v>
      </c>
      <c r="C86" s="54">
        <v>6</v>
      </c>
      <c r="D86" s="57" t="s">
        <v>108</v>
      </c>
      <c r="E86" s="69">
        <v>5.4550000000000001</v>
      </c>
      <c r="F86" s="57" t="s">
        <v>40</v>
      </c>
      <c r="G86" s="58">
        <v>2.9</v>
      </c>
      <c r="H86" s="56">
        <v>0.94438176805675833</v>
      </c>
      <c r="I86" s="57" t="s">
        <v>13</v>
      </c>
      <c r="J86" s="55">
        <v>15</v>
      </c>
      <c r="K86" s="55">
        <v>6</v>
      </c>
      <c r="L86" s="55">
        <v>5</v>
      </c>
      <c r="M86" s="55"/>
      <c r="N86" s="59"/>
    </row>
    <row r="87" spans="1:14" x14ac:dyDescent="0.25">
      <c r="A87" s="67" t="s">
        <v>142</v>
      </c>
      <c r="B87" s="64" t="s">
        <v>16</v>
      </c>
      <c r="C87" s="61">
        <v>6</v>
      </c>
      <c r="D87" s="64" t="s">
        <v>101</v>
      </c>
      <c r="E87" s="70">
        <v>3.5449999999999999</v>
      </c>
      <c r="F87" s="64" t="s">
        <v>35</v>
      </c>
      <c r="G87" s="65">
        <v>3</v>
      </c>
      <c r="H87" s="63">
        <v>0.94485450072113353</v>
      </c>
      <c r="I87" s="64" t="s">
        <v>13</v>
      </c>
      <c r="J87" s="62">
        <v>15</v>
      </c>
      <c r="K87" s="62"/>
      <c r="L87" s="62"/>
      <c r="M87" s="62">
        <v>4</v>
      </c>
      <c r="N87" s="66"/>
    </row>
    <row r="88" spans="1:14" x14ac:dyDescent="0.25">
      <c r="A88" s="60" t="s">
        <v>142</v>
      </c>
      <c r="B88" s="57" t="s">
        <v>15</v>
      </c>
      <c r="C88" s="54">
        <v>6</v>
      </c>
      <c r="D88" s="57" t="s">
        <v>111</v>
      </c>
      <c r="E88" s="69">
        <v>5.3170000000000002</v>
      </c>
      <c r="F88" s="57" t="s">
        <v>35</v>
      </c>
      <c r="G88" s="58">
        <v>2.9</v>
      </c>
      <c r="H88" s="56">
        <v>0.94492003463973884</v>
      </c>
      <c r="I88" s="57" t="s">
        <v>13</v>
      </c>
      <c r="J88" s="55">
        <v>15</v>
      </c>
      <c r="K88" s="55"/>
      <c r="L88" s="55"/>
      <c r="M88" s="55">
        <v>6</v>
      </c>
      <c r="N88" s="59"/>
    </row>
    <row r="89" spans="1:14" x14ac:dyDescent="0.25">
      <c r="A89" s="67" t="s">
        <v>141</v>
      </c>
      <c r="B89" s="64" t="s">
        <v>15</v>
      </c>
      <c r="C89" s="61">
        <v>15</v>
      </c>
      <c r="D89" s="64" t="s">
        <v>133</v>
      </c>
      <c r="E89" s="70">
        <v>6</v>
      </c>
      <c r="F89" s="64" t="s">
        <v>40</v>
      </c>
      <c r="G89" s="65">
        <v>2.9</v>
      </c>
      <c r="H89" s="63">
        <v>0.94516024734992876</v>
      </c>
      <c r="I89" s="64" t="s">
        <v>12</v>
      </c>
      <c r="J89" s="62">
        <v>7.5</v>
      </c>
      <c r="K89" s="62">
        <v>4</v>
      </c>
      <c r="L89" s="62">
        <v>12</v>
      </c>
      <c r="M89" s="62"/>
      <c r="N89" s="66"/>
    </row>
    <row r="90" spans="1:14" x14ac:dyDescent="0.25">
      <c r="A90" s="60" t="s">
        <v>141</v>
      </c>
      <c r="B90" s="57" t="s">
        <v>15</v>
      </c>
      <c r="C90" s="54">
        <v>6</v>
      </c>
      <c r="D90" s="57" t="s">
        <v>79</v>
      </c>
      <c r="E90" s="69">
        <v>6</v>
      </c>
      <c r="F90" s="57" t="s">
        <v>37</v>
      </c>
      <c r="G90" s="58">
        <v>2.9</v>
      </c>
      <c r="H90" s="56">
        <v>0.9452296538311179</v>
      </c>
      <c r="I90" s="57" t="s">
        <v>13</v>
      </c>
      <c r="J90" s="55">
        <v>15</v>
      </c>
      <c r="K90" s="55">
        <v>6</v>
      </c>
      <c r="L90" s="55">
        <v>6</v>
      </c>
      <c r="M90" s="55"/>
      <c r="N90" s="59"/>
    </row>
    <row r="91" spans="1:14" x14ac:dyDescent="0.25">
      <c r="A91" s="67" t="s">
        <v>142</v>
      </c>
      <c r="B91" s="64" t="s">
        <v>11</v>
      </c>
      <c r="C91" s="61">
        <v>6</v>
      </c>
      <c r="D91" s="64" t="s">
        <v>79</v>
      </c>
      <c r="E91" s="70">
        <v>6</v>
      </c>
      <c r="F91" s="64" t="s">
        <v>37</v>
      </c>
      <c r="G91" s="65">
        <v>1.4</v>
      </c>
      <c r="H91" s="63">
        <v>0.94534065402534806</v>
      </c>
      <c r="I91" s="64" t="s">
        <v>13</v>
      </c>
      <c r="J91" s="62">
        <v>15</v>
      </c>
      <c r="K91" s="62">
        <v>6</v>
      </c>
      <c r="L91" s="62">
        <v>6</v>
      </c>
      <c r="M91" s="62"/>
      <c r="N91" s="66"/>
    </row>
    <row r="92" spans="1:14" x14ac:dyDescent="0.25">
      <c r="A92" s="60" t="s">
        <v>141</v>
      </c>
      <c r="B92" s="57" t="s">
        <v>15</v>
      </c>
      <c r="C92" s="54">
        <v>10</v>
      </c>
      <c r="D92" s="57" t="s">
        <v>48</v>
      </c>
      <c r="E92" s="69">
        <v>5.5380000000000003</v>
      </c>
      <c r="F92" s="57" t="s">
        <v>40</v>
      </c>
      <c r="G92" s="58">
        <v>2.9</v>
      </c>
      <c r="H92" s="56">
        <v>0.9465460028122038</v>
      </c>
      <c r="I92" s="57" t="s">
        <v>12</v>
      </c>
      <c r="J92" s="55">
        <v>7.5</v>
      </c>
      <c r="K92" s="55">
        <v>9</v>
      </c>
      <c r="L92" s="55">
        <v>4</v>
      </c>
      <c r="M92" s="55"/>
      <c r="N92" s="59"/>
    </row>
    <row r="93" spans="1:14" x14ac:dyDescent="0.25">
      <c r="A93" s="67" t="s">
        <v>141</v>
      </c>
      <c r="B93" s="64" t="s">
        <v>16</v>
      </c>
      <c r="C93" s="61">
        <v>6</v>
      </c>
      <c r="D93" s="64" t="s">
        <v>107</v>
      </c>
      <c r="E93" s="70">
        <v>4.444</v>
      </c>
      <c r="F93" s="64" t="s">
        <v>40</v>
      </c>
      <c r="G93" s="65">
        <v>3</v>
      </c>
      <c r="H93" s="63">
        <v>0.94977466229429286</v>
      </c>
      <c r="I93" s="64" t="s">
        <v>13</v>
      </c>
      <c r="J93" s="62">
        <v>15</v>
      </c>
      <c r="K93" s="62">
        <v>5</v>
      </c>
      <c r="L93" s="62">
        <v>4</v>
      </c>
      <c r="M93" s="62"/>
      <c r="N93" s="66"/>
    </row>
    <row r="94" spans="1:14" x14ac:dyDescent="0.25">
      <c r="A94" s="60" t="s">
        <v>141</v>
      </c>
      <c r="B94" s="57" t="s">
        <v>16</v>
      </c>
      <c r="C94" s="54">
        <v>6</v>
      </c>
      <c r="D94" s="57" t="s">
        <v>106</v>
      </c>
      <c r="E94" s="69">
        <v>4.431</v>
      </c>
      <c r="F94" s="57" t="s">
        <v>35</v>
      </c>
      <c r="G94" s="58">
        <v>3</v>
      </c>
      <c r="H94" s="56">
        <v>0.95162068654291632</v>
      </c>
      <c r="I94" s="57" t="s">
        <v>13</v>
      </c>
      <c r="J94" s="55">
        <v>15</v>
      </c>
      <c r="K94" s="55"/>
      <c r="L94" s="55"/>
      <c r="M94" s="55">
        <v>5</v>
      </c>
      <c r="N94" s="59"/>
    </row>
    <row r="95" spans="1:14" x14ac:dyDescent="0.25">
      <c r="A95" s="67" t="s">
        <v>141</v>
      </c>
      <c r="B95" s="64" t="s">
        <v>16</v>
      </c>
      <c r="C95" s="61">
        <v>6</v>
      </c>
      <c r="D95" s="64" t="s">
        <v>104</v>
      </c>
      <c r="E95" s="70">
        <v>4.5</v>
      </c>
      <c r="F95" s="64" t="s">
        <v>37</v>
      </c>
      <c r="G95" s="65">
        <v>3</v>
      </c>
      <c r="H95" s="63">
        <v>0.95400703992298197</v>
      </c>
      <c r="I95" s="64" t="s">
        <v>13</v>
      </c>
      <c r="J95" s="62">
        <v>15</v>
      </c>
      <c r="K95" s="62">
        <v>4.5</v>
      </c>
      <c r="L95" s="62">
        <v>4.5</v>
      </c>
      <c r="M95" s="62"/>
      <c r="N95" s="66"/>
    </row>
    <row r="96" spans="1:14" x14ac:dyDescent="0.25">
      <c r="A96" s="60" t="s">
        <v>142</v>
      </c>
      <c r="B96" s="57" t="s">
        <v>15</v>
      </c>
      <c r="C96" s="54">
        <v>6</v>
      </c>
      <c r="D96" s="57" t="s">
        <v>79</v>
      </c>
      <c r="E96" s="69">
        <v>6</v>
      </c>
      <c r="F96" s="57" t="s">
        <v>37</v>
      </c>
      <c r="G96" s="58">
        <v>2.9</v>
      </c>
      <c r="H96" s="56">
        <v>0.95402190407334742</v>
      </c>
      <c r="I96" s="57" t="s">
        <v>13</v>
      </c>
      <c r="J96" s="55">
        <v>15</v>
      </c>
      <c r="K96" s="55">
        <v>6</v>
      </c>
      <c r="L96" s="55">
        <v>6</v>
      </c>
      <c r="M96" s="55"/>
      <c r="N96" s="59"/>
    </row>
    <row r="97" spans="1:14" x14ac:dyDescent="0.25">
      <c r="A97" s="67" t="s">
        <v>142</v>
      </c>
      <c r="B97" s="64" t="s">
        <v>16</v>
      </c>
      <c r="C97" s="61">
        <v>6</v>
      </c>
      <c r="D97" s="64" t="s">
        <v>46</v>
      </c>
      <c r="E97" s="70">
        <v>4</v>
      </c>
      <c r="F97" s="64" t="s">
        <v>37</v>
      </c>
      <c r="G97" s="65">
        <v>3</v>
      </c>
      <c r="H97" s="63">
        <v>0.95406979635659384</v>
      </c>
      <c r="I97" s="64" t="s">
        <v>13</v>
      </c>
      <c r="J97" s="62">
        <v>15</v>
      </c>
      <c r="K97" s="62">
        <v>4</v>
      </c>
      <c r="L97" s="62">
        <v>4</v>
      </c>
      <c r="M97" s="62"/>
      <c r="N97" s="66"/>
    </row>
    <row r="98" spans="1:14" x14ac:dyDescent="0.25">
      <c r="A98" s="60" t="s">
        <v>142</v>
      </c>
      <c r="B98" s="57" t="s">
        <v>15</v>
      </c>
      <c r="C98" s="54">
        <v>15</v>
      </c>
      <c r="D98" s="57" t="s">
        <v>133</v>
      </c>
      <c r="E98" s="69">
        <v>6</v>
      </c>
      <c r="F98" s="57" t="s">
        <v>40</v>
      </c>
      <c r="G98" s="58">
        <v>2.9</v>
      </c>
      <c r="H98" s="56">
        <v>0.95484212101885957</v>
      </c>
      <c r="I98" s="57" t="s">
        <v>12</v>
      </c>
      <c r="J98" s="55">
        <v>7.5</v>
      </c>
      <c r="K98" s="55">
        <v>4</v>
      </c>
      <c r="L98" s="55">
        <v>12</v>
      </c>
      <c r="M98" s="55"/>
      <c r="N98" s="59"/>
    </row>
    <row r="99" spans="1:14" x14ac:dyDescent="0.25">
      <c r="A99" s="67" t="s">
        <v>141</v>
      </c>
      <c r="B99" s="64" t="s">
        <v>14</v>
      </c>
      <c r="C99" s="61">
        <v>6</v>
      </c>
      <c r="D99" s="64" t="s">
        <v>111</v>
      </c>
      <c r="E99" s="70">
        <v>5.3170000000000002</v>
      </c>
      <c r="F99" s="64" t="s">
        <v>35</v>
      </c>
      <c r="G99" s="65">
        <v>2.2000000000000002</v>
      </c>
      <c r="H99" s="63">
        <v>0.95486378157723473</v>
      </c>
      <c r="I99" s="64" t="s">
        <v>13</v>
      </c>
      <c r="J99" s="62">
        <v>15</v>
      </c>
      <c r="K99" s="62"/>
      <c r="L99" s="62"/>
      <c r="M99" s="62">
        <v>6</v>
      </c>
      <c r="N99" s="66"/>
    </row>
    <row r="100" spans="1:14" x14ac:dyDescent="0.25">
      <c r="A100" s="60" t="s">
        <v>142</v>
      </c>
      <c r="B100" s="57" t="s">
        <v>15</v>
      </c>
      <c r="C100" s="54">
        <v>10</v>
      </c>
      <c r="D100" s="57" t="s">
        <v>48</v>
      </c>
      <c r="E100" s="69">
        <v>5.5380000000000003</v>
      </c>
      <c r="F100" s="57" t="s">
        <v>40</v>
      </c>
      <c r="G100" s="58">
        <v>2.9</v>
      </c>
      <c r="H100" s="56">
        <v>0.95488546734186419</v>
      </c>
      <c r="I100" s="57" t="s">
        <v>12</v>
      </c>
      <c r="J100" s="55">
        <v>7.5</v>
      </c>
      <c r="K100" s="55">
        <v>9</v>
      </c>
      <c r="L100" s="55">
        <v>4</v>
      </c>
      <c r="M100" s="55"/>
      <c r="N100" s="59"/>
    </row>
    <row r="101" spans="1:14" x14ac:dyDescent="0.25">
      <c r="A101" s="67" t="s">
        <v>141</v>
      </c>
      <c r="B101" s="64" t="s">
        <v>16</v>
      </c>
      <c r="C101" s="61">
        <v>6</v>
      </c>
      <c r="D101" s="64" t="s">
        <v>102</v>
      </c>
      <c r="E101" s="70">
        <v>4.8</v>
      </c>
      <c r="F101" s="64" t="s">
        <v>40</v>
      </c>
      <c r="G101" s="65">
        <v>3</v>
      </c>
      <c r="H101" s="63">
        <v>0.95500827341376082</v>
      </c>
      <c r="I101" s="64" t="s">
        <v>13</v>
      </c>
      <c r="J101" s="62">
        <v>15</v>
      </c>
      <c r="K101" s="62">
        <v>6</v>
      </c>
      <c r="L101" s="62">
        <v>4</v>
      </c>
      <c r="M101" s="62"/>
      <c r="N101" s="66"/>
    </row>
    <row r="102" spans="1:14" x14ac:dyDescent="0.25">
      <c r="A102" s="60" t="s">
        <v>141</v>
      </c>
      <c r="B102" s="57" t="s">
        <v>14</v>
      </c>
      <c r="C102" s="54">
        <v>6</v>
      </c>
      <c r="D102" s="57" t="s">
        <v>108</v>
      </c>
      <c r="E102" s="69">
        <v>5.4550000000000001</v>
      </c>
      <c r="F102" s="57" t="s">
        <v>40</v>
      </c>
      <c r="G102" s="58">
        <v>2.2000000000000002</v>
      </c>
      <c r="H102" s="56">
        <v>0.95553673904040703</v>
      </c>
      <c r="I102" s="57" t="s">
        <v>13</v>
      </c>
      <c r="J102" s="55">
        <v>15</v>
      </c>
      <c r="K102" s="55">
        <v>6</v>
      </c>
      <c r="L102" s="55">
        <v>5</v>
      </c>
      <c r="M102" s="55"/>
      <c r="N102" s="59"/>
    </row>
    <row r="103" spans="1:14" x14ac:dyDescent="0.25">
      <c r="A103" s="67" t="s">
        <v>142</v>
      </c>
      <c r="B103" s="64" t="s">
        <v>18</v>
      </c>
      <c r="C103" s="61">
        <v>25</v>
      </c>
      <c r="D103" s="64" t="s">
        <v>96</v>
      </c>
      <c r="E103" s="70">
        <v>25</v>
      </c>
      <c r="F103" s="64" t="s">
        <v>37</v>
      </c>
      <c r="G103" s="65">
        <v>2.2000000000000002</v>
      </c>
      <c r="H103" s="63">
        <v>0.9555974897610241</v>
      </c>
      <c r="I103" s="64" t="s">
        <v>12</v>
      </c>
      <c r="J103" s="62">
        <v>7.5</v>
      </c>
      <c r="K103" s="62">
        <v>25</v>
      </c>
      <c r="L103" s="62">
        <v>25</v>
      </c>
      <c r="M103" s="62"/>
      <c r="N103" s="66"/>
    </row>
    <row r="104" spans="1:14" x14ac:dyDescent="0.25">
      <c r="A104" s="60" t="s">
        <v>142</v>
      </c>
      <c r="B104" s="57" t="s">
        <v>14</v>
      </c>
      <c r="C104" s="54">
        <v>6</v>
      </c>
      <c r="D104" s="57" t="s">
        <v>107</v>
      </c>
      <c r="E104" s="69">
        <v>4.444</v>
      </c>
      <c r="F104" s="57" t="s">
        <v>40</v>
      </c>
      <c r="G104" s="58">
        <v>2.2000000000000002</v>
      </c>
      <c r="H104" s="56">
        <v>0.95645099646195053</v>
      </c>
      <c r="I104" s="57" t="s">
        <v>13</v>
      </c>
      <c r="J104" s="55">
        <v>7.5</v>
      </c>
      <c r="K104" s="55">
        <v>5</v>
      </c>
      <c r="L104" s="55">
        <v>4</v>
      </c>
      <c r="M104" s="55"/>
      <c r="N104" s="59"/>
    </row>
    <row r="105" spans="1:14" x14ac:dyDescent="0.25">
      <c r="A105" s="67" t="s">
        <v>142</v>
      </c>
      <c r="B105" s="64" t="s">
        <v>14</v>
      </c>
      <c r="C105" s="61">
        <v>15</v>
      </c>
      <c r="D105" s="64" t="s">
        <v>133</v>
      </c>
      <c r="E105" s="70">
        <v>6</v>
      </c>
      <c r="F105" s="64" t="s">
        <v>40</v>
      </c>
      <c r="G105" s="65">
        <v>2.2000000000000002</v>
      </c>
      <c r="H105" s="63">
        <v>0.9565524512720216</v>
      </c>
      <c r="I105" s="64" t="s">
        <v>12</v>
      </c>
      <c r="J105" s="62">
        <v>7.5</v>
      </c>
      <c r="K105" s="62">
        <v>4</v>
      </c>
      <c r="L105" s="62">
        <v>12</v>
      </c>
      <c r="M105" s="62"/>
      <c r="N105" s="66"/>
    </row>
    <row r="106" spans="1:14" x14ac:dyDescent="0.25">
      <c r="A106" s="60" t="s">
        <v>141</v>
      </c>
      <c r="B106" s="57" t="s">
        <v>18</v>
      </c>
      <c r="C106" s="54">
        <v>6</v>
      </c>
      <c r="D106" s="57" t="s">
        <v>131</v>
      </c>
      <c r="E106" s="69">
        <v>2.8359999999999999</v>
      </c>
      <c r="F106" s="57" t="s">
        <v>35</v>
      </c>
      <c r="G106" s="58">
        <v>2.2000000000000002</v>
      </c>
      <c r="H106" s="56">
        <v>0.95785045773635047</v>
      </c>
      <c r="I106" s="57" t="s">
        <v>13</v>
      </c>
      <c r="J106" s="55">
        <v>15</v>
      </c>
      <c r="K106" s="55"/>
      <c r="L106" s="55"/>
      <c r="M106" s="55">
        <v>3.25</v>
      </c>
      <c r="N106" s="59"/>
    </row>
    <row r="107" spans="1:14" x14ac:dyDescent="0.25">
      <c r="A107" s="67" t="s">
        <v>142</v>
      </c>
      <c r="B107" s="64" t="s">
        <v>18</v>
      </c>
      <c r="C107" s="61">
        <v>25</v>
      </c>
      <c r="D107" s="64" t="s">
        <v>95</v>
      </c>
      <c r="E107" s="70">
        <v>23</v>
      </c>
      <c r="F107" s="64" t="s">
        <v>37</v>
      </c>
      <c r="G107" s="65">
        <v>2.2000000000000002</v>
      </c>
      <c r="H107" s="63">
        <v>0.95857908077726173</v>
      </c>
      <c r="I107" s="64" t="s">
        <v>12</v>
      </c>
      <c r="J107" s="62">
        <v>7.5</v>
      </c>
      <c r="K107" s="62">
        <v>23</v>
      </c>
      <c r="L107" s="62">
        <v>23</v>
      </c>
      <c r="M107" s="62"/>
      <c r="N107" s="66"/>
    </row>
    <row r="108" spans="1:14" x14ac:dyDescent="0.25">
      <c r="A108" s="60" t="s">
        <v>142</v>
      </c>
      <c r="B108" s="57" t="s">
        <v>16</v>
      </c>
      <c r="C108" s="54">
        <v>6</v>
      </c>
      <c r="D108" s="57" t="s">
        <v>132</v>
      </c>
      <c r="E108" s="69">
        <v>4.2779999999999996</v>
      </c>
      <c r="F108" s="57" t="s">
        <v>40</v>
      </c>
      <c r="G108" s="58">
        <v>3</v>
      </c>
      <c r="H108" s="56">
        <v>0.95877398536669556</v>
      </c>
      <c r="I108" s="57" t="s">
        <v>13</v>
      </c>
      <c r="J108" s="55">
        <v>15</v>
      </c>
      <c r="K108" s="55">
        <v>5.5</v>
      </c>
      <c r="L108" s="55">
        <v>3.5</v>
      </c>
      <c r="M108" s="55"/>
      <c r="N108" s="59"/>
    </row>
    <row r="109" spans="1:14" x14ac:dyDescent="0.25">
      <c r="A109" s="67" t="s">
        <v>141</v>
      </c>
      <c r="B109" s="64" t="s">
        <v>16</v>
      </c>
      <c r="C109" s="61">
        <v>6</v>
      </c>
      <c r="D109" s="64" t="s">
        <v>50</v>
      </c>
      <c r="E109" s="70">
        <v>5</v>
      </c>
      <c r="F109" s="64" t="s">
        <v>37</v>
      </c>
      <c r="G109" s="65">
        <v>3</v>
      </c>
      <c r="H109" s="63">
        <v>0.95879057733385475</v>
      </c>
      <c r="I109" s="64" t="s">
        <v>13</v>
      </c>
      <c r="J109" s="62">
        <v>15</v>
      </c>
      <c r="K109" s="62">
        <v>5</v>
      </c>
      <c r="L109" s="62">
        <v>5</v>
      </c>
      <c r="M109" s="62"/>
      <c r="N109" s="66"/>
    </row>
    <row r="110" spans="1:14" x14ac:dyDescent="0.25">
      <c r="A110" s="60" t="s">
        <v>142</v>
      </c>
      <c r="B110" s="57" t="s">
        <v>14</v>
      </c>
      <c r="C110" s="54">
        <v>6</v>
      </c>
      <c r="D110" s="57" t="s">
        <v>106</v>
      </c>
      <c r="E110" s="69">
        <v>4.431</v>
      </c>
      <c r="F110" s="57" t="s">
        <v>35</v>
      </c>
      <c r="G110" s="58">
        <v>2.2000000000000002</v>
      </c>
      <c r="H110" s="56">
        <v>0.95923368680388865</v>
      </c>
      <c r="I110" s="57" t="s">
        <v>13</v>
      </c>
      <c r="J110" s="55">
        <v>7.5</v>
      </c>
      <c r="K110" s="55"/>
      <c r="L110" s="55"/>
      <c r="M110" s="55">
        <v>5</v>
      </c>
      <c r="N110" s="59"/>
    </row>
    <row r="111" spans="1:14" x14ac:dyDescent="0.25">
      <c r="A111" s="67" t="s">
        <v>141</v>
      </c>
      <c r="B111" s="64" t="s">
        <v>18</v>
      </c>
      <c r="C111" s="61">
        <v>6</v>
      </c>
      <c r="D111" s="64" t="s">
        <v>98</v>
      </c>
      <c r="E111" s="70">
        <v>3.1019999999999999</v>
      </c>
      <c r="F111" s="64" t="s">
        <v>35</v>
      </c>
      <c r="G111" s="65">
        <v>2.2000000000000002</v>
      </c>
      <c r="H111" s="63">
        <v>0.95962030823212263</v>
      </c>
      <c r="I111" s="64" t="s">
        <v>13</v>
      </c>
      <c r="J111" s="62">
        <v>15</v>
      </c>
      <c r="K111" s="62"/>
      <c r="L111" s="62"/>
      <c r="M111" s="62">
        <v>3.5</v>
      </c>
      <c r="N111" s="66"/>
    </row>
    <row r="112" spans="1:14" x14ac:dyDescent="0.25">
      <c r="A112" s="60" t="s">
        <v>142</v>
      </c>
      <c r="B112" s="57" t="s">
        <v>16</v>
      </c>
      <c r="C112" s="54">
        <v>6</v>
      </c>
      <c r="D112" s="57" t="s">
        <v>107</v>
      </c>
      <c r="E112" s="69">
        <v>4.444</v>
      </c>
      <c r="F112" s="57" t="s">
        <v>40</v>
      </c>
      <c r="G112" s="58">
        <v>3</v>
      </c>
      <c r="H112" s="56">
        <v>0.96083743145819123</v>
      </c>
      <c r="I112" s="57" t="s">
        <v>13</v>
      </c>
      <c r="J112" s="55">
        <v>15</v>
      </c>
      <c r="K112" s="55">
        <v>5</v>
      </c>
      <c r="L112" s="55">
        <v>4</v>
      </c>
      <c r="M112" s="55"/>
      <c r="N112" s="59"/>
    </row>
    <row r="113" spans="1:14" x14ac:dyDescent="0.25">
      <c r="A113" s="67" t="s">
        <v>142</v>
      </c>
      <c r="B113" s="64" t="s">
        <v>16</v>
      </c>
      <c r="C113" s="61">
        <v>6</v>
      </c>
      <c r="D113" s="64" t="s">
        <v>106</v>
      </c>
      <c r="E113" s="70">
        <v>4.431</v>
      </c>
      <c r="F113" s="64" t="s">
        <v>35</v>
      </c>
      <c r="G113" s="65">
        <v>3</v>
      </c>
      <c r="H113" s="63">
        <v>0.96350547895645799</v>
      </c>
      <c r="I113" s="64" t="s">
        <v>13</v>
      </c>
      <c r="J113" s="62">
        <v>15</v>
      </c>
      <c r="K113" s="62"/>
      <c r="L113" s="62"/>
      <c r="M113" s="62">
        <v>5</v>
      </c>
      <c r="N113" s="66"/>
    </row>
    <row r="114" spans="1:14" x14ac:dyDescent="0.25">
      <c r="A114" s="60" t="s">
        <v>141</v>
      </c>
      <c r="B114" s="57" t="s">
        <v>18</v>
      </c>
      <c r="C114" s="54">
        <v>6</v>
      </c>
      <c r="D114" s="57" t="s">
        <v>45</v>
      </c>
      <c r="E114" s="69">
        <v>3</v>
      </c>
      <c r="F114" s="57" t="s">
        <v>37</v>
      </c>
      <c r="G114" s="58">
        <v>2.2000000000000002</v>
      </c>
      <c r="H114" s="56">
        <v>0.96365803968553942</v>
      </c>
      <c r="I114" s="57" t="s">
        <v>13</v>
      </c>
      <c r="J114" s="55">
        <v>15</v>
      </c>
      <c r="K114" s="55">
        <v>3</v>
      </c>
      <c r="L114" s="55">
        <v>3</v>
      </c>
      <c r="M114" s="55"/>
      <c r="N114" s="59"/>
    </row>
    <row r="115" spans="1:14" x14ac:dyDescent="0.25">
      <c r="A115" s="67" t="s">
        <v>142</v>
      </c>
      <c r="B115" s="64" t="s">
        <v>16</v>
      </c>
      <c r="C115" s="61">
        <v>6</v>
      </c>
      <c r="D115" s="64" t="s">
        <v>104</v>
      </c>
      <c r="E115" s="70">
        <v>4.5</v>
      </c>
      <c r="F115" s="64" t="s">
        <v>37</v>
      </c>
      <c r="G115" s="65">
        <v>3</v>
      </c>
      <c r="H115" s="63">
        <v>0.9638068044962842</v>
      </c>
      <c r="I115" s="64" t="s">
        <v>13</v>
      </c>
      <c r="J115" s="62">
        <v>15</v>
      </c>
      <c r="K115" s="62">
        <v>4.5</v>
      </c>
      <c r="L115" s="62">
        <v>4.5</v>
      </c>
      <c r="M115" s="62"/>
      <c r="N115" s="66"/>
    </row>
    <row r="116" spans="1:14" x14ac:dyDescent="0.25">
      <c r="A116" s="60" t="s">
        <v>142</v>
      </c>
      <c r="B116" s="57" t="s">
        <v>14</v>
      </c>
      <c r="C116" s="54">
        <v>6</v>
      </c>
      <c r="D116" s="57" t="s">
        <v>104</v>
      </c>
      <c r="E116" s="69">
        <v>4.5</v>
      </c>
      <c r="F116" s="57" t="s">
        <v>37</v>
      </c>
      <c r="G116" s="58">
        <v>2.2000000000000002</v>
      </c>
      <c r="H116" s="56">
        <v>0.96382703182037499</v>
      </c>
      <c r="I116" s="57" t="s">
        <v>13</v>
      </c>
      <c r="J116" s="55">
        <v>7.5</v>
      </c>
      <c r="K116" s="55">
        <v>4.5</v>
      </c>
      <c r="L116" s="55">
        <v>4.5</v>
      </c>
      <c r="M116" s="55"/>
      <c r="N116" s="59"/>
    </row>
    <row r="117" spans="1:14" x14ac:dyDescent="0.25">
      <c r="A117" s="67" t="s">
        <v>141</v>
      </c>
      <c r="B117" s="64" t="s">
        <v>16</v>
      </c>
      <c r="C117" s="61">
        <v>6</v>
      </c>
      <c r="D117" s="64" t="s">
        <v>111</v>
      </c>
      <c r="E117" s="70">
        <v>5.3170000000000002</v>
      </c>
      <c r="F117" s="64" t="s">
        <v>35</v>
      </c>
      <c r="G117" s="65">
        <v>3</v>
      </c>
      <c r="H117" s="63">
        <v>0.9641878516200848</v>
      </c>
      <c r="I117" s="64" t="s">
        <v>13</v>
      </c>
      <c r="J117" s="62">
        <v>15</v>
      </c>
      <c r="K117" s="62"/>
      <c r="L117" s="62"/>
      <c r="M117" s="62">
        <v>6</v>
      </c>
      <c r="N117" s="66"/>
    </row>
    <row r="118" spans="1:14" x14ac:dyDescent="0.25">
      <c r="A118" s="60" t="s">
        <v>141</v>
      </c>
      <c r="B118" s="57" t="s">
        <v>16</v>
      </c>
      <c r="C118" s="54">
        <v>6</v>
      </c>
      <c r="D118" s="57" t="s">
        <v>108</v>
      </c>
      <c r="E118" s="69">
        <v>5.4550000000000001</v>
      </c>
      <c r="F118" s="57" t="s">
        <v>40</v>
      </c>
      <c r="G118" s="58">
        <v>3</v>
      </c>
      <c r="H118" s="56">
        <v>0.96427690363729346</v>
      </c>
      <c r="I118" s="57" t="s">
        <v>13</v>
      </c>
      <c r="J118" s="55">
        <v>15</v>
      </c>
      <c r="K118" s="55">
        <v>6</v>
      </c>
      <c r="L118" s="55">
        <v>5</v>
      </c>
      <c r="M118" s="55"/>
      <c r="N118" s="59"/>
    </row>
    <row r="119" spans="1:14" x14ac:dyDescent="0.25">
      <c r="A119" s="67" t="s">
        <v>142</v>
      </c>
      <c r="B119" s="64" t="s">
        <v>18</v>
      </c>
      <c r="C119" s="61">
        <v>25</v>
      </c>
      <c r="D119" s="64" t="s">
        <v>92</v>
      </c>
      <c r="E119" s="70">
        <v>19.512</v>
      </c>
      <c r="F119" s="64" t="s">
        <v>40</v>
      </c>
      <c r="G119" s="65">
        <v>2.2000000000000002</v>
      </c>
      <c r="H119" s="63">
        <v>0.96441224655849012</v>
      </c>
      <c r="I119" s="64" t="s">
        <v>12</v>
      </c>
      <c r="J119" s="62">
        <v>7.5</v>
      </c>
      <c r="K119" s="62">
        <v>25</v>
      </c>
      <c r="L119" s="62">
        <v>16</v>
      </c>
      <c r="M119" s="62"/>
      <c r="N119" s="66"/>
    </row>
    <row r="120" spans="1:14" x14ac:dyDescent="0.25">
      <c r="A120" s="60" t="s">
        <v>141</v>
      </c>
      <c r="B120" s="57" t="s">
        <v>16</v>
      </c>
      <c r="C120" s="54">
        <v>15</v>
      </c>
      <c r="D120" s="57" t="s">
        <v>133</v>
      </c>
      <c r="E120" s="69">
        <v>6</v>
      </c>
      <c r="F120" s="57" t="s">
        <v>40</v>
      </c>
      <c r="G120" s="58">
        <v>3</v>
      </c>
      <c r="H120" s="56">
        <v>0.96491527244302189</v>
      </c>
      <c r="I120" s="57" t="s">
        <v>12</v>
      </c>
      <c r="J120" s="55">
        <v>7.5</v>
      </c>
      <c r="K120" s="55">
        <v>4</v>
      </c>
      <c r="L120" s="55">
        <v>12</v>
      </c>
      <c r="M120" s="55"/>
      <c r="N120" s="59"/>
    </row>
    <row r="121" spans="1:14" x14ac:dyDescent="0.25">
      <c r="A121" s="67" t="s">
        <v>142</v>
      </c>
      <c r="B121" s="64" t="s">
        <v>18</v>
      </c>
      <c r="C121" s="61">
        <v>25</v>
      </c>
      <c r="D121" s="64" t="s">
        <v>134</v>
      </c>
      <c r="E121" s="70">
        <v>19.178999999999998</v>
      </c>
      <c r="F121" s="64" t="s">
        <v>40</v>
      </c>
      <c r="G121" s="65">
        <v>2.2000000000000002</v>
      </c>
      <c r="H121" s="63">
        <v>0.96539183824159047</v>
      </c>
      <c r="I121" s="64" t="s">
        <v>12</v>
      </c>
      <c r="J121" s="62">
        <v>7.5</v>
      </c>
      <c r="K121" s="62">
        <v>17</v>
      </c>
      <c r="L121" s="62">
        <v>22</v>
      </c>
      <c r="M121" s="62"/>
      <c r="N121" s="66"/>
    </row>
    <row r="122" spans="1:14" x14ac:dyDescent="0.25">
      <c r="A122" s="60" t="s">
        <v>142</v>
      </c>
      <c r="B122" s="57" t="s">
        <v>16</v>
      </c>
      <c r="C122" s="54">
        <v>6</v>
      </c>
      <c r="D122" s="57" t="s">
        <v>102</v>
      </c>
      <c r="E122" s="69">
        <v>4.8</v>
      </c>
      <c r="F122" s="57" t="s">
        <v>40</v>
      </c>
      <c r="G122" s="58">
        <v>3</v>
      </c>
      <c r="H122" s="56">
        <v>0.96570837343693461</v>
      </c>
      <c r="I122" s="57" t="s">
        <v>13</v>
      </c>
      <c r="J122" s="55">
        <v>15</v>
      </c>
      <c r="K122" s="55">
        <v>6</v>
      </c>
      <c r="L122" s="55">
        <v>4</v>
      </c>
      <c r="M122" s="55"/>
      <c r="N122" s="59"/>
    </row>
    <row r="123" spans="1:14" x14ac:dyDescent="0.25">
      <c r="A123" s="67" t="s">
        <v>142</v>
      </c>
      <c r="B123" s="64" t="s">
        <v>14</v>
      </c>
      <c r="C123" s="61">
        <v>10</v>
      </c>
      <c r="D123" s="64" t="s">
        <v>48</v>
      </c>
      <c r="E123" s="70">
        <v>5.5380000000000003</v>
      </c>
      <c r="F123" s="64" t="s">
        <v>40</v>
      </c>
      <c r="G123" s="65">
        <v>2.2000000000000002</v>
      </c>
      <c r="H123" s="63">
        <v>0.96597041217936608</v>
      </c>
      <c r="I123" s="64" t="s">
        <v>12</v>
      </c>
      <c r="J123" s="62">
        <v>7.5</v>
      </c>
      <c r="K123" s="62">
        <v>9</v>
      </c>
      <c r="L123" s="62">
        <v>4</v>
      </c>
      <c r="M123" s="62"/>
      <c r="N123" s="66"/>
    </row>
    <row r="124" spans="1:14" x14ac:dyDescent="0.25">
      <c r="A124" s="60" t="s">
        <v>142</v>
      </c>
      <c r="B124" s="57" t="s">
        <v>14</v>
      </c>
      <c r="C124" s="54">
        <v>6</v>
      </c>
      <c r="D124" s="57" t="s">
        <v>102</v>
      </c>
      <c r="E124" s="69">
        <v>4.8</v>
      </c>
      <c r="F124" s="57" t="s">
        <v>40</v>
      </c>
      <c r="G124" s="58">
        <v>2.2000000000000002</v>
      </c>
      <c r="H124" s="56">
        <v>0.96625762255524006</v>
      </c>
      <c r="I124" s="57" t="s">
        <v>13</v>
      </c>
      <c r="J124" s="55">
        <v>7.5</v>
      </c>
      <c r="K124" s="55">
        <v>6</v>
      </c>
      <c r="L124" s="55">
        <v>4</v>
      </c>
      <c r="M124" s="55"/>
      <c r="N124" s="59"/>
    </row>
    <row r="125" spans="1:14" x14ac:dyDescent="0.25">
      <c r="A125" s="67" t="s">
        <v>141</v>
      </c>
      <c r="B125" s="64" t="s">
        <v>16</v>
      </c>
      <c r="C125" s="61">
        <v>10</v>
      </c>
      <c r="D125" s="64" t="s">
        <v>48</v>
      </c>
      <c r="E125" s="70">
        <v>5.5380000000000003</v>
      </c>
      <c r="F125" s="64" t="s">
        <v>40</v>
      </c>
      <c r="G125" s="65">
        <v>3</v>
      </c>
      <c r="H125" s="63">
        <v>0.96741875263188959</v>
      </c>
      <c r="I125" s="64" t="s">
        <v>12</v>
      </c>
      <c r="J125" s="62">
        <v>7.5</v>
      </c>
      <c r="K125" s="62">
        <v>9</v>
      </c>
      <c r="L125" s="62">
        <v>4</v>
      </c>
      <c r="M125" s="62"/>
      <c r="N125" s="66"/>
    </row>
    <row r="126" spans="1:14" x14ac:dyDescent="0.25">
      <c r="A126" s="60" t="s">
        <v>142</v>
      </c>
      <c r="B126" s="57" t="s">
        <v>18</v>
      </c>
      <c r="C126" s="54">
        <v>25</v>
      </c>
      <c r="D126" s="57" t="s">
        <v>91</v>
      </c>
      <c r="E126" s="69">
        <v>16.8</v>
      </c>
      <c r="F126" s="57" t="s">
        <v>40</v>
      </c>
      <c r="G126" s="58">
        <v>2.2000000000000002</v>
      </c>
      <c r="H126" s="56">
        <v>0.96891247130310776</v>
      </c>
      <c r="I126" s="57" t="s">
        <v>12</v>
      </c>
      <c r="J126" s="55">
        <v>7.5</v>
      </c>
      <c r="K126" s="55">
        <v>21</v>
      </c>
      <c r="L126" s="55">
        <v>14</v>
      </c>
      <c r="M126" s="55"/>
      <c r="N126" s="59"/>
    </row>
    <row r="127" spans="1:14" x14ac:dyDescent="0.25">
      <c r="A127" s="67" t="s">
        <v>141</v>
      </c>
      <c r="B127" s="64" t="s">
        <v>14</v>
      </c>
      <c r="C127" s="61">
        <v>6</v>
      </c>
      <c r="D127" s="64" t="s">
        <v>79</v>
      </c>
      <c r="E127" s="70">
        <v>6</v>
      </c>
      <c r="F127" s="64" t="s">
        <v>37</v>
      </c>
      <c r="G127" s="65">
        <v>2.2000000000000002</v>
      </c>
      <c r="H127" s="63">
        <v>0.96947040959198572</v>
      </c>
      <c r="I127" s="64" t="s">
        <v>13</v>
      </c>
      <c r="J127" s="62">
        <v>15</v>
      </c>
      <c r="K127" s="62">
        <v>6</v>
      </c>
      <c r="L127" s="62">
        <v>6</v>
      </c>
      <c r="M127" s="62"/>
      <c r="N127" s="66"/>
    </row>
    <row r="128" spans="1:14" x14ac:dyDescent="0.25">
      <c r="A128" s="60" t="s">
        <v>142</v>
      </c>
      <c r="B128" s="57" t="s">
        <v>16</v>
      </c>
      <c r="C128" s="54">
        <v>6</v>
      </c>
      <c r="D128" s="57" t="s">
        <v>50</v>
      </c>
      <c r="E128" s="69">
        <v>5</v>
      </c>
      <c r="F128" s="57" t="s">
        <v>37</v>
      </c>
      <c r="G128" s="58">
        <v>3</v>
      </c>
      <c r="H128" s="56">
        <v>0.96950663550043936</v>
      </c>
      <c r="I128" s="57" t="s">
        <v>13</v>
      </c>
      <c r="J128" s="55">
        <v>15</v>
      </c>
      <c r="K128" s="55">
        <v>5</v>
      </c>
      <c r="L128" s="55">
        <v>5</v>
      </c>
      <c r="M128" s="55"/>
      <c r="N128" s="59"/>
    </row>
    <row r="129" spans="1:14" x14ac:dyDescent="0.25">
      <c r="A129" s="67" t="s">
        <v>141</v>
      </c>
      <c r="B129" s="64" t="s">
        <v>11</v>
      </c>
      <c r="C129" s="61">
        <v>10</v>
      </c>
      <c r="D129" s="64" t="s">
        <v>55</v>
      </c>
      <c r="E129" s="70">
        <v>6.1539999999999999</v>
      </c>
      <c r="F129" s="64" t="s">
        <v>40</v>
      </c>
      <c r="G129" s="65">
        <v>1.4</v>
      </c>
      <c r="H129" s="63">
        <v>0.96972839657250098</v>
      </c>
      <c r="I129" s="64" t="s">
        <v>12</v>
      </c>
      <c r="J129" s="62">
        <v>7.5</v>
      </c>
      <c r="K129" s="62">
        <v>8</v>
      </c>
      <c r="L129" s="62">
        <v>5</v>
      </c>
      <c r="M129" s="62"/>
      <c r="N129" s="66"/>
    </row>
    <row r="130" spans="1:14" x14ac:dyDescent="0.25">
      <c r="A130" s="60" t="s">
        <v>141</v>
      </c>
      <c r="B130" s="57" t="s">
        <v>18</v>
      </c>
      <c r="C130" s="54">
        <v>6</v>
      </c>
      <c r="D130" s="57" t="s">
        <v>101</v>
      </c>
      <c r="E130" s="69">
        <v>3.5449999999999999</v>
      </c>
      <c r="F130" s="57" t="s">
        <v>35</v>
      </c>
      <c r="G130" s="58">
        <v>2.2000000000000002</v>
      </c>
      <c r="H130" s="56">
        <v>0.97104291620013439</v>
      </c>
      <c r="I130" s="57" t="s">
        <v>13</v>
      </c>
      <c r="J130" s="55">
        <v>15</v>
      </c>
      <c r="K130" s="55"/>
      <c r="L130" s="55"/>
      <c r="M130" s="55">
        <v>4</v>
      </c>
      <c r="N130" s="59"/>
    </row>
    <row r="131" spans="1:14" x14ac:dyDescent="0.25">
      <c r="A131" s="67" t="s">
        <v>142</v>
      </c>
      <c r="B131" s="64" t="s">
        <v>16</v>
      </c>
      <c r="C131" s="61">
        <v>15</v>
      </c>
      <c r="D131" s="64" t="s">
        <v>133</v>
      </c>
      <c r="E131" s="70">
        <v>6</v>
      </c>
      <c r="F131" s="64" t="s">
        <v>40</v>
      </c>
      <c r="G131" s="65">
        <v>3</v>
      </c>
      <c r="H131" s="63">
        <v>0.97167103426983248</v>
      </c>
      <c r="I131" s="64" t="s">
        <v>12</v>
      </c>
      <c r="J131" s="62">
        <v>7.5</v>
      </c>
      <c r="K131" s="62">
        <v>4</v>
      </c>
      <c r="L131" s="62">
        <v>12</v>
      </c>
      <c r="M131" s="62"/>
      <c r="N131" s="66"/>
    </row>
    <row r="132" spans="1:14" x14ac:dyDescent="0.25">
      <c r="A132" s="60" t="s">
        <v>141</v>
      </c>
      <c r="B132" s="57" t="s">
        <v>16</v>
      </c>
      <c r="C132" s="54">
        <v>6</v>
      </c>
      <c r="D132" s="57" t="s">
        <v>79</v>
      </c>
      <c r="E132" s="69">
        <v>6</v>
      </c>
      <c r="F132" s="57" t="s">
        <v>37</v>
      </c>
      <c r="G132" s="58">
        <v>3</v>
      </c>
      <c r="H132" s="56">
        <v>0.97217244802791891</v>
      </c>
      <c r="I132" s="57" t="s">
        <v>13</v>
      </c>
      <c r="J132" s="55">
        <v>15</v>
      </c>
      <c r="K132" s="55">
        <v>6</v>
      </c>
      <c r="L132" s="55">
        <v>6</v>
      </c>
      <c r="M132" s="55"/>
      <c r="N132" s="59"/>
    </row>
    <row r="133" spans="1:14" x14ac:dyDescent="0.25">
      <c r="A133" s="67" t="s">
        <v>142</v>
      </c>
      <c r="B133" s="64" t="s">
        <v>18</v>
      </c>
      <c r="C133" s="61">
        <v>20</v>
      </c>
      <c r="D133" s="64" t="s">
        <v>88</v>
      </c>
      <c r="E133" s="70">
        <v>20</v>
      </c>
      <c r="F133" s="64" t="s">
        <v>37</v>
      </c>
      <c r="G133" s="65">
        <v>2.2000000000000002</v>
      </c>
      <c r="H133" s="63">
        <v>0.97251653369910196</v>
      </c>
      <c r="I133" s="64" t="s">
        <v>12</v>
      </c>
      <c r="J133" s="62">
        <v>7.5</v>
      </c>
      <c r="K133" s="62">
        <v>20</v>
      </c>
      <c r="L133" s="62">
        <v>20</v>
      </c>
      <c r="M133" s="62"/>
      <c r="N133" s="66"/>
    </row>
    <row r="134" spans="1:14" x14ac:dyDescent="0.25">
      <c r="A134" s="60" t="s">
        <v>142</v>
      </c>
      <c r="B134" s="57" t="s">
        <v>16</v>
      </c>
      <c r="C134" s="54">
        <v>6</v>
      </c>
      <c r="D134" s="57" t="s">
        <v>111</v>
      </c>
      <c r="E134" s="69">
        <v>5.3170000000000002</v>
      </c>
      <c r="F134" s="57" t="s">
        <v>35</v>
      </c>
      <c r="G134" s="58">
        <v>3</v>
      </c>
      <c r="H134" s="56">
        <v>0.9726164320910724</v>
      </c>
      <c r="I134" s="57" t="s">
        <v>13</v>
      </c>
      <c r="J134" s="55">
        <v>15</v>
      </c>
      <c r="K134" s="55"/>
      <c r="L134" s="55"/>
      <c r="M134" s="55">
        <v>6</v>
      </c>
      <c r="N134" s="59"/>
    </row>
    <row r="135" spans="1:14" x14ac:dyDescent="0.25">
      <c r="A135" s="67" t="s">
        <v>142</v>
      </c>
      <c r="B135" s="64" t="s">
        <v>14</v>
      </c>
      <c r="C135" s="61">
        <v>6</v>
      </c>
      <c r="D135" s="64" t="s">
        <v>50</v>
      </c>
      <c r="E135" s="70">
        <v>5</v>
      </c>
      <c r="F135" s="64" t="s">
        <v>37</v>
      </c>
      <c r="G135" s="65">
        <v>2.2000000000000002</v>
      </c>
      <c r="H135" s="63">
        <v>0.97278199818031708</v>
      </c>
      <c r="I135" s="64" t="s">
        <v>13</v>
      </c>
      <c r="J135" s="62">
        <v>7.5</v>
      </c>
      <c r="K135" s="62">
        <v>5</v>
      </c>
      <c r="L135" s="62">
        <v>5</v>
      </c>
      <c r="M135" s="62"/>
      <c r="N135" s="66"/>
    </row>
    <row r="136" spans="1:14" x14ac:dyDescent="0.25">
      <c r="A136" s="60" t="s">
        <v>142</v>
      </c>
      <c r="B136" s="57" t="s">
        <v>16</v>
      </c>
      <c r="C136" s="54">
        <v>25</v>
      </c>
      <c r="D136" s="57" t="s">
        <v>96</v>
      </c>
      <c r="E136" s="69">
        <v>25</v>
      </c>
      <c r="F136" s="57" t="s">
        <v>37</v>
      </c>
      <c r="G136" s="58">
        <v>3</v>
      </c>
      <c r="H136" s="56">
        <v>0.97325122684847221</v>
      </c>
      <c r="I136" s="57" t="s">
        <v>12</v>
      </c>
      <c r="J136" s="55">
        <v>7.5</v>
      </c>
      <c r="K136" s="55">
        <v>25</v>
      </c>
      <c r="L136" s="55">
        <v>25</v>
      </c>
      <c r="M136" s="55"/>
      <c r="N136" s="59"/>
    </row>
    <row r="137" spans="1:14" x14ac:dyDescent="0.25">
      <c r="A137" s="67" t="s">
        <v>142</v>
      </c>
      <c r="B137" s="64" t="s">
        <v>16</v>
      </c>
      <c r="C137" s="61">
        <v>6</v>
      </c>
      <c r="D137" s="64" t="s">
        <v>108</v>
      </c>
      <c r="E137" s="70">
        <v>5.4550000000000001</v>
      </c>
      <c r="F137" s="64" t="s">
        <v>40</v>
      </c>
      <c r="G137" s="65">
        <v>3</v>
      </c>
      <c r="H137" s="63">
        <v>0.97391144929783346</v>
      </c>
      <c r="I137" s="64" t="s">
        <v>13</v>
      </c>
      <c r="J137" s="62">
        <v>15</v>
      </c>
      <c r="K137" s="62">
        <v>6</v>
      </c>
      <c r="L137" s="62">
        <v>5</v>
      </c>
      <c r="M137" s="62"/>
      <c r="N137" s="66"/>
    </row>
    <row r="138" spans="1:14" x14ac:dyDescent="0.25">
      <c r="A138" s="60" t="s">
        <v>142</v>
      </c>
      <c r="B138" s="57" t="s">
        <v>18</v>
      </c>
      <c r="C138" s="54">
        <v>25</v>
      </c>
      <c r="D138" s="57" t="s">
        <v>135</v>
      </c>
      <c r="E138" s="69">
        <v>15.529</v>
      </c>
      <c r="F138" s="57" t="s">
        <v>40</v>
      </c>
      <c r="G138" s="58">
        <v>2.2000000000000002</v>
      </c>
      <c r="H138" s="56">
        <v>0.97393527041341399</v>
      </c>
      <c r="I138" s="57" t="s">
        <v>12</v>
      </c>
      <c r="J138" s="55">
        <v>7.5</v>
      </c>
      <c r="K138" s="55">
        <v>12</v>
      </c>
      <c r="L138" s="55">
        <v>22</v>
      </c>
      <c r="M138" s="55"/>
      <c r="N138" s="59"/>
    </row>
    <row r="139" spans="1:14" x14ac:dyDescent="0.25">
      <c r="A139" s="67" t="s">
        <v>141</v>
      </c>
      <c r="B139" s="64" t="s">
        <v>14</v>
      </c>
      <c r="C139" s="61">
        <v>10</v>
      </c>
      <c r="D139" s="64" t="s">
        <v>55</v>
      </c>
      <c r="E139" s="70">
        <v>6.1539999999999999</v>
      </c>
      <c r="F139" s="64" t="s">
        <v>40</v>
      </c>
      <c r="G139" s="65">
        <v>2.2000000000000002</v>
      </c>
      <c r="H139" s="63">
        <v>0.97442718928847039</v>
      </c>
      <c r="I139" s="64" t="s">
        <v>12</v>
      </c>
      <c r="J139" s="62">
        <v>7.5</v>
      </c>
      <c r="K139" s="62">
        <v>8</v>
      </c>
      <c r="L139" s="62">
        <v>5</v>
      </c>
      <c r="M139" s="62"/>
      <c r="N139" s="66"/>
    </row>
    <row r="140" spans="1:14" x14ac:dyDescent="0.25">
      <c r="A140" s="60" t="s">
        <v>142</v>
      </c>
      <c r="B140" s="57" t="s">
        <v>16</v>
      </c>
      <c r="C140" s="54">
        <v>25</v>
      </c>
      <c r="D140" s="57" t="s">
        <v>95</v>
      </c>
      <c r="E140" s="69">
        <v>23</v>
      </c>
      <c r="F140" s="57" t="s">
        <v>37</v>
      </c>
      <c r="G140" s="58">
        <v>3</v>
      </c>
      <c r="H140" s="56">
        <v>0.97581948321440182</v>
      </c>
      <c r="I140" s="57" t="s">
        <v>12</v>
      </c>
      <c r="J140" s="55">
        <v>7.5</v>
      </c>
      <c r="K140" s="55">
        <v>23</v>
      </c>
      <c r="L140" s="55">
        <v>23</v>
      </c>
      <c r="M140" s="55"/>
      <c r="N140" s="59"/>
    </row>
    <row r="141" spans="1:14" x14ac:dyDescent="0.25">
      <c r="A141" s="67" t="s">
        <v>141</v>
      </c>
      <c r="B141" s="64" t="s">
        <v>14</v>
      </c>
      <c r="C141" s="61">
        <v>15</v>
      </c>
      <c r="D141" s="64" t="s">
        <v>65</v>
      </c>
      <c r="E141" s="70">
        <v>6.875</v>
      </c>
      <c r="F141" s="64" t="s">
        <v>40</v>
      </c>
      <c r="G141" s="65">
        <v>2.2000000000000002</v>
      </c>
      <c r="H141" s="63">
        <v>0.9759155776254439</v>
      </c>
      <c r="I141" s="64" t="s">
        <v>12</v>
      </c>
      <c r="J141" s="62">
        <v>7.5</v>
      </c>
      <c r="K141" s="62">
        <v>11</v>
      </c>
      <c r="L141" s="62">
        <v>5</v>
      </c>
      <c r="M141" s="62"/>
      <c r="N141" s="66"/>
    </row>
    <row r="142" spans="1:14" x14ac:dyDescent="0.25">
      <c r="A142" s="60" t="s">
        <v>141</v>
      </c>
      <c r="B142" s="57" t="s">
        <v>15</v>
      </c>
      <c r="C142" s="54">
        <v>10</v>
      </c>
      <c r="D142" s="57" t="s">
        <v>55</v>
      </c>
      <c r="E142" s="69">
        <v>6.1539999999999999</v>
      </c>
      <c r="F142" s="57" t="s">
        <v>40</v>
      </c>
      <c r="G142" s="58">
        <v>2.9</v>
      </c>
      <c r="H142" s="56">
        <v>0.97602372837042006</v>
      </c>
      <c r="I142" s="57" t="s">
        <v>12</v>
      </c>
      <c r="J142" s="55">
        <v>7.5</v>
      </c>
      <c r="K142" s="55">
        <v>8</v>
      </c>
      <c r="L142" s="55">
        <v>5</v>
      </c>
      <c r="M142" s="55"/>
      <c r="N142" s="59"/>
    </row>
    <row r="143" spans="1:14" x14ac:dyDescent="0.25">
      <c r="A143" s="67" t="s">
        <v>142</v>
      </c>
      <c r="B143" s="64" t="s">
        <v>16</v>
      </c>
      <c r="C143" s="61">
        <v>10</v>
      </c>
      <c r="D143" s="64" t="s">
        <v>48</v>
      </c>
      <c r="E143" s="70">
        <v>5.5380000000000003</v>
      </c>
      <c r="F143" s="64" t="s">
        <v>40</v>
      </c>
      <c r="G143" s="65">
        <v>3</v>
      </c>
      <c r="H143" s="63">
        <v>0.976467690307531</v>
      </c>
      <c r="I143" s="64" t="s">
        <v>12</v>
      </c>
      <c r="J143" s="62">
        <v>7.5</v>
      </c>
      <c r="K143" s="62">
        <v>9</v>
      </c>
      <c r="L143" s="62">
        <v>4</v>
      </c>
      <c r="M143" s="62"/>
      <c r="N143" s="66"/>
    </row>
    <row r="144" spans="1:14" x14ac:dyDescent="0.25">
      <c r="A144" s="60" t="s">
        <v>141</v>
      </c>
      <c r="B144" s="57" t="s">
        <v>11</v>
      </c>
      <c r="C144" s="54">
        <v>15</v>
      </c>
      <c r="D144" s="57" t="s">
        <v>65</v>
      </c>
      <c r="E144" s="69">
        <v>6.875</v>
      </c>
      <c r="F144" s="57" t="s">
        <v>40</v>
      </c>
      <c r="G144" s="58">
        <v>1.4</v>
      </c>
      <c r="H144" s="56">
        <v>0.97742954316605257</v>
      </c>
      <c r="I144" s="57" t="s">
        <v>12</v>
      </c>
      <c r="J144" s="55">
        <v>7.5</v>
      </c>
      <c r="K144" s="55">
        <v>11</v>
      </c>
      <c r="L144" s="55">
        <v>5</v>
      </c>
      <c r="M144" s="55"/>
      <c r="N144" s="59"/>
    </row>
    <row r="145" spans="1:14" x14ac:dyDescent="0.25">
      <c r="A145" s="67" t="s">
        <v>142</v>
      </c>
      <c r="B145" s="64" t="s">
        <v>16</v>
      </c>
      <c r="C145" s="61">
        <v>6</v>
      </c>
      <c r="D145" s="64" t="s">
        <v>79</v>
      </c>
      <c r="E145" s="70">
        <v>6</v>
      </c>
      <c r="F145" s="64" t="s">
        <v>37</v>
      </c>
      <c r="G145" s="65">
        <v>3</v>
      </c>
      <c r="H145" s="63">
        <v>0.97798275715794425</v>
      </c>
      <c r="I145" s="64" t="s">
        <v>13</v>
      </c>
      <c r="J145" s="62">
        <v>15</v>
      </c>
      <c r="K145" s="62">
        <v>6</v>
      </c>
      <c r="L145" s="62">
        <v>6</v>
      </c>
      <c r="M145" s="62"/>
      <c r="N145" s="66"/>
    </row>
    <row r="146" spans="1:14" x14ac:dyDescent="0.25">
      <c r="A146" s="60" t="s">
        <v>142</v>
      </c>
      <c r="B146" s="57" t="s">
        <v>16</v>
      </c>
      <c r="C146" s="54">
        <v>25</v>
      </c>
      <c r="D146" s="57" t="s">
        <v>92</v>
      </c>
      <c r="E146" s="69">
        <v>19.512</v>
      </c>
      <c r="F146" s="57" t="s">
        <v>40</v>
      </c>
      <c r="G146" s="58">
        <v>3</v>
      </c>
      <c r="H146" s="56">
        <v>0.97898954749407785</v>
      </c>
      <c r="I146" s="57" t="s">
        <v>12</v>
      </c>
      <c r="J146" s="55">
        <v>7.5</v>
      </c>
      <c r="K146" s="55">
        <v>25</v>
      </c>
      <c r="L146" s="55">
        <v>16</v>
      </c>
      <c r="M146" s="55"/>
      <c r="N146" s="59"/>
    </row>
    <row r="147" spans="1:14" x14ac:dyDescent="0.25">
      <c r="A147" s="67" t="s">
        <v>141</v>
      </c>
      <c r="B147" s="64" t="s">
        <v>18</v>
      </c>
      <c r="C147" s="61">
        <v>25</v>
      </c>
      <c r="D147" s="64" t="s">
        <v>96</v>
      </c>
      <c r="E147" s="70">
        <v>25</v>
      </c>
      <c r="F147" s="64" t="s">
        <v>37</v>
      </c>
      <c r="G147" s="65">
        <v>2.2000000000000002</v>
      </c>
      <c r="H147" s="63">
        <v>0.97913189247115251</v>
      </c>
      <c r="I147" s="64" t="s">
        <v>12</v>
      </c>
      <c r="J147" s="62">
        <v>7.5</v>
      </c>
      <c r="K147" s="62">
        <v>25</v>
      </c>
      <c r="L147" s="62">
        <v>25</v>
      </c>
      <c r="M147" s="62"/>
      <c r="N147" s="66"/>
    </row>
    <row r="148" spans="1:14" x14ac:dyDescent="0.25">
      <c r="A148" s="60" t="s">
        <v>142</v>
      </c>
      <c r="B148" s="57" t="s">
        <v>14</v>
      </c>
      <c r="C148" s="54">
        <v>6</v>
      </c>
      <c r="D148" s="57" t="s">
        <v>108</v>
      </c>
      <c r="E148" s="69">
        <v>5.4550000000000001</v>
      </c>
      <c r="F148" s="57" t="s">
        <v>40</v>
      </c>
      <c r="G148" s="58">
        <v>2.2000000000000002</v>
      </c>
      <c r="H148" s="56">
        <v>0.97941069961489735</v>
      </c>
      <c r="I148" s="57" t="s">
        <v>13</v>
      </c>
      <c r="J148" s="55">
        <v>7.5</v>
      </c>
      <c r="K148" s="55">
        <v>6</v>
      </c>
      <c r="L148" s="55">
        <v>5</v>
      </c>
      <c r="M148" s="55"/>
      <c r="N148" s="59"/>
    </row>
    <row r="149" spans="1:14" x14ac:dyDescent="0.25">
      <c r="A149" s="67" t="s">
        <v>142</v>
      </c>
      <c r="B149" s="64" t="s">
        <v>18</v>
      </c>
      <c r="C149" s="61">
        <v>20</v>
      </c>
      <c r="D149" s="64" t="s">
        <v>85</v>
      </c>
      <c r="E149" s="70">
        <v>17</v>
      </c>
      <c r="F149" s="64" t="s">
        <v>37</v>
      </c>
      <c r="G149" s="65">
        <v>2.2000000000000002</v>
      </c>
      <c r="H149" s="63">
        <v>0.9795735783920454</v>
      </c>
      <c r="I149" s="64" t="s">
        <v>12</v>
      </c>
      <c r="J149" s="62">
        <v>7.5</v>
      </c>
      <c r="K149" s="62">
        <v>17</v>
      </c>
      <c r="L149" s="62">
        <v>17</v>
      </c>
      <c r="M149" s="62"/>
      <c r="N149" s="66"/>
    </row>
    <row r="150" spans="1:14" x14ac:dyDescent="0.25">
      <c r="A150" s="60" t="s">
        <v>142</v>
      </c>
      <c r="B150" s="57" t="s">
        <v>16</v>
      </c>
      <c r="C150" s="54">
        <v>25</v>
      </c>
      <c r="D150" s="57" t="s">
        <v>134</v>
      </c>
      <c r="E150" s="69">
        <v>19.178999999999998</v>
      </c>
      <c r="F150" s="57" t="s">
        <v>40</v>
      </c>
      <c r="G150" s="58">
        <v>3</v>
      </c>
      <c r="H150" s="56">
        <v>0.97965088188669647</v>
      </c>
      <c r="I150" s="57" t="s">
        <v>12</v>
      </c>
      <c r="J150" s="55">
        <v>7.5</v>
      </c>
      <c r="K150" s="55">
        <v>17</v>
      </c>
      <c r="L150" s="55">
        <v>22</v>
      </c>
      <c r="M150" s="55"/>
      <c r="N150" s="59"/>
    </row>
    <row r="151" spans="1:14" x14ac:dyDescent="0.25">
      <c r="A151" s="67" t="s">
        <v>142</v>
      </c>
      <c r="B151" s="64" t="s">
        <v>18</v>
      </c>
      <c r="C151" s="61">
        <v>15</v>
      </c>
      <c r="D151" s="64" t="s">
        <v>76</v>
      </c>
      <c r="E151" s="70">
        <v>15</v>
      </c>
      <c r="F151" s="64" t="s">
        <v>37</v>
      </c>
      <c r="G151" s="65">
        <v>2.2000000000000002</v>
      </c>
      <c r="H151" s="63">
        <v>0.98032008344712407</v>
      </c>
      <c r="I151" s="64" t="s">
        <v>12</v>
      </c>
      <c r="J151" s="62">
        <v>7.5</v>
      </c>
      <c r="K151" s="62">
        <v>15</v>
      </c>
      <c r="L151" s="62">
        <v>15</v>
      </c>
      <c r="M151" s="62"/>
      <c r="N151" s="66"/>
    </row>
    <row r="152" spans="1:14" x14ac:dyDescent="0.25">
      <c r="A152" s="60" t="s">
        <v>141</v>
      </c>
      <c r="B152" s="57" t="s">
        <v>18</v>
      </c>
      <c r="C152" s="54">
        <v>6</v>
      </c>
      <c r="D152" s="57" t="s">
        <v>46</v>
      </c>
      <c r="E152" s="69">
        <v>4</v>
      </c>
      <c r="F152" s="57" t="s">
        <v>37</v>
      </c>
      <c r="G152" s="58">
        <v>2.2000000000000002</v>
      </c>
      <c r="H152" s="56">
        <v>0.98034622031726548</v>
      </c>
      <c r="I152" s="57" t="s">
        <v>13</v>
      </c>
      <c r="J152" s="55">
        <v>15</v>
      </c>
      <c r="K152" s="55">
        <v>4</v>
      </c>
      <c r="L152" s="55">
        <v>4</v>
      </c>
      <c r="M152" s="55"/>
      <c r="N152" s="59"/>
    </row>
    <row r="153" spans="1:14" x14ac:dyDescent="0.25">
      <c r="A153" s="67" t="s">
        <v>141</v>
      </c>
      <c r="B153" s="64" t="s">
        <v>18</v>
      </c>
      <c r="C153" s="61">
        <v>6</v>
      </c>
      <c r="D153" s="64" t="s">
        <v>132</v>
      </c>
      <c r="E153" s="70">
        <v>4.2779999999999996</v>
      </c>
      <c r="F153" s="64" t="s">
        <v>40</v>
      </c>
      <c r="G153" s="65">
        <v>2.2000000000000002</v>
      </c>
      <c r="H153" s="63">
        <v>0.98059107538921242</v>
      </c>
      <c r="I153" s="64" t="s">
        <v>13</v>
      </c>
      <c r="J153" s="62">
        <v>15</v>
      </c>
      <c r="K153" s="62">
        <v>5.5</v>
      </c>
      <c r="L153" s="62">
        <v>3.5</v>
      </c>
      <c r="M153" s="62"/>
      <c r="N153" s="66"/>
    </row>
    <row r="154" spans="1:14" x14ac:dyDescent="0.25">
      <c r="A154" s="60" t="s">
        <v>141</v>
      </c>
      <c r="B154" s="57" t="s">
        <v>18</v>
      </c>
      <c r="C154" s="54">
        <v>25</v>
      </c>
      <c r="D154" s="57" t="s">
        <v>95</v>
      </c>
      <c r="E154" s="69">
        <v>23</v>
      </c>
      <c r="F154" s="57" t="s">
        <v>37</v>
      </c>
      <c r="G154" s="58">
        <v>2.2000000000000002</v>
      </c>
      <c r="H154" s="56">
        <v>0.98084433056653486</v>
      </c>
      <c r="I154" s="57" t="s">
        <v>12</v>
      </c>
      <c r="J154" s="55">
        <v>7.5</v>
      </c>
      <c r="K154" s="55">
        <v>23</v>
      </c>
      <c r="L154" s="55">
        <v>23</v>
      </c>
      <c r="M154" s="55"/>
      <c r="N154" s="59"/>
    </row>
    <row r="155" spans="1:14" x14ac:dyDescent="0.25">
      <c r="A155" s="67" t="s">
        <v>142</v>
      </c>
      <c r="B155" s="64" t="s">
        <v>18</v>
      </c>
      <c r="C155" s="61">
        <v>20</v>
      </c>
      <c r="D155" s="64" t="s">
        <v>89</v>
      </c>
      <c r="E155" s="70">
        <v>9.2309999999999999</v>
      </c>
      <c r="F155" s="64" t="s">
        <v>40</v>
      </c>
      <c r="G155" s="65">
        <v>2.2000000000000002</v>
      </c>
      <c r="H155" s="63">
        <v>0.98096952215590194</v>
      </c>
      <c r="I155" s="64" t="s">
        <v>12</v>
      </c>
      <c r="J155" s="62">
        <v>7.5</v>
      </c>
      <c r="K155" s="62">
        <v>20</v>
      </c>
      <c r="L155" s="62">
        <v>6</v>
      </c>
      <c r="M155" s="62"/>
      <c r="N155" s="66"/>
    </row>
    <row r="156" spans="1:14" x14ac:dyDescent="0.25">
      <c r="A156" s="60" t="s">
        <v>142</v>
      </c>
      <c r="B156" s="57" t="s">
        <v>14</v>
      </c>
      <c r="C156" s="54">
        <v>6</v>
      </c>
      <c r="D156" s="57" t="s">
        <v>111</v>
      </c>
      <c r="E156" s="69">
        <v>5.3170000000000002</v>
      </c>
      <c r="F156" s="57" t="s">
        <v>35</v>
      </c>
      <c r="G156" s="58">
        <v>2.2000000000000002</v>
      </c>
      <c r="H156" s="56">
        <v>0.9815202878589836</v>
      </c>
      <c r="I156" s="57" t="s">
        <v>13</v>
      </c>
      <c r="J156" s="55">
        <v>7.5</v>
      </c>
      <c r="K156" s="55"/>
      <c r="L156" s="55"/>
      <c r="M156" s="55">
        <v>6</v>
      </c>
      <c r="N156" s="59"/>
    </row>
    <row r="157" spans="1:14" x14ac:dyDescent="0.25">
      <c r="A157" s="67" t="s">
        <v>142</v>
      </c>
      <c r="B157" s="64" t="s">
        <v>18</v>
      </c>
      <c r="C157" s="61">
        <v>20</v>
      </c>
      <c r="D157" s="64" t="s">
        <v>90</v>
      </c>
      <c r="E157" s="70">
        <v>7.8259999999999996</v>
      </c>
      <c r="F157" s="64" t="s">
        <v>40</v>
      </c>
      <c r="G157" s="65">
        <v>2.2000000000000002</v>
      </c>
      <c r="H157" s="63">
        <v>0.98162561572491458</v>
      </c>
      <c r="I157" s="64" t="s">
        <v>12</v>
      </c>
      <c r="J157" s="62">
        <v>7.5</v>
      </c>
      <c r="K157" s="62">
        <v>5</v>
      </c>
      <c r="L157" s="62">
        <v>18</v>
      </c>
      <c r="M157" s="62"/>
      <c r="N157" s="66"/>
    </row>
    <row r="158" spans="1:14" x14ac:dyDescent="0.25">
      <c r="A158" s="60" t="s">
        <v>142</v>
      </c>
      <c r="B158" s="57" t="s">
        <v>18</v>
      </c>
      <c r="C158" s="54">
        <v>20</v>
      </c>
      <c r="D158" s="57" t="s">
        <v>136</v>
      </c>
      <c r="E158" s="69">
        <v>15</v>
      </c>
      <c r="F158" s="57" t="s">
        <v>40</v>
      </c>
      <c r="G158" s="58">
        <v>2.2000000000000002</v>
      </c>
      <c r="H158" s="56">
        <v>0.98209004150972101</v>
      </c>
      <c r="I158" s="57" t="s">
        <v>12</v>
      </c>
      <c r="J158" s="55">
        <v>7.5</v>
      </c>
      <c r="K158" s="55">
        <v>12</v>
      </c>
      <c r="L158" s="55">
        <v>20</v>
      </c>
      <c r="M158" s="55"/>
      <c r="N158" s="59"/>
    </row>
    <row r="159" spans="1:14" x14ac:dyDescent="0.25">
      <c r="A159" s="67" t="s">
        <v>142</v>
      </c>
      <c r="B159" s="64" t="s">
        <v>16</v>
      </c>
      <c r="C159" s="61">
        <v>25</v>
      </c>
      <c r="D159" s="64" t="s">
        <v>91</v>
      </c>
      <c r="E159" s="70">
        <v>16.8</v>
      </c>
      <c r="F159" s="64" t="s">
        <v>40</v>
      </c>
      <c r="G159" s="65">
        <v>3</v>
      </c>
      <c r="H159" s="63">
        <v>0.98223988474660295</v>
      </c>
      <c r="I159" s="64" t="s">
        <v>12</v>
      </c>
      <c r="J159" s="62">
        <v>7.5</v>
      </c>
      <c r="K159" s="62">
        <v>21</v>
      </c>
      <c r="L159" s="62">
        <v>14</v>
      </c>
      <c r="M159" s="62"/>
      <c r="N159" s="66"/>
    </row>
    <row r="160" spans="1:14" x14ac:dyDescent="0.25">
      <c r="A160" s="60" t="s">
        <v>142</v>
      </c>
      <c r="B160" s="57" t="s">
        <v>16</v>
      </c>
      <c r="C160" s="54">
        <v>20</v>
      </c>
      <c r="D160" s="57" t="s">
        <v>90</v>
      </c>
      <c r="E160" s="69">
        <v>7.8259999999999996</v>
      </c>
      <c r="F160" s="57" t="s">
        <v>40</v>
      </c>
      <c r="G160" s="58">
        <v>3</v>
      </c>
      <c r="H160" s="56">
        <v>0.98256011896359086</v>
      </c>
      <c r="I160" s="57" t="s">
        <v>12</v>
      </c>
      <c r="J160" s="55">
        <v>7.5</v>
      </c>
      <c r="K160" s="55">
        <v>5</v>
      </c>
      <c r="L160" s="55">
        <v>18</v>
      </c>
      <c r="M160" s="55"/>
      <c r="N160" s="59"/>
    </row>
    <row r="161" spans="1:14" x14ac:dyDescent="0.25">
      <c r="A161" s="67" t="s">
        <v>141</v>
      </c>
      <c r="B161" s="64" t="s">
        <v>16</v>
      </c>
      <c r="C161" s="61">
        <v>10</v>
      </c>
      <c r="D161" s="64" t="s">
        <v>55</v>
      </c>
      <c r="E161" s="70">
        <v>6.1539999999999999</v>
      </c>
      <c r="F161" s="64" t="s">
        <v>40</v>
      </c>
      <c r="G161" s="65">
        <v>3</v>
      </c>
      <c r="H161" s="63">
        <v>0.98260978787534992</v>
      </c>
      <c r="I161" s="64" t="s">
        <v>12</v>
      </c>
      <c r="J161" s="62">
        <v>7.5</v>
      </c>
      <c r="K161" s="62">
        <v>8</v>
      </c>
      <c r="L161" s="62">
        <v>5</v>
      </c>
      <c r="M161" s="62"/>
      <c r="N161" s="66"/>
    </row>
    <row r="162" spans="1:14" x14ac:dyDescent="0.25">
      <c r="A162" s="60" t="s">
        <v>142</v>
      </c>
      <c r="B162" s="57" t="s">
        <v>11</v>
      </c>
      <c r="C162" s="54">
        <v>15</v>
      </c>
      <c r="D162" s="57" t="s">
        <v>133</v>
      </c>
      <c r="E162" s="69">
        <v>6</v>
      </c>
      <c r="F162" s="57" t="s">
        <v>40</v>
      </c>
      <c r="G162" s="58">
        <v>1.4</v>
      </c>
      <c r="H162" s="56">
        <v>0.98261203780949857</v>
      </c>
      <c r="I162" s="57" t="s">
        <v>12</v>
      </c>
      <c r="J162" s="55">
        <v>7.5</v>
      </c>
      <c r="K162" s="55">
        <v>4</v>
      </c>
      <c r="L162" s="55">
        <v>12</v>
      </c>
      <c r="M162" s="55"/>
      <c r="N162" s="59"/>
    </row>
    <row r="163" spans="1:14" x14ac:dyDescent="0.25">
      <c r="A163" s="67" t="s">
        <v>142</v>
      </c>
      <c r="B163" s="64" t="s">
        <v>15</v>
      </c>
      <c r="C163" s="61">
        <v>10</v>
      </c>
      <c r="D163" s="64" t="s">
        <v>55</v>
      </c>
      <c r="E163" s="70">
        <v>6.1539999999999999</v>
      </c>
      <c r="F163" s="64" t="s">
        <v>40</v>
      </c>
      <c r="G163" s="65">
        <v>2.9</v>
      </c>
      <c r="H163" s="63">
        <v>0.98284703042326116</v>
      </c>
      <c r="I163" s="64" t="s">
        <v>12</v>
      </c>
      <c r="J163" s="62">
        <v>7.5</v>
      </c>
      <c r="K163" s="62">
        <v>8</v>
      </c>
      <c r="L163" s="62">
        <v>5</v>
      </c>
      <c r="M163" s="62"/>
      <c r="N163" s="66"/>
    </row>
    <row r="164" spans="1:14" x14ac:dyDescent="0.25">
      <c r="A164" s="60" t="s">
        <v>141</v>
      </c>
      <c r="B164" s="57" t="s">
        <v>18</v>
      </c>
      <c r="C164" s="54">
        <v>6</v>
      </c>
      <c r="D164" s="57" t="s">
        <v>106</v>
      </c>
      <c r="E164" s="69">
        <v>4.431</v>
      </c>
      <c r="F164" s="57" t="s">
        <v>35</v>
      </c>
      <c r="G164" s="58">
        <v>2.2000000000000002</v>
      </c>
      <c r="H164" s="56">
        <v>0.982910066871584</v>
      </c>
      <c r="I164" s="57" t="s">
        <v>13</v>
      </c>
      <c r="J164" s="55">
        <v>15</v>
      </c>
      <c r="K164" s="55"/>
      <c r="L164" s="55"/>
      <c r="M164" s="55">
        <v>5</v>
      </c>
      <c r="N164" s="59"/>
    </row>
    <row r="165" spans="1:14" x14ac:dyDescent="0.25">
      <c r="A165" s="67" t="s">
        <v>141</v>
      </c>
      <c r="B165" s="64" t="s">
        <v>18</v>
      </c>
      <c r="C165" s="61">
        <v>15</v>
      </c>
      <c r="D165" s="64" t="s">
        <v>133</v>
      </c>
      <c r="E165" s="70">
        <v>6</v>
      </c>
      <c r="F165" s="64" t="s">
        <v>40</v>
      </c>
      <c r="G165" s="65">
        <v>2.2000000000000002</v>
      </c>
      <c r="H165" s="63">
        <v>0.98308133512324536</v>
      </c>
      <c r="I165" s="64" t="s">
        <v>12</v>
      </c>
      <c r="J165" s="62">
        <v>7.5</v>
      </c>
      <c r="K165" s="62">
        <v>4</v>
      </c>
      <c r="L165" s="62">
        <v>12</v>
      </c>
      <c r="M165" s="62"/>
      <c r="N165" s="66"/>
    </row>
    <row r="166" spans="1:14" x14ac:dyDescent="0.25">
      <c r="A166" s="60" t="s">
        <v>141</v>
      </c>
      <c r="B166" s="57" t="s">
        <v>18</v>
      </c>
      <c r="C166" s="54">
        <v>6</v>
      </c>
      <c r="D166" s="57" t="s">
        <v>107</v>
      </c>
      <c r="E166" s="69">
        <v>4.444</v>
      </c>
      <c r="F166" s="57" t="s">
        <v>40</v>
      </c>
      <c r="G166" s="58">
        <v>2.2000000000000002</v>
      </c>
      <c r="H166" s="56">
        <v>0.98326665192781748</v>
      </c>
      <c r="I166" s="57" t="s">
        <v>13</v>
      </c>
      <c r="J166" s="55">
        <v>15</v>
      </c>
      <c r="K166" s="55">
        <v>5</v>
      </c>
      <c r="L166" s="55">
        <v>4</v>
      </c>
      <c r="M166" s="55"/>
      <c r="N166" s="59"/>
    </row>
    <row r="167" spans="1:14" x14ac:dyDescent="0.25">
      <c r="A167" s="67" t="s">
        <v>141</v>
      </c>
      <c r="B167" s="64" t="s">
        <v>16</v>
      </c>
      <c r="C167" s="61">
        <v>20</v>
      </c>
      <c r="D167" s="64" t="s">
        <v>90</v>
      </c>
      <c r="E167" s="70">
        <v>7.8259999999999996</v>
      </c>
      <c r="F167" s="64" t="s">
        <v>40</v>
      </c>
      <c r="G167" s="65">
        <v>3</v>
      </c>
      <c r="H167" s="63">
        <v>0.98354243639399241</v>
      </c>
      <c r="I167" s="64" t="s">
        <v>12</v>
      </c>
      <c r="J167" s="62">
        <v>7.5</v>
      </c>
      <c r="K167" s="62">
        <v>5</v>
      </c>
      <c r="L167" s="62">
        <v>18</v>
      </c>
      <c r="M167" s="62"/>
      <c r="N167" s="66"/>
    </row>
    <row r="168" spans="1:14" x14ac:dyDescent="0.25">
      <c r="A168" s="60" t="s">
        <v>141</v>
      </c>
      <c r="B168" s="57" t="s">
        <v>18</v>
      </c>
      <c r="C168" s="54">
        <v>25</v>
      </c>
      <c r="D168" s="57" t="s">
        <v>92</v>
      </c>
      <c r="E168" s="69">
        <v>19.512</v>
      </c>
      <c r="F168" s="57" t="s">
        <v>40</v>
      </c>
      <c r="G168" s="58">
        <v>2.2000000000000002</v>
      </c>
      <c r="H168" s="56">
        <v>0.98373998886449476</v>
      </c>
      <c r="I168" s="57" t="s">
        <v>12</v>
      </c>
      <c r="J168" s="55">
        <v>7.5</v>
      </c>
      <c r="K168" s="55">
        <v>25</v>
      </c>
      <c r="L168" s="55">
        <v>16</v>
      </c>
      <c r="M168" s="55"/>
      <c r="N168" s="59"/>
    </row>
    <row r="169" spans="1:14" x14ac:dyDescent="0.25">
      <c r="A169" s="67" t="s">
        <v>141</v>
      </c>
      <c r="B169" s="64" t="s">
        <v>14</v>
      </c>
      <c r="C169" s="61">
        <v>20</v>
      </c>
      <c r="D169" s="64" t="s">
        <v>90</v>
      </c>
      <c r="E169" s="70">
        <v>7.8259999999999996</v>
      </c>
      <c r="F169" s="64" t="s">
        <v>40</v>
      </c>
      <c r="G169" s="65">
        <v>2.2000000000000002</v>
      </c>
      <c r="H169" s="63">
        <v>0.98405584799145684</v>
      </c>
      <c r="I169" s="64" t="s">
        <v>12</v>
      </c>
      <c r="J169" s="62">
        <v>7.5</v>
      </c>
      <c r="K169" s="62">
        <v>5</v>
      </c>
      <c r="L169" s="62">
        <v>18</v>
      </c>
      <c r="M169" s="62"/>
      <c r="N169" s="66"/>
    </row>
    <row r="170" spans="1:14" x14ac:dyDescent="0.25">
      <c r="A170" s="60" t="s">
        <v>142</v>
      </c>
      <c r="B170" s="57" t="s">
        <v>18</v>
      </c>
      <c r="C170" s="54">
        <v>15</v>
      </c>
      <c r="D170" s="57" t="s">
        <v>133</v>
      </c>
      <c r="E170" s="69">
        <v>6</v>
      </c>
      <c r="F170" s="57" t="s">
        <v>40</v>
      </c>
      <c r="G170" s="58">
        <v>2.2000000000000002</v>
      </c>
      <c r="H170" s="56">
        <v>0.98453446427686586</v>
      </c>
      <c r="I170" s="57" t="s">
        <v>12</v>
      </c>
      <c r="J170" s="55">
        <v>7.5</v>
      </c>
      <c r="K170" s="55">
        <v>4</v>
      </c>
      <c r="L170" s="55">
        <v>12</v>
      </c>
      <c r="M170" s="55"/>
      <c r="N170" s="59"/>
    </row>
    <row r="171" spans="1:14" x14ac:dyDescent="0.25">
      <c r="A171" s="67" t="s">
        <v>141</v>
      </c>
      <c r="B171" s="64" t="s">
        <v>16</v>
      </c>
      <c r="C171" s="61">
        <v>15</v>
      </c>
      <c r="D171" s="64" t="s">
        <v>65</v>
      </c>
      <c r="E171" s="70">
        <v>6.875</v>
      </c>
      <c r="F171" s="64" t="s">
        <v>40</v>
      </c>
      <c r="G171" s="65">
        <v>3</v>
      </c>
      <c r="H171" s="63">
        <v>0.98461140107617684</v>
      </c>
      <c r="I171" s="64" t="s">
        <v>12</v>
      </c>
      <c r="J171" s="62">
        <v>7.5</v>
      </c>
      <c r="K171" s="62">
        <v>11</v>
      </c>
      <c r="L171" s="62">
        <v>5</v>
      </c>
      <c r="M171" s="62"/>
      <c r="N171" s="66"/>
    </row>
    <row r="172" spans="1:14" x14ac:dyDescent="0.25">
      <c r="A172" s="60" t="s">
        <v>141</v>
      </c>
      <c r="B172" s="57" t="s">
        <v>15</v>
      </c>
      <c r="C172" s="54">
        <v>20</v>
      </c>
      <c r="D172" s="57" t="s">
        <v>90</v>
      </c>
      <c r="E172" s="69">
        <v>7.8259999999999996</v>
      </c>
      <c r="F172" s="57" t="s">
        <v>40</v>
      </c>
      <c r="G172" s="58">
        <v>2.9</v>
      </c>
      <c r="H172" s="56">
        <v>0.98466233159419025</v>
      </c>
      <c r="I172" s="57" t="s">
        <v>12</v>
      </c>
      <c r="J172" s="55">
        <v>7.5</v>
      </c>
      <c r="K172" s="55">
        <v>5</v>
      </c>
      <c r="L172" s="55">
        <v>18</v>
      </c>
      <c r="M172" s="55"/>
      <c r="N172" s="59"/>
    </row>
    <row r="173" spans="1:14" x14ac:dyDescent="0.25">
      <c r="A173" s="67" t="s">
        <v>141</v>
      </c>
      <c r="B173" s="64" t="s">
        <v>18</v>
      </c>
      <c r="C173" s="61">
        <v>20</v>
      </c>
      <c r="D173" s="64" t="s">
        <v>90</v>
      </c>
      <c r="E173" s="70">
        <v>7.8259999999999996</v>
      </c>
      <c r="F173" s="64" t="s">
        <v>40</v>
      </c>
      <c r="G173" s="65">
        <v>2.2000000000000002</v>
      </c>
      <c r="H173" s="63">
        <v>0.9847672190834027</v>
      </c>
      <c r="I173" s="64" t="s">
        <v>12</v>
      </c>
      <c r="J173" s="62">
        <v>7.5</v>
      </c>
      <c r="K173" s="62">
        <v>5</v>
      </c>
      <c r="L173" s="62">
        <v>18</v>
      </c>
      <c r="M173" s="62"/>
      <c r="N173" s="66"/>
    </row>
    <row r="174" spans="1:14" x14ac:dyDescent="0.25">
      <c r="A174" s="60" t="s">
        <v>141</v>
      </c>
      <c r="B174" s="57" t="s">
        <v>18</v>
      </c>
      <c r="C174" s="54">
        <v>25</v>
      </c>
      <c r="D174" s="57" t="s">
        <v>134</v>
      </c>
      <c r="E174" s="69">
        <v>19.178999999999998</v>
      </c>
      <c r="F174" s="57" t="s">
        <v>40</v>
      </c>
      <c r="G174" s="58">
        <v>2.2000000000000002</v>
      </c>
      <c r="H174" s="56">
        <v>0.9848032762992861</v>
      </c>
      <c r="I174" s="57" t="s">
        <v>12</v>
      </c>
      <c r="J174" s="55">
        <v>7.5</v>
      </c>
      <c r="K174" s="55">
        <v>17</v>
      </c>
      <c r="L174" s="55">
        <v>22</v>
      </c>
      <c r="M174" s="55"/>
      <c r="N174" s="59"/>
    </row>
    <row r="175" spans="1:14" x14ac:dyDescent="0.25">
      <c r="A175" s="67" t="s">
        <v>141</v>
      </c>
      <c r="B175" s="64" t="s">
        <v>18</v>
      </c>
      <c r="C175" s="61">
        <v>20</v>
      </c>
      <c r="D175" s="64" t="s">
        <v>89</v>
      </c>
      <c r="E175" s="70">
        <v>9.2309999999999999</v>
      </c>
      <c r="F175" s="64" t="s">
        <v>40</v>
      </c>
      <c r="G175" s="65">
        <v>2.2000000000000002</v>
      </c>
      <c r="H175" s="63">
        <v>0.9851550126833144</v>
      </c>
      <c r="I175" s="64" t="s">
        <v>12</v>
      </c>
      <c r="J175" s="62">
        <v>7.5</v>
      </c>
      <c r="K175" s="62">
        <v>20</v>
      </c>
      <c r="L175" s="62">
        <v>6</v>
      </c>
      <c r="M175" s="62"/>
      <c r="N175" s="66"/>
    </row>
    <row r="176" spans="1:14" x14ac:dyDescent="0.25">
      <c r="A176" s="60" t="s">
        <v>141</v>
      </c>
      <c r="B176" s="57" t="s">
        <v>18</v>
      </c>
      <c r="C176" s="54">
        <v>6</v>
      </c>
      <c r="D176" s="57" t="s">
        <v>104</v>
      </c>
      <c r="E176" s="69">
        <v>4.5</v>
      </c>
      <c r="F176" s="57" t="s">
        <v>37</v>
      </c>
      <c r="G176" s="58">
        <v>2.2000000000000002</v>
      </c>
      <c r="H176" s="56">
        <v>0.98537406961015728</v>
      </c>
      <c r="I176" s="57" t="s">
        <v>13</v>
      </c>
      <c r="J176" s="55">
        <v>15</v>
      </c>
      <c r="K176" s="55">
        <v>4.5</v>
      </c>
      <c r="L176" s="55">
        <v>4.5</v>
      </c>
      <c r="M176" s="55"/>
      <c r="N176" s="59"/>
    </row>
    <row r="177" spans="1:14" x14ac:dyDescent="0.25">
      <c r="A177" s="67" t="s">
        <v>142</v>
      </c>
      <c r="B177" s="64" t="s">
        <v>18</v>
      </c>
      <c r="C177" s="61">
        <v>15</v>
      </c>
      <c r="D177" s="64" t="s">
        <v>74</v>
      </c>
      <c r="E177" s="70">
        <v>12</v>
      </c>
      <c r="F177" s="64" t="s">
        <v>40</v>
      </c>
      <c r="G177" s="65">
        <v>2.2000000000000002</v>
      </c>
      <c r="H177" s="63">
        <v>0.98537872035616825</v>
      </c>
      <c r="I177" s="64" t="s">
        <v>12</v>
      </c>
      <c r="J177" s="62">
        <v>7.5</v>
      </c>
      <c r="K177" s="62">
        <v>15</v>
      </c>
      <c r="L177" s="62">
        <v>10</v>
      </c>
      <c r="M177" s="62"/>
      <c r="N177" s="66"/>
    </row>
    <row r="178" spans="1:14" x14ac:dyDescent="0.25">
      <c r="A178" s="60" t="s">
        <v>141</v>
      </c>
      <c r="B178" s="57" t="s">
        <v>18</v>
      </c>
      <c r="C178" s="54">
        <v>25</v>
      </c>
      <c r="D178" s="57" t="s">
        <v>135</v>
      </c>
      <c r="E178" s="69">
        <v>15.529</v>
      </c>
      <c r="F178" s="57" t="s">
        <v>40</v>
      </c>
      <c r="G178" s="58">
        <v>2.2000000000000002</v>
      </c>
      <c r="H178" s="56">
        <v>0.98559331885213075</v>
      </c>
      <c r="I178" s="57" t="s">
        <v>12</v>
      </c>
      <c r="J178" s="55">
        <v>7.5</v>
      </c>
      <c r="K178" s="55">
        <v>12</v>
      </c>
      <c r="L178" s="55">
        <v>22</v>
      </c>
      <c r="M178" s="55"/>
      <c r="N178" s="59"/>
    </row>
    <row r="179" spans="1:14" x14ac:dyDescent="0.25">
      <c r="A179" s="67" t="s">
        <v>141</v>
      </c>
      <c r="B179" s="64" t="s">
        <v>18</v>
      </c>
      <c r="C179" s="61">
        <v>6</v>
      </c>
      <c r="D179" s="64" t="s">
        <v>102</v>
      </c>
      <c r="E179" s="70">
        <v>4.8</v>
      </c>
      <c r="F179" s="64" t="s">
        <v>40</v>
      </c>
      <c r="G179" s="65">
        <v>2.2000000000000002</v>
      </c>
      <c r="H179" s="63">
        <v>0.98561535883154194</v>
      </c>
      <c r="I179" s="64" t="s">
        <v>13</v>
      </c>
      <c r="J179" s="62">
        <v>15</v>
      </c>
      <c r="K179" s="62">
        <v>6</v>
      </c>
      <c r="L179" s="62">
        <v>4</v>
      </c>
      <c r="M179" s="62"/>
      <c r="N179" s="66"/>
    </row>
    <row r="180" spans="1:14" x14ac:dyDescent="0.25">
      <c r="A180" s="60" t="s">
        <v>141</v>
      </c>
      <c r="B180" s="57" t="s">
        <v>18</v>
      </c>
      <c r="C180" s="54">
        <v>25</v>
      </c>
      <c r="D180" s="57" t="s">
        <v>91</v>
      </c>
      <c r="E180" s="69">
        <v>16.8</v>
      </c>
      <c r="F180" s="57" t="s">
        <v>40</v>
      </c>
      <c r="G180" s="58">
        <v>2.2000000000000002</v>
      </c>
      <c r="H180" s="56">
        <v>0.9859985285918359</v>
      </c>
      <c r="I180" s="57" t="s">
        <v>12</v>
      </c>
      <c r="J180" s="55">
        <v>7.5</v>
      </c>
      <c r="K180" s="55">
        <v>21</v>
      </c>
      <c r="L180" s="55">
        <v>14</v>
      </c>
      <c r="M180" s="55"/>
      <c r="N180" s="59"/>
    </row>
    <row r="181" spans="1:14" x14ac:dyDescent="0.25">
      <c r="A181" s="67" t="s">
        <v>141</v>
      </c>
      <c r="B181" s="64" t="s">
        <v>11</v>
      </c>
      <c r="C181" s="61">
        <v>10</v>
      </c>
      <c r="D181" s="64" t="s">
        <v>137</v>
      </c>
      <c r="E181" s="70">
        <v>6.2039999999999997</v>
      </c>
      <c r="F181" s="64" t="s">
        <v>35</v>
      </c>
      <c r="G181" s="65">
        <v>1.4</v>
      </c>
      <c r="H181" s="63">
        <v>0.98601667675145221</v>
      </c>
      <c r="I181" s="64" t="s">
        <v>12</v>
      </c>
      <c r="J181" s="62">
        <v>7.5</v>
      </c>
      <c r="K181" s="62"/>
      <c r="L181" s="62"/>
      <c r="M181" s="62">
        <v>7</v>
      </c>
      <c r="N181" s="66"/>
    </row>
    <row r="182" spans="1:14" x14ac:dyDescent="0.25">
      <c r="A182" s="60" t="s">
        <v>142</v>
      </c>
      <c r="B182" s="57" t="s">
        <v>16</v>
      </c>
      <c r="C182" s="54">
        <v>25</v>
      </c>
      <c r="D182" s="57" t="s">
        <v>135</v>
      </c>
      <c r="E182" s="69">
        <v>15.529</v>
      </c>
      <c r="F182" s="57" t="s">
        <v>40</v>
      </c>
      <c r="G182" s="58">
        <v>3</v>
      </c>
      <c r="H182" s="56">
        <v>0.98608149707747095</v>
      </c>
      <c r="I182" s="57" t="s">
        <v>12</v>
      </c>
      <c r="J182" s="55">
        <v>7.5</v>
      </c>
      <c r="K182" s="55">
        <v>12</v>
      </c>
      <c r="L182" s="55">
        <v>22</v>
      </c>
      <c r="M182" s="55"/>
      <c r="N182" s="59"/>
    </row>
    <row r="183" spans="1:14" x14ac:dyDescent="0.25">
      <c r="A183" s="67" t="s">
        <v>141</v>
      </c>
      <c r="B183" s="64" t="s">
        <v>15</v>
      </c>
      <c r="C183" s="61">
        <v>10</v>
      </c>
      <c r="D183" s="64" t="s">
        <v>137</v>
      </c>
      <c r="E183" s="70">
        <v>6.2039999999999997</v>
      </c>
      <c r="F183" s="64" t="s">
        <v>35</v>
      </c>
      <c r="G183" s="65">
        <v>2.9</v>
      </c>
      <c r="H183" s="63">
        <v>0.98611872793998046</v>
      </c>
      <c r="I183" s="64" t="s">
        <v>12</v>
      </c>
      <c r="J183" s="62">
        <v>7.5</v>
      </c>
      <c r="K183" s="62"/>
      <c r="L183" s="62"/>
      <c r="M183" s="62">
        <v>7</v>
      </c>
      <c r="N183" s="66"/>
    </row>
    <row r="184" spans="1:14" x14ac:dyDescent="0.25">
      <c r="A184" s="60" t="s">
        <v>142</v>
      </c>
      <c r="B184" s="57" t="s">
        <v>18</v>
      </c>
      <c r="C184" s="54">
        <v>15</v>
      </c>
      <c r="D184" s="57" t="s">
        <v>71</v>
      </c>
      <c r="E184" s="69">
        <v>13</v>
      </c>
      <c r="F184" s="57" t="s">
        <v>37</v>
      </c>
      <c r="G184" s="58">
        <v>2.2000000000000002</v>
      </c>
      <c r="H184" s="56">
        <v>0.98618157903485104</v>
      </c>
      <c r="I184" s="57" t="s">
        <v>12</v>
      </c>
      <c r="J184" s="55">
        <v>7.5</v>
      </c>
      <c r="K184" s="55">
        <v>13</v>
      </c>
      <c r="L184" s="55">
        <v>13</v>
      </c>
      <c r="M184" s="55"/>
      <c r="N184" s="59"/>
    </row>
    <row r="185" spans="1:14" x14ac:dyDescent="0.25">
      <c r="A185" s="67" t="s">
        <v>141</v>
      </c>
      <c r="B185" s="64" t="s">
        <v>18</v>
      </c>
      <c r="C185" s="61">
        <v>6</v>
      </c>
      <c r="D185" s="64" t="s">
        <v>50</v>
      </c>
      <c r="E185" s="70">
        <v>5</v>
      </c>
      <c r="F185" s="64" t="s">
        <v>37</v>
      </c>
      <c r="G185" s="65">
        <v>2.2000000000000002</v>
      </c>
      <c r="H185" s="63">
        <v>0.98631783139232199</v>
      </c>
      <c r="I185" s="64" t="s">
        <v>13</v>
      </c>
      <c r="J185" s="62">
        <v>15</v>
      </c>
      <c r="K185" s="62">
        <v>5</v>
      </c>
      <c r="L185" s="62">
        <v>5</v>
      </c>
      <c r="M185" s="62"/>
      <c r="N185" s="66"/>
    </row>
    <row r="186" spans="1:14" x14ac:dyDescent="0.25">
      <c r="A186" s="60" t="s">
        <v>142</v>
      </c>
      <c r="B186" s="57" t="s">
        <v>18</v>
      </c>
      <c r="C186" s="54">
        <v>20</v>
      </c>
      <c r="D186" s="57" t="s">
        <v>80</v>
      </c>
      <c r="E186" s="69">
        <v>13.103</v>
      </c>
      <c r="F186" s="57" t="s">
        <v>40</v>
      </c>
      <c r="G186" s="58">
        <v>2.2000000000000002</v>
      </c>
      <c r="H186" s="56">
        <v>0.98671453655843411</v>
      </c>
      <c r="I186" s="57" t="s">
        <v>12</v>
      </c>
      <c r="J186" s="55">
        <v>7.5</v>
      </c>
      <c r="K186" s="55">
        <v>10</v>
      </c>
      <c r="L186" s="55">
        <v>19</v>
      </c>
      <c r="M186" s="55"/>
      <c r="N186" s="59"/>
    </row>
    <row r="187" spans="1:14" x14ac:dyDescent="0.25">
      <c r="A187" s="67" t="s">
        <v>141</v>
      </c>
      <c r="B187" s="64" t="s">
        <v>18</v>
      </c>
      <c r="C187" s="61">
        <v>10</v>
      </c>
      <c r="D187" s="64" t="s">
        <v>48</v>
      </c>
      <c r="E187" s="70">
        <v>5.5380000000000003</v>
      </c>
      <c r="F187" s="64" t="s">
        <v>40</v>
      </c>
      <c r="G187" s="65">
        <v>2.2000000000000002</v>
      </c>
      <c r="H187" s="63">
        <v>0.98679319853993319</v>
      </c>
      <c r="I187" s="64" t="s">
        <v>12</v>
      </c>
      <c r="J187" s="62">
        <v>7.5</v>
      </c>
      <c r="K187" s="62">
        <v>9</v>
      </c>
      <c r="L187" s="62">
        <v>4</v>
      </c>
      <c r="M187" s="62"/>
      <c r="N187" s="66"/>
    </row>
    <row r="188" spans="1:14" x14ac:dyDescent="0.25">
      <c r="A188" s="60" t="s">
        <v>142</v>
      </c>
      <c r="B188" s="57" t="s">
        <v>14</v>
      </c>
      <c r="C188" s="54">
        <v>6</v>
      </c>
      <c r="D188" s="57" t="s">
        <v>79</v>
      </c>
      <c r="E188" s="69">
        <v>6</v>
      </c>
      <c r="F188" s="57" t="s">
        <v>37</v>
      </c>
      <c r="G188" s="58">
        <v>2.2000000000000002</v>
      </c>
      <c r="H188" s="56">
        <v>0.98691814536798428</v>
      </c>
      <c r="I188" s="57" t="s">
        <v>13</v>
      </c>
      <c r="J188" s="55">
        <v>7.5</v>
      </c>
      <c r="K188" s="55">
        <v>6</v>
      </c>
      <c r="L188" s="55">
        <v>6</v>
      </c>
      <c r="M188" s="55"/>
      <c r="N188" s="59"/>
    </row>
    <row r="189" spans="1:14" x14ac:dyDescent="0.25">
      <c r="A189" s="67" t="s">
        <v>141</v>
      </c>
      <c r="B189" s="64" t="s">
        <v>15</v>
      </c>
      <c r="C189" s="61">
        <v>15</v>
      </c>
      <c r="D189" s="64" t="s">
        <v>65</v>
      </c>
      <c r="E189" s="70">
        <v>6.875</v>
      </c>
      <c r="F189" s="64" t="s">
        <v>40</v>
      </c>
      <c r="G189" s="65">
        <v>2.9</v>
      </c>
      <c r="H189" s="63">
        <v>0.98709761859654543</v>
      </c>
      <c r="I189" s="64" t="s">
        <v>12</v>
      </c>
      <c r="J189" s="62">
        <v>7.5</v>
      </c>
      <c r="K189" s="62">
        <v>11</v>
      </c>
      <c r="L189" s="62">
        <v>5</v>
      </c>
      <c r="M189" s="62"/>
      <c r="N189" s="66"/>
    </row>
    <row r="190" spans="1:14" x14ac:dyDescent="0.25">
      <c r="A190" s="60" t="s">
        <v>141</v>
      </c>
      <c r="B190" s="57" t="s">
        <v>18</v>
      </c>
      <c r="C190" s="54">
        <v>15</v>
      </c>
      <c r="D190" s="57" t="s">
        <v>65</v>
      </c>
      <c r="E190" s="69">
        <v>6.875</v>
      </c>
      <c r="F190" s="57" t="s">
        <v>40</v>
      </c>
      <c r="G190" s="58">
        <v>2.2000000000000002</v>
      </c>
      <c r="H190" s="56">
        <v>0.98719458851071318</v>
      </c>
      <c r="I190" s="57" t="s">
        <v>12</v>
      </c>
      <c r="J190" s="55">
        <v>7.5</v>
      </c>
      <c r="K190" s="55">
        <v>11</v>
      </c>
      <c r="L190" s="55">
        <v>5</v>
      </c>
      <c r="M190" s="55"/>
      <c r="N190" s="59"/>
    </row>
    <row r="191" spans="1:14" x14ac:dyDescent="0.25">
      <c r="A191" s="67" t="s">
        <v>141</v>
      </c>
      <c r="B191" s="64" t="s">
        <v>18</v>
      </c>
      <c r="C191" s="61">
        <v>6</v>
      </c>
      <c r="D191" s="64" t="s">
        <v>111</v>
      </c>
      <c r="E191" s="70">
        <v>5.3170000000000002</v>
      </c>
      <c r="F191" s="64" t="s">
        <v>35</v>
      </c>
      <c r="G191" s="65">
        <v>2.2000000000000002</v>
      </c>
      <c r="H191" s="63">
        <v>0.9872437639216749</v>
      </c>
      <c r="I191" s="64" t="s">
        <v>13</v>
      </c>
      <c r="J191" s="62">
        <v>15</v>
      </c>
      <c r="K191" s="62"/>
      <c r="L191" s="62"/>
      <c r="M191" s="62">
        <v>6</v>
      </c>
      <c r="N191" s="66"/>
    </row>
    <row r="192" spans="1:14" x14ac:dyDescent="0.25">
      <c r="A192" s="60" t="s">
        <v>142</v>
      </c>
      <c r="B192" s="57" t="s">
        <v>11</v>
      </c>
      <c r="C192" s="54">
        <v>10</v>
      </c>
      <c r="D192" s="57" t="s">
        <v>48</v>
      </c>
      <c r="E192" s="69">
        <v>5.5380000000000003</v>
      </c>
      <c r="F192" s="57" t="s">
        <v>40</v>
      </c>
      <c r="G192" s="58">
        <v>1.4</v>
      </c>
      <c r="H192" s="56">
        <v>0.98758764893313888</v>
      </c>
      <c r="I192" s="57" t="s">
        <v>12</v>
      </c>
      <c r="J192" s="55">
        <v>7.5</v>
      </c>
      <c r="K192" s="55">
        <v>9</v>
      </c>
      <c r="L192" s="55">
        <v>4</v>
      </c>
      <c r="M192" s="55"/>
      <c r="N192" s="59"/>
    </row>
    <row r="193" spans="1:14" x14ac:dyDescent="0.25">
      <c r="A193" s="67" t="s">
        <v>141</v>
      </c>
      <c r="B193" s="64" t="s">
        <v>14</v>
      </c>
      <c r="C193" s="61">
        <v>10</v>
      </c>
      <c r="D193" s="64" t="s">
        <v>137</v>
      </c>
      <c r="E193" s="70">
        <v>6.2039999999999997</v>
      </c>
      <c r="F193" s="64" t="s">
        <v>35</v>
      </c>
      <c r="G193" s="65">
        <v>2.2000000000000002</v>
      </c>
      <c r="H193" s="63">
        <v>0.98779619107627159</v>
      </c>
      <c r="I193" s="64" t="s">
        <v>12</v>
      </c>
      <c r="J193" s="62">
        <v>7.5</v>
      </c>
      <c r="K193" s="62"/>
      <c r="L193" s="62"/>
      <c r="M193" s="62">
        <v>7</v>
      </c>
      <c r="N193" s="66"/>
    </row>
    <row r="194" spans="1:14" x14ac:dyDescent="0.25">
      <c r="A194" s="60" t="s">
        <v>141</v>
      </c>
      <c r="B194" s="57" t="s">
        <v>16</v>
      </c>
      <c r="C194" s="54">
        <v>10</v>
      </c>
      <c r="D194" s="57" t="s">
        <v>137</v>
      </c>
      <c r="E194" s="69">
        <v>6.2039999999999997</v>
      </c>
      <c r="F194" s="57" t="s">
        <v>35</v>
      </c>
      <c r="G194" s="58">
        <v>3</v>
      </c>
      <c r="H194" s="56">
        <v>0.98782056143184993</v>
      </c>
      <c r="I194" s="57" t="s">
        <v>12</v>
      </c>
      <c r="J194" s="55">
        <v>7.5</v>
      </c>
      <c r="K194" s="55"/>
      <c r="L194" s="55"/>
      <c r="M194" s="55">
        <v>7</v>
      </c>
      <c r="N194" s="59"/>
    </row>
    <row r="195" spans="1:14" x14ac:dyDescent="0.25">
      <c r="A195" s="67" t="s">
        <v>141</v>
      </c>
      <c r="B195" s="64" t="s">
        <v>18</v>
      </c>
      <c r="C195" s="61">
        <v>6</v>
      </c>
      <c r="D195" s="64" t="s">
        <v>108</v>
      </c>
      <c r="E195" s="70">
        <v>5.4550000000000001</v>
      </c>
      <c r="F195" s="64" t="s">
        <v>40</v>
      </c>
      <c r="G195" s="65">
        <v>2.2000000000000002</v>
      </c>
      <c r="H195" s="63">
        <v>0.98784876990041759</v>
      </c>
      <c r="I195" s="64" t="s">
        <v>13</v>
      </c>
      <c r="J195" s="62">
        <v>15</v>
      </c>
      <c r="K195" s="62">
        <v>6</v>
      </c>
      <c r="L195" s="62">
        <v>5</v>
      </c>
      <c r="M195" s="62"/>
      <c r="N195" s="66"/>
    </row>
    <row r="196" spans="1:14" x14ac:dyDescent="0.25">
      <c r="A196" s="60" t="s">
        <v>142</v>
      </c>
      <c r="B196" s="57" t="s">
        <v>15</v>
      </c>
      <c r="C196" s="54">
        <v>20</v>
      </c>
      <c r="D196" s="57" t="s">
        <v>90</v>
      </c>
      <c r="E196" s="69">
        <v>7.8259999999999996</v>
      </c>
      <c r="F196" s="57" t="s">
        <v>40</v>
      </c>
      <c r="G196" s="58">
        <v>2.9</v>
      </c>
      <c r="H196" s="56">
        <v>0.98806677490350292</v>
      </c>
      <c r="I196" s="57" t="s">
        <v>12</v>
      </c>
      <c r="J196" s="55">
        <v>7.5</v>
      </c>
      <c r="K196" s="55">
        <v>5</v>
      </c>
      <c r="L196" s="55">
        <v>18</v>
      </c>
      <c r="M196" s="55"/>
      <c r="N196" s="59"/>
    </row>
    <row r="197" spans="1:14" x14ac:dyDescent="0.25">
      <c r="A197" s="67" t="s">
        <v>142</v>
      </c>
      <c r="B197" s="64" t="s">
        <v>18</v>
      </c>
      <c r="C197" s="61">
        <v>6</v>
      </c>
      <c r="D197" s="64" t="s">
        <v>131</v>
      </c>
      <c r="E197" s="70">
        <v>2.8359999999999999</v>
      </c>
      <c r="F197" s="64" t="s">
        <v>35</v>
      </c>
      <c r="G197" s="65">
        <v>2.2000000000000002</v>
      </c>
      <c r="H197" s="63">
        <v>0.98813242439252036</v>
      </c>
      <c r="I197" s="64" t="s">
        <v>13</v>
      </c>
      <c r="J197" s="62">
        <v>15</v>
      </c>
      <c r="K197" s="62"/>
      <c r="L197" s="62"/>
      <c r="M197" s="62">
        <v>3.25</v>
      </c>
      <c r="N197" s="66"/>
    </row>
    <row r="198" spans="1:14" x14ac:dyDescent="0.25">
      <c r="A198" s="60" t="s">
        <v>142</v>
      </c>
      <c r="B198" s="57" t="s">
        <v>16</v>
      </c>
      <c r="C198" s="54">
        <v>15</v>
      </c>
      <c r="D198" s="57" t="s">
        <v>65</v>
      </c>
      <c r="E198" s="69">
        <v>6.875</v>
      </c>
      <c r="F198" s="57" t="s">
        <v>40</v>
      </c>
      <c r="G198" s="58">
        <v>3</v>
      </c>
      <c r="H198" s="56">
        <v>0.98824460686061111</v>
      </c>
      <c r="I198" s="57" t="s">
        <v>12</v>
      </c>
      <c r="J198" s="55">
        <v>7.5</v>
      </c>
      <c r="K198" s="55">
        <v>11</v>
      </c>
      <c r="L198" s="55">
        <v>5</v>
      </c>
      <c r="M198" s="55"/>
      <c r="N198" s="59"/>
    </row>
    <row r="199" spans="1:14" x14ac:dyDescent="0.25">
      <c r="A199" s="67" t="s">
        <v>142</v>
      </c>
      <c r="B199" s="64" t="s">
        <v>16</v>
      </c>
      <c r="C199" s="61">
        <v>20</v>
      </c>
      <c r="D199" s="64" t="s">
        <v>89</v>
      </c>
      <c r="E199" s="70">
        <v>9.2309999999999999</v>
      </c>
      <c r="F199" s="64" t="s">
        <v>40</v>
      </c>
      <c r="G199" s="65">
        <v>3</v>
      </c>
      <c r="H199" s="63">
        <v>0.98834796850377593</v>
      </c>
      <c r="I199" s="64" t="s">
        <v>12</v>
      </c>
      <c r="J199" s="62">
        <v>7.5</v>
      </c>
      <c r="K199" s="62">
        <v>20</v>
      </c>
      <c r="L199" s="62">
        <v>6</v>
      </c>
      <c r="M199" s="62"/>
      <c r="N199" s="66"/>
    </row>
    <row r="200" spans="1:14" x14ac:dyDescent="0.25">
      <c r="A200" s="60" t="s">
        <v>142</v>
      </c>
      <c r="B200" s="57" t="s">
        <v>16</v>
      </c>
      <c r="C200" s="54">
        <v>20</v>
      </c>
      <c r="D200" s="57" t="s">
        <v>88</v>
      </c>
      <c r="E200" s="69">
        <v>20</v>
      </c>
      <c r="F200" s="57" t="s">
        <v>37</v>
      </c>
      <c r="G200" s="58">
        <v>3</v>
      </c>
      <c r="H200" s="56">
        <v>0.98876827586471205</v>
      </c>
      <c r="I200" s="57" t="s">
        <v>12</v>
      </c>
      <c r="J200" s="55">
        <v>7.5</v>
      </c>
      <c r="K200" s="55">
        <v>20</v>
      </c>
      <c r="L200" s="55">
        <v>20</v>
      </c>
      <c r="M200" s="55"/>
      <c r="N200" s="59"/>
    </row>
    <row r="201" spans="1:14" x14ac:dyDescent="0.25">
      <c r="A201" s="67" t="s">
        <v>142</v>
      </c>
      <c r="B201" s="64" t="s">
        <v>18</v>
      </c>
      <c r="C201" s="61">
        <v>6</v>
      </c>
      <c r="D201" s="64" t="s">
        <v>98</v>
      </c>
      <c r="E201" s="70">
        <v>3.1019999999999999</v>
      </c>
      <c r="F201" s="64" t="s">
        <v>35</v>
      </c>
      <c r="G201" s="65">
        <v>2.2000000000000002</v>
      </c>
      <c r="H201" s="63">
        <v>0.9891182873279869</v>
      </c>
      <c r="I201" s="64" t="s">
        <v>13</v>
      </c>
      <c r="J201" s="62">
        <v>15</v>
      </c>
      <c r="K201" s="62"/>
      <c r="L201" s="62"/>
      <c r="M201" s="62">
        <v>3.5</v>
      </c>
      <c r="N201" s="66"/>
    </row>
    <row r="202" spans="1:14" x14ac:dyDescent="0.25">
      <c r="A202" s="60" t="s">
        <v>141</v>
      </c>
      <c r="B202" s="57" t="s">
        <v>16</v>
      </c>
      <c r="C202" s="54">
        <v>20</v>
      </c>
      <c r="D202" s="57" t="s">
        <v>89</v>
      </c>
      <c r="E202" s="69">
        <v>9.2309999999999999</v>
      </c>
      <c r="F202" s="57" t="s">
        <v>40</v>
      </c>
      <c r="G202" s="58">
        <v>3</v>
      </c>
      <c r="H202" s="56">
        <v>0.98934695093361502</v>
      </c>
      <c r="I202" s="57" t="s">
        <v>12</v>
      </c>
      <c r="J202" s="55">
        <v>7.5</v>
      </c>
      <c r="K202" s="55">
        <v>20</v>
      </c>
      <c r="L202" s="55">
        <v>6</v>
      </c>
      <c r="M202" s="55"/>
      <c r="N202" s="59"/>
    </row>
    <row r="203" spans="1:14" x14ac:dyDescent="0.25">
      <c r="A203" s="67" t="s">
        <v>142</v>
      </c>
      <c r="B203" s="64" t="s">
        <v>18</v>
      </c>
      <c r="C203" s="61">
        <v>15</v>
      </c>
      <c r="D203" s="64" t="s">
        <v>68</v>
      </c>
      <c r="E203" s="70">
        <v>10.635</v>
      </c>
      <c r="F203" s="64" t="s">
        <v>35</v>
      </c>
      <c r="G203" s="65">
        <v>2.2000000000000002</v>
      </c>
      <c r="H203" s="63">
        <v>0.98956377802713791</v>
      </c>
      <c r="I203" s="64" t="s">
        <v>12</v>
      </c>
      <c r="J203" s="62">
        <v>7.5</v>
      </c>
      <c r="K203" s="62"/>
      <c r="L203" s="62"/>
      <c r="M203" s="62">
        <v>12</v>
      </c>
      <c r="N203" s="66"/>
    </row>
    <row r="204" spans="1:14" x14ac:dyDescent="0.25">
      <c r="A204" s="60" t="s">
        <v>141</v>
      </c>
      <c r="B204" s="57" t="s">
        <v>16</v>
      </c>
      <c r="C204" s="54">
        <v>25</v>
      </c>
      <c r="D204" s="57" t="s">
        <v>96</v>
      </c>
      <c r="E204" s="69">
        <v>25</v>
      </c>
      <c r="F204" s="57" t="s">
        <v>37</v>
      </c>
      <c r="G204" s="58">
        <v>3</v>
      </c>
      <c r="H204" s="56">
        <v>0.99025481805472249</v>
      </c>
      <c r="I204" s="57" t="s">
        <v>12</v>
      </c>
      <c r="J204" s="55">
        <v>7.5</v>
      </c>
      <c r="K204" s="55">
        <v>25</v>
      </c>
      <c r="L204" s="55">
        <v>25</v>
      </c>
      <c r="M204" s="55"/>
      <c r="N204" s="59"/>
    </row>
    <row r="205" spans="1:14" x14ac:dyDescent="0.25">
      <c r="A205" s="67" t="s">
        <v>142</v>
      </c>
      <c r="B205" s="64" t="s">
        <v>18</v>
      </c>
      <c r="C205" s="61">
        <v>15</v>
      </c>
      <c r="D205" s="64" t="s">
        <v>62</v>
      </c>
      <c r="E205" s="70">
        <v>9.7479999999999993</v>
      </c>
      <c r="F205" s="64" t="s">
        <v>35</v>
      </c>
      <c r="G205" s="65">
        <v>2.2000000000000002</v>
      </c>
      <c r="H205" s="63">
        <v>0.99045225405710235</v>
      </c>
      <c r="I205" s="64" t="s">
        <v>12</v>
      </c>
      <c r="J205" s="62">
        <v>7.5</v>
      </c>
      <c r="K205" s="62"/>
      <c r="L205" s="62"/>
      <c r="M205" s="62">
        <v>11</v>
      </c>
      <c r="N205" s="66"/>
    </row>
    <row r="206" spans="1:14" x14ac:dyDescent="0.25">
      <c r="A206" s="60" t="s">
        <v>142</v>
      </c>
      <c r="B206" s="57" t="s">
        <v>16</v>
      </c>
      <c r="C206" s="54">
        <v>10</v>
      </c>
      <c r="D206" s="57" t="s">
        <v>55</v>
      </c>
      <c r="E206" s="69">
        <v>6.1539999999999999</v>
      </c>
      <c r="F206" s="57" t="s">
        <v>40</v>
      </c>
      <c r="G206" s="58">
        <v>3</v>
      </c>
      <c r="H206" s="56">
        <v>0.99047925555597582</v>
      </c>
      <c r="I206" s="57" t="s">
        <v>12</v>
      </c>
      <c r="J206" s="55">
        <v>7.5</v>
      </c>
      <c r="K206" s="55">
        <v>8</v>
      </c>
      <c r="L206" s="55">
        <v>5</v>
      </c>
      <c r="M206" s="55"/>
      <c r="N206" s="59"/>
    </row>
    <row r="207" spans="1:14" x14ac:dyDescent="0.25">
      <c r="A207" s="67" t="s">
        <v>141</v>
      </c>
      <c r="B207" s="64" t="s">
        <v>16</v>
      </c>
      <c r="C207" s="61">
        <v>10</v>
      </c>
      <c r="D207" s="64" t="s">
        <v>52</v>
      </c>
      <c r="E207" s="70">
        <v>6.6470000000000002</v>
      </c>
      <c r="F207" s="64" t="s">
        <v>35</v>
      </c>
      <c r="G207" s="65">
        <v>3</v>
      </c>
      <c r="H207" s="63">
        <v>0.99056409484658192</v>
      </c>
      <c r="I207" s="64" t="s">
        <v>12</v>
      </c>
      <c r="J207" s="62">
        <v>7.5</v>
      </c>
      <c r="K207" s="62"/>
      <c r="L207" s="62"/>
      <c r="M207" s="62">
        <v>7.5</v>
      </c>
      <c r="N207" s="66"/>
    </row>
    <row r="208" spans="1:14" x14ac:dyDescent="0.25">
      <c r="A208" s="60" t="s">
        <v>141</v>
      </c>
      <c r="B208" s="57" t="s">
        <v>18</v>
      </c>
      <c r="C208" s="54">
        <v>6</v>
      </c>
      <c r="D208" s="57" t="s">
        <v>79</v>
      </c>
      <c r="E208" s="69">
        <v>6</v>
      </c>
      <c r="F208" s="57" t="s">
        <v>37</v>
      </c>
      <c r="G208" s="58">
        <v>2.2000000000000002</v>
      </c>
      <c r="H208" s="56">
        <v>0.99065747152668304</v>
      </c>
      <c r="I208" s="57" t="s">
        <v>13</v>
      </c>
      <c r="J208" s="55">
        <v>15</v>
      </c>
      <c r="K208" s="55">
        <v>6</v>
      </c>
      <c r="L208" s="55">
        <v>6</v>
      </c>
      <c r="M208" s="55"/>
      <c r="N208" s="59"/>
    </row>
    <row r="209" spans="1:14" x14ac:dyDescent="0.25">
      <c r="A209" s="67" t="s">
        <v>141</v>
      </c>
      <c r="B209" s="64" t="s">
        <v>11</v>
      </c>
      <c r="C209" s="61">
        <v>10</v>
      </c>
      <c r="D209" s="64" t="s">
        <v>52</v>
      </c>
      <c r="E209" s="70">
        <v>6.6470000000000002</v>
      </c>
      <c r="F209" s="64" t="s">
        <v>35</v>
      </c>
      <c r="G209" s="65">
        <v>1.4</v>
      </c>
      <c r="H209" s="63">
        <v>0.99082349544891135</v>
      </c>
      <c r="I209" s="64" t="s">
        <v>12</v>
      </c>
      <c r="J209" s="62">
        <v>7.5</v>
      </c>
      <c r="K209" s="62"/>
      <c r="L209" s="62"/>
      <c r="M209" s="62">
        <v>7.5</v>
      </c>
      <c r="N209" s="66"/>
    </row>
    <row r="210" spans="1:14" x14ac:dyDescent="0.25">
      <c r="A210" s="60" t="s">
        <v>142</v>
      </c>
      <c r="B210" s="57" t="s">
        <v>18</v>
      </c>
      <c r="C210" s="54">
        <v>6</v>
      </c>
      <c r="D210" s="57" t="s">
        <v>45</v>
      </c>
      <c r="E210" s="69">
        <v>3</v>
      </c>
      <c r="F210" s="57" t="s">
        <v>37</v>
      </c>
      <c r="G210" s="58">
        <v>2.2000000000000002</v>
      </c>
      <c r="H210" s="56">
        <v>0.99090354481391762</v>
      </c>
      <c r="I210" s="57" t="s">
        <v>13</v>
      </c>
      <c r="J210" s="55">
        <v>15</v>
      </c>
      <c r="K210" s="55">
        <v>3</v>
      </c>
      <c r="L210" s="55">
        <v>3</v>
      </c>
      <c r="M210" s="55"/>
      <c r="N210" s="59"/>
    </row>
    <row r="211" spans="1:14" x14ac:dyDescent="0.25">
      <c r="A211" s="67" t="s">
        <v>142</v>
      </c>
      <c r="B211" s="64" t="s">
        <v>18</v>
      </c>
      <c r="C211" s="61">
        <v>15</v>
      </c>
      <c r="D211" s="64" t="s">
        <v>65</v>
      </c>
      <c r="E211" s="70">
        <v>6.875</v>
      </c>
      <c r="F211" s="64" t="s">
        <v>40</v>
      </c>
      <c r="G211" s="65">
        <v>2.2000000000000002</v>
      </c>
      <c r="H211" s="63">
        <v>0.99101300066549458</v>
      </c>
      <c r="I211" s="64" t="s">
        <v>12</v>
      </c>
      <c r="J211" s="62">
        <v>7.5</v>
      </c>
      <c r="K211" s="62">
        <v>11</v>
      </c>
      <c r="L211" s="62">
        <v>5</v>
      </c>
      <c r="M211" s="62"/>
      <c r="N211" s="66"/>
    </row>
    <row r="212" spans="1:14" x14ac:dyDescent="0.25">
      <c r="A212" s="60" t="s">
        <v>142</v>
      </c>
      <c r="B212" s="57" t="s">
        <v>14</v>
      </c>
      <c r="C212" s="54">
        <v>10</v>
      </c>
      <c r="D212" s="57" t="s">
        <v>55</v>
      </c>
      <c r="E212" s="69">
        <v>6.1539999999999999</v>
      </c>
      <c r="F212" s="57" t="s">
        <v>40</v>
      </c>
      <c r="G212" s="58">
        <v>2.2000000000000002</v>
      </c>
      <c r="H212" s="56">
        <v>0.99102371487624319</v>
      </c>
      <c r="I212" s="57" t="s">
        <v>12</v>
      </c>
      <c r="J212" s="55">
        <v>7.5</v>
      </c>
      <c r="K212" s="55">
        <v>8</v>
      </c>
      <c r="L212" s="55">
        <v>5</v>
      </c>
      <c r="M212" s="55"/>
      <c r="N212" s="59"/>
    </row>
    <row r="213" spans="1:14" x14ac:dyDescent="0.25">
      <c r="A213" s="67" t="s">
        <v>142</v>
      </c>
      <c r="B213" s="64" t="s">
        <v>15</v>
      </c>
      <c r="C213" s="61">
        <v>10</v>
      </c>
      <c r="D213" s="64" t="s">
        <v>137</v>
      </c>
      <c r="E213" s="70">
        <v>6.2039999999999997</v>
      </c>
      <c r="F213" s="64" t="s">
        <v>35</v>
      </c>
      <c r="G213" s="65">
        <v>2.9</v>
      </c>
      <c r="H213" s="63">
        <v>0.99112314542811486</v>
      </c>
      <c r="I213" s="64" t="s">
        <v>12</v>
      </c>
      <c r="J213" s="62">
        <v>7.5</v>
      </c>
      <c r="K213" s="62"/>
      <c r="L213" s="62"/>
      <c r="M213" s="62">
        <v>7</v>
      </c>
      <c r="N213" s="66"/>
    </row>
    <row r="214" spans="1:14" x14ac:dyDescent="0.25">
      <c r="A214" s="60" t="s">
        <v>141</v>
      </c>
      <c r="B214" s="57" t="s">
        <v>15</v>
      </c>
      <c r="C214" s="54">
        <v>10</v>
      </c>
      <c r="D214" s="57" t="s">
        <v>52</v>
      </c>
      <c r="E214" s="69">
        <v>6.6470000000000002</v>
      </c>
      <c r="F214" s="57" t="s">
        <v>35</v>
      </c>
      <c r="G214" s="58">
        <v>2.9</v>
      </c>
      <c r="H214" s="56">
        <v>0.9911616443422725</v>
      </c>
      <c r="I214" s="57" t="s">
        <v>12</v>
      </c>
      <c r="J214" s="55">
        <v>7.5</v>
      </c>
      <c r="K214" s="55"/>
      <c r="L214" s="55"/>
      <c r="M214" s="55">
        <v>7.5</v>
      </c>
      <c r="N214" s="59"/>
    </row>
    <row r="215" spans="1:14" x14ac:dyDescent="0.25">
      <c r="A215" s="67" t="s">
        <v>141</v>
      </c>
      <c r="B215" s="64" t="s">
        <v>18</v>
      </c>
      <c r="C215" s="61">
        <v>20</v>
      </c>
      <c r="D215" s="64" t="s">
        <v>88</v>
      </c>
      <c r="E215" s="70">
        <v>20</v>
      </c>
      <c r="F215" s="64" t="s">
        <v>37</v>
      </c>
      <c r="G215" s="65">
        <v>2.2000000000000002</v>
      </c>
      <c r="H215" s="63">
        <v>0.99125534161919648</v>
      </c>
      <c r="I215" s="64" t="s">
        <v>12</v>
      </c>
      <c r="J215" s="62">
        <v>7.5</v>
      </c>
      <c r="K215" s="62">
        <v>20</v>
      </c>
      <c r="L215" s="62">
        <v>20</v>
      </c>
      <c r="M215" s="62"/>
      <c r="N215" s="66"/>
    </row>
    <row r="216" spans="1:14" x14ac:dyDescent="0.25">
      <c r="A216" s="60" t="s">
        <v>142</v>
      </c>
      <c r="B216" s="57" t="s">
        <v>18</v>
      </c>
      <c r="C216" s="54">
        <v>6</v>
      </c>
      <c r="D216" s="57" t="s">
        <v>45</v>
      </c>
      <c r="E216" s="69">
        <v>3</v>
      </c>
      <c r="F216" s="57" t="s">
        <v>37</v>
      </c>
      <c r="G216" s="58">
        <v>2.2000000000000002</v>
      </c>
      <c r="H216" s="56">
        <v>0.99149648858294448</v>
      </c>
      <c r="I216" s="57" t="s">
        <v>13</v>
      </c>
      <c r="J216" s="55">
        <v>15</v>
      </c>
      <c r="K216" s="55">
        <v>3</v>
      </c>
      <c r="L216" s="55">
        <v>3</v>
      </c>
      <c r="M216" s="55"/>
      <c r="N216" s="59"/>
    </row>
    <row r="217" spans="1:14" x14ac:dyDescent="0.25">
      <c r="A217" s="67" t="s">
        <v>141</v>
      </c>
      <c r="B217" s="64" t="s">
        <v>16</v>
      </c>
      <c r="C217" s="61">
        <v>25</v>
      </c>
      <c r="D217" s="64" t="s">
        <v>95</v>
      </c>
      <c r="E217" s="70">
        <v>23</v>
      </c>
      <c r="F217" s="64" t="s">
        <v>37</v>
      </c>
      <c r="G217" s="65">
        <v>3</v>
      </c>
      <c r="H217" s="63">
        <v>0.99152331260531146</v>
      </c>
      <c r="I217" s="64" t="s">
        <v>12</v>
      </c>
      <c r="J217" s="62">
        <v>7.5</v>
      </c>
      <c r="K217" s="62">
        <v>23</v>
      </c>
      <c r="L217" s="62">
        <v>23</v>
      </c>
      <c r="M217" s="62"/>
      <c r="N217" s="66"/>
    </row>
    <row r="218" spans="1:14" x14ac:dyDescent="0.25">
      <c r="A218" s="60" t="s">
        <v>142</v>
      </c>
      <c r="B218" s="57" t="s">
        <v>15</v>
      </c>
      <c r="C218" s="54">
        <v>15</v>
      </c>
      <c r="D218" s="57" t="s">
        <v>65</v>
      </c>
      <c r="E218" s="69">
        <v>6.875</v>
      </c>
      <c r="F218" s="57" t="s">
        <v>40</v>
      </c>
      <c r="G218" s="58">
        <v>2.9</v>
      </c>
      <c r="H218" s="56">
        <v>0.99155516653434184</v>
      </c>
      <c r="I218" s="57" t="s">
        <v>12</v>
      </c>
      <c r="J218" s="55">
        <v>7.5</v>
      </c>
      <c r="K218" s="55">
        <v>11</v>
      </c>
      <c r="L218" s="55">
        <v>5</v>
      </c>
      <c r="M218" s="55"/>
      <c r="N218" s="59"/>
    </row>
    <row r="219" spans="1:14" x14ac:dyDescent="0.25">
      <c r="A219" s="67" t="s">
        <v>142</v>
      </c>
      <c r="B219" s="64" t="s">
        <v>14</v>
      </c>
      <c r="C219" s="61">
        <v>15</v>
      </c>
      <c r="D219" s="64" t="s">
        <v>65</v>
      </c>
      <c r="E219" s="70">
        <v>6.875</v>
      </c>
      <c r="F219" s="64" t="s">
        <v>40</v>
      </c>
      <c r="G219" s="65">
        <v>2.2000000000000002</v>
      </c>
      <c r="H219" s="63">
        <v>0.99183094531589622</v>
      </c>
      <c r="I219" s="64" t="s">
        <v>12</v>
      </c>
      <c r="J219" s="62">
        <v>7.5</v>
      </c>
      <c r="K219" s="62">
        <v>11</v>
      </c>
      <c r="L219" s="62">
        <v>5</v>
      </c>
      <c r="M219" s="62"/>
      <c r="N219" s="66"/>
    </row>
    <row r="220" spans="1:14" x14ac:dyDescent="0.25">
      <c r="A220" s="60" t="s">
        <v>141</v>
      </c>
      <c r="B220" s="57" t="s">
        <v>14</v>
      </c>
      <c r="C220" s="54">
        <v>10</v>
      </c>
      <c r="D220" s="57" t="s">
        <v>52</v>
      </c>
      <c r="E220" s="69">
        <v>6.6470000000000002</v>
      </c>
      <c r="F220" s="57" t="s">
        <v>35</v>
      </c>
      <c r="G220" s="58">
        <v>2.2000000000000002</v>
      </c>
      <c r="H220" s="56">
        <v>0.99199904941601935</v>
      </c>
      <c r="I220" s="57" t="s">
        <v>12</v>
      </c>
      <c r="J220" s="55">
        <v>7.5</v>
      </c>
      <c r="K220" s="55"/>
      <c r="L220" s="55"/>
      <c r="M220" s="55">
        <v>7.5</v>
      </c>
      <c r="N220" s="59"/>
    </row>
    <row r="221" spans="1:14" x14ac:dyDescent="0.25">
      <c r="A221" s="67" t="s">
        <v>142</v>
      </c>
      <c r="B221" s="64" t="s">
        <v>16</v>
      </c>
      <c r="C221" s="61">
        <v>10</v>
      </c>
      <c r="D221" s="64" t="s">
        <v>137</v>
      </c>
      <c r="E221" s="70">
        <v>6.2039999999999997</v>
      </c>
      <c r="F221" s="64" t="s">
        <v>35</v>
      </c>
      <c r="G221" s="65">
        <v>3</v>
      </c>
      <c r="H221" s="63">
        <v>0.99225412831924586</v>
      </c>
      <c r="I221" s="64" t="s">
        <v>12</v>
      </c>
      <c r="J221" s="62">
        <v>7.5</v>
      </c>
      <c r="K221" s="62"/>
      <c r="L221" s="62"/>
      <c r="M221" s="62">
        <v>7</v>
      </c>
      <c r="N221" s="66"/>
    </row>
    <row r="222" spans="1:14" x14ac:dyDescent="0.25">
      <c r="A222" s="60" t="s">
        <v>141</v>
      </c>
      <c r="B222" s="57" t="s">
        <v>18</v>
      </c>
      <c r="C222" s="54">
        <v>15</v>
      </c>
      <c r="D222" s="57" t="s">
        <v>138</v>
      </c>
      <c r="E222" s="69">
        <v>9.1</v>
      </c>
      <c r="F222" s="57" t="s">
        <v>40</v>
      </c>
      <c r="G222" s="58">
        <v>2.2000000000000002</v>
      </c>
      <c r="H222" s="56">
        <v>0.99259536781701285</v>
      </c>
      <c r="I222" s="57" t="s">
        <v>12</v>
      </c>
      <c r="J222" s="55">
        <v>7.5</v>
      </c>
      <c r="K222" s="55">
        <v>13</v>
      </c>
      <c r="L222" s="55">
        <v>7</v>
      </c>
      <c r="M222" s="55"/>
      <c r="N222" s="59"/>
    </row>
    <row r="223" spans="1:14" x14ac:dyDescent="0.25">
      <c r="A223" s="67" t="s">
        <v>141</v>
      </c>
      <c r="B223" s="64" t="s">
        <v>18</v>
      </c>
      <c r="C223" s="61">
        <v>10</v>
      </c>
      <c r="D223" s="64" t="s">
        <v>55</v>
      </c>
      <c r="E223" s="70">
        <v>6.1539999999999999</v>
      </c>
      <c r="F223" s="64" t="s">
        <v>40</v>
      </c>
      <c r="G223" s="65">
        <v>2.2000000000000002</v>
      </c>
      <c r="H223" s="63">
        <v>0.99293268873504525</v>
      </c>
      <c r="I223" s="64" t="s">
        <v>12</v>
      </c>
      <c r="J223" s="62">
        <v>7.5</v>
      </c>
      <c r="K223" s="62">
        <v>8</v>
      </c>
      <c r="L223" s="62">
        <v>5</v>
      </c>
      <c r="M223" s="62"/>
      <c r="N223" s="66"/>
    </row>
    <row r="224" spans="1:14" x14ac:dyDescent="0.25">
      <c r="A224" s="60" t="s">
        <v>141</v>
      </c>
      <c r="B224" s="57" t="s">
        <v>11</v>
      </c>
      <c r="C224" s="54">
        <v>10</v>
      </c>
      <c r="D224" s="57" t="s">
        <v>51</v>
      </c>
      <c r="E224" s="69">
        <v>7</v>
      </c>
      <c r="F224" s="57" t="s">
        <v>37</v>
      </c>
      <c r="G224" s="58">
        <v>1.4</v>
      </c>
      <c r="H224" s="56">
        <v>0.9929428403122309</v>
      </c>
      <c r="I224" s="57" t="s">
        <v>12</v>
      </c>
      <c r="J224" s="55">
        <v>7.5</v>
      </c>
      <c r="K224" s="55">
        <v>7</v>
      </c>
      <c r="L224" s="55">
        <v>7</v>
      </c>
      <c r="M224" s="55"/>
      <c r="N224" s="59"/>
    </row>
    <row r="225" spans="1:14" x14ac:dyDescent="0.25">
      <c r="A225" s="67" t="s">
        <v>141</v>
      </c>
      <c r="B225" s="64" t="s">
        <v>18</v>
      </c>
      <c r="C225" s="61">
        <v>20</v>
      </c>
      <c r="D225" s="64" t="s">
        <v>80</v>
      </c>
      <c r="E225" s="70">
        <v>13.103</v>
      </c>
      <c r="F225" s="64" t="s">
        <v>40</v>
      </c>
      <c r="G225" s="65">
        <v>2.2000000000000002</v>
      </c>
      <c r="H225" s="63">
        <v>0.99318344596613151</v>
      </c>
      <c r="I225" s="64" t="s">
        <v>12</v>
      </c>
      <c r="J225" s="62">
        <v>7.5</v>
      </c>
      <c r="K225" s="62">
        <v>10</v>
      </c>
      <c r="L225" s="62">
        <v>19</v>
      </c>
      <c r="M225" s="62"/>
      <c r="N225" s="66"/>
    </row>
    <row r="226" spans="1:14" x14ac:dyDescent="0.25">
      <c r="A226" s="60" t="s">
        <v>142</v>
      </c>
      <c r="B226" s="57" t="s">
        <v>18</v>
      </c>
      <c r="C226" s="54">
        <v>15</v>
      </c>
      <c r="D226" s="57" t="s">
        <v>138</v>
      </c>
      <c r="E226" s="69">
        <v>9.1</v>
      </c>
      <c r="F226" s="57" t="s">
        <v>40</v>
      </c>
      <c r="G226" s="58">
        <v>2.2000000000000002</v>
      </c>
      <c r="H226" s="56">
        <v>0.99328170366611634</v>
      </c>
      <c r="I226" s="57" t="s">
        <v>12</v>
      </c>
      <c r="J226" s="55">
        <v>7.5</v>
      </c>
      <c r="K226" s="55">
        <v>13</v>
      </c>
      <c r="L226" s="55">
        <v>7</v>
      </c>
      <c r="M226" s="55"/>
      <c r="N226" s="59" t="s">
        <v>17</v>
      </c>
    </row>
    <row r="227" spans="1:14" x14ac:dyDescent="0.25">
      <c r="A227" s="67" t="s">
        <v>141</v>
      </c>
      <c r="B227" s="64" t="s">
        <v>15</v>
      </c>
      <c r="C227" s="61">
        <v>10</v>
      </c>
      <c r="D227" s="64" t="s">
        <v>51</v>
      </c>
      <c r="E227" s="70">
        <v>7</v>
      </c>
      <c r="F227" s="64" t="s">
        <v>37</v>
      </c>
      <c r="G227" s="65">
        <v>2.9</v>
      </c>
      <c r="H227" s="63">
        <v>0.99343998399403122</v>
      </c>
      <c r="I227" s="64" t="s">
        <v>12</v>
      </c>
      <c r="J227" s="62">
        <v>7.5</v>
      </c>
      <c r="K227" s="62">
        <v>7</v>
      </c>
      <c r="L227" s="62">
        <v>7</v>
      </c>
      <c r="M227" s="62"/>
      <c r="N227" s="66"/>
    </row>
    <row r="228" spans="1:14" x14ac:dyDescent="0.25">
      <c r="A228" s="60" t="s">
        <v>142</v>
      </c>
      <c r="B228" s="57" t="s">
        <v>18</v>
      </c>
      <c r="C228" s="54">
        <v>6</v>
      </c>
      <c r="D228" s="57" t="s">
        <v>101</v>
      </c>
      <c r="E228" s="69">
        <v>3.5449999999999999</v>
      </c>
      <c r="F228" s="57" t="s">
        <v>35</v>
      </c>
      <c r="G228" s="58">
        <v>2.2000000000000002</v>
      </c>
      <c r="H228" s="56">
        <v>0.99346448268918208</v>
      </c>
      <c r="I228" s="57" t="s">
        <v>13</v>
      </c>
      <c r="J228" s="55">
        <v>15</v>
      </c>
      <c r="K228" s="55"/>
      <c r="L228" s="55"/>
      <c r="M228" s="55">
        <v>4</v>
      </c>
      <c r="N228" s="59"/>
    </row>
    <row r="229" spans="1:14" x14ac:dyDescent="0.25">
      <c r="A229" s="67" t="s">
        <v>141</v>
      </c>
      <c r="B229" s="64" t="s">
        <v>18</v>
      </c>
      <c r="C229" s="61">
        <v>15</v>
      </c>
      <c r="D229" s="64" t="s">
        <v>62</v>
      </c>
      <c r="E229" s="70">
        <v>9.7479999999999993</v>
      </c>
      <c r="F229" s="64" t="s">
        <v>35</v>
      </c>
      <c r="G229" s="65">
        <v>2.2000000000000002</v>
      </c>
      <c r="H229" s="63">
        <v>0.99359283176347413</v>
      </c>
      <c r="I229" s="64" t="s">
        <v>12</v>
      </c>
      <c r="J229" s="62">
        <v>7.5</v>
      </c>
      <c r="K229" s="62"/>
      <c r="L229" s="62"/>
      <c r="M229" s="62">
        <v>11</v>
      </c>
      <c r="N229" s="66"/>
    </row>
    <row r="230" spans="1:14" x14ac:dyDescent="0.25">
      <c r="A230" s="60" t="s">
        <v>142</v>
      </c>
      <c r="B230" s="57" t="s">
        <v>16</v>
      </c>
      <c r="C230" s="54">
        <v>15</v>
      </c>
      <c r="D230" s="57" t="s">
        <v>76</v>
      </c>
      <c r="E230" s="69">
        <v>15</v>
      </c>
      <c r="F230" s="57" t="s">
        <v>37</v>
      </c>
      <c r="G230" s="58">
        <v>3</v>
      </c>
      <c r="H230" s="56">
        <v>0.99364481395639703</v>
      </c>
      <c r="I230" s="57" t="s">
        <v>12</v>
      </c>
      <c r="J230" s="55">
        <v>7.5</v>
      </c>
      <c r="K230" s="55">
        <v>15</v>
      </c>
      <c r="L230" s="55">
        <v>15</v>
      </c>
      <c r="M230" s="55"/>
      <c r="N230" s="59"/>
    </row>
    <row r="231" spans="1:14" x14ac:dyDescent="0.25">
      <c r="A231" s="67" t="s">
        <v>141</v>
      </c>
      <c r="B231" s="64" t="s">
        <v>18</v>
      </c>
      <c r="C231" s="61">
        <v>15</v>
      </c>
      <c r="D231" s="64" t="s">
        <v>76</v>
      </c>
      <c r="E231" s="70">
        <v>15</v>
      </c>
      <c r="F231" s="64" t="s">
        <v>37</v>
      </c>
      <c r="G231" s="65">
        <v>2.2000000000000002</v>
      </c>
      <c r="H231" s="63">
        <v>0.99370439406053956</v>
      </c>
      <c r="I231" s="64" t="s">
        <v>12</v>
      </c>
      <c r="J231" s="62">
        <v>7.5</v>
      </c>
      <c r="K231" s="62">
        <v>15</v>
      </c>
      <c r="L231" s="62">
        <v>15</v>
      </c>
      <c r="M231" s="62"/>
      <c r="N231" s="66"/>
    </row>
    <row r="232" spans="1:14" x14ac:dyDescent="0.25">
      <c r="A232" s="60" t="s">
        <v>141</v>
      </c>
      <c r="B232" s="57" t="s">
        <v>16</v>
      </c>
      <c r="C232" s="54">
        <v>25</v>
      </c>
      <c r="D232" s="57" t="s">
        <v>92</v>
      </c>
      <c r="E232" s="69">
        <v>19.512</v>
      </c>
      <c r="F232" s="57" t="s">
        <v>40</v>
      </c>
      <c r="G232" s="58">
        <v>3</v>
      </c>
      <c r="H232" s="56">
        <v>0.99375493790707403</v>
      </c>
      <c r="I232" s="57" t="s">
        <v>12</v>
      </c>
      <c r="J232" s="55">
        <v>7.5</v>
      </c>
      <c r="K232" s="55">
        <v>25</v>
      </c>
      <c r="L232" s="55">
        <v>16</v>
      </c>
      <c r="M232" s="55"/>
      <c r="N232" s="59"/>
    </row>
    <row r="233" spans="1:14" x14ac:dyDescent="0.25">
      <c r="A233" s="67" t="s">
        <v>141</v>
      </c>
      <c r="B233" s="64" t="s">
        <v>16</v>
      </c>
      <c r="C233" s="61">
        <v>25</v>
      </c>
      <c r="D233" s="64" t="s">
        <v>134</v>
      </c>
      <c r="E233" s="70">
        <v>19.178999999999998</v>
      </c>
      <c r="F233" s="64" t="s">
        <v>40</v>
      </c>
      <c r="G233" s="65">
        <v>3</v>
      </c>
      <c r="H233" s="63">
        <v>0.99397406289279078</v>
      </c>
      <c r="I233" s="64" t="s">
        <v>12</v>
      </c>
      <c r="J233" s="62">
        <v>7.5</v>
      </c>
      <c r="K233" s="62">
        <v>17</v>
      </c>
      <c r="L233" s="62">
        <v>22</v>
      </c>
      <c r="M233" s="62"/>
      <c r="N233" s="66"/>
    </row>
    <row r="234" spans="1:14" x14ac:dyDescent="0.25">
      <c r="A234" s="60" t="s">
        <v>142</v>
      </c>
      <c r="B234" s="57" t="s">
        <v>15</v>
      </c>
      <c r="C234" s="54">
        <v>25</v>
      </c>
      <c r="D234" s="57" t="s">
        <v>96</v>
      </c>
      <c r="E234" s="69">
        <v>25</v>
      </c>
      <c r="F234" s="57" t="s">
        <v>37</v>
      </c>
      <c r="G234" s="58">
        <v>2.9</v>
      </c>
      <c r="H234" s="56">
        <v>0.99399563380930056</v>
      </c>
      <c r="I234" s="57" t="s">
        <v>12</v>
      </c>
      <c r="J234" s="55">
        <v>7.5</v>
      </c>
      <c r="K234" s="55">
        <v>25</v>
      </c>
      <c r="L234" s="55">
        <v>25</v>
      </c>
      <c r="M234" s="55"/>
      <c r="N234" s="59"/>
    </row>
    <row r="235" spans="1:14" x14ac:dyDescent="0.25">
      <c r="A235" s="67" t="s">
        <v>141</v>
      </c>
      <c r="B235" s="64" t="s">
        <v>18</v>
      </c>
      <c r="C235" s="61">
        <v>15</v>
      </c>
      <c r="D235" s="64" t="s">
        <v>74</v>
      </c>
      <c r="E235" s="70">
        <v>12</v>
      </c>
      <c r="F235" s="64" t="s">
        <v>40</v>
      </c>
      <c r="G235" s="65">
        <v>2.2000000000000002</v>
      </c>
      <c r="H235" s="63">
        <v>0.99415452367652668</v>
      </c>
      <c r="I235" s="64" t="s">
        <v>12</v>
      </c>
      <c r="J235" s="62">
        <v>7.5</v>
      </c>
      <c r="K235" s="62">
        <v>15</v>
      </c>
      <c r="L235" s="62">
        <v>10</v>
      </c>
      <c r="M235" s="62"/>
      <c r="N235" s="66"/>
    </row>
    <row r="236" spans="1:14" x14ac:dyDescent="0.25">
      <c r="A236" s="60" t="s">
        <v>141</v>
      </c>
      <c r="B236" s="57" t="s">
        <v>14</v>
      </c>
      <c r="C236" s="54">
        <v>10</v>
      </c>
      <c r="D236" s="57" t="s">
        <v>51</v>
      </c>
      <c r="E236" s="69">
        <v>7</v>
      </c>
      <c r="F236" s="57" t="s">
        <v>37</v>
      </c>
      <c r="G236" s="58">
        <v>2.2000000000000002</v>
      </c>
      <c r="H236" s="56">
        <v>0.99423890333648102</v>
      </c>
      <c r="I236" s="57" t="s">
        <v>12</v>
      </c>
      <c r="J236" s="55">
        <v>7.5</v>
      </c>
      <c r="K236" s="55">
        <v>7</v>
      </c>
      <c r="L236" s="55">
        <v>7</v>
      </c>
      <c r="M236" s="55"/>
      <c r="N236" s="59"/>
    </row>
    <row r="237" spans="1:14" x14ac:dyDescent="0.25">
      <c r="A237" s="67" t="s">
        <v>142</v>
      </c>
      <c r="B237" s="64" t="s">
        <v>16</v>
      </c>
      <c r="C237" s="61">
        <v>20</v>
      </c>
      <c r="D237" s="64" t="s">
        <v>85</v>
      </c>
      <c r="E237" s="70">
        <v>17</v>
      </c>
      <c r="F237" s="64" t="s">
        <v>37</v>
      </c>
      <c r="G237" s="65">
        <v>3</v>
      </c>
      <c r="H237" s="63">
        <v>0.99433798716210131</v>
      </c>
      <c r="I237" s="64" t="s">
        <v>12</v>
      </c>
      <c r="J237" s="62">
        <v>7.5</v>
      </c>
      <c r="K237" s="62">
        <v>17</v>
      </c>
      <c r="L237" s="62">
        <v>17</v>
      </c>
      <c r="M237" s="62"/>
      <c r="N237" s="66"/>
    </row>
    <row r="238" spans="1:14" x14ac:dyDescent="0.25">
      <c r="A238" s="60" t="s">
        <v>141</v>
      </c>
      <c r="B238" s="57" t="s">
        <v>16</v>
      </c>
      <c r="C238" s="54">
        <v>10</v>
      </c>
      <c r="D238" s="57" t="s">
        <v>51</v>
      </c>
      <c r="E238" s="69">
        <v>7</v>
      </c>
      <c r="F238" s="57" t="s">
        <v>37</v>
      </c>
      <c r="G238" s="58">
        <v>3</v>
      </c>
      <c r="H238" s="56">
        <v>0.99434676530140587</v>
      </c>
      <c r="I238" s="57" t="s">
        <v>12</v>
      </c>
      <c r="J238" s="55">
        <v>7.5</v>
      </c>
      <c r="K238" s="55">
        <v>7</v>
      </c>
      <c r="L238" s="55">
        <v>7</v>
      </c>
      <c r="M238" s="55"/>
      <c r="N238" s="59"/>
    </row>
    <row r="239" spans="1:14" x14ac:dyDescent="0.25">
      <c r="A239" s="67" t="s">
        <v>141</v>
      </c>
      <c r="B239" s="64" t="s">
        <v>16</v>
      </c>
      <c r="C239" s="61">
        <v>25</v>
      </c>
      <c r="D239" s="64" t="s">
        <v>135</v>
      </c>
      <c r="E239" s="70">
        <v>15.529</v>
      </c>
      <c r="F239" s="64" t="s">
        <v>40</v>
      </c>
      <c r="G239" s="65">
        <v>3</v>
      </c>
      <c r="H239" s="63">
        <v>0.99447953993944838</v>
      </c>
      <c r="I239" s="64" t="s">
        <v>12</v>
      </c>
      <c r="J239" s="62">
        <v>7.5</v>
      </c>
      <c r="K239" s="62">
        <v>12</v>
      </c>
      <c r="L239" s="62">
        <v>22</v>
      </c>
      <c r="M239" s="62"/>
      <c r="N239" s="66"/>
    </row>
    <row r="240" spans="1:14" x14ac:dyDescent="0.25">
      <c r="A240" s="60" t="s">
        <v>141</v>
      </c>
      <c r="B240" s="57" t="s">
        <v>16</v>
      </c>
      <c r="C240" s="54">
        <v>25</v>
      </c>
      <c r="D240" s="57" t="s">
        <v>91</v>
      </c>
      <c r="E240" s="69">
        <v>16.8</v>
      </c>
      <c r="F240" s="57" t="s">
        <v>40</v>
      </c>
      <c r="G240" s="58">
        <v>3</v>
      </c>
      <c r="H240" s="56">
        <v>0.99461673805215134</v>
      </c>
      <c r="I240" s="57" t="s">
        <v>12</v>
      </c>
      <c r="J240" s="55">
        <v>7.5</v>
      </c>
      <c r="K240" s="55">
        <v>21</v>
      </c>
      <c r="L240" s="55">
        <v>14</v>
      </c>
      <c r="M240" s="55"/>
      <c r="N240" s="59"/>
    </row>
    <row r="241" spans="1:14" x14ac:dyDescent="0.25">
      <c r="A241" s="67" t="s">
        <v>142</v>
      </c>
      <c r="B241" s="64" t="s">
        <v>16</v>
      </c>
      <c r="C241" s="61">
        <v>10</v>
      </c>
      <c r="D241" s="64" t="s">
        <v>52</v>
      </c>
      <c r="E241" s="70">
        <v>6.6470000000000002</v>
      </c>
      <c r="F241" s="64" t="s">
        <v>35</v>
      </c>
      <c r="G241" s="65">
        <v>3</v>
      </c>
      <c r="H241" s="63">
        <v>0.99467202927917442</v>
      </c>
      <c r="I241" s="64" t="s">
        <v>12</v>
      </c>
      <c r="J241" s="62">
        <v>7.5</v>
      </c>
      <c r="K241" s="62"/>
      <c r="L241" s="62"/>
      <c r="M241" s="62">
        <v>7.5</v>
      </c>
      <c r="N241" s="66"/>
    </row>
    <row r="242" spans="1:14" x14ac:dyDescent="0.25">
      <c r="A242" s="60" t="s">
        <v>142</v>
      </c>
      <c r="B242" s="57" t="s">
        <v>18</v>
      </c>
      <c r="C242" s="54">
        <v>6</v>
      </c>
      <c r="D242" s="57" t="s">
        <v>104</v>
      </c>
      <c r="E242" s="69">
        <v>4.5</v>
      </c>
      <c r="F242" s="57" t="s">
        <v>37</v>
      </c>
      <c r="G242" s="58">
        <v>2.2000000000000002</v>
      </c>
      <c r="H242" s="56">
        <v>0.99491146662125052</v>
      </c>
      <c r="I242" s="57" t="s">
        <v>13</v>
      </c>
      <c r="J242" s="55">
        <v>15</v>
      </c>
      <c r="K242" s="55">
        <v>4.5</v>
      </c>
      <c r="L242" s="55">
        <v>4.5</v>
      </c>
      <c r="M242" s="55"/>
      <c r="N242" s="59"/>
    </row>
    <row r="243" spans="1:14" x14ac:dyDescent="0.25">
      <c r="A243" s="67" t="s">
        <v>141</v>
      </c>
      <c r="B243" s="64" t="s">
        <v>18</v>
      </c>
      <c r="C243" s="61">
        <v>10</v>
      </c>
      <c r="D243" s="64" t="s">
        <v>137</v>
      </c>
      <c r="E243" s="70">
        <v>6.2039999999999997</v>
      </c>
      <c r="F243" s="64" t="s">
        <v>35</v>
      </c>
      <c r="G243" s="65">
        <v>2.2000000000000002</v>
      </c>
      <c r="H243" s="63">
        <v>0.99498060830681179</v>
      </c>
      <c r="I243" s="64" t="s">
        <v>12</v>
      </c>
      <c r="J243" s="62">
        <v>7.5</v>
      </c>
      <c r="K243" s="62"/>
      <c r="L243" s="62"/>
      <c r="M243" s="62">
        <v>7</v>
      </c>
      <c r="N243" s="66"/>
    </row>
    <row r="244" spans="1:14" x14ac:dyDescent="0.25">
      <c r="A244" s="60" t="s">
        <v>142</v>
      </c>
      <c r="B244" s="57" t="s">
        <v>15</v>
      </c>
      <c r="C244" s="54">
        <v>10</v>
      </c>
      <c r="D244" s="57" t="s">
        <v>52</v>
      </c>
      <c r="E244" s="69">
        <v>6.6470000000000002</v>
      </c>
      <c r="F244" s="57" t="s">
        <v>35</v>
      </c>
      <c r="G244" s="58">
        <v>2.9</v>
      </c>
      <c r="H244" s="56">
        <v>0.99519261903901846</v>
      </c>
      <c r="I244" s="57" t="s">
        <v>12</v>
      </c>
      <c r="J244" s="55">
        <v>7.5</v>
      </c>
      <c r="K244" s="55"/>
      <c r="L244" s="55"/>
      <c r="M244" s="55">
        <v>7.5</v>
      </c>
      <c r="N244" s="59"/>
    </row>
    <row r="245" spans="1:14" x14ac:dyDescent="0.25">
      <c r="A245" s="67" t="s">
        <v>142</v>
      </c>
      <c r="B245" s="64" t="s">
        <v>18</v>
      </c>
      <c r="C245" s="61">
        <v>6</v>
      </c>
      <c r="D245" s="64" t="s">
        <v>45</v>
      </c>
      <c r="E245" s="70">
        <v>3</v>
      </c>
      <c r="F245" s="64" t="s">
        <v>37</v>
      </c>
      <c r="G245" s="65">
        <v>2</v>
      </c>
      <c r="H245" s="63">
        <v>0.99543538271181498</v>
      </c>
      <c r="I245" s="64" t="s">
        <v>13</v>
      </c>
      <c r="J245" s="62">
        <v>15</v>
      </c>
      <c r="K245" s="62">
        <v>3</v>
      </c>
      <c r="L245" s="62">
        <v>3</v>
      </c>
      <c r="M245" s="62"/>
      <c r="N245" s="66"/>
    </row>
    <row r="246" spans="1:14" x14ac:dyDescent="0.25">
      <c r="A246" s="60" t="s">
        <v>142</v>
      </c>
      <c r="B246" s="57" t="s">
        <v>18</v>
      </c>
      <c r="C246" s="54">
        <v>6</v>
      </c>
      <c r="D246" s="57" t="s">
        <v>107</v>
      </c>
      <c r="E246" s="69">
        <v>4.444</v>
      </c>
      <c r="F246" s="57" t="s">
        <v>40</v>
      </c>
      <c r="G246" s="58">
        <v>2.2000000000000002</v>
      </c>
      <c r="H246" s="56">
        <v>0.99555765930130879</v>
      </c>
      <c r="I246" s="57" t="s">
        <v>13</v>
      </c>
      <c r="J246" s="55">
        <v>15</v>
      </c>
      <c r="K246" s="55">
        <v>5</v>
      </c>
      <c r="L246" s="55">
        <v>4</v>
      </c>
      <c r="M246" s="55"/>
      <c r="N246" s="59"/>
    </row>
    <row r="247" spans="1:14" x14ac:dyDescent="0.25">
      <c r="A247" s="67" t="s">
        <v>142</v>
      </c>
      <c r="B247" s="64" t="s">
        <v>15</v>
      </c>
      <c r="C247" s="61">
        <v>25</v>
      </c>
      <c r="D247" s="64" t="s">
        <v>95</v>
      </c>
      <c r="E247" s="70">
        <v>23</v>
      </c>
      <c r="F247" s="64" t="s">
        <v>37</v>
      </c>
      <c r="G247" s="65">
        <v>2.9</v>
      </c>
      <c r="H247" s="63">
        <v>0.99566861910638682</v>
      </c>
      <c r="I247" s="64" t="s">
        <v>12</v>
      </c>
      <c r="J247" s="62">
        <v>7.5</v>
      </c>
      <c r="K247" s="62">
        <v>23</v>
      </c>
      <c r="L247" s="62">
        <v>23</v>
      </c>
      <c r="M247" s="62"/>
      <c r="N247" s="66"/>
    </row>
    <row r="248" spans="1:14" x14ac:dyDescent="0.25">
      <c r="A248" s="60" t="s">
        <v>141</v>
      </c>
      <c r="B248" s="57" t="s">
        <v>18</v>
      </c>
      <c r="C248" s="54">
        <v>10</v>
      </c>
      <c r="D248" s="57" t="s">
        <v>52</v>
      </c>
      <c r="E248" s="69">
        <v>6.6470000000000002</v>
      </c>
      <c r="F248" s="57" t="s">
        <v>35</v>
      </c>
      <c r="G248" s="58">
        <v>2.2000000000000002</v>
      </c>
      <c r="H248" s="56">
        <v>0.99569500336728045</v>
      </c>
      <c r="I248" s="57" t="s">
        <v>12</v>
      </c>
      <c r="J248" s="55">
        <v>7.5</v>
      </c>
      <c r="K248" s="55"/>
      <c r="L248" s="55"/>
      <c r="M248" s="55">
        <v>7.5</v>
      </c>
      <c r="N248" s="59"/>
    </row>
    <row r="249" spans="1:14" x14ac:dyDescent="0.25">
      <c r="A249" s="67" t="s">
        <v>141</v>
      </c>
      <c r="B249" s="64" t="s">
        <v>18</v>
      </c>
      <c r="C249" s="61">
        <v>20</v>
      </c>
      <c r="D249" s="64" t="s">
        <v>136</v>
      </c>
      <c r="E249" s="70">
        <v>15</v>
      </c>
      <c r="F249" s="64" t="s">
        <v>40</v>
      </c>
      <c r="G249" s="65">
        <v>2.2000000000000002</v>
      </c>
      <c r="H249" s="63">
        <v>0.99591313268166937</v>
      </c>
      <c r="I249" s="64" t="s">
        <v>12</v>
      </c>
      <c r="J249" s="62">
        <v>7.5</v>
      </c>
      <c r="K249" s="62">
        <v>12</v>
      </c>
      <c r="L249" s="62">
        <v>20</v>
      </c>
      <c r="M249" s="62"/>
      <c r="N249" s="66"/>
    </row>
    <row r="250" spans="1:14" x14ac:dyDescent="0.25">
      <c r="A250" s="60" t="s">
        <v>141</v>
      </c>
      <c r="B250" s="57" t="s">
        <v>18</v>
      </c>
      <c r="C250" s="54">
        <v>15</v>
      </c>
      <c r="D250" s="57" t="s">
        <v>68</v>
      </c>
      <c r="E250" s="69">
        <v>10.635</v>
      </c>
      <c r="F250" s="57" t="s">
        <v>35</v>
      </c>
      <c r="G250" s="58">
        <v>2.2000000000000002</v>
      </c>
      <c r="H250" s="56">
        <v>0.99592613295393095</v>
      </c>
      <c r="I250" s="57" t="s">
        <v>12</v>
      </c>
      <c r="J250" s="55">
        <v>7.5</v>
      </c>
      <c r="K250" s="55"/>
      <c r="L250" s="55"/>
      <c r="M250" s="55">
        <v>12</v>
      </c>
      <c r="N250" s="59"/>
    </row>
    <row r="251" spans="1:14" x14ac:dyDescent="0.25">
      <c r="A251" s="67" t="s">
        <v>142</v>
      </c>
      <c r="B251" s="64" t="s">
        <v>14</v>
      </c>
      <c r="C251" s="61">
        <v>15</v>
      </c>
      <c r="D251" s="64" t="s">
        <v>76</v>
      </c>
      <c r="E251" s="70">
        <v>15</v>
      </c>
      <c r="F251" s="64" t="s">
        <v>37</v>
      </c>
      <c r="G251" s="65">
        <v>2.2000000000000002</v>
      </c>
      <c r="H251" s="63">
        <v>0.99615629507645864</v>
      </c>
      <c r="I251" s="64" t="s">
        <v>12</v>
      </c>
      <c r="J251" s="62">
        <v>7.5</v>
      </c>
      <c r="K251" s="62">
        <v>15</v>
      </c>
      <c r="L251" s="62">
        <v>15</v>
      </c>
      <c r="M251" s="62"/>
      <c r="N251" s="66"/>
    </row>
    <row r="252" spans="1:14" x14ac:dyDescent="0.25">
      <c r="A252" s="60" t="s">
        <v>141</v>
      </c>
      <c r="B252" s="57" t="s">
        <v>11</v>
      </c>
      <c r="C252" s="54">
        <v>10</v>
      </c>
      <c r="D252" s="57" t="s">
        <v>43</v>
      </c>
      <c r="E252" s="69">
        <v>8.2349999999999994</v>
      </c>
      <c r="F252" s="57" t="s">
        <v>40</v>
      </c>
      <c r="G252" s="58">
        <v>1.4</v>
      </c>
      <c r="H252" s="56">
        <v>0.99618776631687167</v>
      </c>
      <c r="I252" s="57" t="s">
        <v>12</v>
      </c>
      <c r="J252" s="55">
        <v>7.5</v>
      </c>
      <c r="K252" s="55">
        <v>10</v>
      </c>
      <c r="L252" s="55">
        <v>7</v>
      </c>
      <c r="M252" s="55"/>
      <c r="N252" s="59"/>
    </row>
    <row r="253" spans="1:14" x14ac:dyDescent="0.25">
      <c r="A253" s="67" t="s">
        <v>142</v>
      </c>
      <c r="B253" s="64" t="s">
        <v>18</v>
      </c>
      <c r="C253" s="61">
        <v>6</v>
      </c>
      <c r="D253" s="64" t="s">
        <v>46</v>
      </c>
      <c r="E253" s="70">
        <v>4</v>
      </c>
      <c r="F253" s="64" t="s">
        <v>37</v>
      </c>
      <c r="G253" s="65">
        <v>2.2000000000000002</v>
      </c>
      <c r="H253" s="63">
        <v>0.99637992267252107</v>
      </c>
      <c r="I253" s="64" t="s">
        <v>13</v>
      </c>
      <c r="J253" s="62">
        <v>15</v>
      </c>
      <c r="K253" s="62">
        <v>4</v>
      </c>
      <c r="L253" s="62">
        <v>4</v>
      </c>
      <c r="M253" s="62"/>
      <c r="N253" s="66"/>
    </row>
    <row r="254" spans="1:14" x14ac:dyDescent="0.25">
      <c r="A254" s="60" t="s">
        <v>141</v>
      </c>
      <c r="B254" s="57" t="s">
        <v>16</v>
      </c>
      <c r="C254" s="54">
        <v>10</v>
      </c>
      <c r="D254" s="57" t="s">
        <v>58</v>
      </c>
      <c r="E254" s="69">
        <v>7.976</v>
      </c>
      <c r="F254" s="57" t="s">
        <v>35</v>
      </c>
      <c r="G254" s="58">
        <v>3</v>
      </c>
      <c r="H254" s="56">
        <v>0.99638957194725819</v>
      </c>
      <c r="I254" s="57" t="s">
        <v>12</v>
      </c>
      <c r="J254" s="55">
        <v>7.5</v>
      </c>
      <c r="K254" s="55"/>
      <c r="L254" s="55"/>
      <c r="M254" s="55">
        <v>9</v>
      </c>
      <c r="N254" s="59"/>
    </row>
    <row r="255" spans="1:14" x14ac:dyDescent="0.25">
      <c r="A255" s="67" t="s">
        <v>141</v>
      </c>
      <c r="B255" s="64" t="s">
        <v>15</v>
      </c>
      <c r="C255" s="61">
        <v>10</v>
      </c>
      <c r="D255" s="64" t="s">
        <v>43</v>
      </c>
      <c r="E255" s="70">
        <v>8.2349999999999994</v>
      </c>
      <c r="F255" s="64" t="s">
        <v>40</v>
      </c>
      <c r="G255" s="65">
        <v>2.9</v>
      </c>
      <c r="H255" s="63">
        <v>0.99646322293891232</v>
      </c>
      <c r="I255" s="64" t="s">
        <v>12</v>
      </c>
      <c r="J255" s="62">
        <v>7.5</v>
      </c>
      <c r="K255" s="62">
        <v>10</v>
      </c>
      <c r="L255" s="62">
        <v>7</v>
      </c>
      <c r="M255" s="62"/>
      <c r="N255" s="66"/>
    </row>
    <row r="256" spans="1:14" x14ac:dyDescent="0.25">
      <c r="A256" s="60" t="s">
        <v>141</v>
      </c>
      <c r="B256" s="57" t="s">
        <v>14</v>
      </c>
      <c r="C256" s="54">
        <v>10</v>
      </c>
      <c r="D256" s="57" t="s">
        <v>43</v>
      </c>
      <c r="E256" s="69">
        <v>8.2349999999999994</v>
      </c>
      <c r="F256" s="57" t="s">
        <v>40</v>
      </c>
      <c r="G256" s="58">
        <v>2.2000000000000002</v>
      </c>
      <c r="H256" s="56">
        <v>0.99656262042700694</v>
      </c>
      <c r="I256" s="57" t="s">
        <v>12</v>
      </c>
      <c r="J256" s="55">
        <v>7.5</v>
      </c>
      <c r="K256" s="55">
        <v>10</v>
      </c>
      <c r="L256" s="55">
        <v>7</v>
      </c>
      <c r="M256" s="55"/>
      <c r="N256" s="59"/>
    </row>
    <row r="257" spans="1:14" x14ac:dyDescent="0.25">
      <c r="A257" s="67" t="s">
        <v>142</v>
      </c>
      <c r="B257" s="64" t="s">
        <v>18</v>
      </c>
      <c r="C257" s="61">
        <v>6</v>
      </c>
      <c r="D257" s="64" t="s">
        <v>102</v>
      </c>
      <c r="E257" s="70">
        <v>4.8</v>
      </c>
      <c r="F257" s="64" t="s">
        <v>40</v>
      </c>
      <c r="G257" s="65">
        <v>2.2000000000000002</v>
      </c>
      <c r="H257" s="63">
        <v>0.99671546095701113</v>
      </c>
      <c r="I257" s="64" t="s">
        <v>13</v>
      </c>
      <c r="J257" s="62">
        <v>15</v>
      </c>
      <c r="K257" s="62">
        <v>6</v>
      </c>
      <c r="L257" s="62">
        <v>4</v>
      </c>
      <c r="M257" s="62"/>
      <c r="N257" s="66"/>
    </row>
    <row r="258" spans="1:14" x14ac:dyDescent="0.25">
      <c r="A258" s="60" t="s">
        <v>141</v>
      </c>
      <c r="B258" s="57" t="s">
        <v>18</v>
      </c>
      <c r="C258" s="54">
        <v>15</v>
      </c>
      <c r="D258" s="57" t="s">
        <v>71</v>
      </c>
      <c r="E258" s="69">
        <v>13</v>
      </c>
      <c r="F258" s="57" t="s">
        <v>37</v>
      </c>
      <c r="G258" s="58">
        <v>2.2000000000000002</v>
      </c>
      <c r="H258" s="56">
        <v>0.99675266405914875</v>
      </c>
      <c r="I258" s="57" t="s">
        <v>12</v>
      </c>
      <c r="J258" s="55">
        <v>7.5</v>
      </c>
      <c r="K258" s="55">
        <v>13</v>
      </c>
      <c r="L258" s="55">
        <v>13</v>
      </c>
      <c r="M258" s="55"/>
      <c r="N258" s="59"/>
    </row>
    <row r="259" spans="1:14" x14ac:dyDescent="0.25">
      <c r="A259" s="67" t="s">
        <v>142</v>
      </c>
      <c r="B259" s="64" t="s">
        <v>16</v>
      </c>
      <c r="C259" s="61">
        <v>20</v>
      </c>
      <c r="D259" s="64" t="s">
        <v>136</v>
      </c>
      <c r="E259" s="70">
        <v>15</v>
      </c>
      <c r="F259" s="64" t="s">
        <v>40</v>
      </c>
      <c r="G259" s="65">
        <v>3</v>
      </c>
      <c r="H259" s="63">
        <v>0.99678254076438433</v>
      </c>
      <c r="I259" s="64" t="s">
        <v>12</v>
      </c>
      <c r="J259" s="62">
        <v>7.5</v>
      </c>
      <c r="K259" s="62">
        <v>12</v>
      </c>
      <c r="L259" s="62">
        <v>20</v>
      </c>
      <c r="M259" s="62"/>
      <c r="N259" s="66"/>
    </row>
    <row r="260" spans="1:14" x14ac:dyDescent="0.25">
      <c r="A260" s="60" t="s">
        <v>142</v>
      </c>
      <c r="B260" s="57" t="s">
        <v>18</v>
      </c>
      <c r="C260" s="54">
        <v>6</v>
      </c>
      <c r="D260" s="57" t="s">
        <v>46</v>
      </c>
      <c r="E260" s="69">
        <v>4</v>
      </c>
      <c r="F260" s="57" t="s">
        <v>37</v>
      </c>
      <c r="G260" s="58">
        <v>2.2000000000000002</v>
      </c>
      <c r="H260" s="56">
        <v>0.99687199803164883</v>
      </c>
      <c r="I260" s="57" t="s">
        <v>13</v>
      </c>
      <c r="J260" s="55">
        <v>15</v>
      </c>
      <c r="K260" s="55">
        <v>4</v>
      </c>
      <c r="L260" s="55">
        <v>4</v>
      </c>
      <c r="M260" s="55"/>
      <c r="N260" s="59"/>
    </row>
    <row r="261" spans="1:14" x14ac:dyDescent="0.25">
      <c r="A261" s="67" t="s">
        <v>141</v>
      </c>
      <c r="B261" s="64" t="s">
        <v>14</v>
      </c>
      <c r="C261" s="61">
        <v>15</v>
      </c>
      <c r="D261" s="64" t="s">
        <v>138</v>
      </c>
      <c r="E261" s="70">
        <v>9.1</v>
      </c>
      <c r="F261" s="64" t="s">
        <v>40</v>
      </c>
      <c r="G261" s="65">
        <v>2.2000000000000002</v>
      </c>
      <c r="H261" s="63">
        <v>0.99687992846931406</v>
      </c>
      <c r="I261" s="64" t="s">
        <v>12</v>
      </c>
      <c r="J261" s="62">
        <v>7.5</v>
      </c>
      <c r="K261" s="62">
        <v>13</v>
      </c>
      <c r="L261" s="62">
        <v>7</v>
      </c>
      <c r="M261" s="62"/>
      <c r="N261" s="66"/>
    </row>
    <row r="262" spans="1:14" x14ac:dyDescent="0.25">
      <c r="A262" s="60" t="s">
        <v>141</v>
      </c>
      <c r="B262" s="57" t="s">
        <v>16</v>
      </c>
      <c r="C262" s="54">
        <v>15</v>
      </c>
      <c r="D262" s="57" t="s">
        <v>138</v>
      </c>
      <c r="E262" s="69">
        <v>9.1</v>
      </c>
      <c r="F262" s="57" t="s">
        <v>40</v>
      </c>
      <c r="G262" s="58">
        <v>3</v>
      </c>
      <c r="H262" s="56">
        <v>0.99698202425670823</v>
      </c>
      <c r="I262" s="57" t="s">
        <v>12</v>
      </c>
      <c r="J262" s="55">
        <v>7.5</v>
      </c>
      <c r="K262" s="55">
        <v>13</v>
      </c>
      <c r="L262" s="55">
        <v>7</v>
      </c>
      <c r="M262" s="55"/>
      <c r="N262" s="59"/>
    </row>
    <row r="263" spans="1:14" x14ac:dyDescent="0.25">
      <c r="A263" s="67" t="s">
        <v>142</v>
      </c>
      <c r="B263" s="64" t="s">
        <v>16</v>
      </c>
      <c r="C263" s="61">
        <v>15</v>
      </c>
      <c r="D263" s="64" t="s">
        <v>71</v>
      </c>
      <c r="E263" s="70">
        <v>13</v>
      </c>
      <c r="F263" s="64" t="s">
        <v>37</v>
      </c>
      <c r="G263" s="65">
        <v>3</v>
      </c>
      <c r="H263" s="63">
        <v>0.99703507706835048</v>
      </c>
      <c r="I263" s="64" t="s">
        <v>12</v>
      </c>
      <c r="J263" s="62">
        <v>7.5</v>
      </c>
      <c r="K263" s="62">
        <v>13</v>
      </c>
      <c r="L263" s="62">
        <v>13</v>
      </c>
      <c r="M263" s="62"/>
      <c r="N263" s="66"/>
    </row>
    <row r="264" spans="1:14" x14ac:dyDescent="0.25">
      <c r="A264" s="60" t="s">
        <v>142</v>
      </c>
      <c r="B264" s="57" t="s">
        <v>16</v>
      </c>
      <c r="C264" s="54">
        <v>15</v>
      </c>
      <c r="D264" s="57" t="s">
        <v>74</v>
      </c>
      <c r="E264" s="69">
        <v>12</v>
      </c>
      <c r="F264" s="57" t="s">
        <v>40</v>
      </c>
      <c r="G264" s="58">
        <v>3</v>
      </c>
      <c r="H264" s="56">
        <v>0.99706222983990556</v>
      </c>
      <c r="I264" s="57" t="s">
        <v>12</v>
      </c>
      <c r="J264" s="55">
        <v>7.5</v>
      </c>
      <c r="K264" s="55">
        <v>15</v>
      </c>
      <c r="L264" s="55">
        <v>10</v>
      </c>
      <c r="M264" s="55"/>
      <c r="N264" s="59"/>
    </row>
    <row r="265" spans="1:14" x14ac:dyDescent="0.25">
      <c r="A265" s="67" t="s">
        <v>141</v>
      </c>
      <c r="B265" s="64" t="s">
        <v>11</v>
      </c>
      <c r="C265" s="61">
        <v>10</v>
      </c>
      <c r="D265" s="64" t="s">
        <v>58</v>
      </c>
      <c r="E265" s="70">
        <v>7.976</v>
      </c>
      <c r="F265" s="64" t="s">
        <v>35</v>
      </c>
      <c r="G265" s="65">
        <v>1.4</v>
      </c>
      <c r="H265" s="63">
        <v>0.99730431324253843</v>
      </c>
      <c r="I265" s="64" t="s">
        <v>12</v>
      </c>
      <c r="J265" s="62">
        <v>7.5</v>
      </c>
      <c r="K265" s="62"/>
      <c r="L265" s="62"/>
      <c r="M265" s="62">
        <v>9</v>
      </c>
      <c r="N265" s="66"/>
    </row>
    <row r="266" spans="1:14" x14ac:dyDescent="0.25">
      <c r="A266" s="60" t="s">
        <v>141</v>
      </c>
      <c r="B266" s="57" t="s">
        <v>18</v>
      </c>
      <c r="C266" s="54">
        <v>20</v>
      </c>
      <c r="D266" s="57" t="s">
        <v>85</v>
      </c>
      <c r="E266" s="69">
        <v>17</v>
      </c>
      <c r="F266" s="57" t="s">
        <v>37</v>
      </c>
      <c r="G266" s="58">
        <v>2.2000000000000002</v>
      </c>
      <c r="H266" s="56">
        <v>0.99732191563442563</v>
      </c>
      <c r="I266" s="57" t="s">
        <v>12</v>
      </c>
      <c r="J266" s="55">
        <v>7.5</v>
      </c>
      <c r="K266" s="55">
        <v>17</v>
      </c>
      <c r="L266" s="55">
        <v>17</v>
      </c>
      <c r="M266" s="55"/>
      <c r="N266" s="59"/>
    </row>
    <row r="267" spans="1:14" x14ac:dyDescent="0.25">
      <c r="A267" s="67" t="s">
        <v>141</v>
      </c>
      <c r="B267" s="64" t="s">
        <v>11</v>
      </c>
      <c r="C267" s="61">
        <v>10</v>
      </c>
      <c r="D267" s="64" t="s">
        <v>57</v>
      </c>
      <c r="E267" s="70">
        <v>8</v>
      </c>
      <c r="F267" s="64" t="s">
        <v>37</v>
      </c>
      <c r="G267" s="65">
        <v>1.4</v>
      </c>
      <c r="H267" s="63">
        <v>0.99743572001569514</v>
      </c>
      <c r="I267" s="64" t="s">
        <v>12</v>
      </c>
      <c r="J267" s="62">
        <v>7.5</v>
      </c>
      <c r="K267" s="62">
        <v>8</v>
      </c>
      <c r="L267" s="62">
        <v>8</v>
      </c>
      <c r="M267" s="62"/>
      <c r="N267" s="66"/>
    </row>
    <row r="268" spans="1:14" x14ac:dyDescent="0.25">
      <c r="A268" s="60" t="s">
        <v>141</v>
      </c>
      <c r="B268" s="57" t="s">
        <v>11</v>
      </c>
      <c r="C268" s="54">
        <v>10</v>
      </c>
      <c r="D268" s="57" t="s">
        <v>36</v>
      </c>
      <c r="E268" s="69">
        <v>10</v>
      </c>
      <c r="F268" s="57" t="s">
        <v>37</v>
      </c>
      <c r="G268" s="58">
        <v>1.4</v>
      </c>
      <c r="H268" s="56">
        <v>0.99745028684427905</v>
      </c>
      <c r="I268" s="57" t="s">
        <v>13</v>
      </c>
      <c r="J268" s="55">
        <v>15</v>
      </c>
      <c r="K268" s="55">
        <v>10</v>
      </c>
      <c r="L268" s="55">
        <v>10</v>
      </c>
      <c r="M268" s="55"/>
      <c r="N268" s="59"/>
    </row>
    <row r="269" spans="1:14" x14ac:dyDescent="0.25">
      <c r="A269" s="67" t="s">
        <v>141</v>
      </c>
      <c r="B269" s="64" t="s">
        <v>16</v>
      </c>
      <c r="C269" s="61">
        <v>10</v>
      </c>
      <c r="D269" s="64" t="s">
        <v>43</v>
      </c>
      <c r="E269" s="70">
        <v>8.2349999999999994</v>
      </c>
      <c r="F269" s="64" t="s">
        <v>40</v>
      </c>
      <c r="G269" s="65">
        <v>3</v>
      </c>
      <c r="H269" s="63">
        <v>0.9975031710041774</v>
      </c>
      <c r="I269" s="64" t="s">
        <v>12</v>
      </c>
      <c r="J269" s="62">
        <v>7.5</v>
      </c>
      <c r="K269" s="62">
        <v>10</v>
      </c>
      <c r="L269" s="62">
        <v>7</v>
      </c>
      <c r="M269" s="62"/>
      <c r="N269" s="66"/>
    </row>
    <row r="270" spans="1:14" x14ac:dyDescent="0.25">
      <c r="A270" s="60" t="s">
        <v>141</v>
      </c>
      <c r="B270" s="57" t="s">
        <v>15</v>
      </c>
      <c r="C270" s="54">
        <v>10</v>
      </c>
      <c r="D270" s="57" t="s">
        <v>58</v>
      </c>
      <c r="E270" s="69">
        <v>7.976</v>
      </c>
      <c r="F270" s="57" t="s">
        <v>35</v>
      </c>
      <c r="G270" s="58">
        <v>2.9</v>
      </c>
      <c r="H270" s="56">
        <v>0.99750584281628507</v>
      </c>
      <c r="I270" s="57" t="s">
        <v>12</v>
      </c>
      <c r="J270" s="55">
        <v>7.5</v>
      </c>
      <c r="K270" s="55"/>
      <c r="L270" s="55"/>
      <c r="M270" s="55">
        <v>9</v>
      </c>
      <c r="N270" s="59"/>
    </row>
    <row r="271" spans="1:14" x14ac:dyDescent="0.25">
      <c r="A271" s="67" t="s">
        <v>142</v>
      </c>
      <c r="B271" s="64" t="s">
        <v>18</v>
      </c>
      <c r="C271" s="61">
        <v>6</v>
      </c>
      <c r="D271" s="64" t="s">
        <v>106</v>
      </c>
      <c r="E271" s="70">
        <v>4.431</v>
      </c>
      <c r="F271" s="64" t="s">
        <v>35</v>
      </c>
      <c r="G271" s="65">
        <v>2.2000000000000002</v>
      </c>
      <c r="H271" s="63">
        <v>0.99751100625779587</v>
      </c>
      <c r="I271" s="64" t="s">
        <v>13</v>
      </c>
      <c r="J271" s="62">
        <v>15</v>
      </c>
      <c r="K271" s="62"/>
      <c r="L271" s="62"/>
      <c r="M271" s="62">
        <v>5</v>
      </c>
      <c r="N271" s="66"/>
    </row>
    <row r="272" spans="1:14" x14ac:dyDescent="0.25">
      <c r="A272" s="60" t="s">
        <v>142</v>
      </c>
      <c r="B272" s="57" t="s">
        <v>15</v>
      </c>
      <c r="C272" s="54">
        <v>25</v>
      </c>
      <c r="D272" s="57" t="s">
        <v>134</v>
      </c>
      <c r="E272" s="69">
        <v>19.178999999999998</v>
      </c>
      <c r="F272" s="57" t="s">
        <v>40</v>
      </c>
      <c r="G272" s="58">
        <v>2.9</v>
      </c>
      <c r="H272" s="56">
        <v>0.99753501028759917</v>
      </c>
      <c r="I272" s="57" t="s">
        <v>12</v>
      </c>
      <c r="J272" s="55">
        <v>7.5</v>
      </c>
      <c r="K272" s="55">
        <v>17</v>
      </c>
      <c r="L272" s="55">
        <v>22</v>
      </c>
      <c r="M272" s="55"/>
      <c r="N272" s="59"/>
    </row>
    <row r="273" spans="1:14" x14ac:dyDescent="0.25">
      <c r="A273" s="67" t="s">
        <v>141</v>
      </c>
      <c r="B273" s="64" t="s">
        <v>18</v>
      </c>
      <c r="C273" s="61">
        <v>10</v>
      </c>
      <c r="D273" s="64" t="s">
        <v>58</v>
      </c>
      <c r="E273" s="70">
        <v>7.976</v>
      </c>
      <c r="F273" s="64" t="s">
        <v>35</v>
      </c>
      <c r="G273" s="65">
        <v>2.2000000000000002</v>
      </c>
      <c r="H273" s="63">
        <v>0.99753783994640288</v>
      </c>
      <c r="I273" s="64" t="s">
        <v>12</v>
      </c>
      <c r="J273" s="62">
        <v>7.5</v>
      </c>
      <c r="K273" s="62"/>
      <c r="L273" s="62"/>
      <c r="M273" s="62">
        <v>9</v>
      </c>
      <c r="N273" s="66"/>
    </row>
    <row r="274" spans="1:14" x14ac:dyDescent="0.25">
      <c r="A274" s="60" t="s">
        <v>142</v>
      </c>
      <c r="B274" s="57" t="s">
        <v>15</v>
      </c>
      <c r="C274" s="54">
        <v>25</v>
      </c>
      <c r="D274" s="57" t="s">
        <v>92</v>
      </c>
      <c r="E274" s="69">
        <v>19.512</v>
      </c>
      <c r="F274" s="57" t="s">
        <v>40</v>
      </c>
      <c r="G274" s="58">
        <v>2.9</v>
      </c>
      <c r="H274" s="56">
        <v>0.99769474500434563</v>
      </c>
      <c r="I274" s="57" t="s">
        <v>12</v>
      </c>
      <c r="J274" s="55">
        <v>7.5</v>
      </c>
      <c r="K274" s="55">
        <v>25</v>
      </c>
      <c r="L274" s="55">
        <v>16</v>
      </c>
      <c r="M274" s="55"/>
      <c r="N274" s="59"/>
    </row>
    <row r="275" spans="1:14" x14ac:dyDescent="0.25">
      <c r="A275" s="67" t="s">
        <v>142</v>
      </c>
      <c r="B275" s="64" t="s">
        <v>18</v>
      </c>
      <c r="C275" s="61">
        <v>6</v>
      </c>
      <c r="D275" s="64" t="s">
        <v>111</v>
      </c>
      <c r="E275" s="70">
        <v>5.3170000000000002</v>
      </c>
      <c r="F275" s="64" t="s">
        <v>35</v>
      </c>
      <c r="G275" s="65">
        <v>2.2000000000000002</v>
      </c>
      <c r="H275" s="63">
        <v>0.99770474311733093</v>
      </c>
      <c r="I275" s="64" t="s">
        <v>13</v>
      </c>
      <c r="J275" s="62">
        <v>15</v>
      </c>
      <c r="K275" s="62"/>
      <c r="L275" s="62"/>
      <c r="M275" s="62">
        <v>6</v>
      </c>
      <c r="N275" s="66"/>
    </row>
    <row r="276" spans="1:14" x14ac:dyDescent="0.25">
      <c r="A276" s="60" t="s">
        <v>142</v>
      </c>
      <c r="B276" s="57" t="s">
        <v>18</v>
      </c>
      <c r="C276" s="54">
        <v>10</v>
      </c>
      <c r="D276" s="57" t="s">
        <v>48</v>
      </c>
      <c r="E276" s="69">
        <v>5.5380000000000003</v>
      </c>
      <c r="F276" s="57" t="s">
        <v>40</v>
      </c>
      <c r="G276" s="58">
        <v>2.2000000000000002</v>
      </c>
      <c r="H276" s="56">
        <v>0.99774163912803748</v>
      </c>
      <c r="I276" s="57" t="s">
        <v>12</v>
      </c>
      <c r="J276" s="55">
        <v>7.5</v>
      </c>
      <c r="K276" s="55">
        <v>9</v>
      </c>
      <c r="L276" s="55">
        <v>4</v>
      </c>
      <c r="M276" s="55"/>
      <c r="N276" s="59"/>
    </row>
    <row r="277" spans="1:14" x14ac:dyDescent="0.25">
      <c r="A277" s="67" t="s">
        <v>142</v>
      </c>
      <c r="B277" s="64" t="s">
        <v>15</v>
      </c>
      <c r="C277" s="61">
        <v>10</v>
      </c>
      <c r="D277" s="64" t="s">
        <v>51</v>
      </c>
      <c r="E277" s="70">
        <v>7</v>
      </c>
      <c r="F277" s="64" t="s">
        <v>37</v>
      </c>
      <c r="G277" s="65">
        <v>2.9</v>
      </c>
      <c r="H277" s="63">
        <v>0.99778399995574196</v>
      </c>
      <c r="I277" s="64" t="s">
        <v>12</v>
      </c>
      <c r="J277" s="62">
        <v>7.5</v>
      </c>
      <c r="K277" s="62">
        <v>7</v>
      </c>
      <c r="L277" s="62">
        <v>7</v>
      </c>
      <c r="M277" s="62"/>
      <c r="N277" s="66"/>
    </row>
    <row r="278" spans="1:14" x14ac:dyDescent="0.25">
      <c r="A278" s="60" t="s">
        <v>142</v>
      </c>
      <c r="B278" s="57" t="s">
        <v>18</v>
      </c>
      <c r="C278" s="54">
        <v>6</v>
      </c>
      <c r="D278" s="57" t="s">
        <v>50</v>
      </c>
      <c r="E278" s="69">
        <v>5</v>
      </c>
      <c r="F278" s="57" t="s">
        <v>37</v>
      </c>
      <c r="G278" s="58">
        <v>2.2000000000000002</v>
      </c>
      <c r="H278" s="56">
        <v>0.99782840137790929</v>
      </c>
      <c r="I278" s="57" t="s">
        <v>13</v>
      </c>
      <c r="J278" s="55">
        <v>15</v>
      </c>
      <c r="K278" s="55">
        <v>5</v>
      </c>
      <c r="L278" s="55">
        <v>5</v>
      </c>
      <c r="M278" s="55"/>
      <c r="N278" s="59"/>
    </row>
    <row r="279" spans="1:14" x14ac:dyDescent="0.25">
      <c r="A279" s="67" t="s">
        <v>142</v>
      </c>
      <c r="B279" s="64" t="s">
        <v>16</v>
      </c>
      <c r="C279" s="61">
        <v>20</v>
      </c>
      <c r="D279" s="64" t="s">
        <v>80</v>
      </c>
      <c r="E279" s="70">
        <v>13.103</v>
      </c>
      <c r="F279" s="64" t="s">
        <v>40</v>
      </c>
      <c r="G279" s="65">
        <v>3</v>
      </c>
      <c r="H279" s="63">
        <v>0.9978337882404642</v>
      </c>
      <c r="I279" s="64" t="s">
        <v>12</v>
      </c>
      <c r="J279" s="62">
        <v>7.5</v>
      </c>
      <c r="K279" s="62">
        <v>10</v>
      </c>
      <c r="L279" s="62">
        <v>19</v>
      </c>
      <c r="M279" s="62"/>
      <c r="N279" s="66"/>
    </row>
    <row r="280" spans="1:14" x14ac:dyDescent="0.25">
      <c r="A280" s="60" t="s">
        <v>142</v>
      </c>
      <c r="B280" s="57" t="s">
        <v>16</v>
      </c>
      <c r="C280" s="54">
        <v>10</v>
      </c>
      <c r="D280" s="57" t="s">
        <v>58</v>
      </c>
      <c r="E280" s="69">
        <v>7.976</v>
      </c>
      <c r="F280" s="57" t="s">
        <v>35</v>
      </c>
      <c r="G280" s="58">
        <v>3</v>
      </c>
      <c r="H280" s="56">
        <v>0.9980297284004066</v>
      </c>
      <c r="I280" s="57" t="s">
        <v>12</v>
      </c>
      <c r="J280" s="55">
        <v>7.5</v>
      </c>
      <c r="K280" s="55"/>
      <c r="L280" s="55"/>
      <c r="M280" s="55">
        <v>9</v>
      </c>
      <c r="N280" s="59"/>
    </row>
    <row r="281" spans="1:14" x14ac:dyDescent="0.25">
      <c r="A281" s="67" t="s">
        <v>141</v>
      </c>
      <c r="B281" s="64" t="s">
        <v>14</v>
      </c>
      <c r="C281" s="61">
        <v>10</v>
      </c>
      <c r="D281" s="64" t="s">
        <v>57</v>
      </c>
      <c r="E281" s="70">
        <v>8</v>
      </c>
      <c r="F281" s="64" t="s">
        <v>37</v>
      </c>
      <c r="G281" s="65">
        <v>2.2000000000000002</v>
      </c>
      <c r="H281" s="63">
        <v>0.99810469235654897</v>
      </c>
      <c r="I281" s="64" t="s">
        <v>12</v>
      </c>
      <c r="J281" s="62">
        <v>7.5</v>
      </c>
      <c r="K281" s="62">
        <v>8</v>
      </c>
      <c r="L281" s="62">
        <v>8</v>
      </c>
      <c r="M281" s="62"/>
      <c r="N281" s="66"/>
    </row>
    <row r="282" spans="1:14" x14ac:dyDescent="0.25">
      <c r="A282" s="60" t="s">
        <v>142</v>
      </c>
      <c r="B282" s="57" t="s">
        <v>14</v>
      </c>
      <c r="C282" s="54">
        <v>10</v>
      </c>
      <c r="D282" s="57" t="s">
        <v>36</v>
      </c>
      <c r="E282" s="69">
        <v>10</v>
      </c>
      <c r="F282" s="57" t="s">
        <v>37</v>
      </c>
      <c r="G282" s="58">
        <v>2.2000000000000002</v>
      </c>
      <c r="H282" s="56">
        <v>0.99814465636950622</v>
      </c>
      <c r="I282" s="57" t="s">
        <v>12</v>
      </c>
      <c r="J282" s="55">
        <v>7.5</v>
      </c>
      <c r="K282" s="55">
        <v>10</v>
      </c>
      <c r="L282" s="55">
        <v>10</v>
      </c>
      <c r="M282" s="55"/>
      <c r="N282" s="59"/>
    </row>
    <row r="283" spans="1:14" x14ac:dyDescent="0.25">
      <c r="A283" s="67" t="s">
        <v>141</v>
      </c>
      <c r="B283" s="64" t="s">
        <v>16</v>
      </c>
      <c r="C283" s="61">
        <v>10</v>
      </c>
      <c r="D283" s="64" t="s">
        <v>57</v>
      </c>
      <c r="E283" s="70">
        <v>8</v>
      </c>
      <c r="F283" s="64" t="s">
        <v>37</v>
      </c>
      <c r="G283" s="65">
        <v>3</v>
      </c>
      <c r="H283" s="63">
        <v>0.99817411296632574</v>
      </c>
      <c r="I283" s="64" t="s">
        <v>12</v>
      </c>
      <c r="J283" s="62">
        <v>7.5</v>
      </c>
      <c r="K283" s="62">
        <v>8</v>
      </c>
      <c r="L283" s="62">
        <v>8</v>
      </c>
      <c r="M283" s="62"/>
      <c r="N283" s="66"/>
    </row>
    <row r="284" spans="1:14" x14ac:dyDescent="0.25">
      <c r="A284" s="60" t="s">
        <v>141</v>
      </c>
      <c r="B284" s="57" t="s">
        <v>14</v>
      </c>
      <c r="C284" s="54">
        <v>10</v>
      </c>
      <c r="D284" s="57" t="s">
        <v>58</v>
      </c>
      <c r="E284" s="69">
        <v>7.976</v>
      </c>
      <c r="F284" s="57" t="s">
        <v>35</v>
      </c>
      <c r="G284" s="58">
        <v>2.2000000000000002</v>
      </c>
      <c r="H284" s="56">
        <v>0.99821947375557674</v>
      </c>
      <c r="I284" s="57" t="s">
        <v>12</v>
      </c>
      <c r="J284" s="55">
        <v>7.5</v>
      </c>
      <c r="K284" s="55"/>
      <c r="L284" s="55"/>
      <c r="M284" s="55">
        <v>9</v>
      </c>
      <c r="N284" s="59"/>
    </row>
    <row r="285" spans="1:14" x14ac:dyDescent="0.25">
      <c r="A285" s="67" t="s">
        <v>142</v>
      </c>
      <c r="B285" s="64" t="s">
        <v>14</v>
      </c>
      <c r="C285" s="61">
        <v>15</v>
      </c>
      <c r="D285" s="64" t="s">
        <v>71</v>
      </c>
      <c r="E285" s="70">
        <v>13</v>
      </c>
      <c r="F285" s="64" t="s">
        <v>37</v>
      </c>
      <c r="G285" s="65">
        <v>2.2000000000000002</v>
      </c>
      <c r="H285" s="63">
        <v>0.99828853544310581</v>
      </c>
      <c r="I285" s="64" t="s">
        <v>12</v>
      </c>
      <c r="J285" s="62">
        <v>7.5</v>
      </c>
      <c r="K285" s="62">
        <v>13</v>
      </c>
      <c r="L285" s="62">
        <v>13</v>
      </c>
      <c r="M285" s="62"/>
      <c r="N285" s="66"/>
    </row>
    <row r="286" spans="1:14" x14ac:dyDescent="0.25">
      <c r="A286" s="60" t="s">
        <v>141</v>
      </c>
      <c r="B286" s="57" t="s">
        <v>14</v>
      </c>
      <c r="C286" s="54">
        <v>10</v>
      </c>
      <c r="D286" s="57" t="s">
        <v>36</v>
      </c>
      <c r="E286" s="69">
        <v>10</v>
      </c>
      <c r="F286" s="57" t="s">
        <v>37</v>
      </c>
      <c r="G286" s="58">
        <v>2.2000000000000002</v>
      </c>
      <c r="H286" s="56">
        <v>0.99839638246327178</v>
      </c>
      <c r="I286" s="57" t="s">
        <v>13</v>
      </c>
      <c r="J286" s="55">
        <v>15</v>
      </c>
      <c r="K286" s="55">
        <v>10</v>
      </c>
      <c r="L286" s="55">
        <v>10</v>
      </c>
      <c r="M286" s="55"/>
      <c r="N286" s="59"/>
    </row>
    <row r="287" spans="1:14" x14ac:dyDescent="0.25">
      <c r="A287" s="67" t="s">
        <v>142</v>
      </c>
      <c r="B287" s="64" t="s">
        <v>16</v>
      </c>
      <c r="C287" s="61">
        <v>10</v>
      </c>
      <c r="D287" s="64" t="s">
        <v>51</v>
      </c>
      <c r="E287" s="70">
        <v>7</v>
      </c>
      <c r="F287" s="64" t="s">
        <v>37</v>
      </c>
      <c r="G287" s="65">
        <v>3</v>
      </c>
      <c r="H287" s="63">
        <v>0.99848629757678298</v>
      </c>
      <c r="I287" s="64" t="s">
        <v>12</v>
      </c>
      <c r="J287" s="62">
        <v>7.5</v>
      </c>
      <c r="K287" s="62">
        <v>7</v>
      </c>
      <c r="L287" s="62">
        <v>7</v>
      </c>
      <c r="M287" s="62"/>
      <c r="N287" s="66"/>
    </row>
    <row r="288" spans="1:14" x14ac:dyDescent="0.25">
      <c r="A288" s="60" t="s">
        <v>141</v>
      </c>
      <c r="B288" s="57" t="s">
        <v>15</v>
      </c>
      <c r="C288" s="54">
        <v>10</v>
      </c>
      <c r="D288" s="57" t="s">
        <v>57</v>
      </c>
      <c r="E288" s="69">
        <v>8</v>
      </c>
      <c r="F288" s="57" t="s">
        <v>37</v>
      </c>
      <c r="G288" s="58">
        <v>2.9</v>
      </c>
      <c r="H288" s="56">
        <v>0.99857775648608382</v>
      </c>
      <c r="I288" s="57" t="s">
        <v>12</v>
      </c>
      <c r="J288" s="55">
        <v>7.5</v>
      </c>
      <c r="K288" s="55">
        <v>8</v>
      </c>
      <c r="L288" s="55">
        <v>8</v>
      </c>
      <c r="M288" s="55"/>
      <c r="N288" s="59"/>
    </row>
    <row r="289" spans="1:14" x14ac:dyDescent="0.25">
      <c r="A289" s="67" t="s">
        <v>142</v>
      </c>
      <c r="B289" s="64" t="s">
        <v>14</v>
      </c>
      <c r="C289" s="61">
        <v>10</v>
      </c>
      <c r="D289" s="64" t="s">
        <v>137</v>
      </c>
      <c r="E289" s="70">
        <v>6.2039999999999997</v>
      </c>
      <c r="F289" s="64" t="s">
        <v>35</v>
      </c>
      <c r="G289" s="65">
        <v>2.2000000000000002</v>
      </c>
      <c r="H289" s="63">
        <v>0.99860360432728612</v>
      </c>
      <c r="I289" s="64" t="s">
        <v>12</v>
      </c>
      <c r="J289" s="62">
        <v>7.5</v>
      </c>
      <c r="K289" s="62"/>
      <c r="L289" s="62"/>
      <c r="M289" s="62">
        <v>7</v>
      </c>
      <c r="N289" s="66"/>
    </row>
    <row r="290" spans="1:14" x14ac:dyDescent="0.25">
      <c r="A290" s="60" t="s">
        <v>142</v>
      </c>
      <c r="B290" s="57" t="s">
        <v>14</v>
      </c>
      <c r="C290" s="54">
        <v>15</v>
      </c>
      <c r="D290" s="57" t="s">
        <v>74</v>
      </c>
      <c r="E290" s="69">
        <v>12</v>
      </c>
      <c r="F290" s="57" t="s">
        <v>40</v>
      </c>
      <c r="G290" s="58">
        <v>2.2000000000000002</v>
      </c>
      <c r="H290" s="56">
        <v>0.99873054077735557</v>
      </c>
      <c r="I290" s="57" t="s">
        <v>12</v>
      </c>
      <c r="J290" s="55">
        <v>7.5</v>
      </c>
      <c r="K290" s="55">
        <v>15</v>
      </c>
      <c r="L290" s="55">
        <v>10</v>
      </c>
      <c r="M290" s="55"/>
      <c r="N290" s="59"/>
    </row>
    <row r="291" spans="1:14" x14ac:dyDescent="0.25">
      <c r="A291" s="67" t="s">
        <v>141</v>
      </c>
      <c r="B291" s="64" t="s">
        <v>16</v>
      </c>
      <c r="C291" s="61">
        <v>10</v>
      </c>
      <c r="D291" s="64" t="s">
        <v>36</v>
      </c>
      <c r="E291" s="70">
        <v>10</v>
      </c>
      <c r="F291" s="64" t="s">
        <v>37</v>
      </c>
      <c r="G291" s="65">
        <v>3</v>
      </c>
      <c r="H291" s="63">
        <v>0.99889555519274276</v>
      </c>
      <c r="I291" s="64" t="s">
        <v>12</v>
      </c>
      <c r="J291" s="62">
        <v>7.5</v>
      </c>
      <c r="K291" s="62">
        <v>10</v>
      </c>
      <c r="L291" s="62">
        <v>10</v>
      </c>
      <c r="M291" s="62"/>
      <c r="N291" s="66"/>
    </row>
    <row r="292" spans="1:14" x14ac:dyDescent="0.25">
      <c r="A292" s="60" t="s">
        <v>142</v>
      </c>
      <c r="B292" s="57" t="s">
        <v>14</v>
      </c>
      <c r="C292" s="54">
        <v>10</v>
      </c>
      <c r="D292" s="57" t="s">
        <v>36</v>
      </c>
      <c r="E292" s="69">
        <v>10</v>
      </c>
      <c r="F292" s="57" t="s">
        <v>37</v>
      </c>
      <c r="G292" s="58">
        <v>2.2000000000000002</v>
      </c>
      <c r="H292" s="56">
        <v>0.9989266479214588</v>
      </c>
      <c r="I292" s="57" t="s">
        <v>13</v>
      </c>
      <c r="J292" s="55">
        <v>7.5</v>
      </c>
      <c r="K292" s="55">
        <v>10</v>
      </c>
      <c r="L292" s="55">
        <v>10</v>
      </c>
      <c r="M292" s="55"/>
      <c r="N292" s="59"/>
    </row>
    <row r="293" spans="1:14" x14ac:dyDescent="0.25">
      <c r="A293" s="67" t="s">
        <v>142</v>
      </c>
      <c r="B293" s="64" t="s">
        <v>14</v>
      </c>
      <c r="C293" s="61">
        <v>10</v>
      </c>
      <c r="D293" s="64" t="s">
        <v>52</v>
      </c>
      <c r="E293" s="70">
        <v>6.6470000000000002</v>
      </c>
      <c r="F293" s="64" t="s">
        <v>35</v>
      </c>
      <c r="G293" s="65">
        <v>2.2000000000000002</v>
      </c>
      <c r="H293" s="63">
        <v>0.99917832772715787</v>
      </c>
      <c r="I293" s="64" t="s">
        <v>12</v>
      </c>
      <c r="J293" s="62">
        <v>7.5</v>
      </c>
      <c r="K293" s="62"/>
      <c r="L293" s="62"/>
      <c r="M293" s="62">
        <v>7.5</v>
      </c>
      <c r="N293" s="66"/>
    </row>
    <row r="294" spans="1:14" x14ac:dyDescent="0.25">
      <c r="A294" s="60" t="s">
        <v>142</v>
      </c>
      <c r="B294" s="57" t="s">
        <v>15</v>
      </c>
      <c r="C294" s="54">
        <v>10</v>
      </c>
      <c r="D294" s="57" t="s">
        <v>43</v>
      </c>
      <c r="E294" s="69">
        <v>8.2349999999999994</v>
      </c>
      <c r="F294" s="57" t="s">
        <v>40</v>
      </c>
      <c r="G294" s="58">
        <v>2.9</v>
      </c>
      <c r="H294" s="56">
        <v>0.99935060898915973</v>
      </c>
      <c r="I294" s="57" t="s">
        <v>12</v>
      </c>
      <c r="J294" s="55">
        <v>7.5</v>
      </c>
      <c r="K294" s="55">
        <v>10</v>
      </c>
      <c r="L294" s="55">
        <v>7</v>
      </c>
      <c r="M294" s="55"/>
      <c r="N294" s="59"/>
    </row>
    <row r="295" spans="1:14" x14ac:dyDescent="0.25">
      <c r="A295" s="67" t="s">
        <v>142</v>
      </c>
      <c r="B295" s="64" t="s">
        <v>16</v>
      </c>
      <c r="C295" s="61">
        <v>10</v>
      </c>
      <c r="D295" s="64" t="s">
        <v>36</v>
      </c>
      <c r="E295" s="70">
        <v>10</v>
      </c>
      <c r="F295" s="64" t="s">
        <v>37</v>
      </c>
      <c r="G295" s="65">
        <v>3</v>
      </c>
      <c r="H295" s="63">
        <v>0.99935127419749259</v>
      </c>
      <c r="I295" s="64" t="s">
        <v>12</v>
      </c>
      <c r="J295" s="62">
        <v>7.5</v>
      </c>
      <c r="K295" s="62">
        <v>10</v>
      </c>
      <c r="L295" s="62">
        <v>10</v>
      </c>
      <c r="M295" s="62"/>
      <c r="N295" s="66"/>
    </row>
    <row r="296" spans="1:14" x14ac:dyDescent="0.25">
      <c r="A296" s="60" t="s">
        <v>141</v>
      </c>
      <c r="B296" s="57" t="s">
        <v>14</v>
      </c>
      <c r="C296" s="54">
        <v>10</v>
      </c>
      <c r="D296" s="57" t="s">
        <v>36</v>
      </c>
      <c r="E296" s="69">
        <v>10</v>
      </c>
      <c r="F296" s="57" t="s">
        <v>37</v>
      </c>
      <c r="G296" s="58">
        <v>2.2000000000000002</v>
      </c>
      <c r="H296" s="56">
        <v>0.99935643659189166</v>
      </c>
      <c r="I296" s="57" t="s">
        <v>12</v>
      </c>
      <c r="J296" s="55">
        <v>7.5</v>
      </c>
      <c r="K296" s="55">
        <v>10</v>
      </c>
      <c r="L296" s="55">
        <v>10</v>
      </c>
      <c r="M296" s="55"/>
      <c r="N296" s="59"/>
    </row>
    <row r="297" spans="1:14" x14ac:dyDescent="0.25">
      <c r="A297" s="67" t="s">
        <v>142</v>
      </c>
      <c r="B297" s="64" t="s">
        <v>16</v>
      </c>
      <c r="C297" s="61">
        <v>15</v>
      </c>
      <c r="D297" s="64" t="s">
        <v>68</v>
      </c>
      <c r="E297" s="70">
        <v>10.635</v>
      </c>
      <c r="F297" s="64" t="s">
        <v>35</v>
      </c>
      <c r="G297" s="65">
        <v>3</v>
      </c>
      <c r="H297" s="63">
        <v>0.99937772236482769</v>
      </c>
      <c r="I297" s="64" t="s">
        <v>12</v>
      </c>
      <c r="J297" s="62">
        <v>7.5</v>
      </c>
      <c r="K297" s="62"/>
      <c r="L297" s="62"/>
      <c r="M297" s="62">
        <v>12</v>
      </c>
      <c r="N297" s="66"/>
    </row>
    <row r="298" spans="1:14" x14ac:dyDescent="0.25">
      <c r="A298" s="60" t="s">
        <v>142</v>
      </c>
      <c r="B298" s="57" t="s">
        <v>11</v>
      </c>
      <c r="C298" s="54">
        <v>10</v>
      </c>
      <c r="D298" s="57" t="s">
        <v>36</v>
      </c>
      <c r="E298" s="69">
        <v>10</v>
      </c>
      <c r="F298" s="57" t="s">
        <v>37</v>
      </c>
      <c r="G298" s="58">
        <v>1.4</v>
      </c>
      <c r="H298" s="56">
        <v>0.99943044804016756</v>
      </c>
      <c r="I298" s="57" t="s">
        <v>12</v>
      </c>
      <c r="J298" s="55">
        <v>7.5</v>
      </c>
      <c r="K298" s="55">
        <v>10</v>
      </c>
      <c r="L298" s="55">
        <v>10</v>
      </c>
      <c r="M298" s="55"/>
      <c r="N298" s="59"/>
    </row>
    <row r="299" spans="1:14" x14ac:dyDescent="0.25">
      <c r="A299" s="67" t="s">
        <v>141</v>
      </c>
      <c r="B299" s="64" t="s">
        <v>11</v>
      </c>
      <c r="C299" s="61">
        <v>10</v>
      </c>
      <c r="D299" s="64" t="s">
        <v>36</v>
      </c>
      <c r="E299" s="70">
        <v>10</v>
      </c>
      <c r="F299" s="64" t="s">
        <v>37</v>
      </c>
      <c r="G299" s="65">
        <v>1.4</v>
      </c>
      <c r="H299" s="63">
        <v>0.99943688526727226</v>
      </c>
      <c r="I299" s="64" t="s">
        <v>12</v>
      </c>
      <c r="J299" s="62">
        <v>7.5</v>
      </c>
      <c r="K299" s="62">
        <v>10</v>
      </c>
      <c r="L299" s="62">
        <v>10</v>
      </c>
      <c r="M299" s="62"/>
      <c r="N299" s="66"/>
    </row>
    <row r="300" spans="1:14" x14ac:dyDescent="0.25">
      <c r="A300" s="60" t="s">
        <v>142</v>
      </c>
      <c r="B300" s="57" t="s">
        <v>18</v>
      </c>
      <c r="C300" s="54">
        <v>10</v>
      </c>
      <c r="D300" s="57" t="s">
        <v>36</v>
      </c>
      <c r="E300" s="69">
        <v>10</v>
      </c>
      <c r="F300" s="57" t="s">
        <v>37</v>
      </c>
      <c r="G300" s="58">
        <v>2.2000000000000002</v>
      </c>
      <c r="H300" s="56">
        <v>0.99944802588542303</v>
      </c>
      <c r="I300" s="57" t="s">
        <v>12</v>
      </c>
      <c r="J300" s="55">
        <v>7.5</v>
      </c>
      <c r="K300" s="55">
        <v>10</v>
      </c>
      <c r="L300" s="55">
        <v>10</v>
      </c>
      <c r="M300" s="55"/>
      <c r="N300" s="59"/>
    </row>
    <row r="301" spans="1:14" x14ac:dyDescent="0.25">
      <c r="A301" s="67" t="s">
        <v>142</v>
      </c>
      <c r="B301" s="64" t="s">
        <v>14</v>
      </c>
      <c r="C301" s="61">
        <v>10</v>
      </c>
      <c r="D301" s="64" t="s">
        <v>43</v>
      </c>
      <c r="E301" s="70">
        <v>8.2349999999999994</v>
      </c>
      <c r="F301" s="64" t="s">
        <v>40</v>
      </c>
      <c r="G301" s="65">
        <v>2.2000000000000002</v>
      </c>
      <c r="H301" s="63">
        <v>0.9994766207655349</v>
      </c>
      <c r="I301" s="64" t="s">
        <v>12</v>
      </c>
      <c r="J301" s="62">
        <v>7.5</v>
      </c>
      <c r="K301" s="62">
        <v>10</v>
      </c>
      <c r="L301" s="62">
        <v>7</v>
      </c>
      <c r="M301" s="62"/>
      <c r="N301" s="66"/>
    </row>
    <row r="302" spans="1:14" x14ac:dyDescent="0.25">
      <c r="A302" s="60" t="s">
        <v>142</v>
      </c>
      <c r="B302" s="57" t="s">
        <v>11</v>
      </c>
      <c r="C302" s="54">
        <v>10</v>
      </c>
      <c r="D302" s="57" t="s">
        <v>36</v>
      </c>
      <c r="E302" s="69">
        <v>10</v>
      </c>
      <c r="F302" s="57" t="s">
        <v>37</v>
      </c>
      <c r="G302" s="58">
        <v>1.4</v>
      </c>
      <c r="H302" s="56">
        <v>0.99948027822357111</v>
      </c>
      <c r="I302" s="57" t="s">
        <v>12</v>
      </c>
      <c r="J302" s="55">
        <v>7.5</v>
      </c>
      <c r="K302" s="55">
        <v>10</v>
      </c>
      <c r="L302" s="55">
        <v>10</v>
      </c>
      <c r="M302" s="55"/>
      <c r="N302" s="59"/>
    </row>
    <row r="303" spans="1:14" x14ac:dyDescent="0.25">
      <c r="A303" s="67" t="s">
        <v>141</v>
      </c>
      <c r="B303" s="64" t="s">
        <v>15</v>
      </c>
      <c r="C303" s="61">
        <v>10</v>
      </c>
      <c r="D303" s="64" t="s">
        <v>36</v>
      </c>
      <c r="E303" s="70">
        <v>10</v>
      </c>
      <c r="F303" s="64" t="s">
        <v>37</v>
      </c>
      <c r="G303" s="65">
        <v>2.9</v>
      </c>
      <c r="H303" s="63">
        <v>0.99949882554759828</v>
      </c>
      <c r="I303" s="64" t="s">
        <v>12</v>
      </c>
      <c r="J303" s="62">
        <v>7.5</v>
      </c>
      <c r="K303" s="62">
        <v>10</v>
      </c>
      <c r="L303" s="62">
        <v>10</v>
      </c>
      <c r="M303" s="62"/>
      <c r="N303" s="66"/>
    </row>
    <row r="304" spans="1:14" x14ac:dyDescent="0.25">
      <c r="A304" s="60" t="s">
        <v>141</v>
      </c>
      <c r="B304" s="57" t="s">
        <v>14</v>
      </c>
      <c r="C304" s="54">
        <v>10</v>
      </c>
      <c r="D304" s="57" t="s">
        <v>36</v>
      </c>
      <c r="E304" s="69">
        <v>10</v>
      </c>
      <c r="F304" s="57" t="s">
        <v>37</v>
      </c>
      <c r="G304" s="58">
        <v>2.2000000000000002</v>
      </c>
      <c r="H304" s="56">
        <v>0.99950906175121879</v>
      </c>
      <c r="I304" s="57" t="s">
        <v>12</v>
      </c>
      <c r="J304" s="55">
        <v>7.5</v>
      </c>
      <c r="K304" s="55">
        <v>10</v>
      </c>
      <c r="L304" s="55">
        <v>10</v>
      </c>
      <c r="M304" s="55"/>
      <c r="N304" s="59"/>
    </row>
    <row r="305" spans="1:14" x14ac:dyDescent="0.25">
      <c r="A305" s="67" t="s">
        <v>142</v>
      </c>
      <c r="B305" s="64" t="s">
        <v>14</v>
      </c>
      <c r="C305" s="61">
        <v>10</v>
      </c>
      <c r="D305" s="64" t="s">
        <v>58</v>
      </c>
      <c r="E305" s="70">
        <v>7.976</v>
      </c>
      <c r="F305" s="64" t="s">
        <v>35</v>
      </c>
      <c r="G305" s="65">
        <v>2.2000000000000002</v>
      </c>
      <c r="H305" s="63">
        <v>0.99951372106569947</v>
      </c>
      <c r="I305" s="64" t="s">
        <v>12</v>
      </c>
      <c r="J305" s="62">
        <v>7.5</v>
      </c>
      <c r="K305" s="62"/>
      <c r="L305" s="62"/>
      <c r="M305" s="62">
        <v>9</v>
      </c>
      <c r="N305" s="66"/>
    </row>
    <row r="306" spans="1:14" x14ac:dyDescent="0.25">
      <c r="A306" s="60" t="s">
        <v>142</v>
      </c>
      <c r="B306" s="57" t="s">
        <v>16</v>
      </c>
      <c r="C306" s="54">
        <v>15</v>
      </c>
      <c r="D306" s="57" t="s">
        <v>138</v>
      </c>
      <c r="E306" s="69">
        <v>9.1</v>
      </c>
      <c r="F306" s="57" t="s">
        <v>40</v>
      </c>
      <c r="G306" s="58">
        <v>3</v>
      </c>
      <c r="H306" s="56">
        <v>0.99954638899284154</v>
      </c>
      <c r="I306" s="57" t="s">
        <v>12</v>
      </c>
      <c r="J306" s="55">
        <v>7.5</v>
      </c>
      <c r="K306" s="55">
        <v>13</v>
      </c>
      <c r="L306" s="55">
        <v>7</v>
      </c>
      <c r="M306" s="55"/>
      <c r="N306" s="59" t="s">
        <v>17</v>
      </c>
    </row>
    <row r="307" spans="1:14" x14ac:dyDescent="0.25">
      <c r="A307" s="67" t="s">
        <v>141</v>
      </c>
      <c r="B307" s="64" t="s">
        <v>16</v>
      </c>
      <c r="C307" s="61">
        <v>10</v>
      </c>
      <c r="D307" s="64" t="s">
        <v>36</v>
      </c>
      <c r="E307" s="70">
        <v>10</v>
      </c>
      <c r="F307" s="64" t="s">
        <v>37</v>
      </c>
      <c r="G307" s="65">
        <v>3</v>
      </c>
      <c r="H307" s="63">
        <v>0.99955211569958946</v>
      </c>
      <c r="I307" s="64" t="s">
        <v>12</v>
      </c>
      <c r="J307" s="62">
        <v>7.5</v>
      </c>
      <c r="K307" s="62">
        <v>10</v>
      </c>
      <c r="L307" s="62">
        <v>10</v>
      </c>
      <c r="M307" s="62"/>
      <c r="N307" s="66"/>
    </row>
    <row r="308" spans="1:14" x14ac:dyDescent="0.25">
      <c r="A308" s="60" t="s">
        <v>141</v>
      </c>
      <c r="B308" s="57" t="s">
        <v>11</v>
      </c>
      <c r="C308" s="54">
        <v>10</v>
      </c>
      <c r="D308" s="57" t="s">
        <v>36</v>
      </c>
      <c r="E308" s="69">
        <v>10</v>
      </c>
      <c r="F308" s="57" t="s">
        <v>37</v>
      </c>
      <c r="G308" s="58">
        <v>1.4</v>
      </c>
      <c r="H308" s="56">
        <v>0.99957495253144946</v>
      </c>
      <c r="I308" s="57" t="s">
        <v>12</v>
      </c>
      <c r="J308" s="55">
        <v>7.5</v>
      </c>
      <c r="K308" s="55">
        <v>10</v>
      </c>
      <c r="L308" s="55">
        <v>10</v>
      </c>
      <c r="M308" s="55"/>
      <c r="N308" s="59"/>
    </row>
    <row r="309" spans="1:14" x14ac:dyDescent="0.25">
      <c r="A309" s="67" t="s">
        <v>142</v>
      </c>
      <c r="B309" s="64" t="s">
        <v>15</v>
      </c>
      <c r="C309" s="61">
        <v>10</v>
      </c>
      <c r="D309" s="64" t="s">
        <v>36</v>
      </c>
      <c r="E309" s="70">
        <v>10</v>
      </c>
      <c r="F309" s="64" t="s">
        <v>37</v>
      </c>
      <c r="G309" s="65">
        <v>2.9</v>
      </c>
      <c r="H309" s="63">
        <v>0.99959789794317966</v>
      </c>
      <c r="I309" s="64" t="s">
        <v>12</v>
      </c>
      <c r="J309" s="62">
        <v>7.5</v>
      </c>
      <c r="K309" s="62">
        <v>10</v>
      </c>
      <c r="L309" s="62">
        <v>10</v>
      </c>
      <c r="M309" s="62"/>
      <c r="N309" s="66"/>
    </row>
    <row r="310" spans="1:14" x14ac:dyDescent="0.25">
      <c r="A310" s="60" t="s">
        <v>142</v>
      </c>
      <c r="B310" s="57" t="s">
        <v>18</v>
      </c>
      <c r="C310" s="54">
        <v>10</v>
      </c>
      <c r="D310" s="57" t="s">
        <v>36</v>
      </c>
      <c r="E310" s="69">
        <v>10</v>
      </c>
      <c r="F310" s="57" t="s">
        <v>37</v>
      </c>
      <c r="G310" s="58">
        <v>2.2000000000000002</v>
      </c>
      <c r="H310" s="56">
        <v>0.99960072089755825</v>
      </c>
      <c r="I310" s="57" t="s">
        <v>13</v>
      </c>
      <c r="J310" s="55">
        <v>15</v>
      </c>
      <c r="K310" s="55">
        <v>10</v>
      </c>
      <c r="L310" s="55">
        <v>10</v>
      </c>
      <c r="M310" s="55"/>
      <c r="N310" s="59"/>
    </row>
    <row r="311" spans="1:14" x14ac:dyDescent="0.25">
      <c r="A311" s="67" t="s">
        <v>141</v>
      </c>
      <c r="B311" s="64" t="s">
        <v>15</v>
      </c>
      <c r="C311" s="61">
        <v>10</v>
      </c>
      <c r="D311" s="64" t="s">
        <v>36</v>
      </c>
      <c r="E311" s="70">
        <v>10</v>
      </c>
      <c r="F311" s="64" t="s">
        <v>37</v>
      </c>
      <c r="G311" s="65">
        <v>2.9</v>
      </c>
      <c r="H311" s="63">
        <v>0.99965182801772934</v>
      </c>
      <c r="I311" s="64" t="s">
        <v>12</v>
      </c>
      <c r="J311" s="62">
        <v>7.5</v>
      </c>
      <c r="K311" s="62">
        <v>10</v>
      </c>
      <c r="L311" s="62">
        <v>10</v>
      </c>
      <c r="M311" s="62"/>
      <c r="N311" s="66"/>
    </row>
    <row r="312" spans="1:14" x14ac:dyDescent="0.25">
      <c r="A312" s="60" t="s">
        <v>141</v>
      </c>
      <c r="B312" s="57" t="s">
        <v>11</v>
      </c>
      <c r="C312" s="54">
        <v>10</v>
      </c>
      <c r="D312" s="57" t="s">
        <v>36</v>
      </c>
      <c r="E312" s="69">
        <v>10</v>
      </c>
      <c r="F312" s="57" t="s">
        <v>37</v>
      </c>
      <c r="G312" s="58">
        <v>1.4</v>
      </c>
      <c r="H312" s="56">
        <v>0.99965881155967928</v>
      </c>
      <c r="I312" s="57" t="s">
        <v>12</v>
      </c>
      <c r="J312" s="55">
        <v>7.5</v>
      </c>
      <c r="K312" s="55">
        <v>10</v>
      </c>
      <c r="L312" s="55">
        <v>10</v>
      </c>
      <c r="M312" s="55"/>
      <c r="N312" s="59"/>
    </row>
    <row r="313" spans="1:14" x14ac:dyDescent="0.25">
      <c r="A313" s="67" t="s">
        <v>141</v>
      </c>
      <c r="B313" s="64" t="s">
        <v>16</v>
      </c>
      <c r="C313" s="61">
        <v>10</v>
      </c>
      <c r="D313" s="64" t="s">
        <v>36</v>
      </c>
      <c r="E313" s="70">
        <v>10</v>
      </c>
      <c r="F313" s="64" t="s">
        <v>37</v>
      </c>
      <c r="G313" s="65">
        <v>3</v>
      </c>
      <c r="H313" s="63">
        <v>0.999702937341586</v>
      </c>
      <c r="I313" s="64" t="s">
        <v>13</v>
      </c>
      <c r="J313" s="62">
        <v>15</v>
      </c>
      <c r="K313" s="62">
        <v>10</v>
      </c>
      <c r="L313" s="62">
        <v>10</v>
      </c>
      <c r="M313" s="62"/>
      <c r="N313" s="66"/>
    </row>
    <row r="314" spans="1:14" x14ac:dyDescent="0.25">
      <c r="A314" s="60" t="s">
        <v>141</v>
      </c>
      <c r="B314" s="57" t="s">
        <v>16</v>
      </c>
      <c r="C314" s="54">
        <v>10</v>
      </c>
      <c r="D314" s="57" t="s">
        <v>36</v>
      </c>
      <c r="E314" s="69">
        <v>10</v>
      </c>
      <c r="F314" s="57" t="s">
        <v>37</v>
      </c>
      <c r="G314" s="58">
        <v>3</v>
      </c>
      <c r="H314" s="56">
        <v>0.99970430741212557</v>
      </c>
      <c r="I314" s="57" t="s">
        <v>12</v>
      </c>
      <c r="J314" s="55">
        <v>7.5</v>
      </c>
      <c r="K314" s="55">
        <v>10</v>
      </c>
      <c r="L314" s="55">
        <v>10</v>
      </c>
      <c r="M314" s="55"/>
      <c r="N314" s="59"/>
    </row>
    <row r="315" spans="1:14" x14ac:dyDescent="0.25">
      <c r="A315" s="67" t="s">
        <v>142</v>
      </c>
      <c r="B315" s="64" t="s">
        <v>18</v>
      </c>
      <c r="C315" s="61">
        <v>6</v>
      </c>
      <c r="D315" s="64" t="s">
        <v>46</v>
      </c>
      <c r="E315" s="70">
        <v>4</v>
      </c>
      <c r="F315" s="64" t="s">
        <v>37</v>
      </c>
      <c r="G315" s="65">
        <v>2</v>
      </c>
      <c r="H315" s="63">
        <v>0.99970932176046357</v>
      </c>
      <c r="I315" s="64" t="s">
        <v>13</v>
      </c>
      <c r="J315" s="62">
        <v>15</v>
      </c>
      <c r="K315" s="62">
        <v>4</v>
      </c>
      <c r="L315" s="62">
        <v>4</v>
      </c>
      <c r="M315" s="62"/>
      <c r="N315" s="66"/>
    </row>
    <row r="316" spans="1:14" x14ac:dyDescent="0.25">
      <c r="A316" s="60" t="s">
        <v>142</v>
      </c>
      <c r="B316" s="57" t="s">
        <v>11</v>
      </c>
      <c r="C316" s="54">
        <v>10</v>
      </c>
      <c r="D316" s="57" t="s">
        <v>55</v>
      </c>
      <c r="E316" s="69">
        <v>6.1539999999999999</v>
      </c>
      <c r="F316" s="57" t="s">
        <v>40</v>
      </c>
      <c r="G316" s="58">
        <v>1.4</v>
      </c>
      <c r="H316" s="56">
        <v>0.9997242381077045</v>
      </c>
      <c r="I316" s="57" t="s">
        <v>12</v>
      </c>
      <c r="J316" s="55">
        <v>7.5</v>
      </c>
      <c r="K316" s="55">
        <v>8</v>
      </c>
      <c r="L316" s="55">
        <v>5</v>
      </c>
      <c r="M316" s="55"/>
      <c r="N316" s="59"/>
    </row>
    <row r="317" spans="1:14" x14ac:dyDescent="0.25">
      <c r="A317" s="67" t="s">
        <v>142</v>
      </c>
      <c r="B317" s="64" t="s">
        <v>16</v>
      </c>
      <c r="C317" s="61">
        <v>10</v>
      </c>
      <c r="D317" s="64" t="s">
        <v>43</v>
      </c>
      <c r="E317" s="70">
        <v>8.2349999999999994</v>
      </c>
      <c r="F317" s="64" t="s">
        <v>40</v>
      </c>
      <c r="G317" s="65">
        <v>3</v>
      </c>
      <c r="H317" s="63">
        <v>0.99972430245888033</v>
      </c>
      <c r="I317" s="64" t="s">
        <v>12</v>
      </c>
      <c r="J317" s="62">
        <v>7.5</v>
      </c>
      <c r="K317" s="62">
        <v>10</v>
      </c>
      <c r="L317" s="62">
        <v>7</v>
      </c>
      <c r="M317" s="62"/>
      <c r="N317" s="66"/>
    </row>
    <row r="318" spans="1:14" x14ac:dyDescent="0.25">
      <c r="A318" s="60" t="s">
        <v>142</v>
      </c>
      <c r="B318" s="57" t="s">
        <v>18</v>
      </c>
      <c r="C318" s="54">
        <v>10</v>
      </c>
      <c r="D318" s="57" t="s">
        <v>36</v>
      </c>
      <c r="E318" s="69">
        <v>10</v>
      </c>
      <c r="F318" s="57" t="s">
        <v>37</v>
      </c>
      <c r="G318" s="58">
        <v>2.2000000000000002</v>
      </c>
      <c r="H318" s="56">
        <v>0.99974957708791867</v>
      </c>
      <c r="I318" s="57" t="s">
        <v>12</v>
      </c>
      <c r="J318" s="55">
        <v>7.5</v>
      </c>
      <c r="K318" s="55">
        <v>10</v>
      </c>
      <c r="L318" s="55">
        <v>10</v>
      </c>
      <c r="M318" s="55"/>
      <c r="N318" s="59"/>
    </row>
    <row r="319" spans="1:14" x14ac:dyDescent="0.25">
      <c r="A319" s="67" t="s">
        <v>141</v>
      </c>
      <c r="B319" s="64" t="s">
        <v>18</v>
      </c>
      <c r="C319" s="61">
        <v>10</v>
      </c>
      <c r="D319" s="64" t="s">
        <v>36</v>
      </c>
      <c r="E319" s="70">
        <v>10</v>
      </c>
      <c r="F319" s="64" t="s">
        <v>37</v>
      </c>
      <c r="G319" s="65">
        <v>2.2000000000000002</v>
      </c>
      <c r="H319" s="63">
        <v>0.99975905810336274</v>
      </c>
      <c r="I319" s="64" t="s">
        <v>12</v>
      </c>
      <c r="J319" s="62">
        <v>7.5</v>
      </c>
      <c r="K319" s="62">
        <v>10</v>
      </c>
      <c r="L319" s="62">
        <v>10</v>
      </c>
      <c r="M319" s="62"/>
      <c r="N319" s="66"/>
    </row>
    <row r="320" spans="1:14" x14ac:dyDescent="0.25">
      <c r="A320" s="60" t="s">
        <v>142</v>
      </c>
      <c r="B320" s="57" t="s">
        <v>14</v>
      </c>
      <c r="C320" s="54">
        <v>10</v>
      </c>
      <c r="D320" s="57" t="s">
        <v>36</v>
      </c>
      <c r="E320" s="69">
        <v>10</v>
      </c>
      <c r="F320" s="57" t="s">
        <v>37</v>
      </c>
      <c r="G320" s="58">
        <v>2.2000000000000002</v>
      </c>
      <c r="H320" s="56">
        <v>0.99977352523228991</v>
      </c>
      <c r="I320" s="57" t="s">
        <v>12</v>
      </c>
      <c r="J320" s="55">
        <v>7.5</v>
      </c>
      <c r="K320" s="55">
        <v>10</v>
      </c>
      <c r="L320" s="55">
        <v>10</v>
      </c>
      <c r="M320" s="55"/>
      <c r="N320" s="59"/>
    </row>
    <row r="321" spans="1:14" x14ac:dyDescent="0.25">
      <c r="A321" s="67" t="s">
        <v>141</v>
      </c>
      <c r="B321" s="64" t="s">
        <v>15</v>
      </c>
      <c r="C321" s="61">
        <v>10</v>
      </c>
      <c r="D321" s="64" t="s">
        <v>36</v>
      </c>
      <c r="E321" s="70">
        <v>10</v>
      </c>
      <c r="F321" s="64" t="s">
        <v>37</v>
      </c>
      <c r="G321" s="65">
        <v>2.9</v>
      </c>
      <c r="H321" s="63">
        <v>0.99979760032877996</v>
      </c>
      <c r="I321" s="64" t="s">
        <v>12</v>
      </c>
      <c r="J321" s="62">
        <v>7.5</v>
      </c>
      <c r="K321" s="62">
        <v>10</v>
      </c>
      <c r="L321" s="62">
        <v>10</v>
      </c>
      <c r="M321" s="62"/>
      <c r="N321" s="66"/>
    </row>
    <row r="322" spans="1:14" x14ac:dyDescent="0.25">
      <c r="A322" s="60" t="s">
        <v>141</v>
      </c>
      <c r="B322" s="57" t="s">
        <v>18</v>
      </c>
      <c r="C322" s="54">
        <v>10</v>
      </c>
      <c r="D322" s="57" t="s">
        <v>36</v>
      </c>
      <c r="E322" s="69">
        <v>10</v>
      </c>
      <c r="F322" s="57" t="s">
        <v>37</v>
      </c>
      <c r="G322" s="58">
        <v>2.2000000000000002</v>
      </c>
      <c r="H322" s="56">
        <v>0.9998301922786198</v>
      </c>
      <c r="I322" s="57" t="s">
        <v>12</v>
      </c>
      <c r="J322" s="55">
        <v>7.5</v>
      </c>
      <c r="K322" s="55">
        <v>10</v>
      </c>
      <c r="L322" s="55">
        <v>10</v>
      </c>
      <c r="M322" s="55"/>
      <c r="N322" s="59"/>
    </row>
    <row r="323" spans="1:14" x14ac:dyDescent="0.25">
      <c r="A323" s="67" t="s">
        <v>141</v>
      </c>
      <c r="B323" s="64" t="s">
        <v>16</v>
      </c>
      <c r="C323" s="61">
        <v>15</v>
      </c>
      <c r="D323" s="64" t="s">
        <v>62</v>
      </c>
      <c r="E323" s="70">
        <v>9.7479999999999993</v>
      </c>
      <c r="F323" s="64" t="s">
        <v>35</v>
      </c>
      <c r="G323" s="65">
        <v>3</v>
      </c>
      <c r="H323" s="63">
        <v>0.99983221489665164</v>
      </c>
      <c r="I323" s="64" t="s">
        <v>12</v>
      </c>
      <c r="J323" s="62">
        <v>7.5</v>
      </c>
      <c r="K323" s="62"/>
      <c r="L323" s="62"/>
      <c r="M323" s="62">
        <v>11</v>
      </c>
      <c r="N323" s="66"/>
    </row>
    <row r="324" spans="1:14" x14ac:dyDescent="0.25">
      <c r="A324" s="60" t="s">
        <v>142</v>
      </c>
      <c r="B324" s="57" t="s">
        <v>15</v>
      </c>
      <c r="C324" s="54">
        <v>25</v>
      </c>
      <c r="D324" s="57" t="s">
        <v>91</v>
      </c>
      <c r="E324" s="69">
        <v>16.8</v>
      </c>
      <c r="F324" s="57" t="s">
        <v>40</v>
      </c>
      <c r="G324" s="58">
        <v>2.9</v>
      </c>
      <c r="H324" s="56">
        <v>0.99984449451200641</v>
      </c>
      <c r="I324" s="57" t="s">
        <v>12</v>
      </c>
      <c r="J324" s="55">
        <v>7.5</v>
      </c>
      <c r="K324" s="55">
        <v>21</v>
      </c>
      <c r="L324" s="55">
        <v>14</v>
      </c>
      <c r="M324" s="55"/>
      <c r="N324" s="59"/>
    </row>
    <row r="325" spans="1:14" x14ac:dyDescent="0.25">
      <c r="A325" s="67" t="s">
        <v>142</v>
      </c>
      <c r="B325" s="64" t="s">
        <v>15</v>
      </c>
      <c r="C325" s="61">
        <v>10</v>
      </c>
      <c r="D325" s="64" t="s">
        <v>36</v>
      </c>
      <c r="E325" s="70">
        <v>10</v>
      </c>
      <c r="F325" s="64" t="s">
        <v>37</v>
      </c>
      <c r="G325" s="65">
        <v>2.9</v>
      </c>
      <c r="H325" s="63">
        <v>0.99985429059575026</v>
      </c>
      <c r="I325" s="64" t="s">
        <v>12</v>
      </c>
      <c r="J325" s="62">
        <v>7.5</v>
      </c>
      <c r="K325" s="62">
        <v>10</v>
      </c>
      <c r="L325" s="62">
        <v>10</v>
      </c>
      <c r="M325" s="62"/>
      <c r="N325" s="66"/>
    </row>
    <row r="326" spans="1:14" x14ac:dyDescent="0.25">
      <c r="A326" s="60" t="s">
        <v>142</v>
      </c>
      <c r="B326" s="57" t="s">
        <v>15</v>
      </c>
      <c r="C326" s="54">
        <v>10</v>
      </c>
      <c r="D326" s="57" t="s">
        <v>58</v>
      </c>
      <c r="E326" s="69">
        <v>7.976</v>
      </c>
      <c r="F326" s="57" t="s">
        <v>35</v>
      </c>
      <c r="G326" s="58">
        <v>2.9</v>
      </c>
      <c r="H326" s="56">
        <v>0.9998571372318924</v>
      </c>
      <c r="I326" s="57" t="s">
        <v>12</v>
      </c>
      <c r="J326" s="55">
        <v>7.5</v>
      </c>
      <c r="K326" s="55"/>
      <c r="L326" s="55"/>
      <c r="M326" s="55">
        <v>9</v>
      </c>
      <c r="N326" s="59"/>
    </row>
    <row r="327" spans="1:14" x14ac:dyDescent="0.25">
      <c r="A327" s="67" t="s">
        <v>142</v>
      </c>
      <c r="B327" s="64" t="s">
        <v>14</v>
      </c>
      <c r="C327" s="61">
        <v>15</v>
      </c>
      <c r="D327" s="64" t="s">
        <v>68</v>
      </c>
      <c r="E327" s="70">
        <v>10.635</v>
      </c>
      <c r="F327" s="64" t="s">
        <v>35</v>
      </c>
      <c r="G327" s="65">
        <v>2.2000000000000002</v>
      </c>
      <c r="H327" s="63">
        <v>0.99986499349265312</v>
      </c>
      <c r="I327" s="64" t="s">
        <v>12</v>
      </c>
      <c r="J327" s="62">
        <v>7.5</v>
      </c>
      <c r="K327" s="62"/>
      <c r="L327" s="62"/>
      <c r="M327" s="62">
        <v>12</v>
      </c>
      <c r="N327" s="66"/>
    </row>
    <row r="328" spans="1:14" x14ac:dyDescent="0.25">
      <c r="A328" s="60" t="s">
        <v>142</v>
      </c>
      <c r="B328" s="57" t="s">
        <v>15</v>
      </c>
      <c r="C328" s="54">
        <v>10</v>
      </c>
      <c r="D328" s="57" t="s">
        <v>36</v>
      </c>
      <c r="E328" s="69">
        <v>10</v>
      </c>
      <c r="F328" s="57" t="s">
        <v>37</v>
      </c>
      <c r="G328" s="58">
        <v>2.9</v>
      </c>
      <c r="H328" s="56">
        <v>0.99988643906756403</v>
      </c>
      <c r="I328" s="57" t="s">
        <v>12</v>
      </c>
      <c r="J328" s="55">
        <v>7.5</v>
      </c>
      <c r="K328" s="55">
        <v>10</v>
      </c>
      <c r="L328" s="55">
        <v>10</v>
      </c>
      <c r="M328" s="55"/>
      <c r="N328" s="59"/>
    </row>
    <row r="329" spans="1:14" x14ac:dyDescent="0.25">
      <c r="A329" s="67" t="s">
        <v>142</v>
      </c>
      <c r="B329" s="64" t="s">
        <v>18</v>
      </c>
      <c r="C329" s="61">
        <v>10</v>
      </c>
      <c r="D329" s="64" t="s">
        <v>36</v>
      </c>
      <c r="E329" s="70">
        <v>10</v>
      </c>
      <c r="F329" s="64" t="s">
        <v>37</v>
      </c>
      <c r="G329" s="65">
        <v>2.2000000000000002</v>
      </c>
      <c r="H329" s="63">
        <v>0.9999783309480923</v>
      </c>
      <c r="I329" s="64" t="s">
        <v>12</v>
      </c>
      <c r="J329" s="62">
        <v>7.5</v>
      </c>
      <c r="K329" s="62">
        <v>10</v>
      </c>
      <c r="L329" s="62">
        <v>10</v>
      </c>
      <c r="M329" s="62"/>
      <c r="N329" s="66"/>
    </row>
    <row r="330" spans="1:14" x14ac:dyDescent="0.25">
      <c r="A330" s="60" t="s">
        <v>141</v>
      </c>
      <c r="B330" s="57" t="s">
        <v>15</v>
      </c>
      <c r="C330" s="54">
        <v>10</v>
      </c>
      <c r="D330" s="57" t="s">
        <v>36</v>
      </c>
      <c r="E330" s="69">
        <v>10</v>
      </c>
      <c r="F330" s="57" t="s">
        <v>37</v>
      </c>
      <c r="G330" s="58">
        <v>2.9</v>
      </c>
      <c r="H330" s="56">
        <v>0.9999854206537494</v>
      </c>
      <c r="I330" s="57" t="s">
        <v>12</v>
      </c>
      <c r="J330" s="55">
        <v>7.5</v>
      </c>
      <c r="K330" s="55">
        <v>10</v>
      </c>
      <c r="L330" s="55">
        <v>10</v>
      </c>
      <c r="M330" s="55"/>
      <c r="N330" s="59"/>
    </row>
    <row r="331" spans="1:14" x14ac:dyDescent="0.25">
      <c r="A331" s="67" t="s">
        <v>142</v>
      </c>
      <c r="B331" s="64" t="s">
        <v>16</v>
      </c>
      <c r="C331" s="61">
        <v>10</v>
      </c>
      <c r="D331" s="64" t="s">
        <v>36</v>
      </c>
      <c r="E331" s="70">
        <v>10</v>
      </c>
      <c r="F331" s="64" t="s">
        <v>37</v>
      </c>
      <c r="G331" s="65">
        <v>3</v>
      </c>
      <c r="H331" s="63">
        <v>0.9999923404658374</v>
      </c>
      <c r="I331" s="64" t="s">
        <v>12</v>
      </c>
      <c r="J331" s="62">
        <v>7.5</v>
      </c>
      <c r="K331" s="62">
        <v>10</v>
      </c>
      <c r="L331" s="62">
        <v>10</v>
      </c>
      <c r="M331" s="62"/>
      <c r="N331" s="66"/>
    </row>
    <row r="332" spans="1:14" x14ac:dyDescent="0.25">
      <c r="A332" s="60" t="s">
        <v>142</v>
      </c>
      <c r="B332" s="57" t="s">
        <v>14</v>
      </c>
      <c r="C332" s="54">
        <v>10</v>
      </c>
      <c r="D332" s="57" t="s">
        <v>36</v>
      </c>
      <c r="E332" s="69">
        <v>10</v>
      </c>
      <c r="F332" s="57" t="s">
        <v>37</v>
      </c>
      <c r="G332" s="58">
        <v>2.2000000000000002</v>
      </c>
      <c r="H332" s="56">
        <v>0.99999353256461521</v>
      </c>
      <c r="I332" s="57" t="s">
        <v>12</v>
      </c>
      <c r="J332" s="55">
        <v>7.5</v>
      </c>
      <c r="K332" s="55">
        <v>10</v>
      </c>
      <c r="L332" s="55">
        <v>10</v>
      </c>
      <c r="M332" s="55"/>
      <c r="N332" s="59"/>
    </row>
    <row r="333" spans="1:14" x14ac:dyDescent="0.25">
      <c r="A333" s="67" t="s">
        <v>142</v>
      </c>
      <c r="B333" s="64" t="s">
        <v>14</v>
      </c>
      <c r="C333" s="61">
        <v>20</v>
      </c>
      <c r="D333" s="64" t="s">
        <v>90</v>
      </c>
      <c r="E333" s="70">
        <v>7.8259999999999996</v>
      </c>
      <c r="F333" s="64" t="s">
        <v>40</v>
      </c>
      <c r="G333" s="65">
        <v>2.2000000000000002</v>
      </c>
      <c r="H333" s="63">
        <v>0.99999436299992506</v>
      </c>
      <c r="I333" s="64" t="s">
        <v>12</v>
      </c>
      <c r="J333" s="62">
        <v>7.5</v>
      </c>
      <c r="K333" s="62">
        <v>5</v>
      </c>
      <c r="L333" s="62">
        <v>18</v>
      </c>
      <c r="M333" s="62"/>
      <c r="N333" s="66"/>
    </row>
    <row r="334" spans="1:14" x14ac:dyDescent="0.25">
      <c r="A334" s="60" t="s">
        <v>141</v>
      </c>
      <c r="B334" s="57" t="s">
        <v>18</v>
      </c>
      <c r="C334" s="54">
        <v>10</v>
      </c>
      <c r="D334" s="57" t="s">
        <v>36</v>
      </c>
      <c r="E334" s="69">
        <v>10</v>
      </c>
      <c r="F334" s="57" t="s">
        <v>37</v>
      </c>
      <c r="G334" s="58">
        <v>2.2000000000000002</v>
      </c>
      <c r="H334" s="56">
        <v>1.000011641418693</v>
      </c>
      <c r="I334" s="57" t="s">
        <v>12</v>
      </c>
      <c r="J334" s="55">
        <v>7.5</v>
      </c>
      <c r="K334" s="55">
        <v>10</v>
      </c>
      <c r="L334" s="55">
        <v>10</v>
      </c>
      <c r="M334" s="55"/>
      <c r="N334" s="59"/>
    </row>
    <row r="335" spans="1:14" x14ac:dyDescent="0.25">
      <c r="A335" s="67" t="s">
        <v>142</v>
      </c>
      <c r="B335" s="64" t="s">
        <v>16</v>
      </c>
      <c r="C335" s="61">
        <v>15</v>
      </c>
      <c r="D335" s="64" t="s">
        <v>62</v>
      </c>
      <c r="E335" s="70">
        <v>9.7479999999999993</v>
      </c>
      <c r="F335" s="64" t="s">
        <v>35</v>
      </c>
      <c r="G335" s="65">
        <v>3</v>
      </c>
      <c r="H335" s="63">
        <v>1.0000161319407477</v>
      </c>
      <c r="I335" s="64" t="s">
        <v>12</v>
      </c>
      <c r="J335" s="62">
        <v>7.5</v>
      </c>
      <c r="K335" s="62"/>
      <c r="L335" s="62"/>
      <c r="M335" s="62">
        <v>11</v>
      </c>
      <c r="N335" s="66"/>
    </row>
    <row r="336" spans="1:14" x14ac:dyDescent="0.25">
      <c r="A336" s="60" t="s">
        <v>141</v>
      </c>
      <c r="B336" s="57" t="s">
        <v>14</v>
      </c>
      <c r="C336" s="54">
        <v>10</v>
      </c>
      <c r="D336" s="57" t="s">
        <v>36</v>
      </c>
      <c r="E336" s="69">
        <v>10</v>
      </c>
      <c r="F336" s="57" t="s">
        <v>37</v>
      </c>
      <c r="G336" s="58">
        <v>2.2000000000000002</v>
      </c>
      <c r="H336" s="56">
        <v>1.0000784070120117</v>
      </c>
      <c r="I336" s="57" t="s">
        <v>12</v>
      </c>
      <c r="J336" s="55">
        <v>7.5</v>
      </c>
      <c r="K336" s="55">
        <v>10</v>
      </c>
      <c r="L336" s="55">
        <v>10</v>
      </c>
      <c r="M336" s="55"/>
      <c r="N336" s="59"/>
    </row>
    <row r="337" spans="1:14" x14ac:dyDescent="0.25">
      <c r="A337" s="67" t="s">
        <v>142</v>
      </c>
      <c r="B337" s="64" t="s">
        <v>18</v>
      </c>
      <c r="C337" s="61">
        <v>10</v>
      </c>
      <c r="D337" s="64" t="s">
        <v>36</v>
      </c>
      <c r="E337" s="70">
        <v>10</v>
      </c>
      <c r="F337" s="64" t="s">
        <v>37</v>
      </c>
      <c r="G337" s="65">
        <v>2.2000000000000002</v>
      </c>
      <c r="H337" s="63">
        <v>1.0000801491307114</v>
      </c>
      <c r="I337" s="64" t="s">
        <v>12</v>
      </c>
      <c r="J337" s="62">
        <v>7.5</v>
      </c>
      <c r="K337" s="62">
        <v>10</v>
      </c>
      <c r="L337" s="62">
        <v>10</v>
      </c>
      <c r="M337" s="62"/>
      <c r="N337" s="66"/>
    </row>
    <row r="338" spans="1:14" x14ac:dyDescent="0.25">
      <c r="A338" s="60" t="s">
        <v>142</v>
      </c>
      <c r="B338" s="57" t="s">
        <v>14</v>
      </c>
      <c r="C338" s="54">
        <v>15</v>
      </c>
      <c r="D338" s="57" t="s">
        <v>62</v>
      </c>
      <c r="E338" s="69">
        <v>9.7479999999999993</v>
      </c>
      <c r="F338" s="57" t="s">
        <v>35</v>
      </c>
      <c r="G338" s="58">
        <v>2.2000000000000002</v>
      </c>
      <c r="H338" s="56">
        <v>1.000135172363007</v>
      </c>
      <c r="I338" s="57" t="s">
        <v>12</v>
      </c>
      <c r="J338" s="55">
        <v>7.5</v>
      </c>
      <c r="K338" s="55"/>
      <c r="L338" s="55"/>
      <c r="M338" s="55">
        <v>11</v>
      </c>
      <c r="N338" s="59"/>
    </row>
    <row r="339" spans="1:14" x14ac:dyDescent="0.25">
      <c r="A339" s="67" t="s">
        <v>142</v>
      </c>
      <c r="B339" s="64" t="s">
        <v>11</v>
      </c>
      <c r="C339" s="61">
        <v>10</v>
      </c>
      <c r="D339" s="64" t="s">
        <v>36</v>
      </c>
      <c r="E339" s="70">
        <v>10</v>
      </c>
      <c r="F339" s="64" t="s">
        <v>37</v>
      </c>
      <c r="G339" s="65">
        <v>1.4</v>
      </c>
      <c r="H339" s="63">
        <v>1.0001891939435459</v>
      </c>
      <c r="I339" s="64" t="s">
        <v>12</v>
      </c>
      <c r="J339" s="62">
        <v>7.5</v>
      </c>
      <c r="K339" s="62">
        <v>10</v>
      </c>
      <c r="L339" s="62">
        <v>10</v>
      </c>
      <c r="M339" s="62"/>
      <c r="N339" s="66"/>
    </row>
    <row r="340" spans="1:14" x14ac:dyDescent="0.25">
      <c r="A340" s="60" t="s">
        <v>142</v>
      </c>
      <c r="B340" s="57" t="s">
        <v>16</v>
      </c>
      <c r="C340" s="54">
        <v>10</v>
      </c>
      <c r="D340" s="57" t="s">
        <v>36</v>
      </c>
      <c r="E340" s="69">
        <v>10</v>
      </c>
      <c r="F340" s="57" t="s">
        <v>37</v>
      </c>
      <c r="G340" s="58">
        <v>3</v>
      </c>
      <c r="H340" s="56">
        <v>1.0001937430111565</v>
      </c>
      <c r="I340" s="57" t="s">
        <v>12</v>
      </c>
      <c r="J340" s="55">
        <v>7.5</v>
      </c>
      <c r="K340" s="55">
        <v>10</v>
      </c>
      <c r="L340" s="55">
        <v>10</v>
      </c>
      <c r="M340" s="55"/>
      <c r="N340" s="59"/>
    </row>
    <row r="341" spans="1:14" x14ac:dyDescent="0.25">
      <c r="A341" s="67" t="s">
        <v>142</v>
      </c>
      <c r="B341" s="64" t="s">
        <v>14</v>
      </c>
      <c r="C341" s="61">
        <v>10</v>
      </c>
      <c r="D341" s="64" t="s">
        <v>36</v>
      </c>
      <c r="E341" s="70">
        <v>10</v>
      </c>
      <c r="F341" s="64" t="s">
        <v>37</v>
      </c>
      <c r="G341" s="65">
        <v>2.2000000000000002</v>
      </c>
      <c r="H341" s="63">
        <v>1.000239522531869</v>
      </c>
      <c r="I341" s="64" t="s">
        <v>12</v>
      </c>
      <c r="J341" s="62">
        <v>7.5</v>
      </c>
      <c r="K341" s="62">
        <v>10</v>
      </c>
      <c r="L341" s="62">
        <v>10</v>
      </c>
      <c r="M341" s="62"/>
      <c r="N341" s="66"/>
    </row>
    <row r="342" spans="1:14" x14ac:dyDescent="0.25">
      <c r="A342" s="60" t="s">
        <v>141</v>
      </c>
      <c r="B342" s="57" t="s">
        <v>18</v>
      </c>
      <c r="C342" s="54">
        <v>10</v>
      </c>
      <c r="D342" s="57" t="s">
        <v>36</v>
      </c>
      <c r="E342" s="69">
        <v>10</v>
      </c>
      <c r="F342" s="57" t="s">
        <v>37</v>
      </c>
      <c r="G342" s="58">
        <v>2.2000000000000002</v>
      </c>
      <c r="H342" s="56">
        <v>1.0002732120726376</v>
      </c>
      <c r="I342" s="57" t="s">
        <v>12</v>
      </c>
      <c r="J342" s="55">
        <v>7.5</v>
      </c>
      <c r="K342" s="55">
        <v>10</v>
      </c>
      <c r="L342" s="55">
        <v>10</v>
      </c>
      <c r="M342" s="55"/>
      <c r="N342" s="59"/>
    </row>
    <row r="343" spans="1:14" x14ac:dyDescent="0.25">
      <c r="A343" s="67" t="s">
        <v>142</v>
      </c>
      <c r="B343" s="64" t="s">
        <v>16</v>
      </c>
      <c r="C343" s="61">
        <v>10</v>
      </c>
      <c r="D343" s="64" t="s">
        <v>36</v>
      </c>
      <c r="E343" s="70">
        <v>10</v>
      </c>
      <c r="F343" s="64" t="s">
        <v>37</v>
      </c>
      <c r="G343" s="65">
        <v>3</v>
      </c>
      <c r="H343" s="63">
        <v>1.0003021358384843</v>
      </c>
      <c r="I343" s="64" t="s">
        <v>12</v>
      </c>
      <c r="J343" s="62">
        <v>7.5</v>
      </c>
      <c r="K343" s="62">
        <v>10</v>
      </c>
      <c r="L343" s="62">
        <v>10</v>
      </c>
      <c r="M343" s="62"/>
      <c r="N343" s="66"/>
    </row>
    <row r="344" spans="1:14" x14ac:dyDescent="0.25">
      <c r="A344" s="60" t="s">
        <v>141</v>
      </c>
      <c r="B344" s="57" t="s">
        <v>14</v>
      </c>
      <c r="C344" s="54">
        <v>10</v>
      </c>
      <c r="D344" s="57" t="s">
        <v>36</v>
      </c>
      <c r="E344" s="69">
        <v>10</v>
      </c>
      <c r="F344" s="57" t="s">
        <v>37</v>
      </c>
      <c r="G344" s="58">
        <v>2.2000000000000002</v>
      </c>
      <c r="H344" s="56">
        <v>1.0003738384305907</v>
      </c>
      <c r="I344" s="57" t="s">
        <v>12</v>
      </c>
      <c r="J344" s="55">
        <v>7.5</v>
      </c>
      <c r="K344" s="55">
        <v>10</v>
      </c>
      <c r="L344" s="55">
        <v>10</v>
      </c>
      <c r="M344" s="55"/>
      <c r="N344" s="59"/>
    </row>
    <row r="345" spans="1:14" x14ac:dyDescent="0.25">
      <c r="A345" s="67" t="s">
        <v>141</v>
      </c>
      <c r="B345" s="64" t="s">
        <v>11</v>
      </c>
      <c r="C345" s="61">
        <v>10</v>
      </c>
      <c r="D345" s="64" t="s">
        <v>36</v>
      </c>
      <c r="E345" s="70">
        <v>10</v>
      </c>
      <c r="F345" s="64" t="s">
        <v>37</v>
      </c>
      <c r="G345" s="65">
        <v>1.4</v>
      </c>
      <c r="H345" s="63">
        <v>1.0003961983443936</v>
      </c>
      <c r="I345" s="64" t="s">
        <v>12</v>
      </c>
      <c r="J345" s="62">
        <v>7.5</v>
      </c>
      <c r="K345" s="62">
        <v>10</v>
      </c>
      <c r="L345" s="62">
        <v>10</v>
      </c>
      <c r="M345" s="62"/>
      <c r="N345" s="66"/>
    </row>
    <row r="346" spans="1:14" x14ac:dyDescent="0.25">
      <c r="A346" s="60" t="s">
        <v>141</v>
      </c>
      <c r="B346" s="57" t="s">
        <v>18</v>
      </c>
      <c r="C346" s="54">
        <v>10</v>
      </c>
      <c r="D346" s="57" t="s">
        <v>36</v>
      </c>
      <c r="E346" s="69">
        <v>10</v>
      </c>
      <c r="F346" s="57" t="s">
        <v>37</v>
      </c>
      <c r="G346" s="58">
        <v>2.2000000000000002</v>
      </c>
      <c r="H346" s="56">
        <v>1.0004409162631005</v>
      </c>
      <c r="I346" s="57" t="s">
        <v>13</v>
      </c>
      <c r="J346" s="55">
        <v>15</v>
      </c>
      <c r="K346" s="55">
        <v>10</v>
      </c>
      <c r="L346" s="55">
        <v>10</v>
      </c>
      <c r="M346" s="55"/>
      <c r="N346" s="59"/>
    </row>
    <row r="347" spans="1:14" x14ac:dyDescent="0.25">
      <c r="A347" s="67" t="s">
        <v>142</v>
      </c>
      <c r="B347" s="64" t="s">
        <v>15</v>
      </c>
      <c r="C347" s="61">
        <v>10</v>
      </c>
      <c r="D347" s="64" t="s">
        <v>36</v>
      </c>
      <c r="E347" s="70">
        <v>10</v>
      </c>
      <c r="F347" s="64" t="s">
        <v>37</v>
      </c>
      <c r="G347" s="65">
        <v>2.9</v>
      </c>
      <c r="H347" s="63">
        <v>1.0004425821519245</v>
      </c>
      <c r="I347" s="64" t="s">
        <v>12</v>
      </c>
      <c r="J347" s="62">
        <v>7.5</v>
      </c>
      <c r="K347" s="62">
        <v>10</v>
      </c>
      <c r="L347" s="62">
        <v>10</v>
      </c>
      <c r="M347" s="62"/>
      <c r="N347" s="66"/>
    </row>
    <row r="348" spans="1:14" x14ac:dyDescent="0.25">
      <c r="A348" s="60" t="s">
        <v>141</v>
      </c>
      <c r="B348" s="57" t="s">
        <v>18</v>
      </c>
      <c r="C348" s="54">
        <v>10</v>
      </c>
      <c r="D348" s="57" t="s">
        <v>43</v>
      </c>
      <c r="E348" s="69">
        <v>8.2349999999999994</v>
      </c>
      <c r="F348" s="57" t="s">
        <v>40</v>
      </c>
      <c r="G348" s="58">
        <v>2.2000000000000002</v>
      </c>
      <c r="H348" s="56">
        <v>1.0004873873959523</v>
      </c>
      <c r="I348" s="57" t="s">
        <v>12</v>
      </c>
      <c r="J348" s="55">
        <v>7.5</v>
      </c>
      <c r="K348" s="55">
        <v>10</v>
      </c>
      <c r="L348" s="55">
        <v>7</v>
      </c>
      <c r="M348" s="55"/>
      <c r="N348" s="59"/>
    </row>
    <row r="349" spans="1:14" x14ac:dyDescent="0.25">
      <c r="A349" s="67" t="s">
        <v>142</v>
      </c>
      <c r="B349" s="64" t="s">
        <v>15</v>
      </c>
      <c r="C349" s="61">
        <v>10</v>
      </c>
      <c r="D349" s="64" t="s">
        <v>36</v>
      </c>
      <c r="E349" s="70">
        <v>10</v>
      </c>
      <c r="F349" s="64" t="s">
        <v>37</v>
      </c>
      <c r="G349" s="65">
        <v>2.9</v>
      </c>
      <c r="H349" s="63">
        <v>1.000508834004995</v>
      </c>
      <c r="I349" s="64" t="s">
        <v>13</v>
      </c>
      <c r="J349" s="62">
        <v>15</v>
      </c>
      <c r="K349" s="62">
        <v>10</v>
      </c>
      <c r="L349" s="62">
        <v>10</v>
      </c>
      <c r="M349" s="62"/>
      <c r="N349" s="66"/>
    </row>
    <row r="350" spans="1:14" x14ac:dyDescent="0.25">
      <c r="A350" s="60" t="s">
        <v>141</v>
      </c>
      <c r="B350" s="57" t="s">
        <v>16</v>
      </c>
      <c r="C350" s="54">
        <v>10</v>
      </c>
      <c r="D350" s="57" t="s">
        <v>36</v>
      </c>
      <c r="E350" s="69">
        <v>10</v>
      </c>
      <c r="F350" s="57" t="s">
        <v>37</v>
      </c>
      <c r="G350" s="58">
        <v>3</v>
      </c>
      <c r="H350" s="56">
        <v>1.0005161311577124</v>
      </c>
      <c r="I350" s="57" t="s">
        <v>12</v>
      </c>
      <c r="J350" s="55">
        <v>7.5</v>
      </c>
      <c r="K350" s="55">
        <v>10</v>
      </c>
      <c r="L350" s="55">
        <v>10</v>
      </c>
      <c r="M350" s="55"/>
      <c r="N350" s="59"/>
    </row>
    <row r="351" spans="1:14" x14ac:dyDescent="0.25">
      <c r="A351" s="67" t="s">
        <v>142</v>
      </c>
      <c r="B351" s="64" t="s">
        <v>11</v>
      </c>
      <c r="C351" s="61">
        <v>10</v>
      </c>
      <c r="D351" s="64" t="s">
        <v>36</v>
      </c>
      <c r="E351" s="70">
        <v>10</v>
      </c>
      <c r="F351" s="64" t="s">
        <v>37</v>
      </c>
      <c r="G351" s="65">
        <v>1.4</v>
      </c>
      <c r="H351" s="63">
        <v>1.0005375088194353</v>
      </c>
      <c r="I351" s="64" t="s">
        <v>12</v>
      </c>
      <c r="J351" s="62">
        <v>7.5</v>
      </c>
      <c r="K351" s="62">
        <v>10</v>
      </c>
      <c r="L351" s="62">
        <v>10</v>
      </c>
      <c r="M351" s="62"/>
      <c r="N351" s="66"/>
    </row>
    <row r="352" spans="1:14" x14ac:dyDescent="0.25">
      <c r="A352" s="60" t="s">
        <v>141</v>
      </c>
      <c r="B352" s="57" t="s">
        <v>18</v>
      </c>
      <c r="C352" s="54">
        <v>10</v>
      </c>
      <c r="D352" s="57" t="s">
        <v>51</v>
      </c>
      <c r="E352" s="69">
        <v>7</v>
      </c>
      <c r="F352" s="57" t="s">
        <v>37</v>
      </c>
      <c r="G352" s="58">
        <v>2.2000000000000002</v>
      </c>
      <c r="H352" s="56">
        <v>1.0005896378568069</v>
      </c>
      <c r="I352" s="57" t="s">
        <v>12</v>
      </c>
      <c r="J352" s="55">
        <v>7.5</v>
      </c>
      <c r="K352" s="55">
        <v>7</v>
      </c>
      <c r="L352" s="55">
        <v>7</v>
      </c>
      <c r="M352" s="55"/>
      <c r="N352" s="59"/>
    </row>
    <row r="353" spans="1:14" x14ac:dyDescent="0.25">
      <c r="A353" s="67" t="s">
        <v>141</v>
      </c>
      <c r="B353" s="64" t="s">
        <v>14</v>
      </c>
      <c r="C353" s="61">
        <v>15</v>
      </c>
      <c r="D353" s="64" t="s">
        <v>62</v>
      </c>
      <c r="E353" s="70">
        <v>9.7479999999999993</v>
      </c>
      <c r="F353" s="64" t="s">
        <v>35</v>
      </c>
      <c r="G353" s="65">
        <v>2.2000000000000002</v>
      </c>
      <c r="H353" s="63">
        <v>1.0006730754658839</v>
      </c>
      <c r="I353" s="64" t="s">
        <v>12</v>
      </c>
      <c r="J353" s="62">
        <v>7.5</v>
      </c>
      <c r="K353" s="62"/>
      <c r="L353" s="62"/>
      <c r="M353" s="62">
        <v>11</v>
      </c>
      <c r="N353" s="66"/>
    </row>
    <row r="354" spans="1:14" x14ac:dyDescent="0.25">
      <c r="A354" s="60" t="s">
        <v>142</v>
      </c>
      <c r="B354" s="57" t="s">
        <v>16</v>
      </c>
      <c r="C354" s="54">
        <v>10</v>
      </c>
      <c r="D354" s="57" t="s">
        <v>36</v>
      </c>
      <c r="E354" s="69">
        <v>10</v>
      </c>
      <c r="F354" s="57" t="s">
        <v>37</v>
      </c>
      <c r="G354" s="58">
        <v>3</v>
      </c>
      <c r="H354" s="56">
        <v>1.0006835639928762</v>
      </c>
      <c r="I354" s="57" t="s">
        <v>13</v>
      </c>
      <c r="J354" s="55">
        <v>15</v>
      </c>
      <c r="K354" s="55">
        <v>10</v>
      </c>
      <c r="L354" s="55">
        <v>10</v>
      </c>
      <c r="M354" s="55"/>
      <c r="N354" s="59"/>
    </row>
    <row r="355" spans="1:14" x14ac:dyDescent="0.25">
      <c r="A355" s="67" t="s">
        <v>141</v>
      </c>
      <c r="B355" s="64" t="s">
        <v>14</v>
      </c>
      <c r="C355" s="61">
        <v>15</v>
      </c>
      <c r="D355" s="64" t="s">
        <v>74</v>
      </c>
      <c r="E355" s="70">
        <v>12</v>
      </c>
      <c r="F355" s="64" t="s">
        <v>40</v>
      </c>
      <c r="G355" s="65">
        <v>2.2000000000000002</v>
      </c>
      <c r="H355" s="63">
        <v>1.0007098511292858</v>
      </c>
      <c r="I355" s="64" t="s">
        <v>12</v>
      </c>
      <c r="J355" s="62">
        <v>7.5</v>
      </c>
      <c r="K355" s="62">
        <v>15</v>
      </c>
      <c r="L355" s="62">
        <v>10</v>
      </c>
      <c r="M355" s="62"/>
      <c r="N355" s="66"/>
    </row>
    <row r="356" spans="1:14" x14ac:dyDescent="0.25">
      <c r="A356" s="60" t="s">
        <v>142</v>
      </c>
      <c r="B356" s="57" t="s">
        <v>11</v>
      </c>
      <c r="C356" s="54">
        <v>10</v>
      </c>
      <c r="D356" s="57" t="s">
        <v>36</v>
      </c>
      <c r="E356" s="69">
        <v>10</v>
      </c>
      <c r="F356" s="57" t="s">
        <v>37</v>
      </c>
      <c r="G356" s="58">
        <v>1.4</v>
      </c>
      <c r="H356" s="56">
        <v>1.0008273325558126</v>
      </c>
      <c r="I356" s="57" t="s">
        <v>13</v>
      </c>
      <c r="J356" s="55">
        <v>15</v>
      </c>
      <c r="K356" s="55">
        <v>10</v>
      </c>
      <c r="L356" s="55">
        <v>10</v>
      </c>
      <c r="M356" s="55"/>
      <c r="N356" s="59"/>
    </row>
    <row r="357" spans="1:14" x14ac:dyDescent="0.25">
      <c r="A357" s="67" t="s">
        <v>142</v>
      </c>
      <c r="B357" s="64" t="s">
        <v>14</v>
      </c>
      <c r="C357" s="61">
        <v>10</v>
      </c>
      <c r="D357" s="64" t="s">
        <v>51</v>
      </c>
      <c r="E357" s="70">
        <v>7</v>
      </c>
      <c r="F357" s="64" t="s">
        <v>37</v>
      </c>
      <c r="G357" s="65">
        <v>2.2000000000000002</v>
      </c>
      <c r="H357" s="63">
        <v>1.0008367442697841</v>
      </c>
      <c r="I357" s="64" t="s">
        <v>12</v>
      </c>
      <c r="J357" s="62">
        <v>7.5</v>
      </c>
      <c r="K357" s="62">
        <v>7</v>
      </c>
      <c r="L357" s="62">
        <v>7</v>
      </c>
      <c r="M357" s="62"/>
      <c r="N357" s="66"/>
    </row>
    <row r="358" spans="1:14" x14ac:dyDescent="0.25">
      <c r="A358" s="60" t="s">
        <v>142</v>
      </c>
      <c r="B358" s="57" t="s">
        <v>11</v>
      </c>
      <c r="C358" s="54">
        <v>10</v>
      </c>
      <c r="D358" s="57" t="s">
        <v>58</v>
      </c>
      <c r="E358" s="69">
        <v>7.976</v>
      </c>
      <c r="F358" s="57" t="s">
        <v>35</v>
      </c>
      <c r="G358" s="58">
        <v>1.4</v>
      </c>
      <c r="H358" s="56">
        <v>1.0008754886512656</v>
      </c>
      <c r="I358" s="57" t="s">
        <v>12</v>
      </c>
      <c r="J358" s="55">
        <v>7.5</v>
      </c>
      <c r="K358" s="55"/>
      <c r="L358" s="55"/>
      <c r="M358" s="55">
        <v>9</v>
      </c>
      <c r="N358" s="59"/>
    </row>
    <row r="359" spans="1:14" x14ac:dyDescent="0.25">
      <c r="A359" s="67" t="s">
        <v>141</v>
      </c>
      <c r="B359" s="64" t="s">
        <v>16</v>
      </c>
      <c r="C359" s="61">
        <v>15</v>
      </c>
      <c r="D359" s="64" t="s">
        <v>74</v>
      </c>
      <c r="E359" s="70">
        <v>12</v>
      </c>
      <c r="F359" s="64" t="s">
        <v>40</v>
      </c>
      <c r="G359" s="65">
        <v>3</v>
      </c>
      <c r="H359" s="63">
        <v>1.0009782890780523</v>
      </c>
      <c r="I359" s="64" t="s">
        <v>12</v>
      </c>
      <c r="J359" s="62">
        <v>7.5</v>
      </c>
      <c r="K359" s="62">
        <v>15</v>
      </c>
      <c r="L359" s="62">
        <v>10</v>
      </c>
      <c r="M359" s="62"/>
      <c r="N359" s="66"/>
    </row>
    <row r="360" spans="1:14" x14ac:dyDescent="0.25">
      <c r="A360" s="60" t="s">
        <v>142</v>
      </c>
      <c r="B360" s="57" t="s">
        <v>18</v>
      </c>
      <c r="C360" s="54">
        <v>6</v>
      </c>
      <c r="D360" s="57" t="s">
        <v>108</v>
      </c>
      <c r="E360" s="69">
        <v>5.4550000000000001</v>
      </c>
      <c r="F360" s="57" t="s">
        <v>40</v>
      </c>
      <c r="G360" s="58">
        <v>2.2000000000000002</v>
      </c>
      <c r="H360" s="56">
        <v>1.0010135490490379</v>
      </c>
      <c r="I360" s="57" t="s">
        <v>13</v>
      </c>
      <c r="J360" s="55">
        <v>15</v>
      </c>
      <c r="K360" s="55">
        <v>6</v>
      </c>
      <c r="L360" s="55">
        <v>5</v>
      </c>
      <c r="M360" s="55"/>
      <c r="N360" s="59"/>
    </row>
    <row r="361" spans="1:14" x14ac:dyDescent="0.25">
      <c r="A361" s="67" t="s">
        <v>142</v>
      </c>
      <c r="B361" s="64" t="s">
        <v>11</v>
      </c>
      <c r="C361" s="61">
        <v>10</v>
      </c>
      <c r="D361" s="64" t="s">
        <v>43</v>
      </c>
      <c r="E361" s="70">
        <v>8.2349999999999994</v>
      </c>
      <c r="F361" s="64" t="s">
        <v>40</v>
      </c>
      <c r="G361" s="65">
        <v>1.4</v>
      </c>
      <c r="H361" s="63">
        <v>1.0011239979785411</v>
      </c>
      <c r="I361" s="64" t="s">
        <v>12</v>
      </c>
      <c r="J361" s="62">
        <v>7.5</v>
      </c>
      <c r="K361" s="62">
        <v>10</v>
      </c>
      <c r="L361" s="62">
        <v>7</v>
      </c>
      <c r="M361" s="62"/>
      <c r="N361" s="66"/>
    </row>
    <row r="362" spans="1:14" x14ac:dyDescent="0.25">
      <c r="A362" s="60" t="s">
        <v>142</v>
      </c>
      <c r="B362" s="57" t="s">
        <v>14</v>
      </c>
      <c r="C362" s="54">
        <v>10</v>
      </c>
      <c r="D362" s="57" t="s">
        <v>57</v>
      </c>
      <c r="E362" s="69">
        <v>8</v>
      </c>
      <c r="F362" s="57" t="s">
        <v>37</v>
      </c>
      <c r="G362" s="58">
        <v>2.2000000000000002</v>
      </c>
      <c r="H362" s="56">
        <v>1.0011469624046427</v>
      </c>
      <c r="I362" s="57" t="s">
        <v>12</v>
      </c>
      <c r="J362" s="55">
        <v>7.5</v>
      </c>
      <c r="K362" s="55">
        <v>8</v>
      </c>
      <c r="L362" s="55">
        <v>8</v>
      </c>
      <c r="M362" s="55"/>
      <c r="N362" s="59"/>
    </row>
    <row r="363" spans="1:14" x14ac:dyDescent="0.25">
      <c r="A363" s="67" t="s">
        <v>142</v>
      </c>
      <c r="B363" s="64" t="s">
        <v>18</v>
      </c>
      <c r="C363" s="61">
        <v>6</v>
      </c>
      <c r="D363" s="64" t="s">
        <v>132</v>
      </c>
      <c r="E363" s="70">
        <v>4.2779999999999996</v>
      </c>
      <c r="F363" s="64" t="s">
        <v>40</v>
      </c>
      <c r="G363" s="65">
        <v>2.2000000000000002</v>
      </c>
      <c r="H363" s="63">
        <v>1.0011920394938989</v>
      </c>
      <c r="I363" s="64" t="s">
        <v>13</v>
      </c>
      <c r="J363" s="62">
        <v>15</v>
      </c>
      <c r="K363" s="62">
        <v>5.5</v>
      </c>
      <c r="L363" s="62">
        <v>3.5</v>
      </c>
      <c r="M363" s="62"/>
      <c r="N363" s="66"/>
    </row>
    <row r="364" spans="1:14" x14ac:dyDescent="0.25">
      <c r="A364" s="60" t="s">
        <v>141</v>
      </c>
      <c r="B364" s="57" t="s">
        <v>14</v>
      </c>
      <c r="C364" s="54">
        <v>15</v>
      </c>
      <c r="D364" s="57" t="s">
        <v>71</v>
      </c>
      <c r="E364" s="69">
        <v>13</v>
      </c>
      <c r="F364" s="57" t="s">
        <v>37</v>
      </c>
      <c r="G364" s="58">
        <v>2.2000000000000002</v>
      </c>
      <c r="H364" s="56">
        <v>1.0013544355592376</v>
      </c>
      <c r="I364" s="57" t="s">
        <v>12</v>
      </c>
      <c r="J364" s="55">
        <v>7.5</v>
      </c>
      <c r="K364" s="55">
        <v>13</v>
      </c>
      <c r="L364" s="55">
        <v>13</v>
      </c>
      <c r="M364" s="55"/>
      <c r="N364" s="59"/>
    </row>
    <row r="365" spans="1:14" x14ac:dyDescent="0.25">
      <c r="A365" s="67" t="s">
        <v>142</v>
      </c>
      <c r="B365" s="64" t="s">
        <v>16</v>
      </c>
      <c r="C365" s="61">
        <v>10</v>
      </c>
      <c r="D365" s="64" t="s">
        <v>57</v>
      </c>
      <c r="E365" s="70">
        <v>8</v>
      </c>
      <c r="F365" s="64" t="s">
        <v>37</v>
      </c>
      <c r="G365" s="65">
        <v>3</v>
      </c>
      <c r="H365" s="63">
        <v>1.0014322862414156</v>
      </c>
      <c r="I365" s="64" t="s">
        <v>12</v>
      </c>
      <c r="J365" s="62">
        <v>7.5</v>
      </c>
      <c r="K365" s="62">
        <v>8</v>
      </c>
      <c r="L365" s="62">
        <v>8</v>
      </c>
      <c r="M365" s="62"/>
      <c r="N365" s="66"/>
    </row>
    <row r="366" spans="1:14" x14ac:dyDescent="0.25">
      <c r="A366" s="60" t="s">
        <v>142</v>
      </c>
      <c r="B366" s="57" t="s">
        <v>14</v>
      </c>
      <c r="C366" s="54">
        <v>15</v>
      </c>
      <c r="D366" s="57" t="s">
        <v>138</v>
      </c>
      <c r="E366" s="69">
        <v>9.1</v>
      </c>
      <c r="F366" s="57" t="s">
        <v>40</v>
      </c>
      <c r="G366" s="58">
        <v>2.2000000000000002</v>
      </c>
      <c r="H366" s="56">
        <v>1.0015325062996125</v>
      </c>
      <c r="I366" s="57" t="s">
        <v>12</v>
      </c>
      <c r="J366" s="55">
        <v>7.5</v>
      </c>
      <c r="K366" s="55">
        <v>13</v>
      </c>
      <c r="L366" s="55">
        <v>7</v>
      </c>
      <c r="M366" s="55"/>
      <c r="N366" s="59"/>
    </row>
    <row r="367" spans="1:14" x14ac:dyDescent="0.25">
      <c r="A367" s="67" t="s">
        <v>141</v>
      </c>
      <c r="B367" s="64" t="s">
        <v>16</v>
      </c>
      <c r="C367" s="61">
        <v>15</v>
      </c>
      <c r="D367" s="64" t="s">
        <v>76</v>
      </c>
      <c r="E367" s="70">
        <v>15</v>
      </c>
      <c r="F367" s="64" t="s">
        <v>37</v>
      </c>
      <c r="G367" s="65">
        <v>3</v>
      </c>
      <c r="H367" s="63">
        <v>1.0015676930567547</v>
      </c>
      <c r="I367" s="64" t="s">
        <v>12</v>
      </c>
      <c r="J367" s="62">
        <v>7.5</v>
      </c>
      <c r="K367" s="62">
        <v>15</v>
      </c>
      <c r="L367" s="62">
        <v>15</v>
      </c>
      <c r="M367" s="62"/>
      <c r="N367" s="66"/>
    </row>
    <row r="368" spans="1:14" x14ac:dyDescent="0.25">
      <c r="A368" s="60" t="s">
        <v>141</v>
      </c>
      <c r="B368" s="57" t="s">
        <v>14</v>
      </c>
      <c r="C368" s="54">
        <v>15</v>
      </c>
      <c r="D368" s="57" t="s">
        <v>68</v>
      </c>
      <c r="E368" s="69">
        <v>10.635</v>
      </c>
      <c r="F368" s="57" t="s">
        <v>35</v>
      </c>
      <c r="G368" s="58">
        <v>2.2000000000000002</v>
      </c>
      <c r="H368" s="56">
        <v>1.0015831721030326</v>
      </c>
      <c r="I368" s="57" t="s">
        <v>12</v>
      </c>
      <c r="J368" s="55">
        <v>7.5</v>
      </c>
      <c r="K368" s="55"/>
      <c r="L368" s="55"/>
      <c r="M368" s="55">
        <v>12</v>
      </c>
      <c r="N368" s="59"/>
    </row>
    <row r="369" spans="1:14" x14ac:dyDescent="0.25">
      <c r="A369" s="67" t="s">
        <v>141</v>
      </c>
      <c r="B369" s="64" t="s">
        <v>18</v>
      </c>
      <c r="C369" s="61">
        <v>10</v>
      </c>
      <c r="D369" s="64" t="s">
        <v>57</v>
      </c>
      <c r="E369" s="70">
        <v>8</v>
      </c>
      <c r="F369" s="64" t="s">
        <v>37</v>
      </c>
      <c r="G369" s="65">
        <v>2.2000000000000002</v>
      </c>
      <c r="H369" s="63">
        <v>1.0016460966032086</v>
      </c>
      <c r="I369" s="64" t="s">
        <v>12</v>
      </c>
      <c r="J369" s="62">
        <v>7.5</v>
      </c>
      <c r="K369" s="62">
        <v>8</v>
      </c>
      <c r="L369" s="62">
        <v>8</v>
      </c>
      <c r="M369" s="62"/>
      <c r="N369" s="66"/>
    </row>
    <row r="370" spans="1:14" x14ac:dyDescent="0.25">
      <c r="A370" s="60" t="s">
        <v>142</v>
      </c>
      <c r="B370" s="57" t="s">
        <v>18</v>
      </c>
      <c r="C370" s="54">
        <v>10</v>
      </c>
      <c r="D370" s="57" t="s">
        <v>52</v>
      </c>
      <c r="E370" s="69">
        <v>6.6470000000000002</v>
      </c>
      <c r="F370" s="57" t="s">
        <v>35</v>
      </c>
      <c r="G370" s="58">
        <v>2.2000000000000002</v>
      </c>
      <c r="H370" s="56">
        <v>1.001646519036838</v>
      </c>
      <c r="I370" s="57" t="s">
        <v>12</v>
      </c>
      <c r="J370" s="55">
        <v>7.5</v>
      </c>
      <c r="K370" s="55"/>
      <c r="L370" s="55"/>
      <c r="M370" s="55">
        <v>7.5</v>
      </c>
      <c r="N370" s="59"/>
    </row>
    <row r="371" spans="1:14" x14ac:dyDescent="0.25">
      <c r="A371" s="67" t="s">
        <v>141</v>
      </c>
      <c r="B371" s="64" t="s">
        <v>14</v>
      </c>
      <c r="C371" s="61">
        <v>15</v>
      </c>
      <c r="D371" s="64" t="s">
        <v>76</v>
      </c>
      <c r="E371" s="70">
        <v>15</v>
      </c>
      <c r="F371" s="64" t="s">
        <v>37</v>
      </c>
      <c r="G371" s="65">
        <v>2.2000000000000002</v>
      </c>
      <c r="H371" s="63">
        <v>1.0016947114777452</v>
      </c>
      <c r="I371" s="64" t="s">
        <v>12</v>
      </c>
      <c r="J371" s="62">
        <v>7.5</v>
      </c>
      <c r="K371" s="62">
        <v>15</v>
      </c>
      <c r="L371" s="62">
        <v>15</v>
      </c>
      <c r="M371" s="62"/>
      <c r="N371" s="66"/>
    </row>
    <row r="372" spans="1:14" x14ac:dyDescent="0.25">
      <c r="A372" s="60" t="s">
        <v>142</v>
      </c>
      <c r="B372" s="57" t="s">
        <v>15</v>
      </c>
      <c r="C372" s="54">
        <v>10</v>
      </c>
      <c r="D372" s="57" t="s">
        <v>57</v>
      </c>
      <c r="E372" s="69">
        <v>8</v>
      </c>
      <c r="F372" s="57" t="s">
        <v>37</v>
      </c>
      <c r="G372" s="58">
        <v>2.9</v>
      </c>
      <c r="H372" s="56">
        <v>1.0017036141026052</v>
      </c>
      <c r="I372" s="57" t="s">
        <v>12</v>
      </c>
      <c r="J372" s="55">
        <v>7.5</v>
      </c>
      <c r="K372" s="55">
        <v>8</v>
      </c>
      <c r="L372" s="55">
        <v>8</v>
      </c>
      <c r="M372" s="55"/>
      <c r="N372" s="59"/>
    </row>
    <row r="373" spans="1:14" x14ac:dyDescent="0.25">
      <c r="A373" s="67" t="s">
        <v>142</v>
      </c>
      <c r="B373" s="64" t="s">
        <v>15</v>
      </c>
      <c r="C373" s="61">
        <v>20</v>
      </c>
      <c r="D373" s="64" t="s">
        <v>89</v>
      </c>
      <c r="E373" s="70">
        <v>9.2309999999999999</v>
      </c>
      <c r="F373" s="64" t="s">
        <v>40</v>
      </c>
      <c r="G373" s="65">
        <v>2.9</v>
      </c>
      <c r="H373" s="63">
        <v>1.0017695063053</v>
      </c>
      <c r="I373" s="64" t="s">
        <v>12</v>
      </c>
      <c r="J373" s="62">
        <v>7.5</v>
      </c>
      <c r="K373" s="62">
        <v>20</v>
      </c>
      <c r="L373" s="62">
        <v>6</v>
      </c>
      <c r="M373" s="62"/>
      <c r="N373" s="66"/>
    </row>
    <row r="374" spans="1:14" x14ac:dyDescent="0.25">
      <c r="A374" s="60" t="s">
        <v>142</v>
      </c>
      <c r="B374" s="57" t="s">
        <v>11</v>
      </c>
      <c r="C374" s="54">
        <v>15</v>
      </c>
      <c r="D374" s="57" t="s">
        <v>76</v>
      </c>
      <c r="E374" s="69">
        <v>15</v>
      </c>
      <c r="F374" s="57" t="s">
        <v>37</v>
      </c>
      <c r="G374" s="58">
        <v>1.4</v>
      </c>
      <c r="H374" s="56">
        <v>1.0017894239052934</v>
      </c>
      <c r="I374" s="57" t="s">
        <v>12</v>
      </c>
      <c r="J374" s="55">
        <v>7.5</v>
      </c>
      <c r="K374" s="55">
        <v>15</v>
      </c>
      <c r="L374" s="55">
        <v>15</v>
      </c>
      <c r="M374" s="55"/>
      <c r="N374" s="59"/>
    </row>
    <row r="375" spans="1:14" x14ac:dyDescent="0.25">
      <c r="A375" s="67" t="s">
        <v>142</v>
      </c>
      <c r="B375" s="64" t="s">
        <v>15</v>
      </c>
      <c r="C375" s="61">
        <v>25</v>
      </c>
      <c r="D375" s="64" t="s">
        <v>135</v>
      </c>
      <c r="E375" s="70">
        <v>15.529</v>
      </c>
      <c r="F375" s="64" t="s">
        <v>40</v>
      </c>
      <c r="G375" s="65">
        <v>2.9</v>
      </c>
      <c r="H375" s="63">
        <v>1.0019324322148162</v>
      </c>
      <c r="I375" s="64" t="s">
        <v>12</v>
      </c>
      <c r="J375" s="62">
        <v>7.5</v>
      </c>
      <c r="K375" s="62">
        <v>12</v>
      </c>
      <c r="L375" s="62">
        <v>22</v>
      </c>
      <c r="M375" s="62"/>
      <c r="N375" s="66"/>
    </row>
    <row r="376" spans="1:14" x14ac:dyDescent="0.25">
      <c r="A376" s="60" t="s">
        <v>142</v>
      </c>
      <c r="B376" s="57" t="s">
        <v>11</v>
      </c>
      <c r="C376" s="54">
        <v>10</v>
      </c>
      <c r="D376" s="57" t="s">
        <v>57</v>
      </c>
      <c r="E376" s="69">
        <v>8</v>
      </c>
      <c r="F376" s="57" t="s">
        <v>37</v>
      </c>
      <c r="G376" s="58">
        <v>1.4</v>
      </c>
      <c r="H376" s="56">
        <v>1.001962355009967</v>
      </c>
      <c r="I376" s="57" t="s">
        <v>12</v>
      </c>
      <c r="J376" s="55">
        <v>7.5</v>
      </c>
      <c r="K376" s="55">
        <v>8</v>
      </c>
      <c r="L376" s="55">
        <v>8</v>
      </c>
      <c r="M376" s="55"/>
      <c r="N376" s="59"/>
    </row>
    <row r="377" spans="1:14" x14ac:dyDescent="0.25">
      <c r="A377" s="67" t="s">
        <v>141</v>
      </c>
      <c r="B377" s="64" t="s">
        <v>16</v>
      </c>
      <c r="C377" s="61">
        <v>15</v>
      </c>
      <c r="D377" s="64" t="s">
        <v>68</v>
      </c>
      <c r="E377" s="70">
        <v>10.635</v>
      </c>
      <c r="F377" s="64" t="s">
        <v>35</v>
      </c>
      <c r="G377" s="65">
        <v>3</v>
      </c>
      <c r="H377" s="63">
        <v>1.0019842156556047</v>
      </c>
      <c r="I377" s="64" t="s">
        <v>12</v>
      </c>
      <c r="J377" s="62">
        <v>7.5</v>
      </c>
      <c r="K377" s="62"/>
      <c r="L377" s="62"/>
      <c r="M377" s="62">
        <v>12</v>
      </c>
      <c r="N377" s="66"/>
    </row>
    <row r="378" spans="1:14" x14ac:dyDescent="0.25">
      <c r="A378" s="60" t="s">
        <v>142</v>
      </c>
      <c r="B378" s="57" t="s">
        <v>18</v>
      </c>
      <c r="C378" s="54">
        <v>10</v>
      </c>
      <c r="D378" s="57" t="s">
        <v>58</v>
      </c>
      <c r="E378" s="69">
        <v>7.976</v>
      </c>
      <c r="F378" s="57" t="s">
        <v>35</v>
      </c>
      <c r="G378" s="58">
        <v>2.2000000000000002</v>
      </c>
      <c r="H378" s="56">
        <v>1.0020151286670151</v>
      </c>
      <c r="I378" s="57" t="s">
        <v>12</v>
      </c>
      <c r="J378" s="55">
        <v>7.5</v>
      </c>
      <c r="K378" s="55"/>
      <c r="L378" s="55"/>
      <c r="M378" s="55">
        <v>9</v>
      </c>
      <c r="N378" s="59"/>
    </row>
    <row r="379" spans="1:14" x14ac:dyDescent="0.25">
      <c r="A379" s="67" t="s">
        <v>141</v>
      </c>
      <c r="B379" s="64" t="s">
        <v>15</v>
      </c>
      <c r="C379" s="61">
        <v>20</v>
      </c>
      <c r="D379" s="64" t="s">
        <v>89</v>
      </c>
      <c r="E379" s="70">
        <v>9.2309999999999999</v>
      </c>
      <c r="F379" s="64" t="s">
        <v>40</v>
      </c>
      <c r="G379" s="65">
        <v>2.9</v>
      </c>
      <c r="H379" s="63">
        <v>1.0020770091387206</v>
      </c>
      <c r="I379" s="64" t="s">
        <v>12</v>
      </c>
      <c r="J379" s="62">
        <v>7.5</v>
      </c>
      <c r="K379" s="62">
        <v>20</v>
      </c>
      <c r="L379" s="62">
        <v>6</v>
      </c>
      <c r="M379" s="62"/>
      <c r="N379" s="66"/>
    </row>
    <row r="380" spans="1:14" x14ac:dyDescent="0.25">
      <c r="A380" s="60" t="s">
        <v>141</v>
      </c>
      <c r="B380" s="57" t="s">
        <v>15</v>
      </c>
      <c r="C380" s="54">
        <v>10</v>
      </c>
      <c r="D380" s="57" t="s">
        <v>36</v>
      </c>
      <c r="E380" s="69">
        <v>10</v>
      </c>
      <c r="F380" s="57" t="s">
        <v>37</v>
      </c>
      <c r="G380" s="58">
        <v>2.9</v>
      </c>
      <c r="H380" s="56">
        <v>1.0021982228596389</v>
      </c>
      <c r="I380" s="57" t="s">
        <v>13</v>
      </c>
      <c r="J380" s="55">
        <v>15</v>
      </c>
      <c r="K380" s="55">
        <v>10</v>
      </c>
      <c r="L380" s="55">
        <v>10</v>
      </c>
      <c r="M380" s="55"/>
      <c r="N380" s="59"/>
    </row>
    <row r="381" spans="1:14" x14ac:dyDescent="0.25">
      <c r="A381" s="67" t="s">
        <v>142</v>
      </c>
      <c r="B381" s="64" t="s">
        <v>11</v>
      </c>
      <c r="C381" s="61">
        <v>10</v>
      </c>
      <c r="D381" s="64" t="s">
        <v>51</v>
      </c>
      <c r="E381" s="70">
        <v>7</v>
      </c>
      <c r="F381" s="64" t="s">
        <v>37</v>
      </c>
      <c r="G381" s="65">
        <v>1.4</v>
      </c>
      <c r="H381" s="63">
        <v>1.0022042215245188</v>
      </c>
      <c r="I381" s="64" t="s">
        <v>12</v>
      </c>
      <c r="J381" s="62">
        <v>7.5</v>
      </c>
      <c r="K381" s="62">
        <v>7</v>
      </c>
      <c r="L381" s="62">
        <v>7</v>
      </c>
      <c r="M381" s="62"/>
      <c r="N381" s="66"/>
    </row>
    <row r="382" spans="1:14" x14ac:dyDescent="0.25">
      <c r="A382" s="60" t="s">
        <v>142</v>
      </c>
      <c r="B382" s="57" t="s">
        <v>11</v>
      </c>
      <c r="C382" s="54">
        <v>10</v>
      </c>
      <c r="D382" s="57" t="s">
        <v>52</v>
      </c>
      <c r="E382" s="69">
        <v>6.6470000000000002</v>
      </c>
      <c r="F382" s="57" t="s">
        <v>35</v>
      </c>
      <c r="G382" s="58">
        <v>1.4</v>
      </c>
      <c r="H382" s="56">
        <v>1.0022863198766414</v>
      </c>
      <c r="I382" s="57" t="s">
        <v>12</v>
      </c>
      <c r="J382" s="55">
        <v>7.5</v>
      </c>
      <c r="K382" s="55"/>
      <c r="L382" s="55"/>
      <c r="M382" s="55">
        <v>7.5</v>
      </c>
      <c r="N382" s="59"/>
    </row>
    <row r="383" spans="1:14" x14ac:dyDescent="0.25">
      <c r="A383" s="67" t="s">
        <v>142</v>
      </c>
      <c r="B383" s="64" t="s">
        <v>18</v>
      </c>
      <c r="C383" s="61">
        <v>10</v>
      </c>
      <c r="D383" s="64" t="s">
        <v>137</v>
      </c>
      <c r="E383" s="70">
        <v>6.2039999999999997</v>
      </c>
      <c r="F383" s="64" t="s">
        <v>35</v>
      </c>
      <c r="G383" s="65">
        <v>2.2000000000000002</v>
      </c>
      <c r="H383" s="63">
        <v>1.0023132134955006</v>
      </c>
      <c r="I383" s="64" t="s">
        <v>12</v>
      </c>
      <c r="J383" s="62">
        <v>7.5</v>
      </c>
      <c r="K383" s="62"/>
      <c r="L383" s="62"/>
      <c r="M383" s="62">
        <v>7</v>
      </c>
      <c r="N383" s="66"/>
    </row>
    <row r="384" spans="1:14" x14ac:dyDescent="0.25">
      <c r="A384" s="60" t="s">
        <v>142</v>
      </c>
      <c r="B384" s="57" t="s">
        <v>18</v>
      </c>
      <c r="C384" s="54">
        <v>6</v>
      </c>
      <c r="D384" s="57" t="s">
        <v>79</v>
      </c>
      <c r="E384" s="69">
        <v>6</v>
      </c>
      <c r="F384" s="57" t="s">
        <v>37</v>
      </c>
      <c r="G384" s="58">
        <v>2</v>
      </c>
      <c r="H384" s="56">
        <v>1.0024959571501517</v>
      </c>
      <c r="I384" s="57" t="s">
        <v>13</v>
      </c>
      <c r="J384" s="55">
        <v>15</v>
      </c>
      <c r="K384" s="55">
        <v>6</v>
      </c>
      <c r="L384" s="55">
        <v>6</v>
      </c>
      <c r="M384" s="55"/>
      <c r="N384" s="59"/>
    </row>
    <row r="385" spans="1:14" x14ac:dyDescent="0.25">
      <c r="A385" s="67" t="s">
        <v>141</v>
      </c>
      <c r="B385" s="64" t="s">
        <v>16</v>
      </c>
      <c r="C385" s="61">
        <v>15</v>
      </c>
      <c r="D385" s="64" t="s">
        <v>71</v>
      </c>
      <c r="E385" s="70">
        <v>13</v>
      </c>
      <c r="F385" s="64" t="s">
        <v>37</v>
      </c>
      <c r="G385" s="65">
        <v>3</v>
      </c>
      <c r="H385" s="63">
        <v>1.002604393303963</v>
      </c>
      <c r="I385" s="64" t="s">
        <v>12</v>
      </c>
      <c r="J385" s="62">
        <v>7.5</v>
      </c>
      <c r="K385" s="62">
        <v>13</v>
      </c>
      <c r="L385" s="62">
        <v>13</v>
      </c>
      <c r="M385" s="62"/>
      <c r="N385" s="66"/>
    </row>
    <row r="386" spans="1:14" x14ac:dyDescent="0.25">
      <c r="A386" s="60" t="s">
        <v>142</v>
      </c>
      <c r="B386" s="57" t="s">
        <v>11</v>
      </c>
      <c r="C386" s="54">
        <v>10</v>
      </c>
      <c r="D386" s="57" t="s">
        <v>137</v>
      </c>
      <c r="E386" s="69">
        <v>6.2039999999999997</v>
      </c>
      <c r="F386" s="57" t="s">
        <v>35</v>
      </c>
      <c r="G386" s="58">
        <v>1.4</v>
      </c>
      <c r="H386" s="56">
        <v>1.0026063671870942</v>
      </c>
      <c r="I386" s="57" t="s">
        <v>12</v>
      </c>
      <c r="J386" s="55">
        <v>7.5</v>
      </c>
      <c r="K386" s="55"/>
      <c r="L386" s="55"/>
      <c r="M386" s="55">
        <v>7</v>
      </c>
      <c r="N386" s="59"/>
    </row>
    <row r="387" spans="1:14" x14ac:dyDescent="0.25">
      <c r="A387" s="67" t="s">
        <v>142</v>
      </c>
      <c r="B387" s="64" t="s">
        <v>18</v>
      </c>
      <c r="C387" s="61">
        <v>6</v>
      </c>
      <c r="D387" s="64" t="s">
        <v>79</v>
      </c>
      <c r="E387" s="70">
        <v>6</v>
      </c>
      <c r="F387" s="64" t="s">
        <v>37</v>
      </c>
      <c r="G387" s="65">
        <v>2.2000000000000002</v>
      </c>
      <c r="H387" s="63">
        <v>1.0027768736169962</v>
      </c>
      <c r="I387" s="64" t="s">
        <v>13</v>
      </c>
      <c r="J387" s="62">
        <v>15</v>
      </c>
      <c r="K387" s="62">
        <v>6</v>
      </c>
      <c r="L387" s="62">
        <v>6</v>
      </c>
      <c r="M387" s="62"/>
      <c r="N387" s="66"/>
    </row>
    <row r="388" spans="1:14" x14ac:dyDescent="0.25">
      <c r="A388" s="60" t="s">
        <v>141</v>
      </c>
      <c r="B388" s="57" t="s">
        <v>16</v>
      </c>
      <c r="C388" s="54">
        <v>20</v>
      </c>
      <c r="D388" s="57" t="s">
        <v>88</v>
      </c>
      <c r="E388" s="69">
        <v>20</v>
      </c>
      <c r="F388" s="57" t="s">
        <v>37</v>
      </c>
      <c r="G388" s="58">
        <v>3</v>
      </c>
      <c r="H388" s="56">
        <v>1.0027881279636606</v>
      </c>
      <c r="I388" s="57" t="s">
        <v>12</v>
      </c>
      <c r="J388" s="55">
        <v>7.5</v>
      </c>
      <c r="K388" s="55">
        <v>20</v>
      </c>
      <c r="L388" s="55">
        <v>20</v>
      </c>
      <c r="M388" s="55"/>
      <c r="N388" s="59"/>
    </row>
    <row r="389" spans="1:14" x14ac:dyDescent="0.25">
      <c r="A389" s="67" t="s">
        <v>142</v>
      </c>
      <c r="B389" s="64" t="s">
        <v>11</v>
      </c>
      <c r="C389" s="61">
        <v>15</v>
      </c>
      <c r="D389" s="64" t="s">
        <v>139</v>
      </c>
      <c r="E389" s="70">
        <v>8.8420000000000005</v>
      </c>
      <c r="F389" s="64" t="s">
        <v>40</v>
      </c>
      <c r="G389" s="65">
        <v>1.4</v>
      </c>
      <c r="H389" s="63">
        <v>1.0029458740138626</v>
      </c>
      <c r="I389" s="64" t="s">
        <v>12</v>
      </c>
      <c r="J389" s="62">
        <v>7.5</v>
      </c>
      <c r="K389" s="62">
        <v>7</v>
      </c>
      <c r="L389" s="62">
        <v>12</v>
      </c>
      <c r="M389" s="62"/>
      <c r="N389" s="66"/>
    </row>
    <row r="390" spans="1:14" x14ac:dyDescent="0.25">
      <c r="A390" s="60" t="s">
        <v>142</v>
      </c>
      <c r="B390" s="57" t="s">
        <v>11</v>
      </c>
      <c r="C390" s="54">
        <v>15</v>
      </c>
      <c r="D390" s="57" t="s">
        <v>138</v>
      </c>
      <c r="E390" s="69">
        <v>9.1</v>
      </c>
      <c r="F390" s="57" t="s">
        <v>40</v>
      </c>
      <c r="G390" s="58">
        <v>1.4</v>
      </c>
      <c r="H390" s="56">
        <v>1.0030574149976816</v>
      </c>
      <c r="I390" s="57" t="s">
        <v>12</v>
      </c>
      <c r="J390" s="55">
        <v>7.5</v>
      </c>
      <c r="K390" s="55">
        <v>13</v>
      </c>
      <c r="L390" s="55">
        <v>7</v>
      </c>
      <c r="M390" s="55"/>
      <c r="N390" s="59"/>
    </row>
    <row r="391" spans="1:14" x14ac:dyDescent="0.25">
      <c r="A391" s="67" t="s">
        <v>141</v>
      </c>
      <c r="B391" s="64" t="s">
        <v>14</v>
      </c>
      <c r="C391" s="61">
        <v>20</v>
      </c>
      <c r="D391" s="64" t="s">
        <v>89</v>
      </c>
      <c r="E391" s="70">
        <v>9.2309999999999999</v>
      </c>
      <c r="F391" s="64" t="s">
        <v>40</v>
      </c>
      <c r="G391" s="65">
        <v>2.2000000000000002</v>
      </c>
      <c r="H391" s="63">
        <v>1.0031040137711806</v>
      </c>
      <c r="I391" s="64" t="s">
        <v>12</v>
      </c>
      <c r="J391" s="62">
        <v>7.5</v>
      </c>
      <c r="K391" s="62">
        <v>20</v>
      </c>
      <c r="L391" s="62">
        <v>6</v>
      </c>
      <c r="M391" s="62"/>
      <c r="N391" s="66"/>
    </row>
    <row r="392" spans="1:14" x14ac:dyDescent="0.25">
      <c r="A392" s="60" t="s">
        <v>142</v>
      </c>
      <c r="B392" s="57" t="s">
        <v>18</v>
      </c>
      <c r="C392" s="54">
        <v>10</v>
      </c>
      <c r="D392" s="57" t="s">
        <v>43</v>
      </c>
      <c r="E392" s="69">
        <v>8.2349999999999994</v>
      </c>
      <c r="F392" s="57" t="s">
        <v>40</v>
      </c>
      <c r="G392" s="58">
        <v>2.2000000000000002</v>
      </c>
      <c r="H392" s="56">
        <v>1.0032931947954575</v>
      </c>
      <c r="I392" s="57" t="s">
        <v>12</v>
      </c>
      <c r="J392" s="55">
        <v>7.5</v>
      </c>
      <c r="K392" s="55">
        <v>10</v>
      </c>
      <c r="L392" s="55">
        <v>7</v>
      </c>
      <c r="M392" s="55"/>
      <c r="N392" s="59"/>
    </row>
    <row r="393" spans="1:14" x14ac:dyDescent="0.25">
      <c r="A393" s="67" t="s">
        <v>141</v>
      </c>
      <c r="B393" s="64" t="s">
        <v>16</v>
      </c>
      <c r="C393" s="61">
        <v>20</v>
      </c>
      <c r="D393" s="64" t="s">
        <v>80</v>
      </c>
      <c r="E393" s="70">
        <v>13.103</v>
      </c>
      <c r="F393" s="64" t="s">
        <v>40</v>
      </c>
      <c r="G393" s="65">
        <v>3</v>
      </c>
      <c r="H393" s="63">
        <v>1.0032975917735909</v>
      </c>
      <c r="I393" s="64" t="s">
        <v>12</v>
      </c>
      <c r="J393" s="62">
        <v>7.5</v>
      </c>
      <c r="K393" s="62">
        <v>10</v>
      </c>
      <c r="L393" s="62">
        <v>19</v>
      </c>
      <c r="M393" s="62"/>
      <c r="N393" s="66"/>
    </row>
    <row r="394" spans="1:14" x14ac:dyDescent="0.25">
      <c r="A394" s="60" t="s">
        <v>141</v>
      </c>
      <c r="B394" s="57" t="s">
        <v>11</v>
      </c>
      <c r="C394" s="54">
        <v>15</v>
      </c>
      <c r="D394" s="57" t="s">
        <v>138</v>
      </c>
      <c r="E394" s="69">
        <v>9.1</v>
      </c>
      <c r="F394" s="57" t="s">
        <v>40</v>
      </c>
      <c r="G394" s="58">
        <v>1.4</v>
      </c>
      <c r="H394" s="56">
        <v>1.0035780753872106</v>
      </c>
      <c r="I394" s="57" t="s">
        <v>12</v>
      </c>
      <c r="J394" s="55">
        <v>7.5</v>
      </c>
      <c r="K394" s="55">
        <v>13</v>
      </c>
      <c r="L394" s="55">
        <v>7</v>
      </c>
      <c r="M394" s="55"/>
      <c r="N394" s="59"/>
    </row>
    <row r="395" spans="1:14" x14ac:dyDescent="0.25">
      <c r="A395" s="67" t="s">
        <v>142</v>
      </c>
      <c r="B395" s="64" t="s">
        <v>11</v>
      </c>
      <c r="C395" s="61">
        <v>15</v>
      </c>
      <c r="D395" s="64" t="s">
        <v>65</v>
      </c>
      <c r="E395" s="70">
        <v>6.875</v>
      </c>
      <c r="F395" s="64" t="s">
        <v>40</v>
      </c>
      <c r="G395" s="65">
        <v>1.4</v>
      </c>
      <c r="H395" s="63">
        <v>1.0036725081786788</v>
      </c>
      <c r="I395" s="64" t="s">
        <v>12</v>
      </c>
      <c r="J395" s="62">
        <v>7.5</v>
      </c>
      <c r="K395" s="62">
        <v>11</v>
      </c>
      <c r="L395" s="62">
        <v>5</v>
      </c>
      <c r="M395" s="62"/>
      <c r="N395" s="66"/>
    </row>
    <row r="396" spans="1:14" x14ac:dyDescent="0.25">
      <c r="A396" s="60" t="s">
        <v>142</v>
      </c>
      <c r="B396" s="57" t="s">
        <v>18</v>
      </c>
      <c r="C396" s="54">
        <v>6</v>
      </c>
      <c r="D396" s="57" t="s">
        <v>79</v>
      </c>
      <c r="E396" s="69">
        <v>6</v>
      </c>
      <c r="F396" s="57" t="s">
        <v>37</v>
      </c>
      <c r="G396" s="58">
        <v>2.2000000000000002</v>
      </c>
      <c r="H396" s="56">
        <v>1.0039988051303048</v>
      </c>
      <c r="I396" s="57" t="s">
        <v>13</v>
      </c>
      <c r="J396" s="55">
        <v>15</v>
      </c>
      <c r="K396" s="55">
        <v>6</v>
      </c>
      <c r="L396" s="55">
        <v>6</v>
      </c>
      <c r="M396" s="55"/>
      <c r="N396" s="59"/>
    </row>
    <row r="397" spans="1:14" x14ac:dyDescent="0.25">
      <c r="A397" s="67" t="s">
        <v>142</v>
      </c>
      <c r="B397" s="64" t="s">
        <v>18</v>
      </c>
      <c r="C397" s="61">
        <v>10</v>
      </c>
      <c r="D397" s="64" t="s">
        <v>55</v>
      </c>
      <c r="E397" s="70">
        <v>6.1539999999999999</v>
      </c>
      <c r="F397" s="64" t="s">
        <v>40</v>
      </c>
      <c r="G397" s="65">
        <v>2.2000000000000002</v>
      </c>
      <c r="H397" s="63">
        <v>1.0041228799069197</v>
      </c>
      <c r="I397" s="64" t="s">
        <v>12</v>
      </c>
      <c r="J397" s="62">
        <v>7.5</v>
      </c>
      <c r="K397" s="62">
        <v>8</v>
      </c>
      <c r="L397" s="62">
        <v>5</v>
      </c>
      <c r="M397" s="62"/>
      <c r="N397" s="66"/>
    </row>
    <row r="398" spans="1:14" x14ac:dyDescent="0.25">
      <c r="A398" s="60" t="s">
        <v>142</v>
      </c>
      <c r="B398" s="57" t="s">
        <v>11</v>
      </c>
      <c r="C398" s="54">
        <v>15</v>
      </c>
      <c r="D398" s="57" t="s">
        <v>68</v>
      </c>
      <c r="E398" s="69">
        <v>10.635</v>
      </c>
      <c r="F398" s="57" t="s">
        <v>35</v>
      </c>
      <c r="G398" s="58">
        <v>1.4</v>
      </c>
      <c r="H398" s="56">
        <v>1.0043119530553801</v>
      </c>
      <c r="I398" s="57" t="s">
        <v>12</v>
      </c>
      <c r="J398" s="55">
        <v>7.5</v>
      </c>
      <c r="K398" s="55"/>
      <c r="L398" s="55"/>
      <c r="M398" s="55">
        <v>12</v>
      </c>
      <c r="N398" s="59"/>
    </row>
    <row r="399" spans="1:14" x14ac:dyDescent="0.25">
      <c r="A399" s="67" t="s">
        <v>142</v>
      </c>
      <c r="B399" s="64" t="s">
        <v>11</v>
      </c>
      <c r="C399" s="61">
        <v>15</v>
      </c>
      <c r="D399" s="64" t="s">
        <v>62</v>
      </c>
      <c r="E399" s="70">
        <v>9.7479999999999993</v>
      </c>
      <c r="F399" s="64" t="s">
        <v>35</v>
      </c>
      <c r="G399" s="65">
        <v>1.4</v>
      </c>
      <c r="H399" s="63">
        <v>1.0043732580235858</v>
      </c>
      <c r="I399" s="64" t="s">
        <v>12</v>
      </c>
      <c r="J399" s="62">
        <v>7.5</v>
      </c>
      <c r="K399" s="62"/>
      <c r="L399" s="62"/>
      <c r="M399" s="62">
        <v>11</v>
      </c>
      <c r="N399" s="66"/>
    </row>
    <row r="400" spans="1:14" x14ac:dyDescent="0.25">
      <c r="A400" s="60" t="s">
        <v>142</v>
      </c>
      <c r="B400" s="57" t="s">
        <v>18</v>
      </c>
      <c r="C400" s="54">
        <v>10</v>
      </c>
      <c r="D400" s="57" t="s">
        <v>57</v>
      </c>
      <c r="E400" s="69">
        <v>8</v>
      </c>
      <c r="F400" s="57" t="s">
        <v>37</v>
      </c>
      <c r="G400" s="58">
        <v>2.2000000000000002</v>
      </c>
      <c r="H400" s="56">
        <v>1.004730646975724</v>
      </c>
      <c r="I400" s="57" t="s">
        <v>12</v>
      </c>
      <c r="J400" s="55">
        <v>7.5</v>
      </c>
      <c r="K400" s="55">
        <v>8</v>
      </c>
      <c r="L400" s="55">
        <v>8</v>
      </c>
      <c r="M400" s="55"/>
      <c r="N400" s="59"/>
    </row>
    <row r="401" spans="1:14" x14ac:dyDescent="0.25">
      <c r="A401" s="67" t="s">
        <v>142</v>
      </c>
      <c r="B401" s="64" t="s">
        <v>18</v>
      </c>
      <c r="C401" s="61">
        <v>10</v>
      </c>
      <c r="D401" s="64" t="s">
        <v>51</v>
      </c>
      <c r="E401" s="70">
        <v>7</v>
      </c>
      <c r="F401" s="64" t="s">
        <v>37</v>
      </c>
      <c r="G401" s="65">
        <v>2.2000000000000002</v>
      </c>
      <c r="H401" s="63">
        <v>1.0049187131135697</v>
      </c>
      <c r="I401" s="64" t="s">
        <v>12</v>
      </c>
      <c r="J401" s="62">
        <v>7.5</v>
      </c>
      <c r="K401" s="62">
        <v>7</v>
      </c>
      <c r="L401" s="62">
        <v>7</v>
      </c>
      <c r="M401" s="62"/>
      <c r="N401" s="66"/>
    </row>
    <row r="402" spans="1:14" x14ac:dyDescent="0.25">
      <c r="A402" s="60" t="s">
        <v>142</v>
      </c>
      <c r="B402" s="57" t="s">
        <v>15</v>
      </c>
      <c r="C402" s="54">
        <v>15</v>
      </c>
      <c r="D402" s="57" t="s">
        <v>76</v>
      </c>
      <c r="E402" s="69">
        <v>15</v>
      </c>
      <c r="F402" s="57" t="s">
        <v>37</v>
      </c>
      <c r="G402" s="58">
        <v>2.9</v>
      </c>
      <c r="H402" s="56">
        <v>1.0050687547994952</v>
      </c>
      <c r="I402" s="57" t="s">
        <v>12</v>
      </c>
      <c r="J402" s="55">
        <v>7.5</v>
      </c>
      <c r="K402" s="55">
        <v>15</v>
      </c>
      <c r="L402" s="55">
        <v>15</v>
      </c>
      <c r="M402" s="55"/>
      <c r="N402" s="59"/>
    </row>
    <row r="403" spans="1:14" x14ac:dyDescent="0.25">
      <c r="A403" s="67" t="s">
        <v>142</v>
      </c>
      <c r="B403" s="64" t="s">
        <v>11</v>
      </c>
      <c r="C403" s="61">
        <v>15</v>
      </c>
      <c r="D403" s="64" t="s">
        <v>77</v>
      </c>
      <c r="E403" s="70">
        <v>7.5</v>
      </c>
      <c r="F403" s="64" t="s">
        <v>40</v>
      </c>
      <c r="G403" s="65">
        <v>1.4</v>
      </c>
      <c r="H403" s="63">
        <v>1.0057422320219349</v>
      </c>
      <c r="I403" s="64" t="s">
        <v>12</v>
      </c>
      <c r="J403" s="62">
        <v>7.5</v>
      </c>
      <c r="K403" s="62">
        <v>5</v>
      </c>
      <c r="L403" s="62">
        <v>15</v>
      </c>
      <c r="M403" s="62"/>
      <c r="N403" s="66"/>
    </row>
    <row r="404" spans="1:14" x14ac:dyDescent="0.25">
      <c r="A404" s="60" t="s">
        <v>141</v>
      </c>
      <c r="B404" s="57" t="s">
        <v>16</v>
      </c>
      <c r="C404" s="54">
        <v>20</v>
      </c>
      <c r="D404" s="57" t="s">
        <v>136</v>
      </c>
      <c r="E404" s="69">
        <v>15</v>
      </c>
      <c r="F404" s="57" t="s">
        <v>40</v>
      </c>
      <c r="G404" s="58">
        <v>3</v>
      </c>
      <c r="H404" s="56">
        <v>1.0060100257300795</v>
      </c>
      <c r="I404" s="57" t="s">
        <v>12</v>
      </c>
      <c r="J404" s="55">
        <v>7.5</v>
      </c>
      <c r="K404" s="55">
        <v>12</v>
      </c>
      <c r="L404" s="55">
        <v>20</v>
      </c>
      <c r="M404" s="55"/>
      <c r="N404" s="59"/>
    </row>
    <row r="405" spans="1:14" x14ac:dyDescent="0.25">
      <c r="A405" s="67" t="s">
        <v>141</v>
      </c>
      <c r="B405" s="64" t="s">
        <v>15</v>
      </c>
      <c r="C405" s="61">
        <v>15</v>
      </c>
      <c r="D405" s="64" t="s">
        <v>138</v>
      </c>
      <c r="E405" s="70">
        <v>9.1</v>
      </c>
      <c r="F405" s="64" t="s">
        <v>40</v>
      </c>
      <c r="G405" s="65">
        <v>2.9</v>
      </c>
      <c r="H405" s="63">
        <v>1.0078180857254244</v>
      </c>
      <c r="I405" s="64" t="s">
        <v>12</v>
      </c>
      <c r="J405" s="62">
        <v>7.5</v>
      </c>
      <c r="K405" s="62">
        <v>13</v>
      </c>
      <c r="L405" s="62">
        <v>7</v>
      </c>
      <c r="M405" s="62"/>
      <c r="N405" s="66"/>
    </row>
    <row r="406" spans="1:14" x14ac:dyDescent="0.25">
      <c r="A406" s="60" t="s">
        <v>142</v>
      </c>
      <c r="B406" s="57" t="s">
        <v>15</v>
      </c>
      <c r="C406" s="54">
        <v>15</v>
      </c>
      <c r="D406" s="57" t="s">
        <v>74</v>
      </c>
      <c r="E406" s="69">
        <v>12</v>
      </c>
      <c r="F406" s="57" t="s">
        <v>40</v>
      </c>
      <c r="G406" s="58">
        <v>2.9</v>
      </c>
      <c r="H406" s="56">
        <v>1.0080400489385795</v>
      </c>
      <c r="I406" s="57" t="s">
        <v>12</v>
      </c>
      <c r="J406" s="55">
        <v>7.5</v>
      </c>
      <c r="K406" s="55">
        <v>15</v>
      </c>
      <c r="L406" s="55">
        <v>10</v>
      </c>
      <c r="M406" s="55"/>
      <c r="N406" s="59"/>
    </row>
    <row r="407" spans="1:14" x14ac:dyDescent="0.25">
      <c r="A407" s="67" t="s">
        <v>142</v>
      </c>
      <c r="B407" s="64" t="s">
        <v>15</v>
      </c>
      <c r="C407" s="61">
        <v>15</v>
      </c>
      <c r="D407" s="64" t="s">
        <v>71</v>
      </c>
      <c r="E407" s="70">
        <v>13</v>
      </c>
      <c r="F407" s="64" t="s">
        <v>37</v>
      </c>
      <c r="G407" s="65">
        <v>2.9</v>
      </c>
      <c r="H407" s="63">
        <v>1.008086579635824</v>
      </c>
      <c r="I407" s="64" t="s">
        <v>12</v>
      </c>
      <c r="J407" s="62">
        <v>7.5</v>
      </c>
      <c r="K407" s="62">
        <v>13</v>
      </c>
      <c r="L407" s="62">
        <v>13</v>
      </c>
      <c r="M407" s="62"/>
      <c r="N407" s="66"/>
    </row>
    <row r="408" spans="1:14" x14ac:dyDescent="0.25">
      <c r="A408" s="60" t="s">
        <v>141</v>
      </c>
      <c r="B408" s="57" t="s">
        <v>16</v>
      </c>
      <c r="C408" s="54">
        <v>20</v>
      </c>
      <c r="D408" s="57" t="s">
        <v>85</v>
      </c>
      <c r="E408" s="69">
        <v>17</v>
      </c>
      <c r="F408" s="57" t="s">
        <v>37</v>
      </c>
      <c r="G408" s="58">
        <v>3</v>
      </c>
      <c r="H408" s="56">
        <v>1.0081129856599076</v>
      </c>
      <c r="I408" s="57" t="s">
        <v>12</v>
      </c>
      <c r="J408" s="55">
        <v>7.5</v>
      </c>
      <c r="K408" s="55">
        <v>17</v>
      </c>
      <c r="L408" s="55">
        <v>17</v>
      </c>
      <c r="M408" s="55"/>
      <c r="N408" s="59"/>
    </row>
    <row r="409" spans="1:14" x14ac:dyDescent="0.25">
      <c r="A409" s="67" t="s">
        <v>142</v>
      </c>
      <c r="B409" s="64" t="s">
        <v>15</v>
      </c>
      <c r="C409" s="61">
        <v>20</v>
      </c>
      <c r="D409" s="64" t="s">
        <v>88</v>
      </c>
      <c r="E409" s="70">
        <v>20</v>
      </c>
      <c r="F409" s="64" t="s">
        <v>37</v>
      </c>
      <c r="G409" s="65">
        <v>2.9</v>
      </c>
      <c r="H409" s="63">
        <v>1.008122806829139</v>
      </c>
      <c r="I409" s="64" t="s">
        <v>12</v>
      </c>
      <c r="J409" s="62">
        <v>7.5</v>
      </c>
      <c r="K409" s="62">
        <v>20</v>
      </c>
      <c r="L409" s="62">
        <v>20</v>
      </c>
      <c r="M409" s="62"/>
      <c r="N409" s="66"/>
    </row>
    <row r="410" spans="1:14" x14ac:dyDescent="0.25">
      <c r="A410" s="60" t="s">
        <v>142</v>
      </c>
      <c r="B410" s="57" t="s">
        <v>14</v>
      </c>
      <c r="C410" s="54">
        <v>25</v>
      </c>
      <c r="D410" s="57" t="s">
        <v>96</v>
      </c>
      <c r="E410" s="69">
        <v>25</v>
      </c>
      <c r="F410" s="57" t="s">
        <v>37</v>
      </c>
      <c r="G410" s="58">
        <v>2.2000000000000002</v>
      </c>
      <c r="H410" s="56">
        <v>1.0086365137140307</v>
      </c>
      <c r="I410" s="57" t="s">
        <v>12</v>
      </c>
      <c r="J410" s="55">
        <v>7.5</v>
      </c>
      <c r="K410" s="55">
        <v>25</v>
      </c>
      <c r="L410" s="55">
        <v>25</v>
      </c>
      <c r="M410" s="55"/>
      <c r="N410" s="59"/>
    </row>
    <row r="411" spans="1:14" x14ac:dyDescent="0.25">
      <c r="A411" s="67" t="s">
        <v>141</v>
      </c>
      <c r="B411" s="64" t="s">
        <v>11</v>
      </c>
      <c r="C411" s="61">
        <v>20</v>
      </c>
      <c r="D411" s="64" t="s">
        <v>90</v>
      </c>
      <c r="E411" s="70">
        <v>7.8259999999999996</v>
      </c>
      <c r="F411" s="64" t="s">
        <v>40</v>
      </c>
      <c r="G411" s="65">
        <v>1.4</v>
      </c>
      <c r="H411" s="63">
        <v>1.008678629421969</v>
      </c>
      <c r="I411" s="64" t="s">
        <v>12</v>
      </c>
      <c r="J411" s="62">
        <v>7.5</v>
      </c>
      <c r="K411" s="62">
        <v>5</v>
      </c>
      <c r="L411" s="62">
        <v>18</v>
      </c>
      <c r="M411" s="62"/>
      <c r="N411" s="66"/>
    </row>
    <row r="412" spans="1:14" x14ac:dyDescent="0.25">
      <c r="A412" s="60" t="s">
        <v>141</v>
      </c>
      <c r="B412" s="57" t="s">
        <v>15</v>
      </c>
      <c r="C412" s="54">
        <v>25</v>
      </c>
      <c r="D412" s="57" t="s">
        <v>96</v>
      </c>
      <c r="E412" s="69">
        <v>25</v>
      </c>
      <c r="F412" s="57" t="s">
        <v>37</v>
      </c>
      <c r="G412" s="58">
        <v>2.9</v>
      </c>
      <c r="H412" s="56">
        <v>1.0088036321582936</v>
      </c>
      <c r="I412" s="57" t="s">
        <v>12</v>
      </c>
      <c r="J412" s="55">
        <v>7.5</v>
      </c>
      <c r="K412" s="55">
        <v>25</v>
      </c>
      <c r="L412" s="55">
        <v>25</v>
      </c>
      <c r="M412" s="55"/>
      <c r="N412" s="59"/>
    </row>
    <row r="413" spans="1:14" x14ac:dyDescent="0.25">
      <c r="A413" s="67" t="s">
        <v>142</v>
      </c>
      <c r="B413" s="64" t="s">
        <v>14</v>
      </c>
      <c r="C413" s="61">
        <v>25</v>
      </c>
      <c r="D413" s="64" t="s">
        <v>95</v>
      </c>
      <c r="E413" s="70">
        <v>23</v>
      </c>
      <c r="F413" s="64" t="s">
        <v>37</v>
      </c>
      <c r="G413" s="65">
        <v>2.2000000000000002</v>
      </c>
      <c r="H413" s="63">
        <v>1.008919588385879</v>
      </c>
      <c r="I413" s="64" t="s">
        <v>12</v>
      </c>
      <c r="J413" s="62">
        <v>7.5</v>
      </c>
      <c r="K413" s="62">
        <v>23</v>
      </c>
      <c r="L413" s="62">
        <v>23</v>
      </c>
      <c r="M413" s="62"/>
      <c r="N413" s="66"/>
    </row>
    <row r="414" spans="1:14" x14ac:dyDescent="0.25">
      <c r="A414" s="60" t="s">
        <v>142</v>
      </c>
      <c r="B414" s="57" t="s">
        <v>15</v>
      </c>
      <c r="C414" s="54">
        <v>15</v>
      </c>
      <c r="D414" s="57" t="s">
        <v>138</v>
      </c>
      <c r="E414" s="69">
        <v>9.1</v>
      </c>
      <c r="F414" s="57" t="s">
        <v>40</v>
      </c>
      <c r="G414" s="58">
        <v>2.9</v>
      </c>
      <c r="H414" s="56">
        <v>1.0093853717900327</v>
      </c>
      <c r="I414" s="57" t="s">
        <v>12</v>
      </c>
      <c r="J414" s="55">
        <v>7.5</v>
      </c>
      <c r="K414" s="55">
        <v>13</v>
      </c>
      <c r="L414" s="55">
        <v>7</v>
      </c>
      <c r="M414" s="55"/>
      <c r="N414" s="59"/>
    </row>
    <row r="415" spans="1:14" x14ac:dyDescent="0.25">
      <c r="A415" s="67" t="s">
        <v>141</v>
      </c>
      <c r="B415" s="64" t="s">
        <v>11</v>
      </c>
      <c r="C415" s="61">
        <v>15</v>
      </c>
      <c r="D415" s="64" t="s">
        <v>62</v>
      </c>
      <c r="E415" s="70">
        <v>9.7479999999999993</v>
      </c>
      <c r="F415" s="64" t="s">
        <v>35</v>
      </c>
      <c r="G415" s="65">
        <v>1.4</v>
      </c>
      <c r="H415" s="63">
        <v>1.0096309896727371</v>
      </c>
      <c r="I415" s="64" t="s">
        <v>12</v>
      </c>
      <c r="J415" s="62">
        <v>7.5</v>
      </c>
      <c r="K415" s="62"/>
      <c r="L415" s="62"/>
      <c r="M415" s="62">
        <v>11</v>
      </c>
      <c r="N415" s="66"/>
    </row>
    <row r="416" spans="1:14" x14ac:dyDescent="0.25">
      <c r="A416" s="60" t="s">
        <v>141</v>
      </c>
      <c r="B416" s="57" t="s">
        <v>11</v>
      </c>
      <c r="C416" s="54">
        <v>15</v>
      </c>
      <c r="D416" s="57" t="s">
        <v>68</v>
      </c>
      <c r="E416" s="69">
        <v>10.635</v>
      </c>
      <c r="F416" s="57" t="s">
        <v>35</v>
      </c>
      <c r="G416" s="58">
        <v>1.4</v>
      </c>
      <c r="H416" s="56">
        <v>1.0100051003897978</v>
      </c>
      <c r="I416" s="57" t="s">
        <v>12</v>
      </c>
      <c r="J416" s="55">
        <v>7.5</v>
      </c>
      <c r="K416" s="55"/>
      <c r="L416" s="55"/>
      <c r="M416" s="55">
        <v>12</v>
      </c>
      <c r="N416" s="59"/>
    </row>
    <row r="417" spans="1:14" x14ac:dyDescent="0.25">
      <c r="A417" s="67" t="s">
        <v>142</v>
      </c>
      <c r="B417" s="64" t="s">
        <v>14</v>
      </c>
      <c r="C417" s="61">
        <v>20</v>
      </c>
      <c r="D417" s="64" t="s">
        <v>88</v>
      </c>
      <c r="E417" s="70">
        <v>20</v>
      </c>
      <c r="F417" s="64" t="s">
        <v>37</v>
      </c>
      <c r="G417" s="65">
        <v>2.2000000000000002</v>
      </c>
      <c r="H417" s="63">
        <v>1.0102447502535405</v>
      </c>
      <c r="I417" s="64" t="s">
        <v>12</v>
      </c>
      <c r="J417" s="62">
        <v>7.5</v>
      </c>
      <c r="K417" s="62">
        <v>20</v>
      </c>
      <c r="L417" s="62">
        <v>20</v>
      </c>
      <c r="M417" s="62"/>
      <c r="N417" s="66"/>
    </row>
    <row r="418" spans="1:14" x14ac:dyDescent="0.25">
      <c r="A418" s="60" t="s">
        <v>141</v>
      </c>
      <c r="B418" s="57" t="s">
        <v>15</v>
      </c>
      <c r="C418" s="54">
        <v>25</v>
      </c>
      <c r="D418" s="57" t="s">
        <v>92</v>
      </c>
      <c r="E418" s="69">
        <v>19.512</v>
      </c>
      <c r="F418" s="57" t="s">
        <v>40</v>
      </c>
      <c r="G418" s="58">
        <v>2.9</v>
      </c>
      <c r="H418" s="56">
        <v>1.0103741508797857</v>
      </c>
      <c r="I418" s="57" t="s">
        <v>12</v>
      </c>
      <c r="J418" s="55">
        <v>7.5</v>
      </c>
      <c r="K418" s="55">
        <v>25</v>
      </c>
      <c r="L418" s="55">
        <v>16</v>
      </c>
      <c r="M418" s="55"/>
      <c r="N418" s="59"/>
    </row>
    <row r="419" spans="1:14" x14ac:dyDescent="0.25">
      <c r="A419" s="67" t="s">
        <v>142</v>
      </c>
      <c r="B419" s="64" t="s">
        <v>14</v>
      </c>
      <c r="C419" s="61">
        <v>25</v>
      </c>
      <c r="D419" s="64" t="s">
        <v>134</v>
      </c>
      <c r="E419" s="70">
        <v>19.178999999999998</v>
      </c>
      <c r="F419" s="64" t="s">
        <v>40</v>
      </c>
      <c r="G419" s="65">
        <v>2.2000000000000002</v>
      </c>
      <c r="H419" s="63">
        <v>1.010377414654313</v>
      </c>
      <c r="I419" s="64" t="s">
        <v>12</v>
      </c>
      <c r="J419" s="62">
        <v>7.5</v>
      </c>
      <c r="K419" s="62">
        <v>17</v>
      </c>
      <c r="L419" s="62">
        <v>22</v>
      </c>
      <c r="M419" s="62"/>
      <c r="N419" s="66"/>
    </row>
    <row r="420" spans="1:14" x14ac:dyDescent="0.25">
      <c r="A420" s="60" t="s">
        <v>141</v>
      </c>
      <c r="B420" s="57" t="s">
        <v>15</v>
      </c>
      <c r="C420" s="54">
        <v>25</v>
      </c>
      <c r="D420" s="57" t="s">
        <v>95</v>
      </c>
      <c r="E420" s="69">
        <v>23</v>
      </c>
      <c r="F420" s="57" t="s">
        <v>37</v>
      </c>
      <c r="G420" s="58">
        <v>2.9</v>
      </c>
      <c r="H420" s="56">
        <v>1.0105887472592636</v>
      </c>
      <c r="I420" s="57" t="s">
        <v>12</v>
      </c>
      <c r="J420" s="55">
        <v>7.5</v>
      </c>
      <c r="K420" s="55">
        <v>23</v>
      </c>
      <c r="L420" s="55">
        <v>23</v>
      </c>
      <c r="M420" s="55"/>
      <c r="N420" s="59"/>
    </row>
    <row r="421" spans="1:14" x14ac:dyDescent="0.25">
      <c r="A421" s="67" t="s">
        <v>142</v>
      </c>
      <c r="B421" s="64" t="s">
        <v>14</v>
      </c>
      <c r="C421" s="61">
        <v>25</v>
      </c>
      <c r="D421" s="64" t="s">
        <v>92</v>
      </c>
      <c r="E421" s="70">
        <v>19.512</v>
      </c>
      <c r="F421" s="64" t="s">
        <v>40</v>
      </c>
      <c r="G421" s="65">
        <v>2.2000000000000002</v>
      </c>
      <c r="H421" s="63">
        <v>1.0106487152771271</v>
      </c>
      <c r="I421" s="64" t="s">
        <v>12</v>
      </c>
      <c r="J421" s="62">
        <v>7.5</v>
      </c>
      <c r="K421" s="62">
        <v>25</v>
      </c>
      <c r="L421" s="62">
        <v>16</v>
      </c>
      <c r="M421" s="62"/>
      <c r="N421" s="66"/>
    </row>
    <row r="422" spans="1:14" x14ac:dyDescent="0.25">
      <c r="A422" s="60" t="s">
        <v>142</v>
      </c>
      <c r="B422" s="57" t="s">
        <v>14</v>
      </c>
      <c r="C422" s="54">
        <v>20</v>
      </c>
      <c r="D422" s="57" t="s">
        <v>89</v>
      </c>
      <c r="E422" s="69">
        <v>9.2309999999999999</v>
      </c>
      <c r="F422" s="57" t="s">
        <v>40</v>
      </c>
      <c r="G422" s="58">
        <v>2.2000000000000002</v>
      </c>
      <c r="H422" s="56">
        <v>1.0106499510824449</v>
      </c>
      <c r="I422" s="57" t="s">
        <v>12</v>
      </c>
      <c r="J422" s="55">
        <v>7.5</v>
      </c>
      <c r="K422" s="55">
        <v>20</v>
      </c>
      <c r="L422" s="55">
        <v>6</v>
      </c>
      <c r="M422" s="55"/>
      <c r="N422" s="59"/>
    </row>
    <row r="423" spans="1:14" x14ac:dyDescent="0.25">
      <c r="A423" s="67" t="s">
        <v>141</v>
      </c>
      <c r="B423" s="64" t="s">
        <v>11</v>
      </c>
      <c r="C423" s="61">
        <v>15</v>
      </c>
      <c r="D423" s="64" t="s">
        <v>74</v>
      </c>
      <c r="E423" s="70">
        <v>12</v>
      </c>
      <c r="F423" s="64" t="s">
        <v>40</v>
      </c>
      <c r="G423" s="65">
        <v>1.4</v>
      </c>
      <c r="H423" s="63">
        <v>1.0106535315887426</v>
      </c>
      <c r="I423" s="64" t="s">
        <v>12</v>
      </c>
      <c r="J423" s="62">
        <v>7.5</v>
      </c>
      <c r="K423" s="62">
        <v>15</v>
      </c>
      <c r="L423" s="62">
        <v>10</v>
      </c>
      <c r="M423" s="62"/>
      <c r="N423" s="66"/>
    </row>
    <row r="424" spans="1:14" x14ac:dyDescent="0.25">
      <c r="A424" s="60" t="s">
        <v>141</v>
      </c>
      <c r="B424" s="57" t="s">
        <v>15</v>
      </c>
      <c r="C424" s="54">
        <v>25</v>
      </c>
      <c r="D424" s="57" t="s">
        <v>135</v>
      </c>
      <c r="E424" s="69">
        <v>15.529</v>
      </c>
      <c r="F424" s="57" t="s">
        <v>40</v>
      </c>
      <c r="G424" s="58">
        <v>2.9</v>
      </c>
      <c r="H424" s="56">
        <v>1.0106810017845174</v>
      </c>
      <c r="I424" s="57" t="s">
        <v>12</v>
      </c>
      <c r="J424" s="55">
        <v>7.5</v>
      </c>
      <c r="K424" s="55">
        <v>12</v>
      </c>
      <c r="L424" s="55">
        <v>22</v>
      </c>
      <c r="M424" s="55"/>
      <c r="N424" s="59"/>
    </row>
    <row r="425" spans="1:14" x14ac:dyDescent="0.25">
      <c r="A425" s="67" t="s">
        <v>142</v>
      </c>
      <c r="B425" s="64" t="s">
        <v>15</v>
      </c>
      <c r="C425" s="61">
        <v>15</v>
      </c>
      <c r="D425" s="64" t="s">
        <v>68</v>
      </c>
      <c r="E425" s="70">
        <v>10.635</v>
      </c>
      <c r="F425" s="64" t="s">
        <v>35</v>
      </c>
      <c r="G425" s="65">
        <v>2.9</v>
      </c>
      <c r="H425" s="63">
        <v>1.0107020603662584</v>
      </c>
      <c r="I425" s="64" t="s">
        <v>12</v>
      </c>
      <c r="J425" s="62">
        <v>7.5</v>
      </c>
      <c r="K425" s="62"/>
      <c r="L425" s="62"/>
      <c r="M425" s="62">
        <v>12</v>
      </c>
      <c r="N425" s="66"/>
    </row>
    <row r="426" spans="1:14" x14ac:dyDescent="0.25">
      <c r="A426" s="60" t="s">
        <v>141</v>
      </c>
      <c r="B426" s="57" t="s">
        <v>11</v>
      </c>
      <c r="C426" s="54">
        <v>15</v>
      </c>
      <c r="D426" s="57" t="s">
        <v>71</v>
      </c>
      <c r="E426" s="69">
        <v>13</v>
      </c>
      <c r="F426" s="57" t="s">
        <v>37</v>
      </c>
      <c r="G426" s="58">
        <v>1.4</v>
      </c>
      <c r="H426" s="56">
        <v>1.0110299009325252</v>
      </c>
      <c r="I426" s="57" t="s">
        <v>12</v>
      </c>
      <c r="J426" s="55">
        <v>7.5</v>
      </c>
      <c r="K426" s="55">
        <v>13</v>
      </c>
      <c r="L426" s="55">
        <v>13</v>
      </c>
      <c r="M426" s="55"/>
      <c r="N426" s="59"/>
    </row>
    <row r="427" spans="1:14" x14ac:dyDescent="0.25">
      <c r="A427" s="67" t="s">
        <v>142</v>
      </c>
      <c r="B427" s="64" t="s">
        <v>15</v>
      </c>
      <c r="C427" s="61">
        <v>15</v>
      </c>
      <c r="D427" s="64" t="s">
        <v>62</v>
      </c>
      <c r="E427" s="70">
        <v>9.7479999999999993</v>
      </c>
      <c r="F427" s="64" t="s">
        <v>35</v>
      </c>
      <c r="G427" s="65">
        <v>2.9</v>
      </c>
      <c r="H427" s="63">
        <v>1.0111488201377048</v>
      </c>
      <c r="I427" s="64" t="s">
        <v>12</v>
      </c>
      <c r="J427" s="62">
        <v>7.5</v>
      </c>
      <c r="K427" s="62"/>
      <c r="L427" s="62"/>
      <c r="M427" s="62">
        <v>11</v>
      </c>
      <c r="N427" s="66"/>
    </row>
    <row r="428" spans="1:14" x14ac:dyDescent="0.25">
      <c r="A428" s="60" t="s">
        <v>141</v>
      </c>
      <c r="B428" s="57" t="s">
        <v>11</v>
      </c>
      <c r="C428" s="54">
        <v>15</v>
      </c>
      <c r="D428" s="57" t="s">
        <v>76</v>
      </c>
      <c r="E428" s="69">
        <v>15</v>
      </c>
      <c r="F428" s="57" t="s">
        <v>37</v>
      </c>
      <c r="G428" s="58">
        <v>1.4</v>
      </c>
      <c r="H428" s="56">
        <v>1.0112810191580826</v>
      </c>
      <c r="I428" s="57" t="s">
        <v>12</v>
      </c>
      <c r="J428" s="55">
        <v>7.5</v>
      </c>
      <c r="K428" s="55">
        <v>15</v>
      </c>
      <c r="L428" s="55">
        <v>15</v>
      </c>
      <c r="M428" s="55"/>
      <c r="N428" s="59"/>
    </row>
    <row r="429" spans="1:14" x14ac:dyDescent="0.25">
      <c r="A429" s="67" t="s">
        <v>141</v>
      </c>
      <c r="B429" s="64" t="s">
        <v>15</v>
      </c>
      <c r="C429" s="61">
        <v>25</v>
      </c>
      <c r="D429" s="64" t="s">
        <v>134</v>
      </c>
      <c r="E429" s="70">
        <v>19.178999999999998</v>
      </c>
      <c r="F429" s="64" t="s">
        <v>40</v>
      </c>
      <c r="G429" s="65">
        <v>2.9</v>
      </c>
      <c r="H429" s="63">
        <v>1.011339137199017</v>
      </c>
      <c r="I429" s="64" t="s">
        <v>12</v>
      </c>
      <c r="J429" s="62">
        <v>7.5</v>
      </c>
      <c r="K429" s="62">
        <v>17</v>
      </c>
      <c r="L429" s="62">
        <v>22</v>
      </c>
      <c r="M429" s="62"/>
      <c r="N429" s="66"/>
    </row>
    <row r="430" spans="1:14" x14ac:dyDescent="0.25">
      <c r="A430" s="60" t="s">
        <v>142</v>
      </c>
      <c r="B430" s="57" t="s">
        <v>15</v>
      </c>
      <c r="C430" s="54">
        <v>20</v>
      </c>
      <c r="D430" s="57" t="s">
        <v>85</v>
      </c>
      <c r="E430" s="69">
        <v>17</v>
      </c>
      <c r="F430" s="57" t="s">
        <v>37</v>
      </c>
      <c r="G430" s="58">
        <v>2.9</v>
      </c>
      <c r="H430" s="56">
        <v>1.0114341836400964</v>
      </c>
      <c r="I430" s="57" t="s">
        <v>12</v>
      </c>
      <c r="J430" s="55">
        <v>7.5</v>
      </c>
      <c r="K430" s="55">
        <v>17</v>
      </c>
      <c r="L430" s="55">
        <v>17</v>
      </c>
      <c r="M430" s="55"/>
      <c r="N430" s="59"/>
    </row>
    <row r="431" spans="1:14" x14ac:dyDescent="0.25">
      <c r="A431" s="67" t="s">
        <v>142</v>
      </c>
      <c r="B431" s="64" t="s">
        <v>14</v>
      </c>
      <c r="C431" s="61">
        <v>25</v>
      </c>
      <c r="D431" s="64" t="s">
        <v>91</v>
      </c>
      <c r="E431" s="70">
        <v>16.8</v>
      </c>
      <c r="F431" s="64" t="s">
        <v>40</v>
      </c>
      <c r="G431" s="65">
        <v>2.2000000000000002</v>
      </c>
      <c r="H431" s="63">
        <v>1.0118783571586467</v>
      </c>
      <c r="I431" s="64" t="s">
        <v>12</v>
      </c>
      <c r="J431" s="62">
        <v>7.5</v>
      </c>
      <c r="K431" s="62">
        <v>21</v>
      </c>
      <c r="L431" s="62">
        <v>14</v>
      </c>
      <c r="M431" s="62"/>
      <c r="N431" s="66"/>
    </row>
    <row r="432" spans="1:14" x14ac:dyDescent="0.25">
      <c r="A432" s="60" t="s">
        <v>141</v>
      </c>
      <c r="B432" s="57" t="s">
        <v>15</v>
      </c>
      <c r="C432" s="54">
        <v>25</v>
      </c>
      <c r="D432" s="57" t="s">
        <v>91</v>
      </c>
      <c r="E432" s="69">
        <v>16.8</v>
      </c>
      <c r="F432" s="57" t="s">
        <v>40</v>
      </c>
      <c r="G432" s="58">
        <v>2.9</v>
      </c>
      <c r="H432" s="56">
        <v>1.0121640480727769</v>
      </c>
      <c r="I432" s="57" t="s">
        <v>12</v>
      </c>
      <c r="J432" s="55">
        <v>7.5</v>
      </c>
      <c r="K432" s="55">
        <v>21</v>
      </c>
      <c r="L432" s="55">
        <v>14</v>
      </c>
      <c r="M432" s="55"/>
      <c r="N432" s="59"/>
    </row>
    <row r="433" spans="1:14" x14ac:dyDescent="0.25">
      <c r="A433" s="67" t="s">
        <v>142</v>
      </c>
      <c r="B433" s="64" t="s">
        <v>14</v>
      </c>
      <c r="C433" s="61">
        <v>20</v>
      </c>
      <c r="D433" s="64" t="s">
        <v>85</v>
      </c>
      <c r="E433" s="70">
        <v>17</v>
      </c>
      <c r="F433" s="64" t="s">
        <v>37</v>
      </c>
      <c r="G433" s="65">
        <v>2.2000000000000002</v>
      </c>
      <c r="H433" s="63">
        <v>1.0122780493393351</v>
      </c>
      <c r="I433" s="64" t="s">
        <v>12</v>
      </c>
      <c r="J433" s="62">
        <v>7.5</v>
      </c>
      <c r="K433" s="62">
        <v>17</v>
      </c>
      <c r="L433" s="62">
        <v>17</v>
      </c>
      <c r="M433" s="62"/>
      <c r="N433" s="66"/>
    </row>
    <row r="434" spans="1:14" x14ac:dyDescent="0.25">
      <c r="A434" s="60" t="s">
        <v>141</v>
      </c>
      <c r="B434" s="57" t="s">
        <v>15</v>
      </c>
      <c r="C434" s="54">
        <v>15</v>
      </c>
      <c r="D434" s="57" t="s">
        <v>74</v>
      </c>
      <c r="E434" s="69">
        <v>12</v>
      </c>
      <c r="F434" s="57" t="s">
        <v>40</v>
      </c>
      <c r="G434" s="58">
        <v>2.9</v>
      </c>
      <c r="H434" s="56">
        <v>1.0123631137755089</v>
      </c>
      <c r="I434" s="57" t="s">
        <v>12</v>
      </c>
      <c r="J434" s="55">
        <v>7.5</v>
      </c>
      <c r="K434" s="55">
        <v>15</v>
      </c>
      <c r="L434" s="55">
        <v>10</v>
      </c>
      <c r="M434" s="55"/>
      <c r="N434" s="59"/>
    </row>
    <row r="435" spans="1:14" x14ac:dyDescent="0.25">
      <c r="A435" s="67" t="s">
        <v>141</v>
      </c>
      <c r="B435" s="64" t="s">
        <v>15</v>
      </c>
      <c r="C435" s="61">
        <v>15</v>
      </c>
      <c r="D435" s="64" t="s">
        <v>62</v>
      </c>
      <c r="E435" s="70">
        <v>9.7479999999999993</v>
      </c>
      <c r="F435" s="64" t="s">
        <v>35</v>
      </c>
      <c r="G435" s="65">
        <v>2.9</v>
      </c>
      <c r="H435" s="63">
        <v>1.012457540393775</v>
      </c>
      <c r="I435" s="64" t="s">
        <v>12</v>
      </c>
      <c r="J435" s="62">
        <v>7.5</v>
      </c>
      <c r="K435" s="62"/>
      <c r="L435" s="62"/>
      <c r="M435" s="62">
        <v>11</v>
      </c>
      <c r="N435" s="66"/>
    </row>
    <row r="436" spans="1:14" x14ac:dyDescent="0.25">
      <c r="A436" s="60" t="s">
        <v>142</v>
      </c>
      <c r="B436" s="57" t="s">
        <v>14</v>
      </c>
      <c r="C436" s="54">
        <v>25</v>
      </c>
      <c r="D436" s="57" t="s">
        <v>135</v>
      </c>
      <c r="E436" s="69">
        <v>15.529</v>
      </c>
      <c r="F436" s="57" t="s">
        <v>40</v>
      </c>
      <c r="G436" s="58">
        <v>2.2000000000000002</v>
      </c>
      <c r="H436" s="56">
        <v>1.0126892740569111</v>
      </c>
      <c r="I436" s="57" t="s">
        <v>12</v>
      </c>
      <c r="J436" s="55">
        <v>7.5</v>
      </c>
      <c r="K436" s="55">
        <v>12</v>
      </c>
      <c r="L436" s="55">
        <v>22</v>
      </c>
      <c r="M436" s="55"/>
      <c r="N436" s="59"/>
    </row>
    <row r="437" spans="1:14" x14ac:dyDescent="0.25">
      <c r="A437" s="67" t="s">
        <v>142</v>
      </c>
      <c r="B437" s="64" t="s">
        <v>15</v>
      </c>
      <c r="C437" s="61">
        <v>20</v>
      </c>
      <c r="D437" s="64" t="s">
        <v>136</v>
      </c>
      <c r="E437" s="70">
        <v>15</v>
      </c>
      <c r="F437" s="64" t="s">
        <v>40</v>
      </c>
      <c r="G437" s="65">
        <v>2.9</v>
      </c>
      <c r="H437" s="63">
        <v>1.0127327978766574</v>
      </c>
      <c r="I437" s="64" t="s">
        <v>12</v>
      </c>
      <c r="J437" s="62">
        <v>7.5</v>
      </c>
      <c r="K437" s="62">
        <v>12</v>
      </c>
      <c r="L437" s="62">
        <v>20</v>
      </c>
      <c r="M437" s="62"/>
      <c r="N437" s="66"/>
    </row>
    <row r="438" spans="1:14" x14ac:dyDescent="0.25">
      <c r="A438" s="60" t="s">
        <v>141</v>
      </c>
      <c r="B438" s="57" t="s">
        <v>15</v>
      </c>
      <c r="C438" s="54">
        <v>15</v>
      </c>
      <c r="D438" s="57" t="s">
        <v>68</v>
      </c>
      <c r="E438" s="69">
        <v>10.635</v>
      </c>
      <c r="F438" s="57" t="s">
        <v>35</v>
      </c>
      <c r="G438" s="58">
        <v>2.9</v>
      </c>
      <c r="H438" s="56">
        <v>1.0135358764373914</v>
      </c>
      <c r="I438" s="57" t="s">
        <v>12</v>
      </c>
      <c r="J438" s="55">
        <v>7.5</v>
      </c>
      <c r="K438" s="55"/>
      <c r="L438" s="55"/>
      <c r="M438" s="55">
        <v>12</v>
      </c>
      <c r="N438" s="59"/>
    </row>
    <row r="439" spans="1:14" x14ac:dyDescent="0.25">
      <c r="A439" s="67" t="s">
        <v>141</v>
      </c>
      <c r="B439" s="64" t="s">
        <v>15</v>
      </c>
      <c r="C439" s="61">
        <v>15</v>
      </c>
      <c r="D439" s="64" t="s">
        <v>71</v>
      </c>
      <c r="E439" s="70">
        <v>13</v>
      </c>
      <c r="F439" s="64" t="s">
        <v>37</v>
      </c>
      <c r="G439" s="65">
        <v>2.9</v>
      </c>
      <c r="H439" s="63">
        <v>1.0135611763962935</v>
      </c>
      <c r="I439" s="64" t="s">
        <v>12</v>
      </c>
      <c r="J439" s="62">
        <v>7.5</v>
      </c>
      <c r="K439" s="62">
        <v>13</v>
      </c>
      <c r="L439" s="62">
        <v>13</v>
      </c>
      <c r="M439" s="62"/>
      <c r="N439" s="66"/>
    </row>
    <row r="440" spans="1:14" x14ac:dyDescent="0.25">
      <c r="A440" s="60" t="s">
        <v>141</v>
      </c>
      <c r="B440" s="57" t="s">
        <v>15</v>
      </c>
      <c r="C440" s="54">
        <v>15</v>
      </c>
      <c r="D440" s="57" t="s">
        <v>76</v>
      </c>
      <c r="E440" s="69">
        <v>15</v>
      </c>
      <c r="F440" s="57" t="s">
        <v>37</v>
      </c>
      <c r="G440" s="58">
        <v>2.9</v>
      </c>
      <c r="H440" s="56">
        <v>1.0136858832803328</v>
      </c>
      <c r="I440" s="57" t="s">
        <v>12</v>
      </c>
      <c r="J440" s="55">
        <v>7.5</v>
      </c>
      <c r="K440" s="55">
        <v>15</v>
      </c>
      <c r="L440" s="55">
        <v>15</v>
      </c>
      <c r="M440" s="55"/>
      <c r="N440" s="59"/>
    </row>
    <row r="441" spans="1:14" x14ac:dyDescent="0.25">
      <c r="A441" s="67" t="s">
        <v>142</v>
      </c>
      <c r="B441" s="64" t="s">
        <v>14</v>
      </c>
      <c r="C441" s="61">
        <v>20</v>
      </c>
      <c r="D441" s="64" t="s">
        <v>136</v>
      </c>
      <c r="E441" s="70">
        <v>15</v>
      </c>
      <c r="F441" s="64" t="s">
        <v>40</v>
      </c>
      <c r="G441" s="65">
        <v>2.2000000000000002</v>
      </c>
      <c r="H441" s="63">
        <v>1.0140018108033768</v>
      </c>
      <c r="I441" s="64" t="s">
        <v>12</v>
      </c>
      <c r="J441" s="62">
        <v>7.5</v>
      </c>
      <c r="K441" s="62">
        <v>12</v>
      </c>
      <c r="L441" s="62">
        <v>20</v>
      </c>
      <c r="M441" s="62"/>
      <c r="N441" s="66"/>
    </row>
    <row r="442" spans="1:14" x14ac:dyDescent="0.25">
      <c r="A442" s="60" t="s">
        <v>142</v>
      </c>
      <c r="B442" s="57" t="s">
        <v>15</v>
      </c>
      <c r="C442" s="54">
        <v>20</v>
      </c>
      <c r="D442" s="57" t="s">
        <v>80</v>
      </c>
      <c r="E442" s="69">
        <v>13.103</v>
      </c>
      <c r="F442" s="57" t="s">
        <v>40</v>
      </c>
      <c r="G442" s="58">
        <v>2.9</v>
      </c>
      <c r="H442" s="56">
        <v>1.01438677779329</v>
      </c>
      <c r="I442" s="57" t="s">
        <v>12</v>
      </c>
      <c r="J442" s="55">
        <v>7.5</v>
      </c>
      <c r="K442" s="55">
        <v>10</v>
      </c>
      <c r="L442" s="55">
        <v>19</v>
      </c>
      <c r="M442" s="55"/>
      <c r="N442" s="59"/>
    </row>
    <row r="443" spans="1:14" x14ac:dyDescent="0.25">
      <c r="A443" s="67" t="s">
        <v>142</v>
      </c>
      <c r="B443" s="64" t="s">
        <v>14</v>
      </c>
      <c r="C443" s="61">
        <v>20</v>
      </c>
      <c r="D443" s="64" t="s">
        <v>80</v>
      </c>
      <c r="E443" s="70">
        <v>13.103</v>
      </c>
      <c r="F443" s="64" t="s">
        <v>40</v>
      </c>
      <c r="G443" s="65">
        <v>2.2000000000000002</v>
      </c>
      <c r="H443" s="63">
        <v>1.015230345231438</v>
      </c>
      <c r="I443" s="64" t="s">
        <v>12</v>
      </c>
      <c r="J443" s="62">
        <v>7.5</v>
      </c>
      <c r="K443" s="62">
        <v>10</v>
      </c>
      <c r="L443" s="62">
        <v>19</v>
      </c>
      <c r="M443" s="62"/>
      <c r="N443" s="66"/>
    </row>
    <row r="444" spans="1:14" x14ac:dyDescent="0.25">
      <c r="A444" s="60" t="s">
        <v>141</v>
      </c>
      <c r="B444" s="57" t="s">
        <v>14</v>
      </c>
      <c r="C444" s="54">
        <v>20</v>
      </c>
      <c r="D444" s="57" t="s">
        <v>80</v>
      </c>
      <c r="E444" s="69">
        <v>13.103</v>
      </c>
      <c r="F444" s="57" t="s">
        <v>40</v>
      </c>
      <c r="G444" s="58">
        <v>2.2000000000000002</v>
      </c>
      <c r="H444" s="56">
        <v>1.0194851856920246</v>
      </c>
      <c r="I444" s="57" t="s">
        <v>12</v>
      </c>
      <c r="J444" s="55">
        <v>7.5</v>
      </c>
      <c r="K444" s="55">
        <v>10</v>
      </c>
      <c r="L444" s="55">
        <v>19</v>
      </c>
      <c r="M444" s="55"/>
      <c r="N444" s="59"/>
    </row>
    <row r="445" spans="1:14" x14ac:dyDescent="0.25">
      <c r="A445" s="67" t="s">
        <v>141</v>
      </c>
      <c r="B445" s="64" t="s">
        <v>15</v>
      </c>
      <c r="C445" s="61">
        <v>20</v>
      </c>
      <c r="D445" s="64" t="s">
        <v>80</v>
      </c>
      <c r="E445" s="70">
        <v>13.103</v>
      </c>
      <c r="F445" s="64" t="s">
        <v>40</v>
      </c>
      <c r="G445" s="65">
        <v>2.9</v>
      </c>
      <c r="H445" s="63">
        <v>1.0200119352309487</v>
      </c>
      <c r="I445" s="64" t="s">
        <v>12</v>
      </c>
      <c r="J445" s="62">
        <v>7.5</v>
      </c>
      <c r="K445" s="62">
        <v>10</v>
      </c>
      <c r="L445" s="62">
        <v>19</v>
      </c>
      <c r="M445" s="62"/>
      <c r="N445" s="66"/>
    </row>
    <row r="446" spans="1:14" x14ac:dyDescent="0.25">
      <c r="A446" s="60" t="s">
        <v>141</v>
      </c>
      <c r="B446" s="57" t="s">
        <v>15</v>
      </c>
      <c r="C446" s="54">
        <v>20</v>
      </c>
      <c r="D446" s="57" t="s">
        <v>88</v>
      </c>
      <c r="E446" s="69">
        <v>20</v>
      </c>
      <c r="F446" s="57" t="s">
        <v>37</v>
      </c>
      <c r="G446" s="58">
        <v>2.9</v>
      </c>
      <c r="H446" s="56">
        <v>1.0204307642034727</v>
      </c>
      <c r="I446" s="57" t="s">
        <v>12</v>
      </c>
      <c r="J446" s="55">
        <v>7.5</v>
      </c>
      <c r="K446" s="55">
        <v>20</v>
      </c>
      <c r="L446" s="55">
        <v>20</v>
      </c>
      <c r="M446" s="55"/>
      <c r="N446" s="59"/>
    </row>
    <row r="447" spans="1:14" x14ac:dyDescent="0.25">
      <c r="A447" s="67" t="s">
        <v>141</v>
      </c>
      <c r="B447" s="64" t="s">
        <v>14</v>
      </c>
      <c r="C447" s="61">
        <v>25</v>
      </c>
      <c r="D447" s="64" t="s">
        <v>96</v>
      </c>
      <c r="E447" s="70">
        <v>25</v>
      </c>
      <c r="F447" s="64" t="s">
        <v>37</v>
      </c>
      <c r="G447" s="65">
        <v>2.2000000000000002</v>
      </c>
      <c r="H447" s="63">
        <v>1.0205627320306709</v>
      </c>
      <c r="I447" s="64" t="s">
        <v>12</v>
      </c>
      <c r="J447" s="62">
        <v>7.5</v>
      </c>
      <c r="K447" s="62">
        <v>25</v>
      </c>
      <c r="L447" s="62">
        <v>25</v>
      </c>
      <c r="M447" s="62"/>
      <c r="N447" s="66"/>
    </row>
    <row r="448" spans="1:14" x14ac:dyDescent="0.25">
      <c r="A448" s="60" t="s">
        <v>141</v>
      </c>
      <c r="B448" s="57" t="s">
        <v>14</v>
      </c>
      <c r="C448" s="54">
        <v>20</v>
      </c>
      <c r="D448" s="57" t="s">
        <v>88</v>
      </c>
      <c r="E448" s="69">
        <v>20</v>
      </c>
      <c r="F448" s="57" t="s">
        <v>37</v>
      </c>
      <c r="G448" s="58">
        <v>2.2000000000000002</v>
      </c>
      <c r="H448" s="56">
        <v>1.0207717868676933</v>
      </c>
      <c r="I448" s="57" t="s">
        <v>12</v>
      </c>
      <c r="J448" s="55">
        <v>7.5</v>
      </c>
      <c r="K448" s="55">
        <v>20</v>
      </c>
      <c r="L448" s="55">
        <v>20</v>
      </c>
      <c r="M448" s="55"/>
      <c r="N448" s="59"/>
    </row>
    <row r="449" spans="1:14" x14ac:dyDescent="0.25">
      <c r="A449" s="67" t="s">
        <v>141</v>
      </c>
      <c r="B449" s="64" t="s">
        <v>14</v>
      </c>
      <c r="C449" s="61">
        <v>25</v>
      </c>
      <c r="D449" s="64" t="s">
        <v>135</v>
      </c>
      <c r="E449" s="70">
        <v>15.529</v>
      </c>
      <c r="F449" s="64" t="s">
        <v>40</v>
      </c>
      <c r="G449" s="65">
        <v>2.2000000000000002</v>
      </c>
      <c r="H449" s="63">
        <v>1.0215780432228434</v>
      </c>
      <c r="I449" s="64" t="s">
        <v>12</v>
      </c>
      <c r="J449" s="62">
        <v>7.5</v>
      </c>
      <c r="K449" s="62">
        <v>12</v>
      </c>
      <c r="L449" s="62">
        <v>22</v>
      </c>
      <c r="M449" s="62"/>
      <c r="N449" s="66"/>
    </row>
    <row r="450" spans="1:14" x14ac:dyDescent="0.25">
      <c r="A450" s="60" t="s">
        <v>141</v>
      </c>
      <c r="B450" s="57" t="s">
        <v>14</v>
      </c>
      <c r="C450" s="54">
        <v>25</v>
      </c>
      <c r="D450" s="57" t="s">
        <v>92</v>
      </c>
      <c r="E450" s="69">
        <v>19.512</v>
      </c>
      <c r="F450" s="57" t="s">
        <v>40</v>
      </c>
      <c r="G450" s="58">
        <v>2.2000000000000002</v>
      </c>
      <c r="H450" s="56">
        <v>1.021960782568448</v>
      </c>
      <c r="I450" s="57" t="s">
        <v>12</v>
      </c>
      <c r="J450" s="55">
        <v>7.5</v>
      </c>
      <c r="K450" s="55">
        <v>25</v>
      </c>
      <c r="L450" s="55">
        <v>16</v>
      </c>
      <c r="M450" s="55"/>
      <c r="N450" s="59"/>
    </row>
    <row r="451" spans="1:14" x14ac:dyDescent="0.25">
      <c r="A451" s="67" t="s">
        <v>141</v>
      </c>
      <c r="B451" s="64" t="s">
        <v>14</v>
      </c>
      <c r="C451" s="61">
        <v>20</v>
      </c>
      <c r="D451" s="64" t="s">
        <v>85</v>
      </c>
      <c r="E451" s="70">
        <v>17</v>
      </c>
      <c r="F451" s="64" t="s">
        <v>37</v>
      </c>
      <c r="G451" s="65">
        <v>2.2000000000000002</v>
      </c>
      <c r="H451" s="63">
        <v>1.0221002303753903</v>
      </c>
      <c r="I451" s="64" t="s">
        <v>12</v>
      </c>
      <c r="J451" s="62">
        <v>7.5</v>
      </c>
      <c r="K451" s="62">
        <v>17</v>
      </c>
      <c r="L451" s="62">
        <v>17</v>
      </c>
      <c r="M451" s="62"/>
      <c r="N451" s="66"/>
    </row>
    <row r="452" spans="1:14" x14ac:dyDescent="0.25">
      <c r="A452" s="60" t="s">
        <v>141</v>
      </c>
      <c r="B452" s="57" t="s">
        <v>14</v>
      </c>
      <c r="C452" s="54">
        <v>25</v>
      </c>
      <c r="D452" s="57" t="s">
        <v>95</v>
      </c>
      <c r="E452" s="69">
        <v>23</v>
      </c>
      <c r="F452" s="57" t="s">
        <v>37</v>
      </c>
      <c r="G452" s="58">
        <v>2.2000000000000002</v>
      </c>
      <c r="H452" s="56">
        <v>1.0222158747010102</v>
      </c>
      <c r="I452" s="57" t="s">
        <v>12</v>
      </c>
      <c r="J452" s="55">
        <v>7.5</v>
      </c>
      <c r="K452" s="55">
        <v>23</v>
      </c>
      <c r="L452" s="55">
        <v>23</v>
      </c>
      <c r="M452" s="55"/>
      <c r="N452" s="59"/>
    </row>
    <row r="453" spans="1:14" x14ac:dyDescent="0.25">
      <c r="A453" s="67" t="s">
        <v>141</v>
      </c>
      <c r="B453" s="64" t="s">
        <v>14</v>
      </c>
      <c r="C453" s="61">
        <v>20</v>
      </c>
      <c r="D453" s="64" t="s">
        <v>136</v>
      </c>
      <c r="E453" s="70">
        <v>15</v>
      </c>
      <c r="F453" s="64" t="s">
        <v>40</v>
      </c>
      <c r="G453" s="65">
        <v>2.2000000000000002</v>
      </c>
      <c r="H453" s="63">
        <v>1.0222291936982617</v>
      </c>
      <c r="I453" s="64" t="s">
        <v>12</v>
      </c>
      <c r="J453" s="62">
        <v>7.5</v>
      </c>
      <c r="K453" s="62">
        <v>12</v>
      </c>
      <c r="L453" s="62">
        <v>20</v>
      </c>
      <c r="M453" s="62"/>
      <c r="N453" s="66"/>
    </row>
    <row r="454" spans="1:14" x14ac:dyDescent="0.25">
      <c r="A454" s="60" t="s">
        <v>141</v>
      </c>
      <c r="B454" s="57" t="s">
        <v>14</v>
      </c>
      <c r="C454" s="54">
        <v>25</v>
      </c>
      <c r="D454" s="57" t="s">
        <v>134</v>
      </c>
      <c r="E454" s="69">
        <v>19.178999999999998</v>
      </c>
      <c r="F454" s="57" t="s">
        <v>40</v>
      </c>
      <c r="G454" s="58">
        <v>2.2000000000000002</v>
      </c>
      <c r="H454" s="56">
        <v>1.0223621329181729</v>
      </c>
      <c r="I454" s="57" t="s">
        <v>12</v>
      </c>
      <c r="J454" s="55">
        <v>7.5</v>
      </c>
      <c r="K454" s="55">
        <v>17</v>
      </c>
      <c r="L454" s="55">
        <v>22</v>
      </c>
      <c r="M454" s="55"/>
      <c r="N454" s="59"/>
    </row>
    <row r="455" spans="1:14" x14ac:dyDescent="0.25">
      <c r="A455" s="67" t="s">
        <v>141</v>
      </c>
      <c r="B455" s="64" t="s">
        <v>15</v>
      </c>
      <c r="C455" s="61">
        <v>20</v>
      </c>
      <c r="D455" s="64" t="s">
        <v>136</v>
      </c>
      <c r="E455" s="70">
        <v>15</v>
      </c>
      <c r="F455" s="64" t="s">
        <v>40</v>
      </c>
      <c r="G455" s="65">
        <v>2.9</v>
      </c>
      <c r="H455" s="63">
        <v>1.0225173374671606</v>
      </c>
      <c r="I455" s="64" t="s">
        <v>12</v>
      </c>
      <c r="J455" s="62">
        <v>7.5</v>
      </c>
      <c r="K455" s="62">
        <v>12</v>
      </c>
      <c r="L455" s="62">
        <v>20</v>
      </c>
      <c r="M455" s="62"/>
      <c r="N455" s="66"/>
    </row>
    <row r="456" spans="1:14" x14ac:dyDescent="0.25">
      <c r="A456" s="60" t="s">
        <v>141</v>
      </c>
      <c r="B456" s="57" t="s">
        <v>14</v>
      </c>
      <c r="C456" s="54">
        <v>25</v>
      </c>
      <c r="D456" s="57" t="s">
        <v>91</v>
      </c>
      <c r="E456" s="69">
        <v>16.8</v>
      </c>
      <c r="F456" s="57" t="s">
        <v>40</v>
      </c>
      <c r="G456" s="58">
        <v>2.2000000000000002</v>
      </c>
      <c r="H456" s="56">
        <v>1.0230685419006527</v>
      </c>
      <c r="I456" s="57" t="s">
        <v>12</v>
      </c>
      <c r="J456" s="55">
        <v>7.5</v>
      </c>
      <c r="K456" s="55">
        <v>21</v>
      </c>
      <c r="L456" s="55">
        <v>14</v>
      </c>
      <c r="M456" s="55"/>
      <c r="N456" s="59"/>
    </row>
    <row r="457" spans="1:14" x14ac:dyDescent="0.25">
      <c r="A457" s="67" t="s">
        <v>141</v>
      </c>
      <c r="B457" s="64" t="s">
        <v>15</v>
      </c>
      <c r="C457" s="61">
        <v>20</v>
      </c>
      <c r="D457" s="64" t="s">
        <v>85</v>
      </c>
      <c r="E457" s="70">
        <v>17</v>
      </c>
      <c r="F457" s="64" t="s">
        <v>37</v>
      </c>
      <c r="G457" s="65">
        <v>2.9</v>
      </c>
      <c r="H457" s="63">
        <v>1.0233392544565334</v>
      </c>
      <c r="I457" s="64" t="s">
        <v>12</v>
      </c>
      <c r="J457" s="62">
        <v>7.5</v>
      </c>
      <c r="K457" s="62">
        <v>17</v>
      </c>
      <c r="L457" s="62">
        <v>17</v>
      </c>
      <c r="M457" s="62"/>
      <c r="N457" s="66"/>
    </row>
    <row r="458" spans="1:14" x14ac:dyDescent="0.25">
      <c r="A458" s="60" t="s">
        <v>141</v>
      </c>
      <c r="B458" s="57" t="s">
        <v>11</v>
      </c>
      <c r="C458" s="54">
        <v>20</v>
      </c>
      <c r="D458" s="57" t="s">
        <v>89</v>
      </c>
      <c r="E458" s="69">
        <v>9.2309999999999999</v>
      </c>
      <c r="F458" s="57" t="s">
        <v>40</v>
      </c>
      <c r="G458" s="58">
        <v>1.4</v>
      </c>
      <c r="H458" s="56">
        <v>1.0357001046595586</v>
      </c>
      <c r="I458" s="57" t="s">
        <v>12</v>
      </c>
      <c r="J458" s="55">
        <v>7.5</v>
      </c>
      <c r="K458" s="55">
        <v>20</v>
      </c>
      <c r="L458" s="55">
        <v>6</v>
      </c>
      <c r="M458" s="55"/>
      <c r="N458" s="59"/>
    </row>
    <row r="459" spans="1:14" x14ac:dyDescent="0.25">
      <c r="A459" s="67" t="s">
        <v>142</v>
      </c>
      <c r="B459" s="64" t="s">
        <v>11</v>
      </c>
      <c r="C459" s="61">
        <v>20</v>
      </c>
      <c r="D459" s="64" t="s">
        <v>90</v>
      </c>
      <c r="E459" s="70">
        <v>7.8259999999999996</v>
      </c>
      <c r="F459" s="64" t="s">
        <v>40</v>
      </c>
      <c r="G459" s="65">
        <v>1.4</v>
      </c>
      <c r="H459" s="63">
        <v>1.0400475568461973</v>
      </c>
      <c r="I459" s="64" t="s">
        <v>12</v>
      </c>
      <c r="J459" s="62">
        <v>7.5</v>
      </c>
      <c r="K459" s="62">
        <v>5</v>
      </c>
      <c r="L459" s="62">
        <v>18</v>
      </c>
      <c r="M459" s="62"/>
      <c r="N459" s="66"/>
    </row>
    <row r="460" spans="1:14" x14ac:dyDescent="0.25">
      <c r="A460" s="60" t="s">
        <v>142</v>
      </c>
      <c r="B460" s="57" t="s">
        <v>11</v>
      </c>
      <c r="C460" s="54">
        <v>20</v>
      </c>
      <c r="D460" s="57" t="s">
        <v>88</v>
      </c>
      <c r="E460" s="69">
        <v>20</v>
      </c>
      <c r="F460" s="57" t="s">
        <v>37</v>
      </c>
      <c r="G460" s="58">
        <v>1.4</v>
      </c>
      <c r="H460" s="56">
        <v>1.0402239455496927</v>
      </c>
      <c r="I460" s="57" t="s">
        <v>12</v>
      </c>
      <c r="J460" s="55">
        <v>7.5</v>
      </c>
      <c r="K460" s="55">
        <v>20</v>
      </c>
      <c r="L460" s="55">
        <v>20</v>
      </c>
      <c r="M460" s="55"/>
      <c r="N460" s="59"/>
    </row>
    <row r="461" spans="1:14" x14ac:dyDescent="0.25">
      <c r="A461" s="67" t="s">
        <v>142</v>
      </c>
      <c r="B461" s="64" t="s">
        <v>11</v>
      </c>
      <c r="C461" s="61">
        <v>20</v>
      </c>
      <c r="D461" s="64" t="s">
        <v>89</v>
      </c>
      <c r="E461" s="70">
        <v>9.2309999999999999</v>
      </c>
      <c r="F461" s="64" t="s">
        <v>40</v>
      </c>
      <c r="G461" s="65">
        <v>1.4</v>
      </c>
      <c r="H461" s="63">
        <v>1.0436516071122104</v>
      </c>
      <c r="I461" s="64" t="s">
        <v>12</v>
      </c>
      <c r="J461" s="62">
        <v>7.5</v>
      </c>
      <c r="K461" s="62">
        <v>20</v>
      </c>
      <c r="L461" s="62">
        <v>6</v>
      </c>
      <c r="M461" s="62"/>
      <c r="N461" s="66"/>
    </row>
    <row r="462" spans="1:14" x14ac:dyDescent="0.25">
      <c r="A462" s="60" t="s">
        <v>142</v>
      </c>
      <c r="B462" s="57" t="s">
        <v>11</v>
      </c>
      <c r="C462" s="54">
        <v>20</v>
      </c>
      <c r="D462" s="57" t="s">
        <v>136</v>
      </c>
      <c r="E462" s="69">
        <v>15</v>
      </c>
      <c r="F462" s="57" t="s">
        <v>40</v>
      </c>
      <c r="G462" s="58">
        <v>1.4</v>
      </c>
      <c r="H462" s="56">
        <v>1.0437888361614549</v>
      </c>
      <c r="I462" s="57" t="s">
        <v>12</v>
      </c>
      <c r="J462" s="55">
        <v>7.5</v>
      </c>
      <c r="K462" s="55">
        <v>12</v>
      </c>
      <c r="L462" s="55">
        <v>20</v>
      </c>
      <c r="M462" s="55"/>
      <c r="N462" s="59"/>
    </row>
    <row r="463" spans="1:14" x14ac:dyDescent="0.25">
      <c r="A463" s="67" t="s">
        <v>142</v>
      </c>
      <c r="B463" s="64" t="s">
        <v>11</v>
      </c>
      <c r="C463" s="61">
        <v>20</v>
      </c>
      <c r="D463" s="64" t="s">
        <v>85</v>
      </c>
      <c r="E463" s="70">
        <v>17</v>
      </c>
      <c r="F463" s="64" t="s">
        <v>37</v>
      </c>
      <c r="G463" s="65">
        <v>1.4</v>
      </c>
      <c r="H463" s="63">
        <v>1.0439582442309316</v>
      </c>
      <c r="I463" s="64" t="s">
        <v>12</v>
      </c>
      <c r="J463" s="62">
        <v>7.5</v>
      </c>
      <c r="K463" s="62">
        <v>17</v>
      </c>
      <c r="L463" s="62">
        <v>17</v>
      </c>
      <c r="M463" s="62"/>
      <c r="N463" s="66"/>
    </row>
    <row r="464" spans="1:14" x14ac:dyDescent="0.25">
      <c r="A464" s="60" t="s">
        <v>142</v>
      </c>
      <c r="B464" s="57" t="s">
        <v>11</v>
      </c>
      <c r="C464" s="54">
        <v>20</v>
      </c>
      <c r="D464" s="57" t="s">
        <v>80</v>
      </c>
      <c r="E464" s="69">
        <v>13.103</v>
      </c>
      <c r="F464" s="57" t="s">
        <v>40</v>
      </c>
      <c r="G464" s="58">
        <v>1.4</v>
      </c>
      <c r="H464" s="56">
        <v>1.0449421731088271</v>
      </c>
      <c r="I464" s="57" t="s">
        <v>12</v>
      </c>
      <c r="J464" s="55">
        <v>7.5</v>
      </c>
      <c r="K464" s="55">
        <v>10</v>
      </c>
      <c r="L464" s="55">
        <v>19</v>
      </c>
      <c r="M464" s="55"/>
      <c r="N464" s="59"/>
    </row>
    <row r="465" spans="1:14" x14ac:dyDescent="0.25">
      <c r="A465" s="67" t="s">
        <v>142</v>
      </c>
      <c r="B465" s="64" t="s">
        <v>11</v>
      </c>
      <c r="C465" s="61">
        <v>25</v>
      </c>
      <c r="D465" s="64" t="s">
        <v>96</v>
      </c>
      <c r="E465" s="70">
        <v>25</v>
      </c>
      <c r="F465" s="64" t="s">
        <v>37</v>
      </c>
      <c r="G465" s="65">
        <v>1.4</v>
      </c>
      <c r="H465" s="63">
        <v>1.0566494042677086</v>
      </c>
      <c r="I465" s="64" t="s">
        <v>12</v>
      </c>
      <c r="J465" s="62">
        <v>7.5</v>
      </c>
      <c r="K465" s="62">
        <v>25</v>
      </c>
      <c r="L465" s="62">
        <v>25</v>
      </c>
      <c r="M465" s="62"/>
      <c r="N465" s="66"/>
    </row>
    <row r="466" spans="1:14" x14ac:dyDescent="0.25">
      <c r="A466" s="60" t="s">
        <v>142</v>
      </c>
      <c r="B466" s="57" t="s">
        <v>11</v>
      </c>
      <c r="C466" s="54">
        <v>25</v>
      </c>
      <c r="D466" s="57" t="s">
        <v>95</v>
      </c>
      <c r="E466" s="69">
        <v>23</v>
      </c>
      <c r="F466" s="57" t="s">
        <v>37</v>
      </c>
      <c r="G466" s="58">
        <v>1.4</v>
      </c>
      <c r="H466" s="56">
        <v>1.0574896933557432</v>
      </c>
      <c r="I466" s="57" t="s">
        <v>12</v>
      </c>
      <c r="J466" s="55">
        <v>7.5</v>
      </c>
      <c r="K466" s="55">
        <v>23</v>
      </c>
      <c r="L466" s="55">
        <v>23</v>
      </c>
      <c r="M466" s="55"/>
      <c r="N466" s="59"/>
    </row>
    <row r="467" spans="1:14" x14ac:dyDescent="0.25">
      <c r="A467" s="67" t="s">
        <v>142</v>
      </c>
      <c r="B467" s="64" t="s">
        <v>11</v>
      </c>
      <c r="C467" s="61">
        <v>25</v>
      </c>
      <c r="D467" s="64" t="s">
        <v>92</v>
      </c>
      <c r="E467" s="70">
        <v>19.512</v>
      </c>
      <c r="F467" s="64" t="s">
        <v>40</v>
      </c>
      <c r="G467" s="65">
        <v>1.4</v>
      </c>
      <c r="H467" s="63">
        <v>1.058245238829796</v>
      </c>
      <c r="I467" s="64" t="s">
        <v>12</v>
      </c>
      <c r="J467" s="62">
        <v>7.5</v>
      </c>
      <c r="K467" s="62">
        <v>25</v>
      </c>
      <c r="L467" s="62">
        <v>16</v>
      </c>
      <c r="M467" s="62"/>
      <c r="N467" s="66"/>
    </row>
    <row r="468" spans="1:14" x14ac:dyDescent="0.25">
      <c r="A468" s="60" t="s">
        <v>142</v>
      </c>
      <c r="B468" s="57" t="s">
        <v>11</v>
      </c>
      <c r="C468" s="54">
        <v>25</v>
      </c>
      <c r="D468" s="57" t="s">
        <v>134</v>
      </c>
      <c r="E468" s="69">
        <v>19.178999999999998</v>
      </c>
      <c r="F468" s="57" t="s">
        <v>40</v>
      </c>
      <c r="G468" s="58">
        <v>1.4</v>
      </c>
      <c r="H468" s="56">
        <v>1.058311263974826</v>
      </c>
      <c r="I468" s="57" t="s">
        <v>12</v>
      </c>
      <c r="J468" s="55">
        <v>7.5</v>
      </c>
      <c r="K468" s="55">
        <v>17</v>
      </c>
      <c r="L468" s="55">
        <v>22</v>
      </c>
      <c r="M468" s="55"/>
      <c r="N468" s="59"/>
    </row>
    <row r="469" spans="1:14" x14ac:dyDescent="0.25">
      <c r="A469" s="67" t="s">
        <v>142</v>
      </c>
      <c r="B469" s="64" t="s">
        <v>11</v>
      </c>
      <c r="C469" s="61">
        <v>25</v>
      </c>
      <c r="D469" s="64" t="s">
        <v>91</v>
      </c>
      <c r="E469" s="70">
        <v>16.8</v>
      </c>
      <c r="F469" s="64" t="s">
        <v>40</v>
      </c>
      <c r="G469" s="65">
        <v>1.4</v>
      </c>
      <c r="H469" s="63">
        <v>1.0588769020729683</v>
      </c>
      <c r="I469" s="64" t="s">
        <v>12</v>
      </c>
      <c r="J469" s="62">
        <v>7.5</v>
      </c>
      <c r="K469" s="62">
        <v>21</v>
      </c>
      <c r="L469" s="62">
        <v>14</v>
      </c>
      <c r="M469" s="62"/>
      <c r="N469" s="66"/>
    </row>
    <row r="470" spans="1:14" x14ac:dyDescent="0.25">
      <c r="A470" s="60" t="s">
        <v>141</v>
      </c>
      <c r="B470" s="57" t="s">
        <v>11</v>
      </c>
      <c r="C470" s="54">
        <v>20</v>
      </c>
      <c r="D470" s="57" t="s">
        <v>80</v>
      </c>
      <c r="E470" s="69">
        <v>13.103</v>
      </c>
      <c r="F470" s="57" t="s">
        <v>40</v>
      </c>
      <c r="G470" s="58">
        <v>1.4</v>
      </c>
      <c r="H470" s="56">
        <v>1.0589556845341108</v>
      </c>
      <c r="I470" s="57" t="s">
        <v>12</v>
      </c>
      <c r="J470" s="55">
        <v>7.5</v>
      </c>
      <c r="K470" s="55">
        <v>10</v>
      </c>
      <c r="L470" s="55">
        <v>19</v>
      </c>
      <c r="M470" s="55"/>
      <c r="N470" s="59"/>
    </row>
    <row r="471" spans="1:14" x14ac:dyDescent="0.25">
      <c r="A471" s="67" t="s">
        <v>142</v>
      </c>
      <c r="B471" s="64" t="s">
        <v>11</v>
      </c>
      <c r="C471" s="61">
        <v>25</v>
      </c>
      <c r="D471" s="64" t="s">
        <v>135</v>
      </c>
      <c r="E471" s="70">
        <v>15.529</v>
      </c>
      <c r="F471" s="64" t="s">
        <v>40</v>
      </c>
      <c r="G471" s="65">
        <v>1.4</v>
      </c>
      <c r="H471" s="63">
        <v>1.0592602903506803</v>
      </c>
      <c r="I471" s="64" t="s">
        <v>12</v>
      </c>
      <c r="J471" s="62">
        <v>7.5</v>
      </c>
      <c r="K471" s="62">
        <v>12</v>
      </c>
      <c r="L471" s="62">
        <v>22</v>
      </c>
      <c r="M471" s="62"/>
      <c r="N471" s="66"/>
    </row>
    <row r="472" spans="1:14" x14ac:dyDescent="0.25">
      <c r="A472" s="60" t="s">
        <v>141</v>
      </c>
      <c r="B472" s="57" t="s">
        <v>11</v>
      </c>
      <c r="C472" s="54">
        <v>20</v>
      </c>
      <c r="D472" s="57" t="s">
        <v>88</v>
      </c>
      <c r="E472" s="69">
        <v>20</v>
      </c>
      <c r="F472" s="57" t="s">
        <v>37</v>
      </c>
      <c r="G472" s="58">
        <v>1.4</v>
      </c>
      <c r="H472" s="56">
        <v>1.0602159129774773</v>
      </c>
      <c r="I472" s="57" t="s">
        <v>12</v>
      </c>
      <c r="J472" s="55">
        <v>7.5</v>
      </c>
      <c r="K472" s="55">
        <v>20</v>
      </c>
      <c r="L472" s="55">
        <v>20</v>
      </c>
      <c r="M472" s="55"/>
      <c r="N472" s="59"/>
    </row>
    <row r="473" spans="1:14" x14ac:dyDescent="0.25">
      <c r="A473" s="67" t="s">
        <v>141</v>
      </c>
      <c r="B473" s="64" t="s">
        <v>11</v>
      </c>
      <c r="C473" s="61">
        <v>20</v>
      </c>
      <c r="D473" s="64" t="s">
        <v>85</v>
      </c>
      <c r="E473" s="70">
        <v>17</v>
      </c>
      <c r="F473" s="64" t="s">
        <v>37</v>
      </c>
      <c r="G473" s="65">
        <v>1.4</v>
      </c>
      <c r="H473" s="63">
        <v>1.0614919584689508</v>
      </c>
      <c r="I473" s="64" t="s">
        <v>12</v>
      </c>
      <c r="J473" s="62">
        <v>7.5</v>
      </c>
      <c r="K473" s="62">
        <v>17</v>
      </c>
      <c r="L473" s="62">
        <v>17</v>
      </c>
      <c r="M473" s="62"/>
      <c r="N473" s="66"/>
    </row>
    <row r="474" spans="1:14" x14ac:dyDescent="0.25">
      <c r="A474" s="60" t="s">
        <v>141</v>
      </c>
      <c r="B474" s="57" t="s">
        <v>11</v>
      </c>
      <c r="C474" s="54">
        <v>20</v>
      </c>
      <c r="D474" s="57" t="s">
        <v>136</v>
      </c>
      <c r="E474" s="69">
        <v>15</v>
      </c>
      <c r="F474" s="57" t="s">
        <v>40</v>
      </c>
      <c r="G474" s="58">
        <v>1.4</v>
      </c>
      <c r="H474" s="56">
        <v>1.0618674592993458</v>
      </c>
      <c r="I474" s="57" t="s">
        <v>12</v>
      </c>
      <c r="J474" s="55">
        <v>7.5</v>
      </c>
      <c r="K474" s="55">
        <v>12</v>
      </c>
      <c r="L474" s="55">
        <v>20</v>
      </c>
      <c r="M474" s="55"/>
      <c r="N474" s="59"/>
    </row>
    <row r="475" spans="1:14" x14ac:dyDescent="0.25">
      <c r="A475" s="67" t="s">
        <v>141</v>
      </c>
      <c r="B475" s="64" t="s">
        <v>11</v>
      </c>
      <c r="C475" s="61">
        <v>25</v>
      </c>
      <c r="D475" s="64" t="s">
        <v>135</v>
      </c>
      <c r="E475" s="70">
        <v>15.529</v>
      </c>
      <c r="F475" s="64" t="s">
        <v>40</v>
      </c>
      <c r="G475" s="65">
        <v>1.4</v>
      </c>
      <c r="H475" s="63">
        <v>1.0800996320970062</v>
      </c>
      <c r="I475" s="64" t="s">
        <v>12</v>
      </c>
      <c r="J475" s="62">
        <v>7.5</v>
      </c>
      <c r="K475" s="62">
        <v>12</v>
      </c>
      <c r="L475" s="62">
        <v>22</v>
      </c>
      <c r="M475" s="62"/>
      <c r="N475" s="66"/>
    </row>
    <row r="476" spans="1:14" x14ac:dyDescent="0.25">
      <c r="A476" s="60" t="s">
        <v>141</v>
      </c>
      <c r="B476" s="57" t="s">
        <v>11</v>
      </c>
      <c r="C476" s="54">
        <v>25</v>
      </c>
      <c r="D476" s="57" t="s">
        <v>96</v>
      </c>
      <c r="E476" s="69">
        <v>25</v>
      </c>
      <c r="F476" s="57" t="s">
        <v>37</v>
      </c>
      <c r="G476" s="58">
        <v>1.4</v>
      </c>
      <c r="H476" s="56">
        <v>1.0806383171348033</v>
      </c>
      <c r="I476" s="57" t="s">
        <v>12</v>
      </c>
      <c r="J476" s="55">
        <v>7.5</v>
      </c>
      <c r="K476" s="55">
        <v>25</v>
      </c>
      <c r="L476" s="55">
        <v>25</v>
      </c>
      <c r="M476" s="55"/>
      <c r="N476" s="59"/>
    </row>
    <row r="477" spans="1:14" x14ac:dyDescent="0.25">
      <c r="A477" s="67" t="s">
        <v>141</v>
      </c>
      <c r="B477" s="64" t="s">
        <v>11</v>
      </c>
      <c r="C477" s="61">
        <v>25</v>
      </c>
      <c r="D477" s="64" t="s">
        <v>134</v>
      </c>
      <c r="E477" s="70">
        <v>19.178999999999998</v>
      </c>
      <c r="F477" s="64" t="s">
        <v>40</v>
      </c>
      <c r="G477" s="65">
        <v>1.4</v>
      </c>
      <c r="H477" s="63">
        <v>1.0811611947229394</v>
      </c>
      <c r="I477" s="64" t="s">
        <v>12</v>
      </c>
      <c r="J477" s="62">
        <v>7.5</v>
      </c>
      <c r="K477" s="62">
        <v>17</v>
      </c>
      <c r="L477" s="62">
        <v>22</v>
      </c>
      <c r="M477" s="62"/>
      <c r="N477" s="66"/>
    </row>
    <row r="478" spans="1:14" x14ac:dyDescent="0.25">
      <c r="A478" s="60" t="s">
        <v>141</v>
      </c>
      <c r="B478" s="57" t="s">
        <v>11</v>
      </c>
      <c r="C478" s="54">
        <v>25</v>
      </c>
      <c r="D478" s="57" t="s">
        <v>92</v>
      </c>
      <c r="E478" s="69">
        <v>19.512</v>
      </c>
      <c r="F478" s="57" t="s">
        <v>40</v>
      </c>
      <c r="G478" s="58">
        <v>1.4</v>
      </c>
      <c r="H478" s="56">
        <v>1.0814048757975836</v>
      </c>
      <c r="I478" s="57" t="s">
        <v>12</v>
      </c>
      <c r="J478" s="55">
        <v>7.5</v>
      </c>
      <c r="K478" s="55">
        <v>25</v>
      </c>
      <c r="L478" s="55">
        <v>16</v>
      </c>
      <c r="M478" s="55"/>
      <c r="N478" s="59"/>
    </row>
    <row r="479" spans="1:14" x14ac:dyDescent="0.25">
      <c r="A479" s="67" t="s">
        <v>141</v>
      </c>
      <c r="B479" s="64" t="s">
        <v>11</v>
      </c>
      <c r="C479" s="61">
        <v>25</v>
      </c>
      <c r="D479" s="64" t="s">
        <v>91</v>
      </c>
      <c r="E479" s="70">
        <v>16.8</v>
      </c>
      <c r="F479" s="64" t="s">
        <v>40</v>
      </c>
      <c r="G479" s="65">
        <v>1.4</v>
      </c>
      <c r="H479" s="63">
        <v>1.0821190851140836</v>
      </c>
      <c r="I479" s="64" t="s">
        <v>12</v>
      </c>
      <c r="J479" s="62">
        <v>7.5</v>
      </c>
      <c r="K479" s="62">
        <v>21</v>
      </c>
      <c r="L479" s="62">
        <v>14</v>
      </c>
      <c r="M479" s="62"/>
      <c r="N479" s="66"/>
    </row>
    <row r="480" spans="1:14" x14ac:dyDescent="0.25">
      <c r="A480" s="34" t="s">
        <v>141</v>
      </c>
      <c r="B480" s="38" t="s">
        <v>11</v>
      </c>
      <c r="C480" s="36">
        <v>25</v>
      </c>
      <c r="D480" s="38" t="s">
        <v>95</v>
      </c>
      <c r="E480" s="42">
        <v>23</v>
      </c>
      <c r="F480" s="38" t="s">
        <v>37</v>
      </c>
      <c r="G480" s="46">
        <v>1.4</v>
      </c>
      <c r="H480" s="44">
        <v>1.0825380851758766</v>
      </c>
      <c r="I480" s="38" t="s">
        <v>12</v>
      </c>
      <c r="J480" s="40">
        <v>7.5</v>
      </c>
      <c r="K480" s="40">
        <v>23</v>
      </c>
      <c r="L480" s="40">
        <v>23</v>
      </c>
      <c r="M480" s="40"/>
      <c r="N480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RDF Lookup</vt:lpstr>
      <vt:lpstr>RDF Analysis</vt:lpstr>
      <vt:lpstr>Cone Factors</vt:lpstr>
      <vt:lpstr>Cone factor differences</vt:lpstr>
      <vt:lpstr>Residuals</vt:lpstr>
      <vt:lpstr>RDF Fit Parameters</vt:lpstr>
      <vt:lpstr>RDF Fit Results</vt:lpstr>
      <vt:lpstr>RDF Data</vt:lpstr>
      <vt:lpstr>TR3 RDF Data</vt:lpstr>
      <vt:lpstr>TR2 Measured RDF at SSD 100</vt:lpstr>
      <vt:lpstr>TR2 Measured RDF at SSD 110</vt:lpstr>
      <vt:lpstr>Sheet2</vt:lpstr>
      <vt:lpstr>RDF Trend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"gsalomon"</cp:lastModifiedBy>
  <dcterms:created xsi:type="dcterms:W3CDTF">2018-10-03T21:25:35Z</dcterms:created>
  <dcterms:modified xsi:type="dcterms:W3CDTF">2018-10-09T19:13:11Z</dcterms:modified>
</cp:coreProperties>
</file>