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15" yWindow="6045" windowWidth="28830" windowHeight="6105" firstSheet="3" activeTab="8"/>
  </bookViews>
  <sheets>
    <sheet name="Template List" sheetId="40" r:id="rId1"/>
    <sheet name="Structure List" sheetId="33" r:id="rId2"/>
    <sheet name="Structure colors" sheetId="24" r:id="rId3"/>
    <sheet name="Changed colors" sheetId="35" r:id="rId4"/>
    <sheet name="Changed Structures" sheetId="41" r:id="rId5"/>
    <sheet name="Changed Templates" sheetId="42" r:id="rId6"/>
    <sheet name="Template Changes" sheetId="5" r:id="rId7"/>
    <sheet name="HDR Head Surface Mould" sheetId="31" r:id="rId8"/>
    <sheet name="Change Summary" sheetId="43" r:id="rId9"/>
  </sheets>
  <calcPr calcId="145621"/>
</workbook>
</file>

<file path=xl/calcChain.xml><?xml version="1.0" encoding="utf-8"?>
<calcChain xmlns="http://schemas.openxmlformats.org/spreadsheetml/2006/main">
  <c r="R101" i="31" l="1"/>
  <c r="Q101" i="31"/>
  <c r="P101" i="31"/>
  <c r="O101" i="31"/>
  <c r="N101" i="31"/>
  <c r="S101" i="31" s="1"/>
  <c r="Q100" i="31"/>
  <c r="P100" i="31"/>
  <c r="O100" i="31"/>
  <c r="N100" i="31"/>
  <c r="M100" i="31"/>
  <c r="Q99" i="31"/>
  <c r="P99" i="31"/>
  <c r="O99" i="31"/>
  <c r="N99" i="31"/>
  <c r="M99" i="31"/>
  <c r="Q98" i="31"/>
  <c r="P98" i="31"/>
  <c r="O98" i="31"/>
  <c r="N98" i="31"/>
  <c r="M98" i="31"/>
  <c r="Q97" i="31"/>
  <c r="P97" i="31"/>
  <c r="O97" i="31"/>
  <c r="N97" i="31"/>
  <c r="M97" i="31"/>
  <c r="Q96" i="31"/>
  <c r="P96" i="31"/>
  <c r="O96" i="31"/>
  <c r="N96" i="31"/>
  <c r="M96" i="31"/>
  <c r="Q95" i="31"/>
  <c r="P95" i="31"/>
  <c r="O95" i="31"/>
  <c r="N95" i="31"/>
  <c r="M95" i="31"/>
  <c r="Q94" i="31"/>
  <c r="P94" i="31"/>
  <c r="O94" i="31"/>
  <c r="N94" i="31"/>
  <c r="M94" i="31"/>
  <c r="Q93" i="31"/>
  <c r="P93" i="31"/>
  <c r="O93" i="31"/>
  <c r="N93" i="31"/>
  <c r="M93" i="31"/>
  <c r="R93" i="31" s="1"/>
  <c r="Q92" i="31"/>
  <c r="P92" i="31"/>
  <c r="O92" i="31"/>
  <c r="N92" i="31"/>
  <c r="M92" i="31"/>
  <c r="Q91" i="31"/>
  <c r="P91" i="31"/>
  <c r="O91" i="31"/>
  <c r="N91" i="31"/>
  <c r="M91" i="31"/>
  <c r="Q90" i="31"/>
  <c r="P90" i="31"/>
  <c r="O90" i="31"/>
  <c r="N90" i="31"/>
  <c r="M90" i="31"/>
  <c r="Q89" i="31"/>
  <c r="P89" i="31"/>
  <c r="O89" i="31"/>
  <c r="N89" i="31"/>
  <c r="M89" i="31"/>
  <c r="Q88" i="31"/>
  <c r="P88" i="31"/>
  <c r="O88" i="31"/>
  <c r="N88" i="31"/>
  <c r="M88" i="31"/>
  <c r="Q87" i="31"/>
  <c r="P87" i="31"/>
  <c r="O87" i="31"/>
  <c r="N87" i="31"/>
  <c r="M87" i="31"/>
  <c r="Q86" i="31"/>
  <c r="P86" i="31"/>
  <c r="O86" i="31"/>
  <c r="N86" i="31"/>
  <c r="M86" i="31"/>
  <c r="Q85" i="31"/>
  <c r="P85" i="31"/>
  <c r="O85" i="31"/>
  <c r="N85" i="31"/>
  <c r="M85" i="31"/>
  <c r="R85" i="31" s="1"/>
  <c r="D75" i="31"/>
  <c r="C75" i="31"/>
  <c r="D74" i="31"/>
  <c r="C74" i="31"/>
  <c r="D73" i="31"/>
  <c r="C73" i="31"/>
  <c r="D72" i="31"/>
  <c r="C72" i="31"/>
  <c r="D71" i="31"/>
  <c r="C71" i="31"/>
  <c r="D70" i="31"/>
  <c r="C70" i="31"/>
  <c r="D69" i="31"/>
  <c r="C69" i="31"/>
  <c r="D68" i="31"/>
  <c r="C68" i="31"/>
  <c r="D67" i="31"/>
  <c r="C67" i="31"/>
  <c r="D66" i="31"/>
  <c r="C66" i="31"/>
  <c r="D65" i="31"/>
  <c r="C65" i="31"/>
  <c r="D64" i="31"/>
  <c r="C64" i="31"/>
  <c r="G6" i="42"/>
  <c r="G20" i="42"/>
  <c r="G21" i="42"/>
  <c r="G22" i="42"/>
  <c r="G7" i="42"/>
  <c r="G12" i="42"/>
  <c r="G25" i="42"/>
  <c r="G11" i="42"/>
  <c r="G8" i="42"/>
  <c r="G9" i="42"/>
  <c r="G10" i="42"/>
  <c r="G5" i="42"/>
  <c r="G19" i="42"/>
  <c r="G23" i="42"/>
  <c r="G16" i="42"/>
  <c r="G13" i="42"/>
  <c r="G4" i="42"/>
  <c r="G26" i="42"/>
  <c r="G15" i="42"/>
  <c r="G27" i="42"/>
  <c r="G17" i="42"/>
  <c r="G14" i="42"/>
  <c r="G18" i="42"/>
  <c r="G24" i="42"/>
  <c r="G3" i="42"/>
  <c r="K33" i="41"/>
  <c r="K42" i="41"/>
  <c r="K18" i="41"/>
  <c r="K8" i="41"/>
  <c r="K29" i="41"/>
  <c r="K35" i="41"/>
  <c r="K30" i="41"/>
  <c r="K4" i="41"/>
  <c r="K28" i="41"/>
  <c r="K32" i="41"/>
  <c r="K13" i="41"/>
  <c r="K11" i="41"/>
  <c r="K10" i="41"/>
  <c r="K14" i="41"/>
  <c r="K12" i="41"/>
  <c r="K19" i="41"/>
  <c r="K5" i="41"/>
  <c r="K20" i="41"/>
  <c r="K17" i="41"/>
  <c r="K21" i="41"/>
  <c r="K7" i="41"/>
  <c r="K22" i="41"/>
  <c r="K3" i="41"/>
  <c r="K15" i="41"/>
  <c r="K23" i="41"/>
  <c r="K24" i="41"/>
  <c r="K39" i="41"/>
  <c r="K25" i="41"/>
  <c r="K38" i="41"/>
  <c r="K26" i="41"/>
  <c r="K27" i="41"/>
  <c r="K16" i="41"/>
  <c r="K9" i="41"/>
  <c r="K40" i="41"/>
  <c r="K41" i="41"/>
  <c r="K31" i="41"/>
  <c r="K6" i="41"/>
  <c r="K36" i="41"/>
  <c r="K37" i="41"/>
  <c r="K34" i="41"/>
  <c r="C2" i="33"/>
  <c r="C3" i="33"/>
  <c r="C4" i="33"/>
  <c r="C5" i="33"/>
  <c r="C6" i="33"/>
  <c r="C7" i="33"/>
  <c r="C8" i="33"/>
  <c r="C9" i="33"/>
  <c r="C10" i="33"/>
  <c r="C11" i="33"/>
  <c r="C12" i="33"/>
  <c r="C13" i="33"/>
  <c r="C14" i="33"/>
  <c r="C15" i="33"/>
  <c r="C16" i="33"/>
  <c r="C17" i="33"/>
  <c r="C18" i="33"/>
  <c r="C19" i="33"/>
  <c r="C20" i="33"/>
  <c r="C21" i="33"/>
  <c r="C22" i="33"/>
  <c r="C23" i="33"/>
  <c r="C24" i="33"/>
  <c r="C25" i="33"/>
  <c r="C26" i="33"/>
  <c r="C27" i="33"/>
  <c r="C28" i="33"/>
  <c r="C29" i="33"/>
  <c r="C30" i="33"/>
  <c r="C31" i="33"/>
  <c r="C32" i="33"/>
  <c r="C33" i="33"/>
  <c r="C34" i="33"/>
  <c r="C35" i="33"/>
  <c r="C36" i="33"/>
  <c r="C37" i="33"/>
  <c r="C38" i="33"/>
  <c r="C39" i="33"/>
  <c r="C40" i="33"/>
  <c r="C41" i="33"/>
  <c r="C42" i="33"/>
  <c r="C43" i="33"/>
  <c r="C44" i="33"/>
  <c r="C45" i="33"/>
  <c r="C46" i="33"/>
  <c r="C47" i="33"/>
  <c r="C48" i="33"/>
  <c r="C49" i="33"/>
  <c r="C50" i="33"/>
  <c r="C51" i="33"/>
  <c r="C52" i="33"/>
  <c r="C53" i="33"/>
  <c r="C54" i="33"/>
  <c r="C55" i="33"/>
  <c r="C56" i="33"/>
  <c r="C57" i="33"/>
  <c r="C58" i="33"/>
  <c r="C59" i="33"/>
  <c r="C60" i="33"/>
  <c r="C61" i="33"/>
  <c r="C62" i="33"/>
  <c r="C63" i="33"/>
  <c r="C64" i="33"/>
  <c r="C65" i="33"/>
  <c r="C66" i="33"/>
  <c r="C67" i="33"/>
  <c r="C68" i="33"/>
  <c r="C69" i="33"/>
  <c r="C70" i="33"/>
  <c r="C71" i="33"/>
  <c r="C72" i="33"/>
  <c r="C73" i="33"/>
  <c r="C74" i="33"/>
  <c r="C75" i="33"/>
  <c r="C76" i="33"/>
  <c r="C77" i="33"/>
  <c r="C78" i="33"/>
  <c r="C79" i="33"/>
  <c r="C80" i="33"/>
  <c r="C81" i="33"/>
  <c r="C82" i="33"/>
  <c r="C83" i="33"/>
  <c r="C84" i="33"/>
  <c r="C85" i="33"/>
  <c r="C86" i="33"/>
  <c r="C87" i="33"/>
  <c r="C88" i="33"/>
  <c r="C89" i="33"/>
  <c r="C90" i="33"/>
  <c r="C91" i="33"/>
  <c r="C92" i="33"/>
  <c r="C93" i="33"/>
  <c r="C94" i="33"/>
  <c r="C95" i="33"/>
  <c r="C96" i="33"/>
  <c r="C97" i="33"/>
  <c r="C98" i="33"/>
  <c r="C99" i="33"/>
  <c r="C100" i="33"/>
  <c r="C101" i="33"/>
  <c r="C102" i="33"/>
  <c r="C103" i="33"/>
  <c r="C104" i="33"/>
  <c r="C105" i="33"/>
  <c r="C106" i="33"/>
  <c r="C107" i="33"/>
  <c r="C108" i="33"/>
  <c r="C109" i="33"/>
  <c r="C110" i="33"/>
  <c r="C111" i="33"/>
  <c r="C112" i="33"/>
  <c r="C113" i="33"/>
  <c r="C114" i="33"/>
  <c r="C115" i="33"/>
  <c r="C116" i="33"/>
  <c r="C117" i="33"/>
  <c r="C118" i="33"/>
  <c r="C119" i="33"/>
  <c r="C120" i="33"/>
  <c r="C121" i="33"/>
  <c r="C122" i="33"/>
  <c r="C123" i="33"/>
  <c r="C124" i="33"/>
  <c r="C125" i="33"/>
  <c r="C126" i="33"/>
  <c r="C127" i="33"/>
  <c r="C128" i="33"/>
  <c r="C129" i="33"/>
  <c r="C130" i="33"/>
  <c r="C131" i="33"/>
  <c r="C132" i="33"/>
  <c r="C133" i="33"/>
  <c r="C134" i="33"/>
  <c r="C135" i="33"/>
  <c r="C136" i="33"/>
  <c r="C137" i="33"/>
  <c r="C138" i="33"/>
  <c r="C139" i="33"/>
  <c r="C140" i="33"/>
  <c r="C141" i="33"/>
  <c r="C142" i="33"/>
  <c r="C143" i="33"/>
  <c r="C144" i="33"/>
  <c r="C145" i="33"/>
  <c r="C146" i="33"/>
  <c r="C147" i="33"/>
  <c r="C148" i="33"/>
  <c r="C149" i="33"/>
  <c r="C150" i="33"/>
  <c r="C151" i="33"/>
  <c r="C152" i="33"/>
  <c r="C153" i="33"/>
  <c r="C154" i="33"/>
  <c r="C155" i="33"/>
  <c r="C156" i="33"/>
  <c r="C157" i="33"/>
  <c r="C158" i="33"/>
  <c r="C159" i="33"/>
  <c r="C160" i="33"/>
  <c r="C161" i="33"/>
  <c r="C162" i="33"/>
  <c r="C163" i="33"/>
  <c r="C164" i="33"/>
  <c r="C165" i="33"/>
  <c r="C166" i="33"/>
  <c r="C167" i="33"/>
  <c r="C168" i="33"/>
  <c r="C169" i="33"/>
  <c r="C170" i="33"/>
  <c r="C171" i="33"/>
  <c r="C172" i="33"/>
  <c r="C173" i="33"/>
  <c r="C174" i="33"/>
  <c r="C175" i="33"/>
  <c r="C176" i="33"/>
  <c r="C177" i="33"/>
  <c r="C178" i="33"/>
  <c r="C179" i="33"/>
  <c r="C180" i="33"/>
  <c r="C181" i="33"/>
  <c r="C182" i="33"/>
  <c r="C183" i="33"/>
  <c r="C184" i="33"/>
  <c r="C185" i="33"/>
  <c r="C186" i="33"/>
  <c r="C187" i="33"/>
  <c r="C188" i="33"/>
  <c r="C189" i="33"/>
  <c r="C190" i="33"/>
  <c r="C191" i="33"/>
  <c r="C192" i="33"/>
  <c r="C193" i="33"/>
  <c r="C194" i="33"/>
  <c r="C195" i="33"/>
  <c r="C196" i="33"/>
  <c r="C197" i="33"/>
  <c r="C198" i="33"/>
  <c r="C199" i="33"/>
  <c r="C200" i="33"/>
  <c r="C201" i="33"/>
  <c r="C202" i="33"/>
  <c r="C203" i="33"/>
  <c r="C204" i="33"/>
  <c r="C205" i="33"/>
  <c r="C206" i="33"/>
  <c r="C207" i="33"/>
  <c r="C208" i="33"/>
  <c r="C209" i="33"/>
  <c r="C210" i="33"/>
  <c r="C211" i="33"/>
  <c r="C212" i="33"/>
  <c r="C213" i="33"/>
  <c r="C214" i="33"/>
  <c r="C215" i="33"/>
  <c r="C216" i="33"/>
  <c r="C217" i="33"/>
  <c r="C218" i="33"/>
  <c r="C219" i="33"/>
  <c r="C220" i="33"/>
  <c r="C221" i="33"/>
  <c r="C222" i="33"/>
  <c r="C223" i="33"/>
  <c r="C224" i="33"/>
  <c r="C225" i="33"/>
  <c r="C226" i="33"/>
  <c r="C227" i="33"/>
  <c r="C228" i="33"/>
  <c r="C229" i="33"/>
  <c r="C230" i="33"/>
  <c r="C231" i="33"/>
  <c r="C232" i="33"/>
  <c r="C233" i="33"/>
  <c r="C234" i="33"/>
  <c r="C235" i="33"/>
  <c r="C236" i="33"/>
  <c r="C237" i="33"/>
  <c r="C238" i="33"/>
  <c r="C239" i="33"/>
  <c r="C240" i="33"/>
  <c r="C241" i="33"/>
  <c r="C242" i="33"/>
  <c r="C243" i="33"/>
  <c r="C244" i="33"/>
  <c r="C245" i="33"/>
  <c r="C246" i="33"/>
  <c r="C247" i="33"/>
  <c r="C248" i="33"/>
  <c r="C249" i="33"/>
  <c r="C250" i="33"/>
  <c r="C251" i="33"/>
  <c r="C252" i="33"/>
  <c r="C253" i="33"/>
  <c r="C254" i="33"/>
  <c r="C255" i="33"/>
  <c r="C256" i="33"/>
  <c r="C257" i="33"/>
  <c r="C258" i="33"/>
  <c r="C259" i="33"/>
  <c r="C260" i="33"/>
  <c r="C261" i="33"/>
  <c r="C262" i="33"/>
  <c r="C263" i="33"/>
  <c r="C264" i="33"/>
  <c r="C265" i="33"/>
  <c r="C266" i="33"/>
  <c r="C267" i="33"/>
  <c r="C268" i="33"/>
  <c r="C269" i="33"/>
  <c r="C270" i="33"/>
  <c r="C271" i="33"/>
  <c r="C272" i="33"/>
  <c r="C273" i="33"/>
  <c r="C274" i="33"/>
  <c r="C275" i="33"/>
  <c r="C276" i="33"/>
  <c r="C277" i="33"/>
  <c r="C278" i="33"/>
  <c r="C279" i="33"/>
  <c r="C280" i="33"/>
  <c r="C281" i="33"/>
  <c r="C282" i="33"/>
  <c r="C283" i="33"/>
  <c r="C284" i="33"/>
  <c r="C285" i="33"/>
  <c r="C286" i="33"/>
  <c r="C287" i="33"/>
  <c r="C288" i="33"/>
  <c r="C289" i="33"/>
  <c r="C290" i="33"/>
  <c r="C291" i="33"/>
  <c r="C292" i="33"/>
  <c r="C293" i="33"/>
  <c r="C294" i="33"/>
  <c r="C295" i="33"/>
  <c r="C296" i="33"/>
  <c r="C297" i="33"/>
  <c r="C298" i="33"/>
  <c r="C299" i="33"/>
  <c r="C300" i="33"/>
  <c r="C301" i="33"/>
  <c r="C302" i="33"/>
  <c r="C303" i="33"/>
  <c r="C304" i="33"/>
  <c r="C305" i="33"/>
  <c r="C306" i="33"/>
  <c r="C307" i="33"/>
  <c r="C308" i="33"/>
  <c r="C309" i="33"/>
  <c r="C310" i="33"/>
  <c r="C311" i="33"/>
  <c r="C312" i="33"/>
  <c r="C313" i="33"/>
  <c r="C314" i="33"/>
  <c r="C315" i="33"/>
  <c r="C316" i="33"/>
  <c r="C317" i="33"/>
  <c r="C318" i="33"/>
  <c r="C319" i="33"/>
  <c r="C320" i="33"/>
  <c r="C321" i="33"/>
  <c r="C322" i="33"/>
  <c r="C323" i="33"/>
  <c r="C324" i="33"/>
  <c r="C325" i="33"/>
  <c r="C326" i="33"/>
  <c r="C327" i="33"/>
  <c r="C328" i="33"/>
  <c r="C329" i="33"/>
  <c r="C330" i="33"/>
  <c r="C331" i="33"/>
  <c r="C332" i="33"/>
  <c r="C333" i="33"/>
  <c r="C334" i="33"/>
  <c r="C335" i="33"/>
  <c r="C336" i="33"/>
  <c r="C337" i="33"/>
  <c r="C338" i="33"/>
  <c r="C339" i="33"/>
  <c r="C340" i="33"/>
  <c r="C341" i="33"/>
  <c r="C342" i="33"/>
  <c r="C343" i="33"/>
  <c r="C344" i="33"/>
  <c r="C345" i="33"/>
  <c r="C346" i="33"/>
  <c r="C347" i="33"/>
  <c r="C348" i="33"/>
  <c r="C349" i="33"/>
  <c r="C350" i="33"/>
  <c r="C351" i="33"/>
  <c r="C352" i="33"/>
  <c r="C353" i="33"/>
  <c r="C354" i="33"/>
  <c r="C355" i="33"/>
  <c r="C356" i="33"/>
  <c r="C357" i="33"/>
  <c r="C358" i="33"/>
  <c r="C359" i="33"/>
  <c r="C360" i="33"/>
  <c r="C361" i="33"/>
  <c r="C362" i="33"/>
  <c r="C363" i="33"/>
  <c r="C364" i="33"/>
  <c r="C365" i="33"/>
  <c r="C366" i="33"/>
  <c r="C367" i="33"/>
  <c r="C368" i="33"/>
  <c r="C369" i="33"/>
  <c r="C370" i="33"/>
  <c r="C371" i="33"/>
  <c r="C372" i="33"/>
  <c r="C373" i="33"/>
  <c r="C374" i="33"/>
  <c r="C375" i="33"/>
  <c r="C376" i="33"/>
  <c r="C377" i="33"/>
  <c r="C378" i="33"/>
  <c r="C379" i="33"/>
  <c r="C380" i="33"/>
  <c r="C381" i="33"/>
  <c r="C382" i="33"/>
  <c r="C383" i="33"/>
  <c r="C384" i="33"/>
  <c r="C385" i="33"/>
  <c r="C386" i="33"/>
  <c r="C387" i="33"/>
  <c r="C388" i="33"/>
  <c r="C389" i="33"/>
  <c r="C390" i="33"/>
  <c r="C391" i="33"/>
  <c r="C392" i="33"/>
  <c r="C393" i="33"/>
  <c r="C394" i="33"/>
  <c r="C395" i="33"/>
  <c r="C396" i="33"/>
  <c r="C397" i="33"/>
  <c r="C398" i="33"/>
  <c r="C399" i="33"/>
  <c r="C400" i="33"/>
  <c r="C401" i="33"/>
  <c r="C402" i="33"/>
  <c r="C403" i="33"/>
  <c r="C404" i="33"/>
  <c r="C405" i="33"/>
  <c r="C406" i="33"/>
  <c r="C407" i="33"/>
  <c r="C408" i="33"/>
  <c r="C409" i="33"/>
  <c r="C410" i="33"/>
  <c r="C411" i="33"/>
  <c r="C412" i="33"/>
  <c r="C413" i="33"/>
  <c r="C414" i="33"/>
  <c r="C415" i="33"/>
  <c r="C416" i="33"/>
  <c r="C417" i="33"/>
  <c r="C418" i="33"/>
  <c r="C419" i="33"/>
  <c r="C420" i="33"/>
  <c r="C421" i="33"/>
  <c r="C422" i="33"/>
  <c r="C423" i="33"/>
  <c r="C424" i="33"/>
  <c r="C425" i="33"/>
  <c r="C426" i="33"/>
  <c r="C427" i="33"/>
  <c r="C428" i="33"/>
  <c r="C429" i="33"/>
  <c r="C430" i="33"/>
  <c r="C431" i="33"/>
  <c r="C432" i="33"/>
  <c r="C433" i="33"/>
  <c r="C434" i="33"/>
  <c r="C435" i="33"/>
  <c r="C436" i="33"/>
  <c r="C437" i="33"/>
  <c r="C438" i="33"/>
  <c r="C439" i="33"/>
  <c r="C440" i="33"/>
  <c r="C441" i="33"/>
  <c r="C442" i="33"/>
  <c r="C443" i="33"/>
  <c r="C444" i="33"/>
  <c r="C445" i="33"/>
  <c r="C446" i="33"/>
  <c r="C447" i="33"/>
  <c r="C448" i="33"/>
  <c r="C449" i="33"/>
  <c r="C450" i="33"/>
  <c r="C451" i="33"/>
  <c r="C452" i="33"/>
  <c r="C453" i="33"/>
  <c r="C454" i="33"/>
  <c r="C455" i="33"/>
  <c r="C456" i="33"/>
  <c r="C457" i="33"/>
  <c r="C458" i="33"/>
  <c r="C459" i="33"/>
  <c r="C460" i="33"/>
  <c r="C461" i="33"/>
  <c r="C462" i="33"/>
  <c r="C463" i="33"/>
  <c r="C464" i="33"/>
  <c r="C465" i="33"/>
  <c r="C466" i="33"/>
  <c r="C467" i="33"/>
  <c r="C468" i="33"/>
  <c r="C469" i="33"/>
  <c r="C470" i="33"/>
  <c r="C471" i="33"/>
  <c r="C472" i="33"/>
  <c r="C473" i="33"/>
  <c r="C474" i="33"/>
  <c r="C475" i="33"/>
  <c r="C476" i="33"/>
  <c r="C477" i="33"/>
  <c r="C478" i="33"/>
  <c r="C479" i="33"/>
  <c r="C480" i="33"/>
  <c r="C481" i="33"/>
  <c r="C482" i="33"/>
  <c r="C483" i="33"/>
  <c r="C484" i="33"/>
  <c r="C485" i="33"/>
  <c r="C486" i="33"/>
  <c r="C487" i="33"/>
  <c r="C488" i="33"/>
  <c r="C489" i="33"/>
  <c r="C490" i="33"/>
  <c r="C491" i="33"/>
  <c r="C492" i="33"/>
  <c r="C493" i="33"/>
  <c r="C494" i="33"/>
  <c r="C495" i="33"/>
  <c r="C496" i="33"/>
  <c r="C497" i="33"/>
  <c r="C498" i="33"/>
  <c r="C499" i="33"/>
  <c r="C500" i="33"/>
  <c r="C501" i="33"/>
  <c r="C502" i="33"/>
  <c r="C503" i="33"/>
  <c r="C504" i="33"/>
  <c r="C505" i="33"/>
  <c r="C506" i="33"/>
  <c r="C507" i="33"/>
  <c r="C508" i="33"/>
  <c r="C509" i="33"/>
  <c r="C510" i="33"/>
  <c r="C511" i="33"/>
  <c r="C512" i="33"/>
  <c r="C513" i="33"/>
  <c r="C514" i="33"/>
  <c r="C515" i="33"/>
  <c r="C516" i="33"/>
  <c r="C517" i="33"/>
  <c r="C518" i="33"/>
  <c r="C519" i="33"/>
  <c r="C520" i="33"/>
  <c r="C521" i="33"/>
  <c r="C522" i="33"/>
  <c r="C523" i="33"/>
  <c r="C524" i="33"/>
  <c r="C525" i="33"/>
  <c r="C526" i="33"/>
  <c r="C527" i="33"/>
  <c r="C528" i="33"/>
  <c r="C529" i="33"/>
  <c r="C530" i="33"/>
  <c r="C531" i="33"/>
  <c r="C532" i="33"/>
  <c r="C533" i="33"/>
  <c r="C534" i="33"/>
  <c r="C535" i="33"/>
  <c r="C536" i="33"/>
  <c r="C537" i="33"/>
  <c r="C538" i="33"/>
  <c r="C539" i="33"/>
  <c r="C540" i="33"/>
  <c r="C541" i="33"/>
  <c r="C542" i="33"/>
  <c r="C543" i="33"/>
  <c r="C544" i="33"/>
  <c r="C545" i="33"/>
  <c r="C546" i="33"/>
  <c r="C547" i="33"/>
  <c r="C548" i="33"/>
  <c r="C549" i="33"/>
  <c r="C550" i="33"/>
  <c r="C551" i="33"/>
  <c r="C552" i="33"/>
  <c r="C553" i="33"/>
  <c r="C554" i="33"/>
  <c r="C555" i="33"/>
  <c r="C556" i="33"/>
  <c r="C557" i="33"/>
  <c r="C558" i="33"/>
  <c r="C559" i="33"/>
  <c r="C560" i="33"/>
  <c r="C561" i="33"/>
  <c r="C562" i="33"/>
  <c r="C563" i="33"/>
  <c r="C564" i="33"/>
  <c r="C565" i="33"/>
  <c r="C566" i="33"/>
  <c r="C567" i="33"/>
  <c r="C568" i="33"/>
  <c r="C569" i="33"/>
  <c r="C570" i="33"/>
  <c r="C571" i="33"/>
  <c r="C572" i="33"/>
  <c r="C573" i="33"/>
  <c r="C574" i="33"/>
  <c r="C575" i="33"/>
  <c r="C576" i="33"/>
  <c r="C577" i="33"/>
  <c r="C578" i="33"/>
  <c r="C579" i="33"/>
  <c r="C580" i="33"/>
  <c r="C581" i="33"/>
  <c r="C582" i="33"/>
  <c r="C583" i="33"/>
  <c r="C584" i="33"/>
  <c r="C585" i="33"/>
  <c r="C586" i="33"/>
  <c r="C587" i="33"/>
  <c r="C588" i="33"/>
  <c r="C589" i="33"/>
  <c r="C590" i="33"/>
  <c r="C591" i="33"/>
  <c r="C592" i="33"/>
  <c r="C593" i="33"/>
  <c r="C594" i="33"/>
  <c r="C595" i="33"/>
  <c r="C596" i="33"/>
  <c r="C597" i="33"/>
  <c r="C598" i="33"/>
  <c r="C599" i="33"/>
  <c r="C600" i="33"/>
  <c r="C601" i="33"/>
  <c r="C602" i="33"/>
  <c r="C603" i="33"/>
  <c r="C604" i="33"/>
  <c r="C605" i="33"/>
  <c r="C606" i="33"/>
  <c r="C607" i="33"/>
  <c r="C608" i="33"/>
  <c r="C609" i="33"/>
  <c r="C610" i="33"/>
  <c r="C611" i="33"/>
  <c r="C612" i="33"/>
  <c r="C613" i="33"/>
  <c r="C614" i="33"/>
  <c r="C615" i="33"/>
  <c r="C616" i="33"/>
  <c r="C617" i="33"/>
  <c r="C618" i="33"/>
  <c r="C619" i="33"/>
  <c r="C620" i="33"/>
  <c r="C621" i="33"/>
  <c r="C622" i="33"/>
  <c r="C623" i="33"/>
  <c r="C624" i="33"/>
  <c r="C625" i="33"/>
  <c r="C626" i="33"/>
  <c r="C627" i="33"/>
  <c r="C628" i="33"/>
  <c r="C629" i="33"/>
  <c r="C630" i="33"/>
  <c r="C631" i="33"/>
  <c r="C632" i="33"/>
  <c r="C633" i="33"/>
  <c r="C634" i="33"/>
  <c r="C635" i="33"/>
  <c r="C636" i="33"/>
  <c r="C637" i="33"/>
  <c r="C638" i="33"/>
  <c r="C639" i="33"/>
  <c r="C640" i="33"/>
  <c r="C641" i="33"/>
  <c r="C642" i="33"/>
  <c r="C643" i="33"/>
  <c r="C644" i="33"/>
  <c r="C645" i="33"/>
  <c r="C646" i="33"/>
  <c r="C647" i="33"/>
  <c r="C648" i="33"/>
  <c r="C649" i="33"/>
  <c r="C650" i="33"/>
  <c r="C651" i="33"/>
  <c r="C652" i="33"/>
  <c r="C653" i="33"/>
  <c r="C654" i="33"/>
  <c r="C655" i="33"/>
  <c r="C656" i="33"/>
  <c r="C657" i="33"/>
  <c r="C658" i="33"/>
  <c r="C659" i="33"/>
  <c r="C660" i="33"/>
  <c r="C661" i="33"/>
  <c r="C662" i="33"/>
  <c r="C663" i="33"/>
  <c r="C664" i="33"/>
  <c r="C665" i="33"/>
  <c r="C666" i="33"/>
  <c r="C667" i="33"/>
  <c r="C668" i="33"/>
  <c r="C669" i="33"/>
  <c r="C670" i="33"/>
  <c r="C671" i="33"/>
  <c r="C672" i="33"/>
  <c r="C673" i="33"/>
  <c r="C674" i="33"/>
  <c r="C675" i="33"/>
  <c r="C676" i="33"/>
  <c r="C677" i="33"/>
  <c r="C678" i="33"/>
  <c r="C679" i="33"/>
  <c r="C680" i="33"/>
  <c r="C681" i="33"/>
  <c r="C682" i="33"/>
  <c r="C683" i="33"/>
  <c r="C684" i="33"/>
  <c r="C685" i="33"/>
  <c r="C686" i="33"/>
  <c r="C687" i="33"/>
  <c r="C688" i="33"/>
  <c r="C689" i="33"/>
  <c r="C690" i="33"/>
  <c r="C691" i="33"/>
  <c r="C692" i="33"/>
  <c r="C693" i="33"/>
  <c r="C694" i="33"/>
  <c r="C695" i="33"/>
  <c r="C696" i="33"/>
  <c r="C697" i="33"/>
  <c r="C698" i="33"/>
  <c r="C699" i="33"/>
  <c r="C700" i="33"/>
  <c r="C701" i="33"/>
  <c r="C702" i="33"/>
  <c r="C703" i="33"/>
  <c r="C704" i="33"/>
  <c r="C705" i="33"/>
  <c r="C706" i="33"/>
  <c r="C707" i="33"/>
  <c r="C708" i="33"/>
  <c r="C709" i="33"/>
  <c r="C710" i="33"/>
  <c r="C711" i="33"/>
  <c r="C712" i="33"/>
  <c r="C713" i="33"/>
  <c r="C714" i="33"/>
  <c r="C715" i="33"/>
  <c r="C716" i="33"/>
  <c r="C717" i="33"/>
  <c r="C718" i="33"/>
  <c r="C719" i="33"/>
  <c r="C720" i="33"/>
  <c r="C721" i="33"/>
  <c r="C722" i="33"/>
  <c r="C723" i="33"/>
  <c r="C724" i="33"/>
  <c r="C725" i="33"/>
  <c r="C726" i="33"/>
  <c r="C727" i="33"/>
  <c r="C728" i="33"/>
  <c r="C729" i="33"/>
  <c r="C730" i="33"/>
  <c r="C731" i="33"/>
  <c r="C732" i="33"/>
  <c r="C733" i="33"/>
  <c r="C734" i="33"/>
  <c r="C735" i="33"/>
  <c r="C736" i="33"/>
  <c r="C737" i="33"/>
  <c r="C738" i="33"/>
  <c r="C739" i="33"/>
  <c r="C740" i="33"/>
  <c r="C741" i="33"/>
  <c r="C742" i="33"/>
  <c r="C743" i="33"/>
  <c r="C744" i="33"/>
  <c r="C745" i="33"/>
  <c r="C746" i="33"/>
  <c r="C747" i="33"/>
  <c r="C748" i="33"/>
  <c r="C749" i="33"/>
  <c r="C750" i="33"/>
  <c r="C751" i="33"/>
  <c r="C752" i="33"/>
  <c r="C753" i="33"/>
  <c r="C754" i="33"/>
  <c r="C755" i="33"/>
  <c r="C756" i="33"/>
  <c r="C757" i="33"/>
  <c r="C758" i="33"/>
  <c r="C759" i="33"/>
  <c r="C760" i="33"/>
  <c r="C761" i="33"/>
  <c r="C762" i="33"/>
  <c r="C763" i="33"/>
  <c r="C764" i="33"/>
  <c r="C765" i="33"/>
  <c r="C766" i="33"/>
  <c r="C767" i="33"/>
  <c r="C768" i="33"/>
  <c r="C769" i="33"/>
  <c r="C770" i="33"/>
  <c r="C771" i="33"/>
  <c r="C772" i="33"/>
  <c r="C773" i="33"/>
  <c r="C774" i="33"/>
  <c r="C775" i="33"/>
  <c r="C776" i="33"/>
  <c r="C777" i="33"/>
  <c r="C778" i="33"/>
  <c r="C779" i="33"/>
  <c r="C780" i="33"/>
  <c r="C781" i="33"/>
  <c r="C782" i="33"/>
  <c r="C783" i="33"/>
  <c r="C784" i="33"/>
  <c r="C785" i="33"/>
  <c r="C786" i="33"/>
  <c r="C787" i="33"/>
  <c r="C788" i="33"/>
  <c r="C789" i="33"/>
  <c r="C790" i="33"/>
  <c r="C791" i="33"/>
  <c r="C792" i="33"/>
  <c r="C793" i="33"/>
  <c r="C794" i="33"/>
  <c r="C795" i="33"/>
  <c r="C796" i="33"/>
  <c r="C797" i="33"/>
  <c r="C798" i="33"/>
  <c r="C799" i="33"/>
  <c r="C800" i="33"/>
  <c r="C801" i="33"/>
  <c r="C802" i="33"/>
  <c r="C803" i="33"/>
  <c r="C804" i="33"/>
  <c r="C805" i="33"/>
  <c r="C806" i="33"/>
  <c r="C807" i="33"/>
  <c r="C808" i="33"/>
  <c r="C809" i="33"/>
  <c r="C810" i="33"/>
  <c r="C811" i="33"/>
  <c r="C812" i="33"/>
  <c r="C813" i="33"/>
  <c r="C814" i="33"/>
  <c r="C815" i="33"/>
  <c r="C816" i="33"/>
  <c r="C817" i="33"/>
  <c r="C818" i="33"/>
  <c r="C819" i="33"/>
  <c r="C820" i="33"/>
  <c r="C821" i="33"/>
  <c r="C822" i="33"/>
  <c r="C823" i="33"/>
  <c r="C824" i="33"/>
  <c r="C825" i="33"/>
  <c r="C826" i="33"/>
  <c r="C827" i="33"/>
  <c r="C828" i="33"/>
  <c r="C829" i="33"/>
  <c r="C830" i="33"/>
  <c r="C831" i="33"/>
  <c r="C832" i="33"/>
  <c r="C833" i="33"/>
  <c r="C834" i="33"/>
  <c r="C835" i="33"/>
  <c r="C836" i="33"/>
  <c r="C837" i="33"/>
  <c r="C838" i="33"/>
  <c r="C839" i="33"/>
  <c r="C840" i="33"/>
  <c r="C841" i="33"/>
  <c r="C842" i="33"/>
  <c r="C843" i="33"/>
  <c r="C844" i="33"/>
  <c r="C845" i="33"/>
  <c r="C846" i="33"/>
  <c r="C847" i="33"/>
  <c r="C848" i="33"/>
  <c r="C849" i="33"/>
  <c r="C850" i="33"/>
  <c r="C851" i="33"/>
  <c r="C852" i="33"/>
  <c r="C853" i="33"/>
  <c r="C854" i="33"/>
  <c r="C855" i="33"/>
  <c r="C856" i="33"/>
  <c r="C857" i="33"/>
  <c r="C858" i="33"/>
  <c r="C859" i="33"/>
  <c r="C860" i="33"/>
  <c r="C861" i="33"/>
  <c r="C862" i="33"/>
  <c r="C863" i="33"/>
  <c r="C864" i="33"/>
  <c r="C865" i="33"/>
  <c r="C866" i="33"/>
  <c r="C867" i="33"/>
  <c r="C868" i="33"/>
  <c r="C869" i="33"/>
  <c r="C870" i="33"/>
  <c r="C871" i="33"/>
  <c r="C872" i="33"/>
  <c r="C873" i="33"/>
  <c r="C874" i="33"/>
  <c r="C875" i="33"/>
  <c r="C876" i="33"/>
  <c r="C877" i="33"/>
  <c r="C878" i="33"/>
  <c r="C879" i="33"/>
  <c r="C880" i="33"/>
  <c r="C881" i="33"/>
  <c r="C882" i="33"/>
  <c r="C883" i="33"/>
  <c r="C884" i="33"/>
  <c r="C885" i="33"/>
  <c r="C886" i="33"/>
  <c r="C887" i="33"/>
  <c r="C888" i="33"/>
  <c r="C889" i="33"/>
  <c r="C890" i="33"/>
  <c r="C891" i="33"/>
  <c r="C892" i="33"/>
  <c r="C893" i="33"/>
  <c r="C894" i="33"/>
  <c r="C895" i="33"/>
  <c r="C896" i="33"/>
  <c r="C897" i="33"/>
  <c r="C898" i="33"/>
  <c r="C899" i="33"/>
  <c r="C900" i="33"/>
  <c r="C901" i="33"/>
  <c r="C902" i="33"/>
  <c r="C903" i="33"/>
  <c r="C904" i="33"/>
  <c r="C905" i="33"/>
  <c r="C906" i="33"/>
  <c r="C907" i="33"/>
  <c r="C908" i="33"/>
  <c r="C909" i="33"/>
  <c r="C910" i="33"/>
  <c r="C911" i="33"/>
  <c r="C912" i="33"/>
  <c r="C913" i="33"/>
  <c r="C914" i="33"/>
  <c r="C915" i="33"/>
  <c r="C916" i="33"/>
  <c r="C917" i="33"/>
  <c r="C918" i="33"/>
  <c r="C919" i="33"/>
  <c r="C920" i="33"/>
  <c r="C921" i="33"/>
  <c r="C922" i="33"/>
  <c r="C923" i="33"/>
  <c r="C924" i="33"/>
  <c r="C925" i="33"/>
  <c r="C926" i="33"/>
  <c r="C927" i="33"/>
  <c r="C928" i="33"/>
  <c r="C929" i="33"/>
  <c r="C930" i="33"/>
  <c r="C931" i="33"/>
  <c r="C932" i="33"/>
  <c r="C933" i="33"/>
  <c r="C934" i="33"/>
  <c r="C935" i="33"/>
  <c r="C936" i="33"/>
  <c r="C937" i="33"/>
  <c r="C938" i="33"/>
  <c r="C939" i="33"/>
  <c r="C940" i="33"/>
  <c r="C941" i="33"/>
  <c r="C942" i="33"/>
  <c r="C943" i="33"/>
  <c r="C944" i="33"/>
  <c r="C945" i="33"/>
  <c r="C946" i="33"/>
  <c r="C947" i="33"/>
  <c r="C948" i="33"/>
  <c r="C949" i="33"/>
  <c r="C950" i="33"/>
  <c r="C951" i="33"/>
  <c r="C952" i="33"/>
  <c r="C953" i="33"/>
  <c r="C954" i="33"/>
  <c r="C955" i="33"/>
  <c r="C956" i="33"/>
  <c r="C957" i="33"/>
  <c r="C958" i="33"/>
  <c r="C959" i="33"/>
  <c r="C960" i="33"/>
  <c r="C961" i="33"/>
  <c r="C962" i="33"/>
  <c r="C963" i="33"/>
  <c r="C964" i="33"/>
  <c r="C965" i="33"/>
  <c r="C966" i="33"/>
  <c r="C967" i="33"/>
  <c r="C968" i="33"/>
  <c r="C969" i="33"/>
  <c r="C970" i="33"/>
  <c r="C971" i="33"/>
  <c r="C972" i="33"/>
  <c r="C973" i="33"/>
  <c r="C974" i="33"/>
  <c r="C975" i="33"/>
  <c r="C976" i="33"/>
  <c r="C977" i="33"/>
  <c r="C978" i="33"/>
  <c r="C979" i="33"/>
  <c r="C980" i="33"/>
  <c r="C981" i="33"/>
  <c r="C982" i="33"/>
  <c r="C983" i="33"/>
  <c r="C984" i="33"/>
  <c r="C985" i="33"/>
  <c r="C986" i="33"/>
  <c r="C987" i="33"/>
  <c r="C988" i="33"/>
  <c r="C989" i="33"/>
  <c r="C990" i="33"/>
  <c r="C991" i="33"/>
  <c r="C992" i="33"/>
  <c r="C993" i="33"/>
  <c r="C994" i="33"/>
  <c r="C995" i="33"/>
  <c r="C996" i="33"/>
  <c r="C997" i="33"/>
  <c r="C998" i="33"/>
  <c r="C999" i="33"/>
  <c r="C1000" i="33"/>
  <c r="C1001" i="33"/>
  <c r="C1002" i="33"/>
  <c r="C1003" i="33"/>
  <c r="C1004" i="33"/>
  <c r="C1005" i="33"/>
  <c r="C1006" i="33"/>
  <c r="C1007" i="33"/>
  <c r="C1008" i="33"/>
  <c r="C1009" i="33"/>
  <c r="C1010" i="33"/>
  <c r="C1011" i="33"/>
  <c r="C1012" i="33"/>
  <c r="C1013" i="33"/>
  <c r="C1014" i="33"/>
  <c r="C1015" i="33"/>
  <c r="C1016" i="33"/>
  <c r="C1017" i="33"/>
  <c r="C1018" i="33"/>
  <c r="C1019" i="33"/>
  <c r="C1020" i="33"/>
  <c r="C1021" i="33"/>
  <c r="C1022" i="33"/>
  <c r="C1023" i="33"/>
  <c r="C1024" i="33"/>
  <c r="C1025" i="33"/>
  <c r="C1026" i="33"/>
  <c r="C1027" i="33"/>
  <c r="C1028" i="33"/>
  <c r="C1029" i="33"/>
  <c r="C1030" i="33"/>
  <c r="C1031" i="33"/>
  <c r="C1032" i="33"/>
  <c r="C1033" i="33"/>
  <c r="C1034" i="33"/>
  <c r="C1035" i="33"/>
  <c r="C1036" i="33"/>
  <c r="C1037" i="33"/>
  <c r="C1038" i="33"/>
  <c r="C1039" i="33"/>
  <c r="C1040" i="33"/>
  <c r="C1041" i="33"/>
  <c r="C1042" i="33"/>
  <c r="C1043" i="33"/>
  <c r="C1044" i="33"/>
  <c r="C1045" i="33"/>
  <c r="C1046" i="33"/>
  <c r="C1047" i="33"/>
  <c r="C1048" i="33"/>
  <c r="C1049" i="33"/>
  <c r="C1050" i="33"/>
  <c r="C1051" i="33"/>
  <c r="C1052" i="33"/>
  <c r="C1053" i="33"/>
  <c r="C1054" i="33"/>
  <c r="C1055" i="33"/>
  <c r="C1056" i="33"/>
  <c r="C1057" i="33"/>
  <c r="C1058" i="33"/>
  <c r="C1059" i="33"/>
  <c r="C1060" i="33"/>
  <c r="C1061" i="33"/>
  <c r="C1062" i="33"/>
  <c r="C1063" i="33"/>
  <c r="C1064" i="33"/>
  <c r="C1065" i="33"/>
  <c r="C1066" i="33"/>
  <c r="C1067" i="33"/>
  <c r="C1068" i="33"/>
  <c r="C1069" i="33"/>
  <c r="C1070" i="33"/>
  <c r="C1071" i="33"/>
  <c r="C1072" i="33"/>
  <c r="C1073" i="33"/>
  <c r="C1074" i="33"/>
  <c r="C1075" i="33"/>
  <c r="C1076" i="33"/>
  <c r="C1077" i="33"/>
  <c r="C1078" i="33"/>
  <c r="C1079" i="33"/>
  <c r="C1080" i="33"/>
  <c r="C1081" i="33"/>
  <c r="C1082" i="33"/>
  <c r="C1083" i="33"/>
  <c r="C1084" i="33"/>
  <c r="C1085" i="33"/>
  <c r="C1086" i="33"/>
  <c r="C1087" i="33"/>
  <c r="C1088" i="33"/>
  <c r="C1089" i="33"/>
  <c r="C1090" i="33"/>
  <c r="C1091" i="33"/>
  <c r="C1092" i="33"/>
  <c r="C1093" i="33"/>
  <c r="C1094" i="33"/>
  <c r="C1095" i="33"/>
  <c r="C1096" i="33"/>
  <c r="C1097" i="33"/>
  <c r="C1098" i="33"/>
  <c r="C1099" i="33"/>
  <c r="C1100" i="33"/>
  <c r="C1101" i="33"/>
  <c r="C1102" i="33"/>
  <c r="C1103" i="33"/>
  <c r="C1104" i="33"/>
  <c r="C1105" i="33"/>
  <c r="C1106" i="33"/>
  <c r="C1107" i="33"/>
  <c r="C1108" i="33"/>
  <c r="C1109" i="33"/>
  <c r="C1110" i="33"/>
  <c r="C1111" i="33"/>
  <c r="C1112" i="33"/>
  <c r="C1113" i="33"/>
  <c r="C1114" i="33"/>
  <c r="C1115" i="33"/>
  <c r="C1116" i="33"/>
  <c r="C1117" i="33"/>
  <c r="C1118" i="33"/>
  <c r="C1119" i="33"/>
  <c r="C1120" i="33"/>
  <c r="C1121" i="33"/>
  <c r="C1122" i="33"/>
  <c r="C1123" i="33"/>
  <c r="C1124" i="33"/>
  <c r="C1125" i="33"/>
  <c r="C1126" i="33"/>
  <c r="C1127" i="33"/>
  <c r="C1128" i="33"/>
  <c r="C1129" i="33"/>
  <c r="C1130" i="33"/>
  <c r="C1131" i="33"/>
  <c r="C1132" i="33"/>
  <c r="C1133" i="33"/>
  <c r="C1134" i="33"/>
  <c r="C1135" i="33"/>
  <c r="C1136" i="33"/>
  <c r="C1137" i="33"/>
  <c r="C1138" i="33"/>
  <c r="C1139" i="33"/>
  <c r="C1140" i="33"/>
  <c r="C1141" i="33"/>
  <c r="C1142" i="33"/>
  <c r="C1143" i="33"/>
  <c r="C1144" i="33"/>
  <c r="C1145" i="33"/>
  <c r="C1146" i="33"/>
  <c r="C1147" i="33"/>
  <c r="C1148" i="33"/>
  <c r="C1149" i="33"/>
  <c r="C1150" i="33"/>
  <c r="C1151" i="33"/>
  <c r="C1152" i="33"/>
  <c r="C1153" i="33"/>
  <c r="C1154" i="33"/>
  <c r="C1155" i="33"/>
  <c r="C1156" i="33"/>
  <c r="C1157" i="33"/>
  <c r="C1158" i="33"/>
  <c r="C1159" i="33"/>
  <c r="C1160" i="33"/>
  <c r="C1161" i="33"/>
  <c r="C1162" i="33"/>
  <c r="C1163" i="33"/>
  <c r="C1164" i="33"/>
  <c r="C1165" i="33"/>
  <c r="C1166" i="33"/>
  <c r="C1167" i="33"/>
  <c r="C1168" i="33"/>
  <c r="C1169" i="33"/>
  <c r="C1170" i="33"/>
  <c r="C1171" i="33"/>
  <c r="C1172" i="33"/>
  <c r="C1173" i="33"/>
  <c r="C1174" i="33"/>
  <c r="C1175" i="33"/>
  <c r="C1176" i="33"/>
  <c r="C1177" i="33"/>
  <c r="C1178" i="33"/>
  <c r="C1179" i="33"/>
  <c r="C1180" i="33"/>
  <c r="C1181" i="33"/>
  <c r="C1182" i="33"/>
  <c r="C1183" i="33"/>
  <c r="C1184" i="33"/>
  <c r="C1185" i="33"/>
  <c r="C1186" i="33"/>
  <c r="C1187" i="33"/>
  <c r="C1188" i="33"/>
  <c r="C1189" i="33"/>
  <c r="C1190" i="33"/>
  <c r="C1191" i="33"/>
  <c r="C1192" i="33"/>
  <c r="C1193" i="33"/>
  <c r="C1194" i="33"/>
  <c r="C1195" i="33"/>
  <c r="C1196" i="33"/>
  <c r="C1197" i="33"/>
  <c r="C1198" i="33"/>
  <c r="C1199" i="33"/>
  <c r="C1200" i="33"/>
  <c r="C1201" i="33"/>
  <c r="C1202" i="33"/>
  <c r="C1203" i="33"/>
  <c r="C1204" i="33"/>
  <c r="C1205" i="33"/>
  <c r="C1206" i="33"/>
  <c r="C1207" i="33"/>
  <c r="C1208" i="33"/>
  <c r="C1209" i="33"/>
  <c r="C1210" i="33"/>
  <c r="C1211" i="33"/>
  <c r="C1212" i="33"/>
  <c r="C1213" i="33"/>
  <c r="C1214" i="33"/>
  <c r="C1215" i="33"/>
  <c r="C1216" i="33"/>
  <c r="C1217" i="33"/>
  <c r="C1218" i="33"/>
  <c r="C1219" i="33"/>
  <c r="C1220" i="33"/>
  <c r="C1221" i="33"/>
  <c r="C1222" i="33"/>
  <c r="C1223" i="33"/>
  <c r="C1224" i="33"/>
  <c r="C1225" i="33"/>
  <c r="C1226" i="33"/>
  <c r="C1227" i="33"/>
  <c r="C1228" i="33"/>
  <c r="C1229" i="33"/>
  <c r="C1230" i="33"/>
  <c r="C1231" i="33"/>
  <c r="C1232" i="33"/>
  <c r="C1233" i="33"/>
  <c r="C1234" i="33"/>
  <c r="C1235" i="33"/>
  <c r="C1236" i="33"/>
  <c r="C1237" i="33"/>
  <c r="C1238" i="33"/>
  <c r="C1239" i="33"/>
  <c r="C1240" i="33"/>
  <c r="C1241" i="33"/>
  <c r="C1242" i="33"/>
  <c r="C1243" i="33"/>
  <c r="C1244" i="33"/>
  <c r="C1245" i="33"/>
  <c r="C1246" i="33"/>
  <c r="C1247" i="33"/>
  <c r="C1248" i="33"/>
  <c r="C1249" i="33"/>
  <c r="C1250" i="33"/>
  <c r="C1251" i="33"/>
  <c r="C1252" i="33"/>
  <c r="C1253" i="33"/>
  <c r="C1254" i="33"/>
  <c r="C1255" i="33"/>
  <c r="C1256" i="33"/>
  <c r="C1257" i="33"/>
  <c r="C1258" i="33"/>
  <c r="C1259" i="33"/>
  <c r="C1260" i="33"/>
  <c r="C1261" i="33"/>
  <c r="C1262" i="33"/>
  <c r="C1263" i="33"/>
  <c r="C1264" i="33"/>
  <c r="C1265" i="33"/>
  <c r="C1266" i="33"/>
  <c r="C1267" i="33"/>
  <c r="C1268" i="33"/>
  <c r="C1269" i="33"/>
  <c r="C1270" i="33"/>
  <c r="C1271" i="33"/>
  <c r="C1272" i="33"/>
  <c r="C1273" i="33"/>
  <c r="B2" i="33"/>
  <c r="A2" i="33" s="1"/>
  <c r="B3" i="33"/>
  <c r="A3" i="33" s="1"/>
  <c r="B4" i="33"/>
  <c r="A4" i="33" s="1"/>
  <c r="B5" i="33"/>
  <c r="A5" i="33" s="1"/>
  <c r="B6" i="33"/>
  <c r="A6" i="33" s="1"/>
  <c r="B7" i="33"/>
  <c r="A7" i="33" s="1"/>
  <c r="B8" i="33"/>
  <c r="A8" i="33" s="1"/>
  <c r="B9" i="33"/>
  <c r="A9" i="33" s="1"/>
  <c r="B10" i="33"/>
  <c r="A10" i="33" s="1"/>
  <c r="B11" i="33"/>
  <c r="A11" i="33" s="1"/>
  <c r="B12" i="33"/>
  <c r="A12" i="33" s="1"/>
  <c r="B13" i="33"/>
  <c r="A13" i="33" s="1"/>
  <c r="B14" i="33"/>
  <c r="A14" i="33" s="1"/>
  <c r="B15" i="33"/>
  <c r="A15" i="33" s="1"/>
  <c r="B16" i="33"/>
  <c r="A16" i="33" s="1"/>
  <c r="B17" i="33"/>
  <c r="A17" i="33" s="1"/>
  <c r="B18" i="33"/>
  <c r="A18" i="33" s="1"/>
  <c r="B19" i="33"/>
  <c r="A19" i="33" s="1"/>
  <c r="B20" i="33"/>
  <c r="A20" i="33" s="1"/>
  <c r="B21" i="33"/>
  <c r="A21" i="33" s="1"/>
  <c r="B22" i="33"/>
  <c r="A22" i="33" s="1"/>
  <c r="B23" i="33"/>
  <c r="A23" i="33" s="1"/>
  <c r="B24" i="33"/>
  <c r="A24" i="33" s="1"/>
  <c r="B25" i="33"/>
  <c r="A25" i="33" s="1"/>
  <c r="B26" i="33"/>
  <c r="A26" i="33" s="1"/>
  <c r="B27" i="33"/>
  <c r="A27" i="33" s="1"/>
  <c r="B28" i="33"/>
  <c r="A28" i="33" s="1"/>
  <c r="B29" i="33"/>
  <c r="A29" i="33" s="1"/>
  <c r="B30" i="33"/>
  <c r="A30" i="33" s="1"/>
  <c r="B31" i="33"/>
  <c r="A31" i="33" s="1"/>
  <c r="B32" i="33"/>
  <c r="A32" i="33" s="1"/>
  <c r="B33" i="33"/>
  <c r="A33" i="33" s="1"/>
  <c r="B34" i="33"/>
  <c r="A34" i="33" s="1"/>
  <c r="B35" i="33"/>
  <c r="A35" i="33" s="1"/>
  <c r="B36" i="33"/>
  <c r="A36" i="33" s="1"/>
  <c r="B37" i="33"/>
  <c r="A37" i="33" s="1"/>
  <c r="B38" i="33"/>
  <c r="A38" i="33" s="1"/>
  <c r="B39" i="33"/>
  <c r="A39" i="33" s="1"/>
  <c r="B40" i="33"/>
  <c r="A40" i="33" s="1"/>
  <c r="B41" i="33"/>
  <c r="A41" i="33" s="1"/>
  <c r="B42" i="33"/>
  <c r="A42" i="33" s="1"/>
  <c r="B43" i="33"/>
  <c r="A43" i="33" s="1"/>
  <c r="B44" i="33"/>
  <c r="A44" i="33" s="1"/>
  <c r="B45" i="33"/>
  <c r="A45" i="33" s="1"/>
  <c r="B46" i="33"/>
  <c r="A46" i="33" s="1"/>
  <c r="B47" i="33"/>
  <c r="A47" i="33" s="1"/>
  <c r="B48" i="33"/>
  <c r="A48" i="33" s="1"/>
  <c r="B49" i="33"/>
  <c r="A49" i="33" s="1"/>
  <c r="B50" i="33"/>
  <c r="A50" i="33" s="1"/>
  <c r="B51" i="33"/>
  <c r="A51" i="33" s="1"/>
  <c r="B52" i="33"/>
  <c r="A52" i="33" s="1"/>
  <c r="B53" i="33"/>
  <c r="A53" i="33" s="1"/>
  <c r="B54" i="33"/>
  <c r="A54" i="33" s="1"/>
  <c r="B55" i="33"/>
  <c r="A55" i="33" s="1"/>
  <c r="B56" i="33"/>
  <c r="A56" i="33" s="1"/>
  <c r="B57" i="33"/>
  <c r="A57" i="33" s="1"/>
  <c r="B58" i="33"/>
  <c r="A58" i="33" s="1"/>
  <c r="B59" i="33"/>
  <c r="A59" i="33" s="1"/>
  <c r="B60" i="33"/>
  <c r="A60" i="33" s="1"/>
  <c r="B61" i="33"/>
  <c r="A61" i="33" s="1"/>
  <c r="B62" i="33"/>
  <c r="A62" i="33" s="1"/>
  <c r="B63" i="33"/>
  <c r="A63" i="33" s="1"/>
  <c r="B64" i="33"/>
  <c r="A64" i="33" s="1"/>
  <c r="B65" i="33"/>
  <c r="A65" i="33" s="1"/>
  <c r="B66" i="33"/>
  <c r="A66" i="33" s="1"/>
  <c r="B67" i="33"/>
  <c r="A67" i="33" s="1"/>
  <c r="B68" i="33"/>
  <c r="A68" i="33" s="1"/>
  <c r="B69" i="33"/>
  <c r="A69" i="33" s="1"/>
  <c r="B70" i="33"/>
  <c r="A70" i="33" s="1"/>
  <c r="B71" i="33"/>
  <c r="A71" i="33" s="1"/>
  <c r="B72" i="33"/>
  <c r="A72" i="33" s="1"/>
  <c r="B73" i="33"/>
  <c r="A73" i="33" s="1"/>
  <c r="B74" i="33"/>
  <c r="A74" i="33" s="1"/>
  <c r="B75" i="33"/>
  <c r="A75" i="33" s="1"/>
  <c r="B76" i="33"/>
  <c r="A76" i="33" s="1"/>
  <c r="B77" i="33"/>
  <c r="A77" i="33" s="1"/>
  <c r="B78" i="33"/>
  <c r="A78" i="33" s="1"/>
  <c r="B79" i="33"/>
  <c r="A79" i="33" s="1"/>
  <c r="B80" i="33"/>
  <c r="A80" i="33" s="1"/>
  <c r="B81" i="33"/>
  <c r="A81" i="33" s="1"/>
  <c r="B82" i="33"/>
  <c r="A82" i="33" s="1"/>
  <c r="B83" i="33"/>
  <c r="A83" i="33" s="1"/>
  <c r="B84" i="33"/>
  <c r="A84" i="33" s="1"/>
  <c r="B85" i="33"/>
  <c r="A85" i="33" s="1"/>
  <c r="B86" i="33"/>
  <c r="A86" i="33" s="1"/>
  <c r="B87" i="33"/>
  <c r="A87" i="33" s="1"/>
  <c r="B88" i="33"/>
  <c r="A88" i="33" s="1"/>
  <c r="B89" i="33"/>
  <c r="A89" i="33" s="1"/>
  <c r="B90" i="33"/>
  <c r="A90" i="33" s="1"/>
  <c r="B91" i="33"/>
  <c r="A91" i="33" s="1"/>
  <c r="B92" i="33"/>
  <c r="A92" i="33" s="1"/>
  <c r="B93" i="33"/>
  <c r="A93" i="33" s="1"/>
  <c r="B94" i="33"/>
  <c r="A94" i="33" s="1"/>
  <c r="B95" i="33"/>
  <c r="A95" i="33" s="1"/>
  <c r="B96" i="33"/>
  <c r="A96" i="33" s="1"/>
  <c r="B97" i="33"/>
  <c r="A97" i="33" s="1"/>
  <c r="B98" i="33"/>
  <c r="A98" i="33" s="1"/>
  <c r="B99" i="33"/>
  <c r="A99" i="33" s="1"/>
  <c r="B100" i="33"/>
  <c r="A100" i="33" s="1"/>
  <c r="B101" i="33"/>
  <c r="A101" i="33" s="1"/>
  <c r="B102" i="33"/>
  <c r="A102" i="33" s="1"/>
  <c r="B103" i="33"/>
  <c r="A103" i="33" s="1"/>
  <c r="B104" i="33"/>
  <c r="A104" i="33" s="1"/>
  <c r="B105" i="33"/>
  <c r="A105" i="33" s="1"/>
  <c r="B106" i="33"/>
  <c r="A106" i="33" s="1"/>
  <c r="B107" i="33"/>
  <c r="A107" i="33" s="1"/>
  <c r="B108" i="33"/>
  <c r="A108" i="33" s="1"/>
  <c r="B109" i="33"/>
  <c r="A109" i="33" s="1"/>
  <c r="B110" i="33"/>
  <c r="A110" i="33" s="1"/>
  <c r="B111" i="33"/>
  <c r="A111" i="33" s="1"/>
  <c r="B112" i="33"/>
  <c r="A112" i="33" s="1"/>
  <c r="B113" i="33"/>
  <c r="A113" i="33" s="1"/>
  <c r="B114" i="33"/>
  <c r="A114" i="33" s="1"/>
  <c r="B115" i="33"/>
  <c r="A115" i="33" s="1"/>
  <c r="B116" i="33"/>
  <c r="A116" i="33" s="1"/>
  <c r="B117" i="33"/>
  <c r="A117" i="33" s="1"/>
  <c r="B118" i="33"/>
  <c r="A118" i="33" s="1"/>
  <c r="B119" i="33"/>
  <c r="A119" i="33" s="1"/>
  <c r="B120" i="33"/>
  <c r="A120" i="33" s="1"/>
  <c r="B121" i="33"/>
  <c r="A121" i="33" s="1"/>
  <c r="B122" i="33"/>
  <c r="A122" i="33" s="1"/>
  <c r="B123" i="33"/>
  <c r="A123" i="33" s="1"/>
  <c r="B124" i="33"/>
  <c r="A124" i="33" s="1"/>
  <c r="B125" i="33"/>
  <c r="A125" i="33" s="1"/>
  <c r="B126" i="33"/>
  <c r="A126" i="33" s="1"/>
  <c r="B127" i="33"/>
  <c r="A127" i="33" s="1"/>
  <c r="B128" i="33"/>
  <c r="A128" i="33" s="1"/>
  <c r="B129" i="33"/>
  <c r="A129" i="33" s="1"/>
  <c r="B130" i="33"/>
  <c r="A130" i="33" s="1"/>
  <c r="B131" i="33"/>
  <c r="A131" i="33" s="1"/>
  <c r="B132" i="33"/>
  <c r="A132" i="33" s="1"/>
  <c r="B133" i="33"/>
  <c r="A133" i="33" s="1"/>
  <c r="B134" i="33"/>
  <c r="A134" i="33" s="1"/>
  <c r="B135" i="33"/>
  <c r="A135" i="33" s="1"/>
  <c r="B136" i="33"/>
  <c r="A136" i="33" s="1"/>
  <c r="B137" i="33"/>
  <c r="A137" i="33" s="1"/>
  <c r="B138" i="33"/>
  <c r="A138" i="33" s="1"/>
  <c r="B139" i="33"/>
  <c r="A139" i="33" s="1"/>
  <c r="B140" i="33"/>
  <c r="A140" i="33" s="1"/>
  <c r="B141" i="33"/>
  <c r="A141" i="33" s="1"/>
  <c r="B142" i="33"/>
  <c r="A142" i="33" s="1"/>
  <c r="B143" i="33"/>
  <c r="A143" i="33" s="1"/>
  <c r="B144" i="33"/>
  <c r="A144" i="33" s="1"/>
  <c r="B145" i="33"/>
  <c r="A145" i="33" s="1"/>
  <c r="B146" i="33"/>
  <c r="A146" i="33" s="1"/>
  <c r="B147" i="33"/>
  <c r="A147" i="33" s="1"/>
  <c r="B148" i="33"/>
  <c r="A148" i="33" s="1"/>
  <c r="B149" i="33"/>
  <c r="A149" i="33" s="1"/>
  <c r="B150" i="33"/>
  <c r="A150" i="33" s="1"/>
  <c r="B151" i="33"/>
  <c r="A151" i="33" s="1"/>
  <c r="B152" i="33"/>
  <c r="A152" i="33" s="1"/>
  <c r="B153" i="33"/>
  <c r="A153" i="33" s="1"/>
  <c r="B154" i="33"/>
  <c r="A154" i="33" s="1"/>
  <c r="B155" i="33"/>
  <c r="A155" i="33" s="1"/>
  <c r="B156" i="33"/>
  <c r="A156" i="33" s="1"/>
  <c r="B157" i="33"/>
  <c r="A157" i="33" s="1"/>
  <c r="B158" i="33"/>
  <c r="A158" i="33" s="1"/>
  <c r="B159" i="33"/>
  <c r="A159" i="33" s="1"/>
  <c r="B160" i="33"/>
  <c r="A160" i="33" s="1"/>
  <c r="B161" i="33"/>
  <c r="A161" i="33" s="1"/>
  <c r="B162" i="33"/>
  <c r="A162" i="33" s="1"/>
  <c r="B163" i="33"/>
  <c r="A163" i="33" s="1"/>
  <c r="B164" i="33"/>
  <c r="A164" i="33" s="1"/>
  <c r="B165" i="33"/>
  <c r="A165" i="33" s="1"/>
  <c r="B166" i="33"/>
  <c r="A166" i="33" s="1"/>
  <c r="B167" i="33"/>
  <c r="A167" i="33" s="1"/>
  <c r="B168" i="33"/>
  <c r="A168" i="33" s="1"/>
  <c r="B169" i="33"/>
  <c r="A169" i="33" s="1"/>
  <c r="B170" i="33"/>
  <c r="A170" i="33" s="1"/>
  <c r="B171" i="33"/>
  <c r="A171" i="33" s="1"/>
  <c r="B172" i="33"/>
  <c r="A172" i="33" s="1"/>
  <c r="B173" i="33"/>
  <c r="A173" i="33" s="1"/>
  <c r="B174" i="33"/>
  <c r="A174" i="33" s="1"/>
  <c r="B175" i="33"/>
  <c r="A175" i="33" s="1"/>
  <c r="B176" i="33"/>
  <c r="A176" i="33" s="1"/>
  <c r="B177" i="33"/>
  <c r="A177" i="33" s="1"/>
  <c r="B178" i="33"/>
  <c r="A178" i="33" s="1"/>
  <c r="B179" i="33"/>
  <c r="A179" i="33" s="1"/>
  <c r="B180" i="33"/>
  <c r="A180" i="33" s="1"/>
  <c r="B181" i="33"/>
  <c r="A181" i="33" s="1"/>
  <c r="B182" i="33"/>
  <c r="A182" i="33" s="1"/>
  <c r="B183" i="33"/>
  <c r="A183" i="33" s="1"/>
  <c r="B184" i="33"/>
  <c r="A184" i="33" s="1"/>
  <c r="B185" i="33"/>
  <c r="A185" i="33" s="1"/>
  <c r="B186" i="33"/>
  <c r="A186" i="33" s="1"/>
  <c r="B187" i="33"/>
  <c r="A187" i="33" s="1"/>
  <c r="B188" i="33"/>
  <c r="A188" i="33" s="1"/>
  <c r="B189" i="33"/>
  <c r="A189" i="33" s="1"/>
  <c r="B190" i="33"/>
  <c r="A190" i="33" s="1"/>
  <c r="B191" i="33"/>
  <c r="A191" i="33" s="1"/>
  <c r="B192" i="33"/>
  <c r="A192" i="33" s="1"/>
  <c r="B193" i="33"/>
  <c r="A193" i="33" s="1"/>
  <c r="B194" i="33"/>
  <c r="A194" i="33" s="1"/>
  <c r="B195" i="33"/>
  <c r="A195" i="33" s="1"/>
  <c r="B196" i="33"/>
  <c r="A196" i="33" s="1"/>
  <c r="B197" i="33"/>
  <c r="A197" i="33" s="1"/>
  <c r="B198" i="33"/>
  <c r="A198" i="33" s="1"/>
  <c r="B199" i="33"/>
  <c r="A199" i="33" s="1"/>
  <c r="B200" i="33"/>
  <c r="A200" i="33" s="1"/>
  <c r="B201" i="33"/>
  <c r="A201" i="33" s="1"/>
  <c r="B202" i="33"/>
  <c r="A202" i="33" s="1"/>
  <c r="B203" i="33"/>
  <c r="A203" i="33" s="1"/>
  <c r="B204" i="33"/>
  <c r="A204" i="33" s="1"/>
  <c r="B205" i="33"/>
  <c r="A205" i="33" s="1"/>
  <c r="B206" i="33"/>
  <c r="A206" i="33" s="1"/>
  <c r="B207" i="33"/>
  <c r="A207" i="33" s="1"/>
  <c r="B208" i="33"/>
  <c r="A208" i="33" s="1"/>
  <c r="B209" i="33"/>
  <c r="A209" i="33" s="1"/>
  <c r="B210" i="33"/>
  <c r="A210" i="33" s="1"/>
  <c r="B211" i="33"/>
  <c r="A211" i="33" s="1"/>
  <c r="B212" i="33"/>
  <c r="A212" i="33" s="1"/>
  <c r="B213" i="33"/>
  <c r="A213" i="33" s="1"/>
  <c r="B214" i="33"/>
  <c r="A214" i="33" s="1"/>
  <c r="B215" i="33"/>
  <c r="A215" i="33" s="1"/>
  <c r="B216" i="33"/>
  <c r="A216" i="33" s="1"/>
  <c r="B217" i="33"/>
  <c r="A217" i="33" s="1"/>
  <c r="B218" i="33"/>
  <c r="A218" i="33" s="1"/>
  <c r="B219" i="33"/>
  <c r="A219" i="33" s="1"/>
  <c r="B220" i="33"/>
  <c r="A220" i="33" s="1"/>
  <c r="B221" i="33"/>
  <c r="A221" i="33" s="1"/>
  <c r="B222" i="33"/>
  <c r="A222" i="33" s="1"/>
  <c r="B223" i="33"/>
  <c r="A223" i="33" s="1"/>
  <c r="B224" i="33"/>
  <c r="A224" i="33" s="1"/>
  <c r="B225" i="33"/>
  <c r="A225" i="33" s="1"/>
  <c r="B226" i="33"/>
  <c r="A226" i="33" s="1"/>
  <c r="B227" i="33"/>
  <c r="A227" i="33" s="1"/>
  <c r="B228" i="33"/>
  <c r="A228" i="33" s="1"/>
  <c r="B229" i="33"/>
  <c r="A229" i="33" s="1"/>
  <c r="B230" i="33"/>
  <c r="A230" i="33" s="1"/>
  <c r="B231" i="33"/>
  <c r="A231" i="33" s="1"/>
  <c r="B232" i="33"/>
  <c r="A232" i="33" s="1"/>
  <c r="B233" i="33"/>
  <c r="A233" i="33" s="1"/>
  <c r="B234" i="33"/>
  <c r="A234" i="33" s="1"/>
  <c r="B235" i="33"/>
  <c r="A235" i="33" s="1"/>
  <c r="B236" i="33"/>
  <c r="A236" i="33" s="1"/>
  <c r="B237" i="33"/>
  <c r="A237" i="33" s="1"/>
  <c r="B238" i="33"/>
  <c r="A238" i="33" s="1"/>
  <c r="B239" i="33"/>
  <c r="A239" i="33" s="1"/>
  <c r="B240" i="33"/>
  <c r="A240" i="33" s="1"/>
  <c r="B241" i="33"/>
  <c r="A241" i="33" s="1"/>
  <c r="B242" i="33"/>
  <c r="A242" i="33" s="1"/>
  <c r="B243" i="33"/>
  <c r="A243" i="33" s="1"/>
  <c r="B244" i="33"/>
  <c r="A244" i="33" s="1"/>
  <c r="B245" i="33"/>
  <c r="A245" i="33" s="1"/>
  <c r="B246" i="33"/>
  <c r="A246" i="33" s="1"/>
  <c r="B247" i="33"/>
  <c r="A247" i="33" s="1"/>
  <c r="B248" i="33"/>
  <c r="A248" i="33" s="1"/>
  <c r="B249" i="33"/>
  <c r="A249" i="33" s="1"/>
  <c r="B250" i="33"/>
  <c r="A250" i="33" s="1"/>
  <c r="B251" i="33"/>
  <c r="A251" i="33" s="1"/>
  <c r="B252" i="33"/>
  <c r="A252" i="33" s="1"/>
  <c r="B253" i="33"/>
  <c r="A253" i="33" s="1"/>
  <c r="B254" i="33"/>
  <c r="A254" i="33" s="1"/>
  <c r="B255" i="33"/>
  <c r="A255" i="33" s="1"/>
  <c r="B256" i="33"/>
  <c r="A256" i="33" s="1"/>
  <c r="B257" i="33"/>
  <c r="A257" i="33" s="1"/>
  <c r="B258" i="33"/>
  <c r="A258" i="33" s="1"/>
  <c r="B259" i="33"/>
  <c r="A259" i="33" s="1"/>
  <c r="B260" i="33"/>
  <c r="A260" i="33" s="1"/>
  <c r="B261" i="33"/>
  <c r="A261" i="33" s="1"/>
  <c r="B262" i="33"/>
  <c r="A262" i="33" s="1"/>
  <c r="B263" i="33"/>
  <c r="A263" i="33" s="1"/>
  <c r="B264" i="33"/>
  <c r="A264" i="33" s="1"/>
  <c r="B265" i="33"/>
  <c r="A265" i="33" s="1"/>
  <c r="B266" i="33"/>
  <c r="A266" i="33" s="1"/>
  <c r="B267" i="33"/>
  <c r="A267" i="33" s="1"/>
  <c r="B268" i="33"/>
  <c r="A268" i="33" s="1"/>
  <c r="B269" i="33"/>
  <c r="A269" i="33" s="1"/>
  <c r="B270" i="33"/>
  <c r="A270" i="33" s="1"/>
  <c r="B271" i="33"/>
  <c r="A271" i="33" s="1"/>
  <c r="B272" i="33"/>
  <c r="A272" i="33" s="1"/>
  <c r="B273" i="33"/>
  <c r="A273" i="33" s="1"/>
  <c r="B274" i="33"/>
  <c r="A274" i="33" s="1"/>
  <c r="B275" i="33"/>
  <c r="A275" i="33" s="1"/>
  <c r="B276" i="33"/>
  <c r="A276" i="33" s="1"/>
  <c r="B277" i="33"/>
  <c r="A277" i="33" s="1"/>
  <c r="B278" i="33"/>
  <c r="A278" i="33" s="1"/>
  <c r="B279" i="33"/>
  <c r="A279" i="33" s="1"/>
  <c r="B280" i="33"/>
  <c r="A280" i="33" s="1"/>
  <c r="B281" i="33"/>
  <c r="A281" i="33" s="1"/>
  <c r="B282" i="33"/>
  <c r="A282" i="33" s="1"/>
  <c r="B283" i="33"/>
  <c r="A283" i="33" s="1"/>
  <c r="B284" i="33"/>
  <c r="A284" i="33" s="1"/>
  <c r="B285" i="33"/>
  <c r="A285" i="33" s="1"/>
  <c r="B286" i="33"/>
  <c r="A286" i="33" s="1"/>
  <c r="B287" i="33"/>
  <c r="A287" i="33" s="1"/>
  <c r="B288" i="33"/>
  <c r="A288" i="33" s="1"/>
  <c r="B289" i="33"/>
  <c r="A289" i="33" s="1"/>
  <c r="B290" i="33"/>
  <c r="A290" i="33" s="1"/>
  <c r="B291" i="33"/>
  <c r="A291" i="33" s="1"/>
  <c r="B292" i="33"/>
  <c r="A292" i="33" s="1"/>
  <c r="B293" i="33"/>
  <c r="A293" i="33" s="1"/>
  <c r="B294" i="33"/>
  <c r="A294" i="33" s="1"/>
  <c r="B295" i="33"/>
  <c r="A295" i="33" s="1"/>
  <c r="B296" i="33"/>
  <c r="A296" i="33" s="1"/>
  <c r="B297" i="33"/>
  <c r="A297" i="33" s="1"/>
  <c r="B298" i="33"/>
  <c r="A298" i="33" s="1"/>
  <c r="B299" i="33"/>
  <c r="A299" i="33" s="1"/>
  <c r="B300" i="33"/>
  <c r="A300" i="33" s="1"/>
  <c r="B301" i="33"/>
  <c r="A301" i="33" s="1"/>
  <c r="B302" i="33"/>
  <c r="A302" i="33" s="1"/>
  <c r="B303" i="33"/>
  <c r="A303" i="33" s="1"/>
  <c r="B304" i="33"/>
  <c r="A304" i="33" s="1"/>
  <c r="B305" i="33"/>
  <c r="A305" i="33" s="1"/>
  <c r="B306" i="33"/>
  <c r="A306" i="33" s="1"/>
  <c r="B307" i="33"/>
  <c r="A307" i="33" s="1"/>
  <c r="B308" i="33"/>
  <c r="A308" i="33" s="1"/>
  <c r="B309" i="33"/>
  <c r="A309" i="33" s="1"/>
  <c r="B310" i="33"/>
  <c r="A310" i="33" s="1"/>
  <c r="B311" i="33"/>
  <c r="A311" i="33" s="1"/>
  <c r="B312" i="33"/>
  <c r="A312" i="33" s="1"/>
  <c r="B313" i="33"/>
  <c r="A313" i="33" s="1"/>
  <c r="B314" i="33"/>
  <c r="A314" i="33" s="1"/>
  <c r="B315" i="33"/>
  <c r="A315" i="33" s="1"/>
  <c r="B316" i="33"/>
  <c r="A316" i="33" s="1"/>
  <c r="B317" i="33"/>
  <c r="A317" i="33" s="1"/>
  <c r="B318" i="33"/>
  <c r="A318" i="33" s="1"/>
  <c r="B319" i="33"/>
  <c r="A319" i="33" s="1"/>
  <c r="B320" i="33"/>
  <c r="A320" i="33" s="1"/>
  <c r="B321" i="33"/>
  <c r="A321" i="33" s="1"/>
  <c r="B322" i="33"/>
  <c r="A322" i="33" s="1"/>
  <c r="B323" i="33"/>
  <c r="A323" i="33" s="1"/>
  <c r="B324" i="33"/>
  <c r="A324" i="33" s="1"/>
  <c r="B325" i="33"/>
  <c r="A325" i="33" s="1"/>
  <c r="B326" i="33"/>
  <c r="A326" i="33" s="1"/>
  <c r="B327" i="33"/>
  <c r="A327" i="33" s="1"/>
  <c r="B328" i="33"/>
  <c r="A328" i="33" s="1"/>
  <c r="B329" i="33"/>
  <c r="A329" i="33" s="1"/>
  <c r="B330" i="33"/>
  <c r="A330" i="33" s="1"/>
  <c r="B331" i="33"/>
  <c r="A331" i="33" s="1"/>
  <c r="B332" i="33"/>
  <c r="A332" i="33" s="1"/>
  <c r="B333" i="33"/>
  <c r="A333" i="33" s="1"/>
  <c r="B334" i="33"/>
  <c r="A334" i="33" s="1"/>
  <c r="B335" i="33"/>
  <c r="A335" i="33" s="1"/>
  <c r="B336" i="33"/>
  <c r="A336" i="33" s="1"/>
  <c r="B337" i="33"/>
  <c r="A337" i="33" s="1"/>
  <c r="B338" i="33"/>
  <c r="A338" i="33" s="1"/>
  <c r="B339" i="33"/>
  <c r="A339" i="33" s="1"/>
  <c r="B340" i="33"/>
  <c r="A340" i="33" s="1"/>
  <c r="B341" i="33"/>
  <c r="A341" i="33" s="1"/>
  <c r="B342" i="33"/>
  <c r="A342" i="33" s="1"/>
  <c r="B343" i="33"/>
  <c r="A343" i="33" s="1"/>
  <c r="B344" i="33"/>
  <c r="A344" i="33" s="1"/>
  <c r="B345" i="33"/>
  <c r="A345" i="33" s="1"/>
  <c r="B346" i="33"/>
  <c r="A346" i="33" s="1"/>
  <c r="B347" i="33"/>
  <c r="A347" i="33" s="1"/>
  <c r="B348" i="33"/>
  <c r="A348" i="33" s="1"/>
  <c r="B349" i="33"/>
  <c r="A349" i="33" s="1"/>
  <c r="B350" i="33"/>
  <c r="A350" i="33" s="1"/>
  <c r="B351" i="33"/>
  <c r="A351" i="33" s="1"/>
  <c r="B352" i="33"/>
  <c r="A352" i="33" s="1"/>
  <c r="B353" i="33"/>
  <c r="A353" i="33" s="1"/>
  <c r="B354" i="33"/>
  <c r="A354" i="33" s="1"/>
  <c r="B355" i="33"/>
  <c r="A355" i="33" s="1"/>
  <c r="B356" i="33"/>
  <c r="A356" i="33" s="1"/>
  <c r="B357" i="33"/>
  <c r="A357" i="33" s="1"/>
  <c r="B358" i="33"/>
  <c r="A358" i="33" s="1"/>
  <c r="B359" i="33"/>
  <c r="A359" i="33" s="1"/>
  <c r="B360" i="33"/>
  <c r="A360" i="33" s="1"/>
  <c r="B361" i="33"/>
  <c r="A361" i="33" s="1"/>
  <c r="B362" i="33"/>
  <c r="A362" i="33" s="1"/>
  <c r="B363" i="33"/>
  <c r="A363" i="33" s="1"/>
  <c r="B364" i="33"/>
  <c r="A364" i="33" s="1"/>
  <c r="B365" i="33"/>
  <c r="A365" i="33" s="1"/>
  <c r="B366" i="33"/>
  <c r="A366" i="33" s="1"/>
  <c r="B367" i="33"/>
  <c r="A367" i="33" s="1"/>
  <c r="B368" i="33"/>
  <c r="A368" i="33" s="1"/>
  <c r="B369" i="33"/>
  <c r="A369" i="33" s="1"/>
  <c r="B370" i="33"/>
  <c r="A370" i="33" s="1"/>
  <c r="B371" i="33"/>
  <c r="A371" i="33" s="1"/>
  <c r="B372" i="33"/>
  <c r="A372" i="33" s="1"/>
  <c r="B373" i="33"/>
  <c r="A373" i="33" s="1"/>
  <c r="B374" i="33"/>
  <c r="A374" i="33" s="1"/>
  <c r="B375" i="33"/>
  <c r="A375" i="33" s="1"/>
  <c r="B376" i="33"/>
  <c r="A376" i="33" s="1"/>
  <c r="B377" i="33"/>
  <c r="A377" i="33" s="1"/>
  <c r="B378" i="33"/>
  <c r="A378" i="33" s="1"/>
  <c r="B379" i="33"/>
  <c r="A379" i="33" s="1"/>
  <c r="B380" i="33"/>
  <c r="A380" i="33" s="1"/>
  <c r="B381" i="33"/>
  <c r="A381" i="33" s="1"/>
  <c r="B382" i="33"/>
  <c r="A382" i="33" s="1"/>
  <c r="B383" i="33"/>
  <c r="A383" i="33" s="1"/>
  <c r="B384" i="33"/>
  <c r="A384" i="33" s="1"/>
  <c r="B385" i="33"/>
  <c r="A385" i="33" s="1"/>
  <c r="B386" i="33"/>
  <c r="A386" i="33" s="1"/>
  <c r="B387" i="33"/>
  <c r="A387" i="33" s="1"/>
  <c r="B388" i="33"/>
  <c r="A388" i="33" s="1"/>
  <c r="B389" i="33"/>
  <c r="A389" i="33" s="1"/>
  <c r="B390" i="33"/>
  <c r="A390" i="33" s="1"/>
  <c r="B391" i="33"/>
  <c r="A391" i="33" s="1"/>
  <c r="B392" i="33"/>
  <c r="A392" i="33" s="1"/>
  <c r="B393" i="33"/>
  <c r="A393" i="33" s="1"/>
  <c r="B394" i="33"/>
  <c r="A394" i="33" s="1"/>
  <c r="B395" i="33"/>
  <c r="A395" i="33" s="1"/>
  <c r="B396" i="33"/>
  <c r="A396" i="33" s="1"/>
  <c r="B397" i="33"/>
  <c r="A397" i="33" s="1"/>
  <c r="B398" i="33"/>
  <c r="A398" i="33" s="1"/>
  <c r="B399" i="33"/>
  <c r="A399" i="33" s="1"/>
  <c r="B400" i="33"/>
  <c r="A400" i="33" s="1"/>
  <c r="B401" i="33"/>
  <c r="A401" i="33" s="1"/>
  <c r="B402" i="33"/>
  <c r="A402" i="33" s="1"/>
  <c r="B403" i="33"/>
  <c r="A403" i="33" s="1"/>
  <c r="B404" i="33"/>
  <c r="A404" i="33" s="1"/>
  <c r="B405" i="33"/>
  <c r="A405" i="33" s="1"/>
  <c r="B406" i="33"/>
  <c r="A406" i="33" s="1"/>
  <c r="B407" i="33"/>
  <c r="A407" i="33" s="1"/>
  <c r="B408" i="33"/>
  <c r="A408" i="33" s="1"/>
  <c r="B409" i="33"/>
  <c r="A409" i="33" s="1"/>
  <c r="B410" i="33"/>
  <c r="A410" i="33" s="1"/>
  <c r="B411" i="33"/>
  <c r="A411" i="33" s="1"/>
  <c r="B412" i="33"/>
  <c r="A412" i="33" s="1"/>
  <c r="B413" i="33"/>
  <c r="A413" i="33" s="1"/>
  <c r="B414" i="33"/>
  <c r="A414" i="33" s="1"/>
  <c r="B415" i="33"/>
  <c r="A415" i="33" s="1"/>
  <c r="B416" i="33"/>
  <c r="A416" i="33" s="1"/>
  <c r="B417" i="33"/>
  <c r="A417" i="33" s="1"/>
  <c r="B418" i="33"/>
  <c r="A418" i="33" s="1"/>
  <c r="B419" i="33"/>
  <c r="A419" i="33" s="1"/>
  <c r="B420" i="33"/>
  <c r="A420" i="33" s="1"/>
  <c r="B421" i="33"/>
  <c r="A421" i="33" s="1"/>
  <c r="B422" i="33"/>
  <c r="A422" i="33" s="1"/>
  <c r="B423" i="33"/>
  <c r="A423" i="33" s="1"/>
  <c r="B424" i="33"/>
  <c r="A424" i="33" s="1"/>
  <c r="B425" i="33"/>
  <c r="A425" i="33" s="1"/>
  <c r="B426" i="33"/>
  <c r="A426" i="33" s="1"/>
  <c r="B427" i="33"/>
  <c r="A427" i="33" s="1"/>
  <c r="B428" i="33"/>
  <c r="A428" i="33" s="1"/>
  <c r="B429" i="33"/>
  <c r="A429" i="33" s="1"/>
  <c r="B430" i="33"/>
  <c r="A430" i="33" s="1"/>
  <c r="B431" i="33"/>
  <c r="A431" i="33" s="1"/>
  <c r="B432" i="33"/>
  <c r="A432" i="33" s="1"/>
  <c r="B433" i="33"/>
  <c r="A433" i="33" s="1"/>
  <c r="B434" i="33"/>
  <c r="A434" i="33" s="1"/>
  <c r="B435" i="33"/>
  <c r="A435" i="33" s="1"/>
  <c r="B436" i="33"/>
  <c r="A436" i="33" s="1"/>
  <c r="B437" i="33"/>
  <c r="A437" i="33" s="1"/>
  <c r="B438" i="33"/>
  <c r="A438" i="33" s="1"/>
  <c r="B439" i="33"/>
  <c r="A439" i="33" s="1"/>
  <c r="B440" i="33"/>
  <c r="A440" i="33" s="1"/>
  <c r="B441" i="33"/>
  <c r="A441" i="33" s="1"/>
  <c r="B442" i="33"/>
  <c r="A442" i="33" s="1"/>
  <c r="B443" i="33"/>
  <c r="A443" i="33" s="1"/>
  <c r="B444" i="33"/>
  <c r="A444" i="33" s="1"/>
  <c r="B445" i="33"/>
  <c r="A445" i="33" s="1"/>
  <c r="B446" i="33"/>
  <c r="A446" i="33" s="1"/>
  <c r="B447" i="33"/>
  <c r="A447" i="33" s="1"/>
  <c r="B448" i="33"/>
  <c r="A448" i="33" s="1"/>
  <c r="B449" i="33"/>
  <c r="A449" i="33" s="1"/>
  <c r="B450" i="33"/>
  <c r="A450" i="33" s="1"/>
  <c r="B451" i="33"/>
  <c r="A451" i="33" s="1"/>
  <c r="B452" i="33"/>
  <c r="A452" i="33" s="1"/>
  <c r="B453" i="33"/>
  <c r="A453" i="33" s="1"/>
  <c r="B454" i="33"/>
  <c r="A454" i="33" s="1"/>
  <c r="B455" i="33"/>
  <c r="A455" i="33" s="1"/>
  <c r="B456" i="33"/>
  <c r="A456" i="33" s="1"/>
  <c r="B457" i="33"/>
  <c r="A457" i="33" s="1"/>
  <c r="B458" i="33"/>
  <c r="A458" i="33" s="1"/>
  <c r="B459" i="33"/>
  <c r="A459" i="33" s="1"/>
  <c r="B460" i="33"/>
  <c r="A460" i="33" s="1"/>
  <c r="B461" i="33"/>
  <c r="A461" i="33" s="1"/>
  <c r="B462" i="33"/>
  <c r="A462" i="33" s="1"/>
  <c r="B463" i="33"/>
  <c r="A463" i="33" s="1"/>
  <c r="B464" i="33"/>
  <c r="A464" i="33" s="1"/>
  <c r="B465" i="33"/>
  <c r="A465" i="33" s="1"/>
  <c r="B466" i="33"/>
  <c r="A466" i="33" s="1"/>
  <c r="B467" i="33"/>
  <c r="A467" i="33" s="1"/>
  <c r="B468" i="33"/>
  <c r="A468" i="33" s="1"/>
  <c r="B469" i="33"/>
  <c r="A469" i="33" s="1"/>
  <c r="B470" i="33"/>
  <c r="A470" i="33" s="1"/>
  <c r="B471" i="33"/>
  <c r="A471" i="33" s="1"/>
  <c r="B472" i="33"/>
  <c r="A472" i="33" s="1"/>
  <c r="B473" i="33"/>
  <c r="A473" i="33" s="1"/>
  <c r="B474" i="33"/>
  <c r="A474" i="33" s="1"/>
  <c r="B475" i="33"/>
  <c r="A475" i="33" s="1"/>
  <c r="B476" i="33"/>
  <c r="A476" i="33" s="1"/>
  <c r="B477" i="33"/>
  <c r="A477" i="33" s="1"/>
  <c r="B478" i="33"/>
  <c r="A478" i="33" s="1"/>
  <c r="B479" i="33"/>
  <c r="A479" i="33" s="1"/>
  <c r="B480" i="33"/>
  <c r="A480" i="33" s="1"/>
  <c r="B481" i="33"/>
  <c r="A481" i="33" s="1"/>
  <c r="B482" i="33"/>
  <c r="A482" i="33" s="1"/>
  <c r="B483" i="33"/>
  <c r="A483" i="33" s="1"/>
  <c r="B484" i="33"/>
  <c r="A484" i="33" s="1"/>
  <c r="B485" i="33"/>
  <c r="A485" i="33" s="1"/>
  <c r="B486" i="33"/>
  <c r="A486" i="33" s="1"/>
  <c r="B487" i="33"/>
  <c r="A487" i="33" s="1"/>
  <c r="B488" i="33"/>
  <c r="A488" i="33" s="1"/>
  <c r="B489" i="33"/>
  <c r="A489" i="33" s="1"/>
  <c r="B490" i="33"/>
  <c r="A490" i="33" s="1"/>
  <c r="B491" i="33"/>
  <c r="A491" i="33" s="1"/>
  <c r="B492" i="33"/>
  <c r="A492" i="33" s="1"/>
  <c r="B493" i="33"/>
  <c r="A493" i="33" s="1"/>
  <c r="B494" i="33"/>
  <c r="A494" i="33" s="1"/>
  <c r="B495" i="33"/>
  <c r="A495" i="33" s="1"/>
  <c r="B496" i="33"/>
  <c r="A496" i="33" s="1"/>
  <c r="B497" i="33"/>
  <c r="A497" i="33" s="1"/>
  <c r="B498" i="33"/>
  <c r="A498" i="33" s="1"/>
  <c r="B499" i="33"/>
  <c r="A499" i="33" s="1"/>
  <c r="B500" i="33"/>
  <c r="A500" i="33" s="1"/>
  <c r="B501" i="33"/>
  <c r="A501" i="33" s="1"/>
  <c r="B502" i="33"/>
  <c r="A502" i="33" s="1"/>
  <c r="B503" i="33"/>
  <c r="A503" i="33" s="1"/>
  <c r="B504" i="33"/>
  <c r="A504" i="33" s="1"/>
  <c r="B505" i="33"/>
  <c r="A505" i="33" s="1"/>
  <c r="B506" i="33"/>
  <c r="A506" i="33" s="1"/>
  <c r="B507" i="33"/>
  <c r="A507" i="33" s="1"/>
  <c r="B508" i="33"/>
  <c r="A508" i="33" s="1"/>
  <c r="B509" i="33"/>
  <c r="A509" i="33" s="1"/>
  <c r="B510" i="33"/>
  <c r="A510" i="33" s="1"/>
  <c r="B511" i="33"/>
  <c r="A511" i="33" s="1"/>
  <c r="B512" i="33"/>
  <c r="A512" i="33" s="1"/>
  <c r="B513" i="33"/>
  <c r="A513" i="33" s="1"/>
  <c r="B514" i="33"/>
  <c r="A514" i="33" s="1"/>
  <c r="B515" i="33"/>
  <c r="A515" i="33" s="1"/>
  <c r="B516" i="33"/>
  <c r="A516" i="33" s="1"/>
  <c r="B517" i="33"/>
  <c r="A517" i="33" s="1"/>
  <c r="B518" i="33"/>
  <c r="A518" i="33" s="1"/>
  <c r="B519" i="33"/>
  <c r="A519" i="33" s="1"/>
  <c r="B520" i="33"/>
  <c r="A520" i="33" s="1"/>
  <c r="B521" i="33"/>
  <c r="A521" i="33" s="1"/>
  <c r="B522" i="33"/>
  <c r="A522" i="33" s="1"/>
  <c r="B523" i="33"/>
  <c r="A523" i="33" s="1"/>
  <c r="B524" i="33"/>
  <c r="A524" i="33" s="1"/>
  <c r="B525" i="33"/>
  <c r="A525" i="33" s="1"/>
  <c r="B526" i="33"/>
  <c r="A526" i="33" s="1"/>
  <c r="B527" i="33"/>
  <c r="A527" i="33" s="1"/>
  <c r="B528" i="33"/>
  <c r="A528" i="33" s="1"/>
  <c r="B529" i="33"/>
  <c r="A529" i="33" s="1"/>
  <c r="B530" i="33"/>
  <c r="A530" i="33" s="1"/>
  <c r="B531" i="33"/>
  <c r="A531" i="33" s="1"/>
  <c r="B532" i="33"/>
  <c r="A532" i="33" s="1"/>
  <c r="B533" i="33"/>
  <c r="A533" i="33" s="1"/>
  <c r="B534" i="33"/>
  <c r="A534" i="33" s="1"/>
  <c r="B535" i="33"/>
  <c r="A535" i="33" s="1"/>
  <c r="B536" i="33"/>
  <c r="A536" i="33" s="1"/>
  <c r="B537" i="33"/>
  <c r="A537" i="33" s="1"/>
  <c r="B538" i="33"/>
  <c r="A538" i="33" s="1"/>
  <c r="B539" i="33"/>
  <c r="A539" i="33" s="1"/>
  <c r="B540" i="33"/>
  <c r="A540" i="33" s="1"/>
  <c r="B541" i="33"/>
  <c r="A541" i="33" s="1"/>
  <c r="B542" i="33"/>
  <c r="A542" i="33" s="1"/>
  <c r="B543" i="33"/>
  <c r="A543" i="33" s="1"/>
  <c r="B544" i="33"/>
  <c r="A544" i="33" s="1"/>
  <c r="B545" i="33"/>
  <c r="A545" i="33" s="1"/>
  <c r="B546" i="33"/>
  <c r="A546" i="33" s="1"/>
  <c r="B547" i="33"/>
  <c r="A547" i="33" s="1"/>
  <c r="B548" i="33"/>
  <c r="A548" i="33" s="1"/>
  <c r="B549" i="33"/>
  <c r="A549" i="33" s="1"/>
  <c r="B550" i="33"/>
  <c r="A550" i="33" s="1"/>
  <c r="B551" i="33"/>
  <c r="A551" i="33" s="1"/>
  <c r="B552" i="33"/>
  <c r="A552" i="33" s="1"/>
  <c r="B553" i="33"/>
  <c r="A553" i="33" s="1"/>
  <c r="B554" i="33"/>
  <c r="A554" i="33" s="1"/>
  <c r="B555" i="33"/>
  <c r="A555" i="33" s="1"/>
  <c r="B556" i="33"/>
  <c r="A556" i="33" s="1"/>
  <c r="B557" i="33"/>
  <c r="A557" i="33" s="1"/>
  <c r="B558" i="33"/>
  <c r="A558" i="33" s="1"/>
  <c r="B559" i="33"/>
  <c r="A559" i="33" s="1"/>
  <c r="B560" i="33"/>
  <c r="A560" i="33" s="1"/>
  <c r="B561" i="33"/>
  <c r="A561" i="33" s="1"/>
  <c r="B562" i="33"/>
  <c r="A562" i="33" s="1"/>
  <c r="B563" i="33"/>
  <c r="A563" i="33" s="1"/>
  <c r="B564" i="33"/>
  <c r="A564" i="33" s="1"/>
  <c r="B565" i="33"/>
  <c r="A565" i="33" s="1"/>
  <c r="B566" i="33"/>
  <c r="A566" i="33" s="1"/>
  <c r="B567" i="33"/>
  <c r="A567" i="33" s="1"/>
  <c r="B568" i="33"/>
  <c r="A568" i="33" s="1"/>
  <c r="B569" i="33"/>
  <c r="A569" i="33" s="1"/>
  <c r="B570" i="33"/>
  <c r="A570" i="33" s="1"/>
  <c r="B571" i="33"/>
  <c r="A571" i="33" s="1"/>
  <c r="B572" i="33"/>
  <c r="A572" i="33" s="1"/>
  <c r="B573" i="33"/>
  <c r="A573" i="33" s="1"/>
  <c r="B574" i="33"/>
  <c r="A574" i="33" s="1"/>
  <c r="B575" i="33"/>
  <c r="A575" i="33" s="1"/>
  <c r="B576" i="33"/>
  <c r="A576" i="33" s="1"/>
  <c r="B577" i="33"/>
  <c r="A577" i="33" s="1"/>
  <c r="B578" i="33"/>
  <c r="A578" i="33" s="1"/>
  <c r="B579" i="33"/>
  <c r="A579" i="33" s="1"/>
  <c r="B580" i="33"/>
  <c r="A580" i="33" s="1"/>
  <c r="B581" i="33"/>
  <c r="A581" i="33" s="1"/>
  <c r="B582" i="33"/>
  <c r="A582" i="33" s="1"/>
  <c r="B583" i="33"/>
  <c r="A583" i="33" s="1"/>
  <c r="B584" i="33"/>
  <c r="A584" i="33" s="1"/>
  <c r="B585" i="33"/>
  <c r="A585" i="33" s="1"/>
  <c r="B586" i="33"/>
  <c r="A586" i="33" s="1"/>
  <c r="B587" i="33"/>
  <c r="A587" i="33" s="1"/>
  <c r="B588" i="33"/>
  <c r="A588" i="33" s="1"/>
  <c r="B589" i="33"/>
  <c r="A589" i="33" s="1"/>
  <c r="B590" i="33"/>
  <c r="A590" i="33" s="1"/>
  <c r="B591" i="33"/>
  <c r="A591" i="33" s="1"/>
  <c r="B592" i="33"/>
  <c r="A592" i="33" s="1"/>
  <c r="B593" i="33"/>
  <c r="A593" i="33" s="1"/>
  <c r="B594" i="33"/>
  <c r="A594" i="33" s="1"/>
  <c r="B595" i="33"/>
  <c r="A595" i="33" s="1"/>
  <c r="B596" i="33"/>
  <c r="A596" i="33" s="1"/>
  <c r="B597" i="33"/>
  <c r="A597" i="33" s="1"/>
  <c r="B598" i="33"/>
  <c r="A598" i="33" s="1"/>
  <c r="B599" i="33"/>
  <c r="A599" i="33" s="1"/>
  <c r="B600" i="33"/>
  <c r="A600" i="33" s="1"/>
  <c r="B601" i="33"/>
  <c r="A601" i="33" s="1"/>
  <c r="B602" i="33"/>
  <c r="A602" i="33" s="1"/>
  <c r="B603" i="33"/>
  <c r="A603" i="33" s="1"/>
  <c r="B604" i="33"/>
  <c r="A604" i="33" s="1"/>
  <c r="B605" i="33"/>
  <c r="A605" i="33" s="1"/>
  <c r="B606" i="33"/>
  <c r="A606" i="33" s="1"/>
  <c r="B607" i="33"/>
  <c r="A607" i="33" s="1"/>
  <c r="B608" i="33"/>
  <c r="A608" i="33" s="1"/>
  <c r="B609" i="33"/>
  <c r="A609" i="33" s="1"/>
  <c r="B610" i="33"/>
  <c r="A610" i="33" s="1"/>
  <c r="B611" i="33"/>
  <c r="A611" i="33" s="1"/>
  <c r="B612" i="33"/>
  <c r="A612" i="33" s="1"/>
  <c r="B613" i="33"/>
  <c r="A613" i="33" s="1"/>
  <c r="B614" i="33"/>
  <c r="A614" i="33" s="1"/>
  <c r="B615" i="33"/>
  <c r="A615" i="33" s="1"/>
  <c r="B616" i="33"/>
  <c r="A616" i="33" s="1"/>
  <c r="B617" i="33"/>
  <c r="A617" i="33" s="1"/>
  <c r="B618" i="33"/>
  <c r="A618" i="33" s="1"/>
  <c r="B619" i="33"/>
  <c r="A619" i="33" s="1"/>
  <c r="B620" i="33"/>
  <c r="A620" i="33" s="1"/>
  <c r="B621" i="33"/>
  <c r="A621" i="33" s="1"/>
  <c r="B622" i="33"/>
  <c r="A622" i="33" s="1"/>
  <c r="B623" i="33"/>
  <c r="A623" i="33" s="1"/>
  <c r="B624" i="33"/>
  <c r="A624" i="33" s="1"/>
  <c r="B625" i="33"/>
  <c r="A625" i="33" s="1"/>
  <c r="B626" i="33"/>
  <c r="A626" i="33" s="1"/>
  <c r="B627" i="33"/>
  <c r="A627" i="33" s="1"/>
  <c r="B628" i="33"/>
  <c r="A628" i="33" s="1"/>
  <c r="B629" i="33"/>
  <c r="A629" i="33" s="1"/>
  <c r="B630" i="33"/>
  <c r="A630" i="33" s="1"/>
  <c r="B631" i="33"/>
  <c r="A631" i="33" s="1"/>
  <c r="B632" i="33"/>
  <c r="A632" i="33" s="1"/>
  <c r="B633" i="33"/>
  <c r="A633" i="33" s="1"/>
  <c r="B634" i="33"/>
  <c r="A634" i="33" s="1"/>
  <c r="B635" i="33"/>
  <c r="A635" i="33" s="1"/>
  <c r="B636" i="33"/>
  <c r="A636" i="33" s="1"/>
  <c r="B637" i="33"/>
  <c r="A637" i="33" s="1"/>
  <c r="B638" i="33"/>
  <c r="A638" i="33" s="1"/>
  <c r="B639" i="33"/>
  <c r="A639" i="33" s="1"/>
  <c r="B640" i="33"/>
  <c r="A640" i="33" s="1"/>
  <c r="B641" i="33"/>
  <c r="A641" i="33" s="1"/>
  <c r="B642" i="33"/>
  <c r="A642" i="33" s="1"/>
  <c r="B643" i="33"/>
  <c r="A643" i="33" s="1"/>
  <c r="B644" i="33"/>
  <c r="A644" i="33" s="1"/>
  <c r="B645" i="33"/>
  <c r="A645" i="33" s="1"/>
  <c r="B646" i="33"/>
  <c r="A646" i="33" s="1"/>
  <c r="B647" i="33"/>
  <c r="A647" i="33" s="1"/>
  <c r="B648" i="33"/>
  <c r="A648" i="33" s="1"/>
  <c r="B649" i="33"/>
  <c r="A649" i="33" s="1"/>
  <c r="B650" i="33"/>
  <c r="A650" i="33" s="1"/>
  <c r="B651" i="33"/>
  <c r="A651" i="33" s="1"/>
  <c r="B652" i="33"/>
  <c r="A652" i="33" s="1"/>
  <c r="B653" i="33"/>
  <c r="A653" i="33" s="1"/>
  <c r="B654" i="33"/>
  <c r="A654" i="33" s="1"/>
  <c r="B655" i="33"/>
  <c r="A655" i="33" s="1"/>
  <c r="B656" i="33"/>
  <c r="A656" i="33" s="1"/>
  <c r="B657" i="33"/>
  <c r="A657" i="33" s="1"/>
  <c r="B658" i="33"/>
  <c r="A658" i="33" s="1"/>
  <c r="B659" i="33"/>
  <c r="A659" i="33" s="1"/>
  <c r="B660" i="33"/>
  <c r="A660" i="33" s="1"/>
  <c r="B661" i="33"/>
  <c r="A661" i="33" s="1"/>
  <c r="B662" i="33"/>
  <c r="A662" i="33" s="1"/>
  <c r="B663" i="33"/>
  <c r="A663" i="33" s="1"/>
  <c r="B664" i="33"/>
  <c r="A664" i="33" s="1"/>
  <c r="B665" i="33"/>
  <c r="A665" i="33" s="1"/>
  <c r="B666" i="33"/>
  <c r="A666" i="33" s="1"/>
  <c r="B667" i="33"/>
  <c r="A667" i="33" s="1"/>
  <c r="B668" i="33"/>
  <c r="A668" i="33" s="1"/>
  <c r="B669" i="33"/>
  <c r="A669" i="33" s="1"/>
  <c r="B670" i="33"/>
  <c r="A670" i="33" s="1"/>
  <c r="B671" i="33"/>
  <c r="A671" i="33" s="1"/>
  <c r="B672" i="33"/>
  <c r="A672" i="33" s="1"/>
  <c r="B673" i="33"/>
  <c r="A673" i="33" s="1"/>
  <c r="B674" i="33"/>
  <c r="A674" i="33" s="1"/>
  <c r="B675" i="33"/>
  <c r="A675" i="33" s="1"/>
  <c r="B676" i="33"/>
  <c r="A676" i="33" s="1"/>
  <c r="B677" i="33"/>
  <c r="A677" i="33" s="1"/>
  <c r="B678" i="33"/>
  <c r="A678" i="33" s="1"/>
  <c r="B679" i="33"/>
  <c r="A679" i="33" s="1"/>
  <c r="B680" i="33"/>
  <c r="A680" i="33" s="1"/>
  <c r="B681" i="33"/>
  <c r="A681" i="33" s="1"/>
  <c r="B682" i="33"/>
  <c r="A682" i="33" s="1"/>
  <c r="B683" i="33"/>
  <c r="A683" i="33" s="1"/>
  <c r="B684" i="33"/>
  <c r="A684" i="33" s="1"/>
  <c r="B685" i="33"/>
  <c r="A685" i="33" s="1"/>
  <c r="B686" i="33"/>
  <c r="A686" i="33" s="1"/>
  <c r="B687" i="33"/>
  <c r="A687" i="33" s="1"/>
  <c r="B688" i="33"/>
  <c r="A688" i="33" s="1"/>
  <c r="B689" i="33"/>
  <c r="A689" i="33" s="1"/>
  <c r="B690" i="33"/>
  <c r="A690" i="33" s="1"/>
  <c r="B691" i="33"/>
  <c r="A691" i="33" s="1"/>
  <c r="B692" i="33"/>
  <c r="A692" i="33" s="1"/>
  <c r="B693" i="33"/>
  <c r="A693" i="33" s="1"/>
  <c r="B694" i="33"/>
  <c r="A694" i="33" s="1"/>
  <c r="B695" i="33"/>
  <c r="A695" i="33" s="1"/>
  <c r="B696" i="33"/>
  <c r="A696" i="33" s="1"/>
  <c r="B697" i="33"/>
  <c r="A697" i="33" s="1"/>
  <c r="B698" i="33"/>
  <c r="A698" i="33" s="1"/>
  <c r="B699" i="33"/>
  <c r="A699" i="33" s="1"/>
  <c r="B700" i="33"/>
  <c r="A700" i="33" s="1"/>
  <c r="B701" i="33"/>
  <c r="A701" i="33" s="1"/>
  <c r="B702" i="33"/>
  <c r="A702" i="33" s="1"/>
  <c r="B703" i="33"/>
  <c r="A703" i="33" s="1"/>
  <c r="B704" i="33"/>
  <c r="A704" i="33" s="1"/>
  <c r="B705" i="33"/>
  <c r="A705" i="33" s="1"/>
  <c r="B706" i="33"/>
  <c r="A706" i="33" s="1"/>
  <c r="B707" i="33"/>
  <c r="A707" i="33" s="1"/>
  <c r="B708" i="33"/>
  <c r="A708" i="33" s="1"/>
  <c r="B709" i="33"/>
  <c r="A709" i="33" s="1"/>
  <c r="B710" i="33"/>
  <c r="A710" i="33" s="1"/>
  <c r="B711" i="33"/>
  <c r="A711" i="33" s="1"/>
  <c r="B712" i="33"/>
  <c r="A712" i="33" s="1"/>
  <c r="B713" i="33"/>
  <c r="A713" i="33" s="1"/>
  <c r="B714" i="33"/>
  <c r="A714" i="33" s="1"/>
  <c r="B715" i="33"/>
  <c r="A715" i="33" s="1"/>
  <c r="B716" i="33"/>
  <c r="A716" i="33" s="1"/>
  <c r="B717" i="33"/>
  <c r="A717" i="33" s="1"/>
  <c r="B718" i="33"/>
  <c r="A718" i="33" s="1"/>
  <c r="B719" i="33"/>
  <c r="A719" i="33" s="1"/>
  <c r="B720" i="33"/>
  <c r="A720" i="33" s="1"/>
  <c r="B721" i="33"/>
  <c r="A721" i="33" s="1"/>
  <c r="B722" i="33"/>
  <c r="A722" i="33" s="1"/>
  <c r="B723" i="33"/>
  <c r="A723" i="33" s="1"/>
  <c r="B724" i="33"/>
  <c r="A724" i="33" s="1"/>
  <c r="B725" i="33"/>
  <c r="A725" i="33" s="1"/>
  <c r="B726" i="33"/>
  <c r="A726" i="33" s="1"/>
  <c r="B727" i="33"/>
  <c r="A727" i="33" s="1"/>
  <c r="B728" i="33"/>
  <c r="A728" i="33" s="1"/>
  <c r="B729" i="33"/>
  <c r="A729" i="33" s="1"/>
  <c r="B730" i="33"/>
  <c r="A730" i="33" s="1"/>
  <c r="B731" i="33"/>
  <c r="A731" i="33" s="1"/>
  <c r="B732" i="33"/>
  <c r="A732" i="33" s="1"/>
  <c r="B733" i="33"/>
  <c r="A733" i="33" s="1"/>
  <c r="B734" i="33"/>
  <c r="A734" i="33" s="1"/>
  <c r="B735" i="33"/>
  <c r="A735" i="33" s="1"/>
  <c r="B736" i="33"/>
  <c r="A736" i="33" s="1"/>
  <c r="B737" i="33"/>
  <c r="A737" i="33" s="1"/>
  <c r="B738" i="33"/>
  <c r="A738" i="33" s="1"/>
  <c r="B739" i="33"/>
  <c r="A739" i="33" s="1"/>
  <c r="B740" i="33"/>
  <c r="A740" i="33" s="1"/>
  <c r="B741" i="33"/>
  <c r="A741" i="33" s="1"/>
  <c r="B742" i="33"/>
  <c r="A742" i="33" s="1"/>
  <c r="B743" i="33"/>
  <c r="A743" i="33" s="1"/>
  <c r="B744" i="33"/>
  <c r="A744" i="33" s="1"/>
  <c r="B745" i="33"/>
  <c r="A745" i="33" s="1"/>
  <c r="B746" i="33"/>
  <c r="A746" i="33" s="1"/>
  <c r="B747" i="33"/>
  <c r="A747" i="33" s="1"/>
  <c r="B748" i="33"/>
  <c r="A748" i="33" s="1"/>
  <c r="B749" i="33"/>
  <c r="A749" i="33" s="1"/>
  <c r="B750" i="33"/>
  <c r="A750" i="33" s="1"/>
  <c r="B751" i="33"/>
  <c r="A751" i="33" s="1"/>
  <c r="B752" i="33"/>
  <c r="A752" i="33" s="1"/>
  <c r="B753" i="33"/>
  <c r="A753" i="33" s="1"/>
  <c r="B754" i="33"/>
  <c r="A754" i="33" s="1"/>
  <c r="B755" i="33"/>
  <c r="A755" i="33" s="1"/>
  <c r="B756" i="33"/>
  <c r="A756" i="33" s="1"/>
  <c r="B757" i="33"/>
  <c r="A757" i="33" s="1"/>
  <c r="B758" i="33"/>
  <c r="A758" i="33" s="1"/>
  <c r="B759" i="33"/>
  <c r="A759" i="33" s="1"/>
  <c r="B760" i="33"/>
  <c r="A760" i="33" s="1"/>
  <c r="B761" i="33"/>
  <c r="A761" i="33" s="1"/>
  <c r="B762" i="33"/>
  <c r="A762" i="33" s="1"/>
  <c r="B763" i="33"/>
  <c r="A763" i="33" s="1"/>
  <c r="B764" i="33"/>
  <c r="A764" i="33" s="1"/>
  <c r="B765" i="33"/>
  <c r="A765" i="33" s="1"/>
  <c r="B766" i="33"/>
  <c r="A766" i="33" s="1"/>
  <c r="B767" i="33"/>
  <c r="A767" i="33" s="1"/>
  <c r="B768" i="33"/>
  <c r="A768" i="33" s="1"/>
  <c r="B769" i="33"/>
  <c r="A769" i="33" s="1"/>
  <c r="B770" i="33"/>
  <c r="A770" i="33" s="1"/>
  <c r="B771" i="33"/>
  <c r="A771" i="33" s="1"/>
  <c r="B772" i="33"/>
  <c r="A772" i="33" s="1"/>
  <c r="B773" i="33"/>
  <c r="A773" i="33" s="1"/>
  <c r="B774" i="33"/>
  <c r="A774" i="33" s="1"/>
  <c r="B775" i="33"/>
  <c r="A775" i="33" s="1"/>
  <c r="B776" i="33"/>
  <c r="A776" i="33" s="1"/>
  <c r="B777" i="33"/>
  <c r="A777" i="33" s="1"/>
  <c r="B778" i="33"/>
  <c r="A778" i="33" s="1"/>
  <c r="B779" i="33"/>
  <c r="A779" i="33" s="1"/>
  <c r="B780" i="33"/>
  <c r="A780" i="33" s="1"/>
  <c r="B781" i="33"/>
  <c r="A781" i="33" s="1"/>
  <c r="B782" i="33"/>
  <c r="A782" i="33" s="1"/>
  <c r="B783" i="33"/>
  <c r="A783" i="33" s="1"/>
  <c r="B784" i="33"/>
  <c r="A784" i="33" s="1"/>
  <c r="B785" i="33"/>
  <c r="A785" i="33" s="1"/>
  <c r="B786" i="33"/>
  <c r="A786" i="33" s="1"/>
  <c r="B787" i="33"/>
  <c r="A787" i="33" s="1"/>
  <c r="B788" i="33"/>
  <c r="A788" i="33" s="1"/>
  <c r="B789" i="33"/>
  <c r="A789" i="33" s="1"/>
  <c r="B790" i="33"/>
  <c r="A790" i="33" s="1"/>
  <c r="B791" i="33"/>
  <c r="A791" i="33" s="1"/>
  <c r="B792" i="33"/>
  <c r="A792" i="33" s="1"/>
  <c r="B793" i="33"/>
  <c r="A793" i="33" s="1"/>
  <c r="B794" i="33"/>
  <c r="A794" i="33" s="1"/>
  <c r="B795" i="33"/>
  <c r="A795" i="33" s="1"/>
  <c r="B796" i="33"/>
  <c r="A796" i="33" s="1"/>
  <c r="B797" i="33"/>
  <c r="A797" i="33" s="1"/>
  <c r="B798" i="33"/>
  <c r="A798" i="33" s="1"/>
  <c r="B799" i="33"/>
  <c r="A799" i="33" s="1"/>
  <c r="B800" i="33"/>
  <c r="A800" i="33" s="1"/>
  <c r="B801" i="33"/>
  <c r="A801" i="33" s="1"/>
  <c r="B802" i="33"/>
  <c r="A802" i="33" s="1"/>
  <c r="B803" i="33"/>
  <c r="A803" i="33" s="1"/>
  <c r="B804" i="33"/>
  <c r="A804" i="33" s="1"/>
  <c r="B805" i="33"/>
  <c r="A805" i="33" s="1"/>
  <c r="B806" i="33"/>
  <c r="A806" i="33" s="1"/>
  <c r="B807" i="33"/>
  <c r="A807" i="33" s="1"/>
  <c r="B808" i="33"/>
  <c r="A808" i="33" s="1"/>
  <c r="B809" i="33"/>
  <c r="A809" i="33" s="1"/>
  <c r="B810" i="33"/>
  <c r="A810" i="33" s="1"/>
  <c r="B811" i="33"/>
  <c r="A811" i="33" s="1"/>
  <c r="B812" i="33"/>
  <c r="A812" i="33" s="1"/>
  <c r="B813" i="33"/>
  <c r="A813" i="33" s="1"/>
  <c r="B814" i="33"/>
  <c r="A814" i="33" s="1"/>
  <c r="B815" i="33"/>
  <c r="A815" i="33" s="1"/>
  <c r="B816" i="33"/>
  <c r="A816" i="33" s="1"/>
  <c r="B817" i="33"/>
  <c r="A817" i="33" s="1"/>
  <c r="B818" i="33"/>
  <c r="A818" i="33" s="1"/>
  <c r="B819" i="33"/>
  <c r="A819" i="33" s="1"/>
  <c r="B820" i="33"/>
  <c r="A820" i="33" s="1"/>
  <c r="B821" i="33"/>
  <c r="A821" i="33" s="1"/>
  <c r="B822" i="33"/>
  <c r="A822" i="33" s="1"/>
  <c r="B823" i="33"/>
  <c r="A823" i="33" s="1"/>
  <c r="B824" i="33"/>
  <c r="A824" i="33" s="1"/>
  <c r="B825" i="33"/>
  <c r="A825" i="33" s="1"/>
  <c r="B826" i="33"/>
  <c r="A826" i="33" s="1"/>
  <c r="B827" i="33"/>
  <c r="A827" i="33" s="1"/>
  <c r="B828" i="33"/>
  <c r="A828" i="33" s="1"/>
  <c r="B829" i="33"/>
  <c r="A829" i="33" s="1"/>
  <c r="B830" i="33"/>
  <c r="A830" i="33" s="1"/>
  <c r="B831" i="33"/>
  <c r="A831" i="33" s="1"/>
  <c r="B832" i="33"/>
  <c r="A832" i="33" s="1"/>
  <c r="B833" i="33"/>
  <c r="A833" i="33" s="1"/>
  <c r="B834" i="33"/>
  <c r="A834" i="33" s="1"/>
  <c r="B835" i="33"/>
  <c r="A835" i="33" s="1"/>
  <c r="B836" i="33"/>
  <c r="A836" i="33" s="1"/>
  <c r="B837" i="33"/>
  <c r="A837" i="33" s="1"/>
  <c r="B838" i="33"/>
  <c r="A838" i="33" s="1"/>
  <c r="B839" i="33"/>
  <c r="A839" i="33" s="1"/>
  <c r="B840" i="33"/>
  <c r="A840" i="33" s="1"/>
  <c r="B841" i="33"/>
  <c r="A841" i="33" s="1"/>
  <c r="B842" i="33"/>
  <c r="A842" i="33" s="1"/>
  <c r="B843" i="33"/>
  <c r="A843" i="33" s="1"/>
  <c r="B844" i="33"/>
  <c r="A844" i="33" s="1"/>
  <c r="B845" i="33"/>
  <c r="A845" i="33" s="1"/>
  <c r="B846" i="33"/>
  <c r="A846" i="33" s="1"/>
  <c r="B847" i="33"/>
  <c r="A847" i="33" s="1"/>
  <c r="B848" i="33"/>
  <c r="A848" i="33" s="1"/>
  <c r="B849" i="33"/>
  <c r="A849" i="33" s="1"/>
  <c r="B850" i="33"/>
  <c r="B851" i="33"/>
  <c r="A851" i="33" s="1"/>
  <c r="B852" i="33"/>
  <c r="A852" i="33" s="1"/>
  <c r="B853" i="33"/>
  <c r="A853" i="33" s="1"/>
  <c r="B854" i="33"/>
  <c r="A854" i="33" s="1"/>
  <c r="B855" i="33"/>
  <c r="A855" i="33" s="1"/>
  <c r="B856" i="33"/>
  <c r="A856" i="33" s="1"/>
  <c r="B857" i="33"/>
  <c r="A857" i="33" s="1"/>
  <c r="B858" i="33"/>
  <c r="A858" i="33" s="1"/>
  <c r="B859" i="33"/>
  <c r="A859" i="33" s="1"/>
  <c r="B860" i="33"/>
  <c r="A860" i="33" s="1"/>
  <c r="B861" i="33"/>
  <c r="A861" i="33" s="1"/>
  <c r="B862" i="33"/>
  <c r="A862" i="33" s="1"/>
  <c r="B863" i="33"/>
  <c r="A863" i="33" s="1"/>
  <c r="B864" i="33"/>
  <c r="A864" i="33" s="1"/>
  <c r="B865" i="33"/>
  <c r="A865" i="33" s="1"/>
  <c r="B866" i="33"/>
  <c r="A866" i="33" s="1"/>
  <c r="B867" i="33"/>
  <c r="A867" i="33" s="1"/>
  <c r="B868" i="33"/>
  <c r="A868" i="33" s="1"/>
  <c r="B869" i="33"/>
  <c r="A869" i="33" s="1"/>
  <c r="B870" i="33"/>
  <c r="A870" i="33" s="1"/>
  <c r="B871" i="33"/>
  <c r="A871" i="33" s="1"/>
  <c r="B872" i="33"/>
  <c r="A872" i="33" s="1"/>
  <c r="B873" i="33"/>
  <c r="A873" i="33" s="1"/>
  <c r="B874" i="33"/>
  <c r="A874" i="33" s="1"/>
  <c r="B875" i="33"/>
  <c r="A875" i="33" s="1"/>
  <c r="B876" i="33"/>
  <c r="A876" i="33" s="1"/>
  <c r="B877" i="33"/>
  <c r="A877" i="33" s="1"/>
  <c r="B878" i="33"/>
  <c r="A878" i="33" s="1"/>
  <c r="B879" i="33"/>
  <c r="A879" i="33" s="1"/>
  <c r="B880" i="33"/>
  <c r="A880" i="33" s="1"/>
  <c r="B881" i="33"/>
  <c r="A881" i="33" s="1"/>
  <c r="B882" i="33"/>
  <c r="A882" i="33" s="1"/>
  <c r="B883" i="33"/>
  <c r="A883" i="33" s="1"/>
  <c r="B884" i="33"/>
  <c r="A884" i="33" s="1"/>
  <c r="B885" i="33"/>
  <c r="A885" i="33" s="1"/>
  <c r="B886" i="33"/>
  <c r="A886" i="33" s="1"/>
  <c r="B887" i="33"/>
  <c r="A887" i="33" s="1"/>
  <c r="B888" i="33"/>
  <c r="A888" i="33" s="1"/>
  <c r="B889" i="33"/>
  <c r="A889" i="33" s="1"/>
  <c r="B890" i="33"/>
  <c r="A890" i="33" s="1"/>
  <c r="B891" i="33"/>
  <c r="A891" i="33" s="1"/>
  <c r="B892" i="33"/>
  <c r="A892" i="33" s="1"/>
  <c r="B893" i="33"/>
  <c r="A893" i="33" s="1"/>
  <c r="B894" i="33"/>
  <c r="A894" i="33" s="1"/>
  <c r="B895" i="33"/>
  <c r="A895" i="33" s="1"/>
  <c r="B896" i="33"/>
  <c r="A896" i="33" s="1"/>
  <c r="B897" i="33"/>
  <c r="A897" i="33" s="1"/>
  <c r="B898" i="33"/>
  <c r="A898" i="33" s="1"/>
  <c r="B899" i="33"/>
  <c r="A899" i="33" s="1"/>
  <c r="B900" i="33"/>
  <c r="A900" i="33" s="1"/>
  <c r="B901" i="33"/>
  <c r="A901" i="33" s="1"/>
  <c r="B902" i="33"/>
  <c r="A902" i="33" s="1"/>
  <c r="B903" i="33"/>
  <c r="A903" i="33" s="1"/>
  <c r="B904" i="33"/>
  <c r="A904" i="33" s="1"/>
  <c r="B905" i="33"/>
  <c r="A905" i="33" s="1"/>
  <c r="B906" i="33"/>
  <c r="A906" i="33" s="1"/>
  <c r="B907" i="33"/>
  <c r="A907" i="33" s="1"/>
  <c r="B908" i="33"/>
  <c r="A908" i="33" s="1"/>
  <c r="B909" i="33"/>
  <c r="A909" i="33" s="1"/>
  <c r="B910" i="33"/>
  <c r="A910" i="33" s="1"/>
  <c r="B911" i="33"/>
  <c r="A911" i="33" s="1"/>
  <c r="B912" i="33"/>
  <c r="A912" i="33" s="1"/>
  <c r="B913" i="33"/>
  <c r="A913" i="33" s="1"/>
  <c r="B914" i="33"/>
  <c r="A914" i="33" s="1"/>
  <c r="B915" i="33"/>
  <c r="A915" i="33" s="1"/>
  <c r="B916" i="33"/>
  <c r="A916" i="33" s="1"/>
  <c r="B917" i="33"/>
  <c r="A917" i="33" s="1"/>
  <c r="B918" i="33"/>
  <c r="A918" i="33" s="1"/>
  <c r="B919" i="33"/>
  <c r="A919" i="33" s="1"/>
  <c r="B920" i="33"/>
  <c r="A920" i="33" s="1"/>
  <c r="B921" i="33"/>
  <c r="A921" i="33" s="1"/>
  <c r="B922" i="33"/>
  <c r="A922" i="33" s="1"/>
  <c r="B923" i="33"/>
  <c r="A923" i="33" s="1"/>
  <c r="B924" i="33"/>
  <c r="A924" i="33" s="1"/>
  <c r="B925" i="33"/>
  <c r="A925" i="33" s="1"/>
  <c r="B926" i="33"/>
  <c r="A926" i="33" s="1"/>
  <c r="B927" i="33"/>
  <c r="A927" i="33" s="1"/>
  <c r="B928" i="33"/>
  <c r="A928" i="33" s="1"/>
  <c r="B929" i="33"/>
  <c r="A929" i="33" s="1"/>
  <c r="B930" i="33"/>
  <c r="A930" i="33" s="1"/>
  <c r="B931" i="33"/>
  <c r="A931" i="33" s="1"/>
  <c r="B932" i="33"/>
  <c r="A932" i="33" s="1"/>
  <c r="B933" i="33"/>
  <c r="A933" i="33" s="1"/>
  <c r="B934" i="33"/>
  <c r="A934" i="33" s="1"/>
  <c r="B935" i="33"/>
  <c r="A935" i="33" s="1"/>
  <c r="B936" i="33"/>
  <c r="A936" i="33" s="1"/>
  <c r="B937" i="33"/>
  <c r="A937" i="33" s="1"/>
  <c r="B938" i="33"/>
  <c r="A938" i="33" s="1"/>
  <c r="B939" i="33"/>
  <c r="A939" i="33" s="1"/>
  <c r="B940" i="33"/>
  <c r="A940" i="33" s="1"/>
  <c r="B941" i="33"/>
  <c r="A941" i="33" s="1"/>
  <c r="B942" i="33"/>
  <c r="A942" i="33" s="1"/>
  <c r="B943" i="33"/>
  <c r="A943" i="33" s="1"/>
  <c r="B944" i="33"/>
  <c r="A944" i="33" s="1"/>
  <c r="B945" i="33"/>
  <c r="A945" i="33" s="1"/>
  <c r="B946" i="33"/>
  <c r="A946" i="33" s="1"/>
  <c r="B947" i="33"/>
  <c r="A947" i="33" s="1"/>
  <c r="B948" i="33"/>
  <c r="A948" i="33" s="1"/>
  <c r="B949" i="33"/>
  <c r="A949" i="33" s="1"/>
  <c r="B950" i="33"/>
  <c r="A950" i="33" s="1"/>
  <c r="B951" i="33"/>
  <c r="A951" i="33" s="1"/>
  <c r="B952" i="33"/>
  <c r="A952" i="33" s="1"/>
  <c r="B953" i="33"/>
  <c r="A953" i="33" s="1"/>
  <c r="B954" i="33"/>
  <c r="A954" i="33" s="1"/>
  <c r="B955" i="33"/>
  <c r="A955" i="33" s="1"/>
  <c r="B956" i="33"/>
  <c r="A956" i="33" s="1"/>
  <c r="B957" i="33"/>
  <c r="A957" i="33" s="1"/>
  <c r="B958" i="33"/>
  <c r="A958" i="33" s="1"/>
  <c r="B959" i="33"/>
  <c r="A959" i="33" s="1"/>
  <c r="B960" i="33"/>
  <c r="A960" i="33" s="1"/>
  <c r="B961" i="33"/>
  <c r="A961" i="33" s="1"/>
  <c r="B962" i="33"/>
  <c r="A962" i="33" s="1"/>
  <c r="B963" i="33"/>
  <c r="A963" i="33" s="1"/>
  <c r="B964" i="33"/>
  <c r="A964" i="33" s="1"/>
  <c r="B965" i="33"/>
  <c r="A965" i="33" s="1"/>
  <c r="B966" i="33"/>
  <c r="A966" i="33" s="1"/>
  <c r="B967" i="33"/>
  <c r="A967" i="33" s="1"/>
  <c r="B968" i="33"/>
  <c r="A968" i="33" s="1"/>
  <c r="B969" i="33"/>
  <c r="A969" i="33" s="1"/>
  <c r="B970" i="33"/>
  <c r="A970" i="33" s="1"/>
  <c r="B971" i="33"/>
  <c r="A971" i="33" s="1"/>
  <c r="B972" i="33"/>
  <c r="A972" i="33" s="1"/>
  <c r="B973" i="33"/>
  <c r="A973" i="33" s="1"/>
  <c r="B974" i="33"/>
  <c r="A974" i="33" s="1"/>
  <c r="B975" i="33"/>
  <c r="A975" i="33" s="1"/>
  <c r="B976" i="33"/>
  <c r="A976" i="33" s="1"/>
  <c r="B977" i="33"/>
  <c r="A977" i="33" s="1"/>
  <c r="B978" i="33"/>
  <c r="A978" i="33" s="1"/>
  <c r="B979" i="33"/>
  <c r="A979" i="33" s="1"/>
  <c r="B980" i="33"/>
  <c r="A980" i="33" s="1"/>
  <c r="B981" i="33"/>
  <c r="A981" i="33" s="1"/>
  <c r="B982" i="33"/>
  <c r="A982" i="33" s="1"/>
  <c r="B983" i="33"/>
  <c r="A983" i="33" s="1"/>
  <c r="B984" i="33"/>
  <c r="A984" i="33" s="1"/>
  <c r="B985" i="33"/>
  <c r="A985" i="33" s="1"/>
  <c r="B986" i="33"/>
  <c r="A986" i="33" s="1"/>
  <c r="B987" i="33"/>
  <c r="A987" i="33" s="1"/>
  <c r="B988" i="33"/>
  <c r="A988" i="33" s="1"/>
  <c r="B989" i="33"/>
  <c r="A989" i="33" s="1"/>
  <c r="B990" i="33"/>
  <c r="A990" i="33" s="1"/>
  <c r="B991" i="33"/>
  <c r="A991" i="33" s="1"/>
  <c r="B992" i="33"/>
  <c r="A992" i="33" s="1"/>
  <c r="B993" i="33"/>
  <c r="A993" i="33" s="1"/>
  <c r="B994" i="33"/>
  <c r="A994" i="33" s="1"/>
  <c r="B995" i="33"/>
  <c r="A995" i="33" s="1"/>
  <c r="B996" i="33"/>
  <c r="A996" i="33" s="1"/>
  <c r="B997" i="33"/>
  <c r="A997" i="33" s="1"/>
  <c r="B998" i="33"/>
  <c r="A998" i="33" s="1"/>
  <c r="B999" i="33"/>
  <c r="A999" i="33" s="1"/>
  <c r="B1000" i="33"/>
  <c r="A1000" i="33" s="1"/>
  <c r="B1001" i="33"/>
  <c r="A1001" i="33" s="1"/>
  <c r="B1002" i="33"/>
  <c r="A1002" i="33" s="1"/>
  <c r="B1003" i="33"/>
  <c r="A1003" i="33" s="1"/>
  <c r="B1004" i="33"/>
  <c r="A1004" i="33" s="1"/>
  <c r="B1005" i="33"/>
  <c r="A1005" i="33" s="1"/>
  <c r="B1006" i="33"/>
  <c r="A1006" i="33" s="1"/>
  <c r="B1007" i="33"/>
  <c r="A1007" i="33" s="1"/>
  <c r="B1008" i="33"/>
  <c r="A1008" i="33" s="1"/>
  <c r="B1009" i="33"/>
  <c r="A1009" i="33" s="1"/>
  <c r="B1010" i="33"/>
  <c r="A1010" i="33" s="1"/>
  <c r="B1011" i="33"/>
  <c r="A1011" i="33" s="1"/>
  <c r="B1012" i="33"/>
  <c r="A1012" i="33" s="1"/>
  <c r="B1013" i="33"/>
  <c r="A1013" i="33" s="1"/>
  <c r="B1014" i="33"/>
  <c r="A1014" i="33" s="1"/>
  <c r="B1015" i="33"/>
  <c r="A1015" i="33" s="1"/>
  <c r="B1016" i="33"/>
  <c r="A1016" i="33" s="1"/>
  <c r="B1017" i="33"/>
  <c r="A1017" i="33" s="1"/>
  <c r="B1018" i="33"/>
  <c r="A1018" i="33" s="1"/>
  <c r="B1019" i="33"/>
  <c r="A1019" i="33" s="1"/>
  <c r="B1020" i="33"/>
  <c r="A1020" i="33" s="1"/>
  <c r="B1021" i="33"/>
  <c r="A1021" i="33" s="1"/>
  <c r="B1022" i="33"/>
  <c r="A1022" i="33" s="1"/>
  <c r="B1023" i="33"/>
  <c r="A1023" i="33" s="1"/>
  <c r="B1024" i="33"/>
  <c r="A1024" i="33" s="1"/>
  <c r="B1025" i="33"/>
  <c r="A1025" i="33" s="1"/>
  <c r="B1026" i="33"/>
  <c r="A1026" i="33" s="1"/>
  <c r="B1027" i="33"/>
  <c r="A1027" i="33" s="1"/>
  <c r="B1028" i="33"/>
  <c r="A1028" i="33" s="1"/>
  <c r="B1029" i="33"/>
  <c r="A1029" i="33" s="1"/>
  <c r="B1030" i="33"/>
  <c r="A1030" i="33" s="1"/>
  <c r="B1031" i="33"/>
  <c r="A1031" i="33" s="1"/>
  <c r="B1032" i="33"/>
  <c r="A1032" i="33" s="1"/>
  <c r="B1033" i="33"/>
  <c r="A1033" i="33" s="1"/>
  <c r="B1034" i="33"/>
  <c r="A1034" i="33" s="1"/>
  <c r="B1035" i="33"/>
  <c r="A1035" i="33" s="1"/>
  <c r="B1036" i="33"/>
  <c r="A1036" i="33" s="1"/>
  <c r="B1037" i="33"/>
  <c r="A1037" i="33" s="1"/>
  <c r="B1038" i="33"/>
  <c r="A1038" i="33" s="1"/>
  <c r="B1039" i="33"/>
  <c r="A1039" i="33" s="1"/>
  <c r="B1040" i="33"/>
  <c r="A1040" i="33" s="1"/>
  <c r="B1041" i="33"/>
  <c r="A1041" i="33" s="1"/>
  <c r="B1042" i="33"/>
  <c r="A1042" i="33" s="1"/>
  <c r="B1043" i="33"/>
  <c r="A1043" i="33" s="1"/>
  <c r="B1044" i="33"/>
  <c r="A1044" i="33" s="1"/>
  <c r="B1045" i="33"/>
  <c r="A1045" i="33" s="1"/>
  <c r="B1046" i="33"/>
  <c r="A1046" i="33" s="1"/>
  <c r="B1047" i="33"/>
  <c r="A1047" i="33" s="1"/>
  <c r="B1048" i="33"/>
  <c r="A1048" i="33" s="1"/>
  <c r="B1049" i="33"/>
  <c r="A1049" i="33" s="1"/>
  <c r="B1050" i="33"/>
  <c r="A1050" i="33" s="1"/>
  <c r="B1051" i="33"/>
  <c r="A1051" i="33" s="1"/>
  <c r="B1052" i="33"/>
  <c r="A1052" i="33" s="1"/>
  <c r="B1053" i="33"/>
  <c r="A1053" i="33" s="1"/>
  <c r="B1054" i="33"/>
  <c r="A1054" i="33" s="1"/>
  <c r="B1055" i="33"/>
  <c r="A1055" i="33" s="1"/>
  <c r="B1056" i="33"/>
  <c r="A1056" i="33" s="1"/>
  <c r="B1057" i="33"/>
  <c r="A1057" i="33" s="1"/>
  <c r="B1058" i="33"/>
  <c r="A1058" i="33" s="1"/>
  <c r="B1059" i="33"/>
  <c r="A1059" i="33" s="1"/>
  <c r="B1060" i="33"/>
  <c r="A1060" i="33" s="1"/>
  <c r="B1061" i="33"/>
  <c r="A1061" i="33" s="1"/>
  <c r="B1062" i="33"/>
  <c r="A1062" i="33" s="1"/>
  <c r="B1063" i="33"/>
  <c r="A1063" i="33" s="1"/>
  <c r="B1064" i="33"/>
  <c r="A1064" i="33" s="1"/>
  <c r="B1065" i="33"/>
  <c r="A1065" i="33" s="1"/>
  <c r="B1066" i="33"/>
  <c r="A1066" i="33" s="1"/>
  <c r="B1067" i="33"/>
  <c r="A1067" i="33" s="1"/>
  <c r="B1068" i="33"/>
  <c r="A1068" i="33" s="1"/>
  <c r="B1069" i="33"/>
  <c r="A1069" i="33" s="1"/>
  <c r="B1070" i="33"/>
  <c r="A1070" i="33" s="1"/>
  <c r="B1071" i="33"/>
  <c r="A1071" i="33" s="1"/>
  <c r="B1072" i="33"/>
  <c r="A1072" i="33" s="1"/>
  <c r="B1073" i="33"/>
  <c r="A1073" i="33" s="1"/>
  <c r="B1074" i="33"/>
  <c r="A1074" i="33" s="1"/>
  <c r="B1075" i="33"/>
  <c r="A1075" i="33" s="1"/>
  <c r="B1076" i="33"/>
  <c r="A1076" i="33" s="1"/>
  <c r="B1077" i="33"/>
  <c r="A1077" i="33" s="1"/>
  <c r="B1078" i="33"/>
  <c r="A1078" i="33" s="1"/>
  <c r="B1079" i="33"/>
  <c r="A1079" i="33" s="1"/>
  <c r="B1080" i="33"/>
  <c r="A1080" i="33" s="1"/>
  <c r="B1081" i="33"/>
  <c r="A1081" i="33" s="1"/>
  <c r="B1082" i="33"/>
  <c r="A1082" i="33" s="1"/>
  <c r="B1083" i="33"/>
  <c r="A1083" i="33" s="1"/>
  <c r="B1084" i="33"/>
  <c r="A1084" i="33" s="1"/>
  <c r="B1085" i="33"/>
  <c r="A1085" i="33" s="1"/>
  <c r="B1086" i="33"/>
  <c r="A1086" i="33" s="1"/>
  <c r="B1087" i="33"/>
  <c r="A1087" i="33" s="1"/>
  <c r="B1088" i="33"/>
  <c r="A1088" i="33" s="1"/>
  <c r="B1089" i="33"/>
  <c r="A1089" i="33" s="1"/>
  <c r="B1090" i="33"/>
  <c r="A1090" i="33" s="1"/>
  <c r="B1091" i="33"/>
  <c r="A1091" i="33" s="1"/>
  <c r="B1092" i="33"/>
  <c r="A1092" i="33" s="1"/>
  <c r="B1093" i="33"/>
  <c r="A1093" i="33" s="1"/>
  <c r="B1094" i="33"/>
  <c r="A1094" i="33" s="1"/>
  <c r="B1095" i="33"/>
  <c r="A1095" i="33" s="1"/>
  <c r="B1096" i="33"/>
  <c r="A1096" i="33" s="1"/>
  <c r="B1097" i="33"/>
  <c r="A1097" i="33" s="1"/>
  <c r="B1098" i="33"/>
  <c r="A1098" i="33" s="1"/>
  <c r="B1099" i="33"/>
  <c r="A1099" i="33" s="1"/>
  <c r="B1100" i="33"/>
  <c r="A1100" i="33" s="1"/>
  <c r="B1101" i="33"/>
  <c r="A1101" i="33" s="1"/>
  <c r="B1102" i="33"/>
  <c r="A1102" i="33" s="1"/>
  <c r="B1103" i="33"/>
  <c r="A1103" i="33" s="1"/>
  <c r="B1104" i="33"/>
  <c r="A1104" i="33" s="1"/>
  <c r="B1105" i="33"/>
  <c r="A1105" i="33" s="1"/>
  <c r="B1106" i="33"/>
  <c r="A1106" i="33" s="1"/>
  <c r="B1107" i="33"/>
  <c r="A1107" i="33" s="1"/>
  <c r="B1108" i="33"/>
  <c r="A1108" i="33" s="1"/>
  <c r="B1109" i="33"/>
  <c r="A1109" i="33" s="1"/>
  <c r="B1110" i="33"/>
  <c r="A1110" i="33" s="1"/>
  <c r="B1111" i="33"/>
  <c r="A1111" i="33" s="1"/>
  <c r="B1112" i="33"/>
  <c r="A1112" i="33" s="1"/>
  <c r="B1113" i="33"/>
  <c r="A1113" i="33" s="1"/>
  <c r="B1114" i="33"/>
  <c r="A1114" i="33" s="1"/>
  <c r="B1115" i="33"/>
  <c r="A1115" i="33" s="1"/>
  <c r="B1116" i="33"/>
  <c r="A1116" i="33" s="1"/>
  <c r="B1117" i="33"/>
  <c r="A1117" i="33" s="1"/>
  <c r="B1118" i="33"/>
  <c r="A1118" i="33" s="1"/>
  <c r="B1119" i="33"/>
  <c r="A1119" i="33" s="1"/>
  <c r="B1120" i="33"/>
  <c r="A1120" i="33" s="1"/>
  <c r="B1121" i="33"/>
  <c r="A1121" i="33" s="1"/>
  <c r="B1122" i="33"/>
  <c r="A1122" i="33" s="1"/>
  <c r="B1123" i="33"/>
  <c r="A1123" i="33" s="1"/>
  <c r="B1124" i="33"/>
  <c r="A1124" i="33" s="1"/>
  <c r="B1125" i="33"/>
  <c r="A1125" i="33" s="1"/>
  <c r="B1126" i="33"/>
  <c r="A1126" i="33" s="1"/>
  <c r="B1127" i="33"/>
  <c r="A1127" i="33" s="1"/>
  <c r="B1128" i="33"/>
  <c r="A1128" i="33" s="1"/>
  <c r="B1129" i="33"/>
  <c r="A1129" i="33" s="1"/>
  <c r="B1130" i="33"/>
  <c r="A1130" i="33" s="1"/>
  <c r="B1131" i="33"/>
  <c r="A1131" i="33" s="1"/>
  <c r="B1132" i="33"/>
  <c r="A1132" i="33" s="1"/>
  <c r="B1133" i="33"/>
  <c r="A1133" i="33" s="1"/>
  <c r="B1134" i="33"/>
  <c r="A1134" i="33" s="1"/>
  <c r="B1135" i="33"/>
  <c r="A1135" i="33" s="1"/>
  <c r="B1136" i="33"/>
  <c r="A1136" i="33" s="1"/>
  <c r="B1137" i="33"/>
  <c r="A1137" i="33" s="1"/>
  <c r="B1138" i="33"/>
  <c r="A1138" i="33" s="1"/>
  <c r="B1139" i="33"/>
  <c r="A1139" i="33" s="1"/>
  <c r="B1140" i="33"/>
  <c r="A1140" i="33" s="1"/>
  <c r="B1141" i="33"/>
  <c r="A1141" i="33" s="1"/>
  <c r="B1142" i="33"/>
  <c r="A1142" i="33" s="1"/>
  <c r="B1143" i="33"/>
  <c r="A1143" i="33" s="1"/>
  <c r="B1144" i="33"/>
  <c r="A1144" i="33" s="1"/>
  <c r="B1145" i="33"/>
  <c r="A1145" i="33" s="1"/>
  <c r="B1146" i="33"/>
  <c r="A1146" i="33" s="1"/>
  <c r="B1147" i="33"/>
  <c r="A1147" i="33" s="1"/>
  <c r="B1148" i="33"/>
  <c r="A1148" i="33" s="1"/>
  <c r="B1149" i="33"/>
  <c r="A1149" i="33" s="1"/>
  <c r="B1150" i="33"/>
  <c r="A1150" i="33" s="1"/>
  <c r="B1151" i="33"/>
  <c r="A1151" i="33" s="1"/>
  <c r="B1152" i="33"/>
  <c r="A1152" i="33" s="1"/>
  <c r="B1153" i="33"/>
  <c r="A1153" i="33" s="1"/>
  <c r="B1154" i="33"/>
  <c r="A1154" i="33" s="1"/>
  <c r="B1155" i="33"/>
  <c r="A1155" i="33" s="1"/>
  <c r="B1156" i="33"/>
  <c r="A1156" i="33" s="1"/>
  <c r="B1157" i="33"/>
  <c r="A1157" i="33" s="1"/>
  <c r="B1158" i="33"/>
  <c r="A1158" i="33" s="1"/>
  <c r="B1159" i="33"/>
  <c r="A1159" i="33" s="1"/>
  <c r="B1160" i="33"/>
  <c r="A1160" i="33" s="1"/>
  <c r="B1161" i="33"/>
  <c r="A1161" i="33" s="1"/>
  <c r="B1162" i="33"/>
  <c r="A1162" i="33" s="1"/>
  <c r="B1163" i="33"/>
  <c r="A1163" i="33" s="1"/>
  <c r="B1164" i="33"/>
  <c r="A1164" i="33" s="1"/>
  <c r="B1165" i="33"/>
  <c r="A1165" i="33" s="1"/>
  <c r="B1166" i="33"/>
  <c r="A1166" i="33" s="1"/>
  <c r="B1167" i="33"/>
  <c r="A1167" i="33" s="1"/>
  <c r="B1168" i="33"/>
  <c r="A1168" i="33" s="1"/>
  <c r="B1169" i="33"/>
  <c r="A1169" i="33" s="1"/>
  <c r="B1170" i="33"/>
  <c r="A1170" i="33" s="1"/>
  <c r="B1171" i="33"/>
  <c r="A1171" i="33" s="1"/>
  <c r="B1172" i="33"/>
  <c r="A1172" i="33" s="1"/>
  <c r="B1173" i="33"/>
  <c r="A1173" i="33" s="1"/>
  <c r="B1174" i="33"/>
  <c r="A1174" i="33" s="1"/>
  <c r="B1175" i="33"/>
  <c r="A1175" i="33" s="1"/>
  <c r="B1176" i="33"/>
  <c r="A1176" i="33" s="1"/>
  <c r="B1177" i="33"/>
  <c r="A1177" i="33" s="1"/>
  <c r="B1178" i="33"/>
  <c r="A1178" i="33" s="1"/>
  <c r="B1179" i="33"/>
  <c r="A1179" i="33" s="1"/>
  <c r="B1180" i="33"/>
  <c r="A1180" i="33" s="1"/>
  <c r="B1181" i="33"/>
  <c r="A1181" i="33" s="1"/>
  <c r="B1182" i="33"/>
  <c r="A1182" i="33" s="1"/>
  <c r="B1183" i="33"/>
  <c r="A1183" i="33" s="1"/>
  <c r="B1184" i="33"/>
  <c r="A1184" i="33" s="1"/>
  <c r="B1185" i="33"/>
  <c r="A1185" i="33" s="1"/>
  <c r="B1186" i="33"/>
  <c r="A1186" i="33" s="1"/>
  <c r="B1187" i="33"/>
  <c r="A1187" i="33" s="1"/>
  <c r="B1188" i="33"/>
  <c r="A1188" i="33" s="1"/>
  <c r="B1189" i="33"/>
  <c r="A1189" i="33" s="1"/>
  <c r="B1190" i="33"/>
  <c r="A1190" i="33" s="1"/>
  <c r="B1191" i="33"/>
  <c r="A1191" i="33" s="1"/>
  <c r="B1192" i="33"/>
  <c r="A1192" i="33" s="1"/>
  <c r="B1193" i="33"/>
  <c r="A1193" i="33" s="1"/>
  <c r="B1194" i="33"/>
  <c r="A1194" i="33" s="1"/>
  <c r="B1195" i="33"/>
  <c r="A1195" i="33" s="1"/>
  <c r="B1196" i="33"/>
  <c r="A1196" i="33" s="1"/>
  <c r="B1197" i="33"/>
  <c r="A1197" i="33" s="1"/>
  <c r="B1198" i="33"/>
  <c r="A1198" i="33" s="1"/>
  <c r="B1199" i="33"/>
  <c r="A1199" i="33" s="1"/>
  <c r="B1200" i="33"/>
  <c r="A1200" i="33" s="1"/>
  <c r="B1201" i="33"/>
  <c r="A1201" i="33" s="1"/>
  <c r="B1202" i="33"/>
  <c r="A1202" i="33" s="1"/>
  <c r="B1203" i="33"/>
  <c r="A1203" i="33" s="1"/>
  <c r="B1204" i="33"/>
  <c r="A1204" i="33" s="1"/>
  <c r="B1205" i="33"/>
  <c r="A1205" i="33" s="1"/>
  <c r="B1206" i="33"/>
  <c r="A1206" i="33" s="1"/>
  <c r="B1207" i="33"/>
  <c r="A1207" i="33" s="1"/>
  <c r="B1208" i="33"/>
  <c r="A1208" i="33" s="1"/>
  <c r="B1209" i="33"/>
  <c r="A1209" i="33" s="1"/>
  <c r="B1210" i="33"/>
  <c r="A1210" i="33" s="1"/>
  <c r="B1211" i="33"/>
  <c r="A1211" i="33" s="1"/>
  <c r="B1212" i="33"/>
  <c r="A1212" i="33" s="1"/>
  <c r="B1213" i="33"/>
  <c r="A1213" i="33" s="1"/>
  <c r="B1214" i="33"/>
  <c r="A1214" i="33" s="1"/>
  <c r="B1215" i="33"/>
  <c r="A1215" i="33" s="1"/>
  <c r="B1216" i="33"/>
  <c r="A1216" i="33" s="1"/>
  <c r="B1217" i="33"/>
  <c r="A1217" i="33" s="1"/>
  <c r="B1218" i="33"/>
  <c r="A1218" i="33" s="1"/>
  <c r="B1219" i="33"/>
  <c r="A1219" i="33" s="1"/>
  <c r="B1220" i="33"/>
  <c r="A1220" i="33" s="1"/>
  <c r="B1221" i="33"/>
  <c r="A1221" i="33" s="1"/>
  <c r="B1222" i="33"/>
  <c r="A1222" i="33" s="1"/>
  <c r="B1223" i="33"/>
  <c r="A1223" i="33" s="1"/>
  <c r="B1224" i="33"/>
  <c r="A1224" i="33" s="1"/>
  <c r="B1225" i="33"/>
  <c r="A1225" i="33" s="1"/>
  <c r="B1226" i="33"/>
  <c r="A1226" i="33" s="1"/>
  <c r="B1227" i="33"/>
  <c r="A1227" i="33" s="1"/>
  <c r="B1228" i="33"/>
  <c r="A1228" i="33" s="1"/>
  <c r="B1229" i="33"/>
  <c r="A1229" i="33" s="1"/>
  <c r="B1230" i="33"/>
  <c r="A1230" i="33" s="1"/>
  <c r="B1231" i="33"/>
  <c r="A1231" i="33" s="1"/>
  <c r="B1232" i="33"/>
  <c r="A1232" i="33" s="1"/>
  <c r="B1233" i="33"/>
  <c r="A1233" i="33" s="1"/>
  <c r="B1234" i="33"/>
  <c r="A1234" i="33" s="1"/>
  <c r="B1235" i="33"/>
  <c r="A1235" i="33" s="1"/>
  <c r="B1236" i="33"/>
  <c r="A1236" i="33" s="1"/>
  <c r="B1237" i="33"/>
  <c r="A1237" i="33" s="1"/>
  <c r="B1238" i="33"/>
  <c r="A1238" i="33" s="1"/>
  <c r="B1239" i="33"/>
  <c r="A1239" i="33" s="1"/>
  <c r="B1240" i="33"/>
  <c r="A1240" i="33" s="1"/>
  <c r="B1241" i="33"/>
  <c r="A1241" i="33" s="1"/>
  <c r="B1242" i="33"/>
  <c r="A1242" i="33" s="1"/>
  <c r="B1243" i="33"/>
  <c r="A1243" i="33" s="1"/>
  <c r="B1244" i="33"/>
  <c r="A1244" i="33" s="1"/>
  <c r="B1245" i="33"/>
  <c r="A1245" i="33" s="1"/>
  <c r="B1246" i="33"/>
  <c r="A1246" i="33" s="1"/>
  <c r="B1247" i="33"/>
  <c r="A1247" i="33" s="1"/>
  <c r="B1248" i="33"/>
  <c r="A1248" i="33" s="1"/>
  <c r="B1249" i="33"/>
  <c r="A1249" i="33" s="1"/>
  <c r="B1250" i="33"/>
  <c r="A1250" i="33" s="1"/>
  <c r="B1251" i="33"/>
  <c r="A1251" i="33" s="1"/>
  <c r="B1252" i="33"/>
  <c r="A1252" i="33" s="1"/>
  <c r="B1253" i="33"/>
  <c r="A1253" i="33" s="1"/>
  <c r="B1254" i="33"/>
  <c r="A1254" i="33" s="1"/>
  <c r="B1255" i="33"/>
  <c r="A1255" i="33" s="1"/>
  <c r="B1256" i="33"/>
  <c r="A1256" i="33" s="1"/>
  <c r="B1257" i="33"/>
  <c r="A1257" i="33" s="1"/>
  <c r="B1258" i="33"/>
  <c r="A1258" i="33" s="1"/>
  <c r="B1259" i="33"/>
  <c r="A1259" i="33" s="1"/>
  <c r="B1260" i="33"/>
  <c r="A1260" i="33" s="1"/>
  <c r="B1261" i="33"/>
  <c r="A1261" i="33" s="1"/>
  <c r="B1262" i="33"/>
  <c r="A1262" i="33" s="1"/>
  <c r="B1263" i="33"/>
  <c r="A1263" i="33" s="1"/>
  <c r="B1264" i="33"/>
  <c r="A1264" i="33" s="1"/>
  <c r="B1265" i="33"/>
  <c r="A1265" i="33" s="1"/>
  <c r="B1266" i="33"/>
  <c r="A1266" i="33" s="1"/>
  <c r="B1267" i="33"/>
  <c r="A1267" i="33" s="1"/>
  <c r="B1268" i="33"/>
  <c r="A1268" i="33" s="1"/>
  <c r="B1269" i="33"/>
  <c r="A1269" i="33" s="1"/>
  <c r="B1270" i="33"/>
  <c r="A1270" i="33" s="1"/>
  <c r="B1271" i="33"/>
  <c r="A1271" i="33" s="1"/>
  <c r="B1272" i="33"/>
  <c r="A1272" i="33" s="1"/>
  <c r="B1273" i="33"/>
  <c r="A1273" i="33" s="1"/>
  <c r="R91" i="31" l="1"/>
  <c r="R99" i="31"/>
  <c r="R86" i="31"/>
  <c r="R88" i="31"/>
  <c r="R94" i="31"/>
  <c r="R96" i="31"/>
  <c r="R87" i="31"/>
  <c r="R95" i="31"/>
  <c r="R90" i="31"/>
  <c r="R92" i="31"/>
  <c r="R98" i="31"/>
  <c r="R100" i="31"/>
  <c r="R89" i="31"/>
  <c r="R97" i="31"/>
  <c r="A850" i="33"/>
  <c r="AF3" i="24" l="1"/>
  <c r="AF4" i="24"/>
  <c r="AF5" i="24"/>
  <c r="AF6" i="24"/>
  <c r="AF7" i="24"/>
  <c r="AF8" i="24"/>
  <c r="AF9" i="24"/>
  <c r="AF10" i="24"/>
  <c r="AF11" i="24"/>
  <c r="AF12" i="24"/>
  <c r="AF13" i="24"/>
  <c r="AF14" i="24"/>
  <c r="AF15" i="24"/>
  <c r="AF16" i="24"/>
  <c r="AF17" i="24"/>
  <c r="AF18" i="24"/>
  <c r="AF19" i="24"/>
  <c r="AF20" i="24"/>
  <c r="AF21" i="24"/>
  <c r="AF22" i="24"/>
  <c r="AF23" i="24"/>
  <c r="AF24" i="24"/>
  <c r="AF25" i="24"/>
  <c r="AF26" i="24"/>
  <c r="AF27" i="24"/>
  <c r="AF28" i="24"/>
  <c r="AF29" i="24"/>
  <c r="AF30" i="24"/>
  <c r="AF31" i="24"/>
  <c r="AF32" i="24"/>
  <c r="AF33" i="24"/>
  <c r="AF34" i="24"/>
  <c r="AF35" i="24"/>
  <c r="AF36" i="24"/>
  <c r="AF37" i="24"/>
  <c r="AF38" i="24"/>
  <c r="AF39" i="24"/>
  <c r="AF40" i="24"/>
  <c r="AF41" i="24"/>
  <c r="AF42" i="24"/>
  <c r="AF43" i="24"/>
  <c r="AF44" i="24"/>
  <c r="AF45" i="24"/>
  <c r="AF46" i="24"/>
  <c r="AF47" i="24"/>
  <c r="AF48" i="24"/>
  <c r="AF49" i="24"/>
  <c r="AF50" i="24"/>
  <c r="AF51" i="24"/>
  <c r="AF52" i="24"/>
  <c r="AF53" i="24"/>
  <c r="AF54" i="24"/>
  <c r="AF55" i="24"/>
  <c r="AF56" i="24"/>
  <c r="AF57" i="24"/>
  <c r="AF58" i="24"/>
  <c r="AF59" i="24"/>
  <c r="AF60" i="24"/>
  <c r="AF61" i="24"/>
  <c r="AF62" i="24"/>
  <c r="AF63" i="24"/>
  <c r="AF64" i="24"/>
  <c r="AF65" i="24"/>
  <c r="AF66" i="24"/>
  <c r="AF67" i="24"/>
  <c r="AF68" i="24"/>
  <c r="AF69" i="24"/>
  <c r="AF70" i="24"/>
  <c r="AF71" i="24"/>
  <c r="AF72" i="24"/>
  <c r="AF73" i="24"/>
  <c r="AF74" i="24"/>
  <c r="AF75" i="24"/>
  <c r="AF76" i="24"/>
  <c r="AF77" i="24"/>
  <c r="AF78" i="24"/>
  <c r="AF79" i="24"/>
  <c r="AF80" i="24"/>
  <c r="AF81" i="24"/>
  <c r="AF82" i="24"/>
  <c r="AF83" i="24"/>
  <c r="AF84" i="24"/>
  <c r="AF85" i="24"/>
  <c r="AF86" i="24"/>
  <c r="AF87" i="24"/>
  <c r="AF88" i="24"/>
  <c r="AF89" i="24"/>
  <c r="AF90" i="24"/>
  <c r="AF91" i="24"/>
  <c r="AF92" i="24"/>
  <c r="AF93" i="24"/>
  <c r="AF94" i="24"/>
  <c r="AF95" i="24"/>
  <c r="AF96" i="24"/>
  <c r="AF97" i="24"/>
  <c r="AF98" i="24"/>
  <c r="AF99" i="24"/>
  <c r="AF100" i="24"/>
  <c r="AF101" i="24"/>
  <c r="AF102" i="24"/>
  <c r="AF103" i="24"/>
  <c r="AF104" i="24"/>
  <c r="AF105" i="24"/>
  <c r="AF106" i="24"/>
  <c r="AF107" i="24"/>
  <c r="AF108" i="24"/>
  <c r="AF109" i="24"/>
  <c r="AF110" i="24"/>
  <c r="AF111" i="24"/>
  <c r="AF112" i="24"/>
  <c r="AF113" i="24"/>
  <c r="AF114" i="24"/>
  <c r="AF115" i="24"/>
  <c r="AF116" i="24"/>
  <c r="AF117" i="24"/>
  <c r="AF118" i="24"/>
  <c r="AF119" i="24"/>
  <c r="AF120" i="24"/>
  <c r="AF121" i="24"/>
  <c r="AF122" i="24"/>
  <c r="AF123" i="24"/>
  <c r="AF124" i="24"/>
  <c r="AF125" i="24"/>
  <c r="AF126" i="24"/>
  <c r="AF127" i="24"/>
  <c r="AF128" i="24"/>
  <c r="AF129" i="24"/>
  <c r="AF130" i="24"/>
  <c r="AF131" i="24"/>
  <c r="AF132" i="24"/>
  <c r="AF133" i="24"/>
  <c r="AF134" i="24"/>
  <c r="AF135" i="24"/>
  <c r="AF136" i="24"/>
  <c r="AF137" i="24"/>
  <c r="AF138" i="24"/>
  <c r="AF139" i="24"/>
  <c r="AF140" i="24"/>
  <c r="AF141" i="24"/>
  <c r="AF142" i="24"/>
  <c r="AF143" i="24"/>
  <c r="AF144" i="24"/>
  <c r="AF145" i="24"/>
  <c r="AF146" i="24"/>
  <c r="AF147" i="24"/>
  <c r="AF148" i="24"/>
  <c r="AF149" i="24"/>
  <c r="AF150" i="24"/>
  <c r="AF151" i="24"/>
  <c r="AF152" i="24"/>
  <c r="AF153" i="24"/>
  <c r="AF154" i="24"/>
  <c r="AF155" i="24"/>
  <c r="AF156" i="24"/>
  <c r="AF157" i="24"/>
  <c r="AF158" i="24"/>
  <c r="AF159" i="24"/>
  <c r="AF160" i="24"/>
  <c r="AF161" i="24"/>
  <c r="AF162" i="24"/>
  <c r="AF163" i="24"/>
  <c r="AF164" i="24"/>
  <c r="AF165" i="24"/>
  <c r="AF166" i="24"/>
  <c r="AF167" i="24"/>
  <c r="AF168" i="24"/>
  <c r="AF169" i="24"/>
  <c r="AF170" i="24"/>
  <c r="AF171" i="24"/>
  <c r="AF172" i="24"/>
  <c r="AF173" i="24"/>
  <c r="AF174" i="24"/>
  <c r="AF175" i="24"/>
  <c r="AF176" i="24"/>
  <c r="AF177" i="24"/>
  <c r="AF178" i="24"/>
  <c r="AF179" i="24"/>
  <c r="AF180" i="24"/>
  <c r="AF181" i="24"/>
  <c r="AF182" i="24"/>
  <c r="AF183" i="24"/>
  <c r="AF184" i="24"/>
  <c r="AF185" i="24"/>
  <c r="AF186" i="24"/>
  <c r="AF187" i="24"/>
  <c r="AF188" i="24"/>
  <c r="AF189" i="24"/>
  <c r="AF190" i="24"/>
  <c r="AF191" i="24"/>
  <c r="AF192" i="24"/>
  <c r="AF193" i="24"/>
  <c r="AF194" i="24"/>
  <c r="AF195" i="24"/>
  <c r="AF196" i="24"/>
  <c r="AF197" i="24"/>
  <c r="AF198" i="24"/>
  <c r="AF199" i="24"/>
  <c r="AF200" i="24"/>
  <c r="AF201" i="24"/>
  <c r="AF202" i="24"/>
  <c r="AF203" i="24"/>
  <c r="AF204" i="24"/>
  <c r="AF205" i="24"/>
  <c r="AF206" i="24"/>
  <c r="AF207" i="24"/>
  <c r="AF208" i="24"/>
  <c r="AF209" i="24"/>
  <c r="AF210" i="24"/>
  <c r="AF211" i="24"/>
  <c r="AF212" i="24"/>
  <c r="AF213" i="24"/>
  <c r="AF214" i="24"/>
  <c r="AF215" i="24"/>
  <c r="AF216" i="24"/>
  <c r="AF217" i="24"/>
  <c r="AF218" i="24"/>
  <c r="AF219" i="24"/>
  <c r="AF220" i="24"/>
  <c r="AF221" i="24"/>
  <c r="AF222" i="24"/>
  <c r="AF223" i="24"/>
  <c r="AF224" i="24"/>
  <c r="AF225" i="24"/>
  <c r="AF226" i="24"/>
  <c r="AF227" i="24"/>
  <c r="AF228" i="24"/>
  <c r="AF229" i="24"/>
  <c r="AF230" i="24"/>
  <c r="AF231" i="24"/>
  <c r="AF232" i="24"/>
  <c r="AF233" i="24"/>
  <c r="AF234" i="24"/>
  <c r="AF235" i="24"/>
  <c r="AF236" i="24"/>
  <c r="AF237" i="24"/>
  <c r="AF238" i="24"/>
  <c r="AF239" i="24"/>
  <c r="AF240" i="24"/>
  <c r="AF241" i="24"/>
  <c r="AF242" i="24"/>
  <c r="AF243" i="24"/>
  <c r="AF244" i="24"/>
  <c r="AF245" i="24"/>
  <c r="AF246" i="24"/>
  <c r="AF247" i="24"/>
  <c r="AF248" i="24"/>
  <c r="AE3" i="24"/>
  <c r="AE4" i="24"/>
  <c r="AE5" i="24"/>
  <c r="AE6" i="24"/>
  <c r="AE7" i="24"/>
  <c r="AE8" i="24"/>
  <c r="AE9" i="24"/>
  <c r="AE10" i="24"/>
  <c r="AE11" i="24"/>
  <c r="AE12" i="24"/>
  <c r="AE13" i="24"/>
  <c r="AE14" i="24"/>
  <c r="AE15" i="24"/>
  <c r="AE16" i="24"/>
  <c r="AE17" i="24"/>
  <c r="AE18" i="24"/>
  <c r="AE19" i="24"/>
  <c r="AE20" i="24"/>
  <c r="AE21" i="24"/>
  <c r="AE22" i="24"/>
  <c r="AE23" i="24"/>
  <c r="AE24" i="24"/>
  <c r="AE25" i="24"/>
  <c r="AE26" i="24"/>
  <c r="AE27" i="24"/>
  <c r="AE28" i="24"/>
  <c r="AE29" i="24"/>
  <c r="AE30" i="24"/>
  <c r="AE31" i="24"/>
  <c r="AE32" i="24"/>
  <c r="AE33" i="24"/>
  <c r="AE34" i="24"/>
  <c r="AE35" i="24"/>
  <c r="AE36" i="24"/>
  <c r="AE37" i="24"/>
  <c r="AE38" i="24"/>
  <c r="AE39" i="24"/>
  <c r="AE40" i="24"/>
  <c r="AE41" i="24"/>
  <c r="AE42" i="24"/>
  <c r="AE43" i="24"/>
  <c r="AE44" i="24"/>
  <c r="AE45" i="24"/>
  <c r="AE46" i="24"/>
  <c r="AE47" i="24"/>
  <c r="AE48" i="24"/>
  <c r="AE49" i="24"/>
  <c r="AE50" i="24"/>
  <c r="AE51" i="24"/>
  <c r="AE52" i="24"/>
  <c r="AE53" i="24"/>
  <c r="AE54" i="24"/>
  <c r="AE55" i="24"/>
  <c r="AE56" i="24"/>
  <c r="AE57" i="24"/>
  <c r="AE58" i="24"/>
  <c r="AE59" i="24"/>
  <c r="AE60" i="24"/>
  <c r="AE61" i="24"/>
  <c r="AE62" i="24"/>
  <c r="AE63" i="24"/>
  <c r="AE64" i="24"/>
  <c r="AE65" i="24"/>
  <c r="AE66" i="24"/>
  <c r="AE67" i="24"/>
  <c r="AE68" i="24"/>
  <c r="AE69" i="24"/>
  <c r="AE70" i="24"/>
  <c r="AE71" i="24"/>
  <c r="AE72" i="24"/>
  <c r="AE73" i="24"/>
  <c r="AE74" i="24"/>
  <c r="AE75" i="24"/>
  <c r="AE76" i="24"/>
  <c r="AE77" i="24"/>
  <c r="AE78" i="24"/>
  <c r="AE79" i="24"/>
  <c r="AE80" i="24"/>
  <c r="AE81" i="24"/>
  <c r="AE82" i="24"/>
  <c r="AE83" i="24"/>
  <c r="AE84" i="24"/>
  <c r="AE85" i="24"/>
  <c r="AE86" i="24"/>
  <c r="AE87" i="24"/>
  <c r="AE88" i="24"/>
  <c r="AE89" i="24"/>
  <c r="AE90" i="24"/>
  <c r="AE91" i="24"/>
  <c r="AE92" i="24"/>
  <c r="AE93" i="24"/>
  <c r="AE94" i="24"/>
  <c r="AE95" i="24"/>
  <c r="AE96" i="24"/>
  <c r="AE97" i="24"/>
  <c r="AE98" i="24"/>
  <c r="AE99" i="24"/>
  <c r="AE100" i="24"/>
  <c r="AE101" i="24"/>
  <c r="AE102" i="24"/>
  <c r="AE103" i="24"/>
  <c r="AE104" i="24"/>
  <c r="AE105" i="24"/>
  <c r="AE106" i="24"/>
  <c r="AE107" i="24"/>
  <c r="AE108" i="24"/>
  <c r="AE109" i="24"/>
  <c r="AE110" i="24"/>
  <c r="AE111" i="24"/>
  <c r="AE112" i="24"/>
  <c r="AE113" i="24"/>
  <c r="AE114" i="24"/>
  <c r="AE115" i="24"/>
  <c r="AE116" i="24"/>
  <c r="AE117" i="24"/>
  <c r="AE118" i="24"/>
  <c r="AE119" i="24"/>
  <c r="AE120" i="24"/>
  <c r="AE121" i="24"/>
  <c r="AE122" i="24"/>
  <c r="AE123" i="24"/>
  <c r="AE124" i="24"/>
  <c r="AE125" i="24"/>
  <c r="AE126" i="24"/>
  <c r="AE127" i="24"/>
  <c r="AE128" i="24"/>
  <c r="AE129" i="24"/>
  <c r="AE130" i="24"/>
  <c r="AE131" i="24"/>
  <c r="AE132" i="24"/>
  <c r="AE133" i="24"/>
  <c r="AE134" i="24"/>
  <c r="AE135" i="24"/>
  <c r="AE136" i="24"/>
  <c r="AE137" i="24"/>
  <c r="AE138" i="24"/>
  <c r="AE139" i="24"/>
  <c r="AE140" i="24"/>
  <c r="AE141" i="24"/>
  <c r="AE142" i="24"/>
  <c r="AE143" i="24"/>
  <c r="AE144" i="24"/>
  <c r="AE145" i="24"/>
  <c r="AE146" i="24"/>
  <c r="AE147" i="24"/>
  <c r="AE148" i="24"/>
  <c r="AE149" i="24"/>
  <c r="AE150" i="24"/>
  <c r="AE151" i="24"/>
  <c r="AE152" i="24"/>
  <c r="AE153" i="24"/>
  <c r="AE154" i="24"/>
  <c r="AE155" i="24"/>
  <c r="AE156" i="24"/>
  <c r="AE157" i="24"/>
  <c r="AE158" i="24"/>
  <c r="AE159" i="24"/>
  <c r="AE160" i="24"/>
  <c r="AE161" i="24"/>
  <c r="AE162" i="24"/>
  <c r="AE163" i="24"/>
  <c r="AE164" i="24"/>
  <c r="AE165" i="24"/>
  <c r="AE166" i="24"/>
  <c r="AE167" i="24"/>
  <c r="AE168" i="24"/>
  <c r="AE169" i="24"/>
  <c r="AE170" i="24"/>
  <c r="AE171" i="24"/>
  <c r="AE172" i="24"/>
  <c r="AE173" i="24"/>
  <c r="AE174" i="24"/>
  <c r="AE175" i="24"/>
  <c r="AE176" i="24"/>
  <c r="AE177" i="24"/>
  <c r="AE178" i="24"/>
  <c r="AE179" i="24"/>
  <c r="AE180" i="24"/>
  <c r="AE181" i="24"/>
  <c r="AE182" i="24"/>
  <c r="AE183" i="24"/>
  <c r="AE184" i="24"/>
  <c r="AE185" i="24"/>
  <c r="AE186" i="24"/>
  <c r="AE187" i="24"/>
  <c r="AE188" i="24"/>
  <c r="AE189" i="24"/>
  <c r="AE190" i="24"/>
  <c r="AE191" i="24"/>
  <c r="AE192" i="24"/>
  <c r="AE193" i="24"/>
  <c r="AE194" i="24"/>
  <c r="AE195" i="24"/>
  <c r="AE196" i="24"/>
  <c r="AE197" i="24"/>
  <c r="AE198" i="24"/>
  <c r="AE199" i="24"/>
  <c r="AE200" i="24"/>
  <c r="AE201" i="24"/>
  <c r="AE202" i="24"/>
  <c r="AE203" i="24"/>
  <c r="AE204" i="24"/>
  <c r="AE205" i="24"/>
  <c r="AE206" i="24"/>
  <c r="AE207" i="24"/>
  <c r="AE208" i="24"/>
  <c r="AE209" i="24"/>
  <c r="AE210" i="24"/>
  <c r="AE211" i="24"/>
  <c r="AE212" i="24"/>
  <c r="AE213" i="24"/>
  <c r="AE214" i="24"/>
  <c r="AE215" i="24"/>
  <c r="AE216" i="24"/>
  <c r="AE217" i="24"/>
  <c r="AE218" i="24"/>
  <c r="AE219" i="24"/>
  <c r="AE220" i="24"/>
  <c r="AE221" i="24"/>
  <c r="AE222" i="24"/>
  <c r="AE223" i="24"/>
  <c r="AE224" i="24"/>
  <c r="AE225" i="24"/>
  <c r="AE226" i="24"/>
  <c r="AE227" i="24"/>
  <c r="AE228" i="24"/>
  <c r="AE229" i="24"/>
  <c r="AE230" i="24"/>
  <c r="AE231" i="24"/>
  <c r="AE232" i="24"/>
  <c r="AE233" i="24"/>
  <c r="AE234" i="24"/>
  <c r="AE235" i="24"/>
  <c r="AE236" i="24"/>
  <c r="AE237" i="24"/>
  <c r="AE238" i="24"/>
  <c r="AE239" i="24"/>
  <c r="AE240" i="24"/>
  <c r="AE241" i="24"/>
  <c r="AE242" i="24"/>
  <c r="AE243" i="24"/>
  <c r="AE244" i="24"/>
  <c r="AE245" i="24"/>
  <c r="AE246" i="24"/>
  <c r="AE247" i="24"/>
  <c r="AE248" i="24"/>
  <c r="AD3" i="24"/>
  <c r="AD4" i="24"/>
  <c r="AD5" i="24"/>
  <c r="AD6" i="24"/>
  <c r="AD7" i="24"/>
  <c r="AD8" i="24"/>
  <c r="AD9" i="24"/>
  <c r="AD10" i="24"/>
  <c r="AD11" i="24"/>
  <c r="AD12" i="24"/>
  <c r="AD13" i="24"/>
  <c r="AD14" i="24"/>
  <c r="AD15" i="24"/>
  <c r="AD16" i="24"/>
  <c r="AD17" i="24"/>
  <c r="AD18" i="24"/>
  <c r="AD19" i="24"/>
  <c r="AD20" i="24"/>
  <c r="AD21" i="24"/>
  <c r="AD22" i="24"/>
  <c r="AD23" i="24"/>
  <c r="AD24" i="24"/>
  <c r="AD25" i="24"/>
  <c r="AD26" i="24"/>
  <c r="AD27" i="24"/>
  <c r="AD28" i="24"/>
  <c r="AD29" i="24"/>
  <c r="AD30" i="24"/>
  <c r="AD31" i="24"/>
  <c r="AD32" i="24"/>
  <c r="AD33" i="24"/>
  <c r="AD34" i="24"/>
  <c r="AD35" i="24"/>
  <c r="AD36" i="24"/>
  <c r="AD37" i="24"/>
  <c r="AD38" i="24"/>
  <c r="AD39" i="24"/>
  <c r="AD40" i="24"/>
  <c r="AD41" i="24"/>
  <c r="AD42" i="24"/>
  <c r="AD43" i="24"/>
  <c r="AD44" i="24"/>
  <c r="AD45" i="24"/>
  <c r="AD46" i="24"/>
  <c r="AD47" i="24"/>
  <c r="AD48" i="24"/>
  <c r="AD49" i="24"/>
  <c r="AD50" i="24"/>
  <c r="AD51" i="24"/>
  <c r="AD52" i="24"/>
  <c r="AD53" i="24"/>
  <c r="AD54" i="24"/>
  <c r="AD55" i="24"/>
  <c r="AD56" i="24"/>
  <c r="AD57" i="24"/>
  <c r="AD58" i="24"/>
  <c r="AD59" i="24"/>
  <c r="AD60" i="24"/>
  <c r="AD61" i="24"/>
  <c r="AD62" i="24"/>
  <c r="AD63" i="24"/>
  <c r="AD64" i="24"/>
  <c r="AD65" i="24"/>
  <c r="AD66" i="24"/>
  <c r="AD67" i="24"/>
  <c r="AD68" i="24"/>
  <c r="AD69" i="24"/>
  <c r="AD70" i="24"/>
  <c r="AD71" i="24"/>
  <c r="AD72" i="24"/>
  <c r="AD73" i="24"/>
  <c r="AD74" i="24"/>
  <c r="AD75" i="24"/>
  <c r="AD76" i="24"/>
  <c r="AD77" i="24"/>
  <c r="AD78" i="24"/>
  <c r="AD79" i="24"/>
  <c r="AD80" i="24"/>
  <c r="AD81" i="24"/>
  <c r="AD82" i="24"/>
  <c r="AD83" i="24"/>
  <c r="AD84" i="24"/>
  <c r="AD85" i="24"/>
  <c r="AD86" i="24"/>
  <c r="AD87" i="24"/>
  <c r="AD88" i="24"/>
  <c r="AD89" i="24"/>
  <c r="AD90" i="24"/>
  <c r="AD91" i="24"/>
  <c r="AD92" i="24"/>
  <c r="AD93" i="24"/>
  <c r="AD94" i="24"/>
  <c r="AD95" i="24"/>
  <c r="AD96" i="24"/>
  <c r="AD97" i="24"/>
  <c r="AD98" i="24"/>
  <c r="AD99" i="24"/>
  <c r="AD100" i="24"/>
  <c r="AD101" i="24"/>
  <c r="AD102" i="24"/>
  <c r="AD103" i="24"/>
  <c r="AD104" i="24"/>
  <c r="AD105" i="24"/>
  <c r="AD106" i="24"/>
  <c r="AD107" i="24"/>
  <c r="AD108" i="24"/>
  <c r="AD109" i="24"/>
  <c r="AD110" i="24"/>
  <c r="AD111" i="24"/>
  <c r="AD112" i="24"/>
  <c r="AD113" i="24"/>
  <c r="AD114" i="24"/>
  <c r="AD115" i="24"/>
  <c r="AD116" i="24"/>
  <c r="AD117" i="24"/>
  <c r="AD118" i="24"/>
  <c r="AD119" i="24"/>
  <c r="AD120" i="24"/>
  <c r="AD121" i="24"/>
  <c r="AD122" i="24"/>
  <c r="AD123" i="24"/>
  <c r="AD124" i="24"/>
  <c r="AD125" i="24"/>
  <c r="AD126" i="24"/>
  <c r="AD127" i="24"/>
  <c r="AD128" i="24"/>
  <c r="AD129" i="24"/>
  <c r="AD130" i="24"/>
  <c r="AD131" i="24"/>
  <c r="AD132" i="24"/>
  <c r="AD133" i="24"/>
  <c r="AD134" i="24"/>
  <c r="AD135" i="24"/>
  <c r="AD136" i="24"/>
  <c r="AD137" i="24"/>
  <c r="AD138" i="24"/>
  <c r="AD139" i="24"/>
  <c r="AD140" i="24"/>
  <c r="AD141" i="24"/>
  <c r="AD142" i="24"/>
  <c r="AD143" i="24"/>
  <c r="AD144" i="24"/>
  <c r="AD145" i="24"/>
  <c r="AD146" i="24"/>
  <c r="AD147" i="24"/>
  <c r="AD148" i="24"/>
  <c r="AD149" i="24"/>
  <c r="AD150" i="24"/>
  <c r="AD151" i="24"/>
  <c r="AD152" i="24"/>
  <c r="AD153" i="24"/>
  <c r="AD154" i="24"/>
  <c r="AD155" i="24"/>
  <c r="AD156" i="24"/>
  <c r="AD157" i="24"/>
  <c r="AD158" i="24"/>
  <c r="AD159" i="24"/>
  <c r="AD160" i="24"/>
  <c r="AD161" i="24"/>
  <c r="AD162" i="24"/>
  <c r="AD163" i="24"/>
  <c r="AD164" i="24"/>
  <c r="AD165" i="24"/>
  <c r="AD166" i="24"/>
  <c r="AD167" i="24"/>
  <c r="AD168" i="24"/>
  <c r="AD169" i="24"/>
  <c r="AD170" i="24"/>
  <c r="AD171" i="24"/>
  <c r="AD172" i="24"/>
  <c r="AD173" i="24"/>
  <c r="AD174" i="24"/>
  <c r="AD175" i="24"/>
  <c r="AD176" i="24"/>
  <c r="AD177" i="24"/>
  <c r="AD178" i="24"/>
  <c r="AD179" i="24"/>
  <c r="AD180" i="24"/>
  <c r="AD181" i="24"/>
  <c r="AD182" i="24"/>
  <c r="AD183" i="24"/>
  <c r="AD184" i="24"/>
  <c r="AD185" i="24"/>
  <c r="AD186" i="24"/>
  <c r="AD187" i="24"/>
  <c r="AD188" i="24"/>
  <c r="AD189" i="24"/>
  <c r="AD190" i="24"/>
  <c r="AD191" i="24"/>
  <c r="AD192" i="24"/>
  <c r="AD193" i="24"/>
  <c r="AD194" i="24"/>
  <c r="AD195" i="24"/>
  <c r="AD196" i="24"/>
  <c r="AD197" i="24"/>
  <c r="AD198" i="24"/>
  <c r="AD199" i="24"/>
  <c r="AD200" i="24"/>
  <c r="AD201" i="24"/>
  <c r="AD202" i="24"/>
  <c r="AD203" i="24"/>
  <c r="AD204" i="24"/>
  <c r="AD205" i="24"/>
  <c r="AD206" i="24"/>
  <c r="AD207" i="24"/>
  <c r="AD208" i="24"/>
  <c r="AD209" i="24"/>
  <c r="AD210" i="24"/>
  <c r="AD211" i="24"/>
  <c r="AD212" i="24"/>
  <c r="AD213" i="24"/>
  <c r="AD214" i="24"/>
  <c r="AD215" i="24"/>
  <c r="AD216" i="24"/>
  <c r="AD217" i="24"/>
  <c r="AD218" i="24"/>
  <c r="AD219" i="24"/>
  <c r="AD220" i="24"/>
  <c r="AD221" i="24"/>
  <c r="AD222" i="24"/>
  <c r="AD223" i="24"/>
  <c r="AD224" i="24"/>
  <c r="AD225" i="24"/>
  <c r="AD226" i="24"/>
  <c r="AD227" i="24"/>
  <c r="AD228" i="24"/>
  <c r="AD229" i="24"/>
  <c r="AD230" i="24"/>
  <c r="AD231" i="24"/>
  <c r="AD232" i="24"/>
  <c r="AD233" i="24"/>
  <c r="AD234" i="24"/>
  <c r="AD235" i="24"/>
  <c r="AD236" i="24"/>
  <c r="AD237" i="24"/>
  <c r="AD238" i="24"/>
  <c r="AD239" i="24"/>
  <c r="AD240" i="24"/>
  <c r="AD241" i="24"/>
  <c r="AD242" i="24"/>
  <c r="AD243" i="24"/>
  <c r="AD244" i="24"/>
  <c r="AD245" i="24"/>
  <c r="AD246" i="24"/>
  <c r="AD247" i="24"/>
  <c r="AD248" i="24"/>
  <c r="AB248" i="24"/>
  <c r="AB247" i="24"/>
  <c r="AB246" i="24"/>
  <c r="AB245" i="24"/>
  <c r="AB244" i="24"/>
  <c r="AB243" i="24"/>
  <c r="AB242" i="24"/>
  <c r="AB241" i="24"/>
  <c r="AB240" i="24"/>
  <c r="AB239" i="24"/>
  <c r="AB238" i="24"/>
  <c r="AB237" i="24"/>
  <c r="AB236" i="24"/>
  <c r="AB235" i="24"/>
  <c r="AB234" i="24"/>
  <c r="AB233" i="24"/>
  <c r="AB232" i="24"/>
  <c r="AB231" i="24"/>
  <c r="AB230" i="24"/>
  <c r="AB229" i="24"/>
  <c r="AB228" i="24"/>
  <c r="AB227" i="24"/>
  <c r="AB226" i="24"/>
  <c r="AB225" i="24"/>
  <c r="AB224" i="24"/>
  <c r="AB223" i="24"/>
  <c r="AB222" i="24"/>
  <c r="AB221" i="24"/>
  <c r="AB220" i="24"/>
  <c r="AB219" i="24"/>
  <c r="AB218" i="24"/>
  <c r="AB217" i="24"/>
  <c r="AB216" i="24"/>
  <c r="AB215" i="24"/>
  <c r="AB214" i="24"/>
  <c r="AB213" i="24"/>
  <c r="AB212" i="24"/>
  <c r="AB211" i="24"/>
  <c r="AB210" i="24"/>
  <c r="AB209" i="24"/>
  <c r="AB208" i="24"/>
  <c r="AB207" i="24"/>
  <c r="AB206" i="24"/>
  <c r="AB205" i="24"/>
  <c r="AB204" i="24"/>
  <c r="AB203" i="24"/>
  <c r="AB202" i="24"/>
  <c r="AB201" i="24"/>
  <c r="AB200" i="24"/>
  <c r="AB199" i="24"/>
  <c r="AB198" i="24"/>
  <c r="AB197" i="24"/>
  <c r="AB196" i="24"/>
  <c r="AB195" i="24"/>
  <c r="AB194" i="24"/>
  <c r="AB193" i="24"/>
  <c r="AB192" i="24"/>
  <c r="AB191" i="24"/>
  <c r="AB190" i="24"/>
  <c r="AB189" i="24"/>
  <c r="AB188" i="24"/>
  <c r="AB187" i="24"/>
  <c r="AB186" i="24"/>
  <c r="AB185" i="24"/>
  <c r="AB184" i="24"/>
  <c r="AB183" i="24"/>
  <c r="AB182" i="24"/>
  <c r="AB181" i="24"/>
  <c r="AB180" i="24"/>
  <c r="AB179" i="24"/>
  <c r="AB178" i="24"/>
  <c r="AB177" i="24"/>
  <c r="AB176" i="24"/>
  <c r="AB175" i="24"/>
  <c r="AB174" i="24"/>
  <c r="AB173" i="24"/>
  <c r="AB172" i="24"/>
  <c r="AB171" i="24"/>
  <c r="AB170" i="24"/>
  <c r="AB169" i="24"/>
  <c r="AB168" i="24"/>
  <c r="AB167" i="24"/>
  <c r="AB166" i="24"/>
  <c r="AB165" i="24"/>
  <c r="AB164" i="24"/>
  <c r="AB163" i="24"/>
  <c r="AB162" i="24"/>
  <c r="AB161" i="24"/>
  <c r="AB160" i="24"/>
  <c r="AB159" i="24"/>
  <c r="AB158" i="24"/>
  <c r="AB157" i="24"/>
  <c r="AB156" i="24"/>
  <c r="AB155" i="24"/>
  <c r="AB154" i="24"/>
  <c r="AB153" i="24"/>
  <c r="AB152" i="24"/>
  <c r="AB151" i="24"/>
  <c r="AB150" i="24"/>
  <c r="AB149" i="24"/>
  <c r="AB148" i="24"/>
  <c r="AB147" i="24"/>
  <c r="AB146" i="24"/>
  <c r="AB145" i="24"/>
  <c r="AB144" i="24"/>
  <c r="AB143" i="24"/>
  <c r="AB142" i="24"/>
  <c r="AB141" i="24"/>
  <c r="AB140" i="24"/>
  <c r="AB139" i="24"/>
  <c r="AB138" i="24"/>
  <c r="AB137" i="24"/>
  <c r="AB136" i="24"/>
  <c r="AB135" i="24"/>
  <c r="AB134" i="24"/>
  <c r="AB133" i="24"/>
  <c r="AB132" i="24"/>
  <c r="AB131" i="24"/>
  <c r="AB130" i="24"/>
  <c r="AB129" i="24"/>
  <c r="AB128" i="24"/>
  <c r="AB127" i="24"/>
  <c r="AB126" i="24"/>
  <c r="AB125" i="24"/>
  <c r="AB124" i="24"/>
  <c r="AB123" i="24"/>
  <c r="AB122" i="24"/>
  <c r="AB121" i="24"/>
  <c r="AB120" i="24"/>
  <c r="AB119" i="24"/>
  <c r="AB118" i="24"/>
  <c r="AB117" i="24"/>
  <c r="AB116" i="24"/>
  <c r="AB115" i="24"/>
  <c r="AB114" i="24"/>
  <c r="AB113" i="24"/>
  <c r="AB112" i="24"/>
  <c r="AB111" i="24"/>
  <c r="AB110" i="24"/>
  <c r="AB109" i="24"/>
  <c r="AB108" i="24"/>
  <c r="AB107" i="24"/>
  <c r="AB106" i="24"/>
  <c r="AB105" i="24"/>
  <c r="AB104" i="24"/>
  <c r="AB103" i="24"/>
  <c r="AB102" i="24"/>
  <c r="AB101" i="24"/>
  <c r="AB100" i="24"/>
  <c r="AB99" i="24"/>
  <c r="AB98" i="24"/>
  <c r="AB97" i="24"/>
  <c r="AB96" i="24"/>
  <c r="AB95" i="24"/>
  <c r="AB94" i="24"/>
  <c r="AB93" i="24"/>
  <c r="AB92" i="24"/>
  <c r="AB91" i="24"/>
  <c r="AB90" i="24"/>
  <c r="AB89" i="24"/>
  <c r="AB88" i="24"/>
  <c r="AB87" i="24"/>
  <c r="AB86" i="24"/>
  <c r="AB85" i="24"/>
  <c r="AB84" i="24"/>
  <c r="AB83" i="24"/>
  <c r="AB82" i="24"/>
  <c r="AB81" i="24"/>
  <c r="AB80" i="24"/>
  <c r="AB79" i="24"/>
  <c r="AB78" i="24"/>
  <c r="AB77" i="24"/>
  <c r="AB76" i="24"/>
  <c r="AB75" i="24"/>
  <c r="AB74" i="24"/>
  <c r="AB73" i="24"/>
  <c r="AB72" i="24"/>
  <c r="AB71" i="24"/>
  <c r="AB70" i="24"/>
  <c r="AB69" i="24"/>
  <c r="AB68" i="24"/>
  <c r="AB67" i="24"/>
  <c r="AB66" i="24"/>
  <c r="AB65" i="24"/>
  <c r="AB64" i="24"/>
  <c r="AB63" i="24"/>
  <c r="AB62" i="24"/>
  <c r="AB61" i="24"/>
  <c r="AB60" i="24"/>
  <c r="AB59" i="24"/>
  <c r="AB58" i="24"/>
  <c r="AB57" i="24"/>
  <c r="AB56" i="24"/>
  <c r="AB55" i="24"/>
  <c r="AB54" i="24"/>
  <c r="AB53" i="24"/>
  <c r="AB52" i="24"/>
  <c r="AB51" i="24"/>
  <c r="AB50" i="24"/>
  <c r="AB49" i="24"/>
  <c r="AB48" i="24"/>
  <c r="AB47" i="24"/>
  <c r="AB46" i="24"/>
  <c r="AB45" i="24"/>
  <c r="AB44" i="24"/>
  <c r="AB43" i="24"/>
  <c r="AB42" i="24"/>
  <c r="AB41" i="24"/>
  <c r="AB40" i="24"/>
  <c r="AB39" i="24"/>
  <c r="AB38" i="24"/>
  <c r="AB37" i="24"/>
  <c r="AB36" i="24"/>
  <c r="AB35" i="24"/>
  <c r="AB34" i="24"/>
  <c r="AB33" i="24"/>
  <c r="AB32" i="24"/>
  <c r="AB31" i="24"/>
  <c r="AB30" i="24"/>
  <c r="AB29" i="24"/>
  <c r="AB28" i="24"/>
  <c r="AB27" i="24"/>
  <c r="AB26" i="24"/>
  <c r="AB25" i="24"/>
  <c r="AB24" i="24"/>
  <c r="AB23" i="24"/>
  <c r="AB22" i="24"/>
  <c r="AB21" i="24"/>
  <c r="AB20" i="24"/>
  <c r="AB19" i="24"/>
  <c r="AB18" i="24"/>
  <c r="AB17" i="24"/>
  <c r="AB16" i="24"/>
  <c r="AB15" i="24"/>
  <c r="AB14" i="24"/>
  <c r="AB13" i="24"/>
  <c r="AB12" i="24"/>
  <c r="AB11" i="24"/>
  <c r="AB10" i="24"/>
  <c r="AB9" i="24"/>
  <c r="AB8" i="24"/>
  <c r="AB7" i="24"/>
  <c r="AB6" i="24"/>
  <c r="AB5" i="24"/>
  <c r="AB4" i="24"/>
  <c r="AC3" i="24"/>
  <c r="AC4" i="24"/>
  <c r="AC5" i="24"/>
  <c r="AC6" i="24"/>
  <c r="AC7" i="24"/>
  <c r="AC8" i="24"/>
  <c r="AC9" i="24"/>
  <c r="AC10" i="24"/>
  <c r="AC11" i="24"/>
  <c r="AC12" i="24"/>
  <c r="AC13" i="24"/>
  <c r="AC14" i="24"/>
  <c r="AC15" i="24"/>
  <c r="AC16" i="24"/>
  <c r="AC17" i="24"/>
  <c r="AC18" i="24"/>
  <c r="AC19" i="24"/>
  <c r="AC20" i="24"/>
  <c r="AC21" i="24"/>
  <c r="AC22" i="24"/>
  <c r="AC23" i="24"/>
  <c r="AC24" i="24"/>
  <c r="AC25" i="24"/>
  <c r="AC26" i="24"/>
  <c r="AC27" i="24"/>
  <c r="AC28" i="24"/>
  <c r="AC29" i="24"/>
  <c r="AC30" i="24"/>
  <c r="AC31" i="24"/>
  <c r="AC32" i="24"/>
  <c r="AC33" i="24"/>
  <c r="AC34" i="24"/>
  <c r="AC35" i="24"/>
  <c r="AC36" i="24"/>
  <c r="AC37" i="24"/>
  <c r="AC38" i="24"/>
  <c r="AC39" i="24"/>
  <c r="AC40" i="24"/>
  <c r="AC41" i="24"/>
  <c r="AC42" i="24"/>
  <c r="AC43" i="24"/>
  <c r="AC44" i="24"/>
  <c r="AC45" i="24"/>
  <c r="AC46" i="24"/>
  <c r="AC47" i="24"/>
  <c r="AC48" i="24"/>
  <c r="AC49" i="24"/>
  <c r="AC50" i="24"/>
  <c r="AC51" i="24"/>
  <c r="AC52" i="24"/>
  <c r="AC53" i="24"/>
  <c r="AC54" i="24"/>
  <c r="AC55" i="24"/>
  <c r="AC56" i="24"/>
  <c r="AC57" i="24"/>
  <c r="AC58" i="24"/>
  <c r="AC59" i="24"/>
  <c r="AC60" i="24"/>
  <c r="AC61" i="24"/>
  <c r="AC62" i="24"/>
  <c r="AC63" i="24"/>
  <c r="AC64" i="24"/>
  <c r="AC65" i="24"/>
  <c r="AC66" i="24"/>
  <c r="AC67" i="24"/>
  <c r="AC68" i="24"/>
  <c r="AC69" i="24"/>
  <c r="AC70" i="24"/>
  <c r="AC71" i="24"/>
  <c r="AC72" i="24"/>
  <c r="AC73" i="24"/>
  <c r="AC74" i="24"/>
  <c r="AC75" i="24"/>
  <c r="AC76" i="24"/>
  <c r="AC77" i="24"/>
  <c r="AC78" i="24"/>
  <c r="AC79" i="24"/>
  <c r="AC80" i="24"/>
  <c r="AC81" i="24"/>
  <c r="AC82" i="24"/>
  <c r="AC83" i="24"/>
  <c r="AC84" i="24"/>
  <c r="AC85" i="24"/>
  <c r="AC86" i="24"/>
  <c r="AC87" i="24"/>
  <c r="AC88" i="24"/>
  <c r="AC89" i="24"/>
  <c r="AC90" i="24"/>
  <c r="AC91" i="24"/>
  <c r="AC92" i="24"/>
  <c r="AC93" i="24"/>
  <c r="AC94" i="24"/>
  <c r="AC95" i="24"/>
  <c r="AC96" i="24"/>
  <c r="AC97" i="24"/>
  <c r="AC98" i="24"/>
  <c r="AC99" i="24"/>
  <c r="AC100" i="24"/>
  <c r="AC101" i="24"/>
  <c r="AC102" i="24"/>
  <c r="AC103" i="24"/>
  <c r="AC104" i="24"/>
  <c r="AC105" i="24"/>
  <c r="AC106" i="24"/>
  <c r="AC107" i="24"/>
  <c r="AC108" i="24"/>
  <c r="AC109" i="24"/>
  <c r="AC110" i="24"/>
  <c r="AC111" i="24"/>
  <c r="AC112" i="24"/>
  <c r="AC113" i="24"/>
  <c r="AC114" i="24"/>
  <c r="AC115" i="24"/>
  <c r="AC116" i="24"/>
  <c r="AC117" i="24"/>
  <c r="AC118" i="24"/>
  <c r="AC119" i="24"/>
  <c r="AC120" i="24"/>
  <c r="AC121" i="24"/>
  <c r="AC122" i="24"/>
  <c r="AC123" i="24"/>
  <c r="AC124" i="24"/>
  <c r="AC125" i="24"/>
  <c r="AC126" i="24"/>
  <c r="AC127" i="24"/>
  <c r="AC128" i="24"/>
  <c r="AC129" i="24"/>
  <c r="AC130" i="24"/>
  <c r="AC131" i="24"/>
  <c r="AC132" i="24"/>
  <c r="AC133" i="24"/>
  <c r="AC134" i="24"/>
  <c r="AC135" i="24"/>
  <c r="AC136" i="24"/>
  <c r="AC137" i="24"/>
  <c r="AC138" i="24"/>
  <c r="AC139" i="24"/>
  <c r="AC140" i="24"/>
  <c r="AC141" i="24"/>
  <c r="AC142" i="24"/>
  <c r="AC143" i="24"/>
  <c r="AC144" i="24"/>
  <c r="AC145" i="24"/>
  <c r="AC146" i="24"/>
  <c r="AC147" i="24"/>
  <c r="AC148" i="24"/>
  <c r="AC149" i="24"/>
  <c r="AC150" i="24"/>
  <c r="AC151" i="24"/>
  <c r="AC152" i="24"/>
  <c r="AC153" i="24"/>
  <c r="AC154" i="24"/>
  <c r="AC155" i="24"/>
  <c r="AC156" i="24"/>
  <c r="AC157" i="24"/>
  <c r="AC158" i="24"/>
  <c r="AC159" i="24"/>
  <c r="AC160" i="24"/>
  <c r="AC161" i="24"/>
  <c r="AC162" i="24"/>
  <c r="AC163" i="24"/>
  <c r="AC164" i="24"/>
  <c r="AC165" i="24"/>
  <c r="AC166" i="24"/>
  <c r="AC167" i="24"/>
  <c r="AC168" i="24"/>
  <c r="AC169" i="24"/>
  <c r="AC170" i="24"/>
  <c r="AC171" i="24"/>
  <c r="AC172" i="24"/>
  <c r="AC173" i="24"/>
  <c r="AC174" i="24"/>
  <c r="AC175" i="24"/>
  <c r="AC176" i="24"/>
  <c r="AC177" i="24"/>
  <c r="AC178" i="24"/>
  <c r="AC179" i="24"/>
  <c r="AC180" i="24"/>
  <c r="AC181" i="24"/>
  <c r="AC182" i="24"/>
  <c r="AC183" i="24"/>
  <c r="AC184" i="24"/>
  <c r="AC185" i="24"/>
  <c r="AC186" i="24"/>
  <c r="AC187" i="24"/>
  <c r="AC188" i="24"/>
  <c r="AC189" i="24"/>
  <c r="AC190" i="24"/>
  <c r="AC191" i="24"/>
  <c r="AC192" i="24"/>
  <c r="AC193" i="24"/>
  <c r="AC194" i="24"/>
  <c r="AC195" i="24"/>
  <c r="AC196" i="24"/>
  <c r="AC197" i="24"/>
  <c r="AC198" i="24"/>
  <c r="AC199" i="24"/>
  <c r="AC200" i="24"/>
  <c r="AC201" i="24"/>
  <c r="AC202" i="24"/>
  <c r="AC203" i="24"/>
  <c r="AC204" i="24"/>
  <c r="AC205" i="24"/>
  <c r="AC206" i="24"/>
  <c r="AC207" i="24"/>
  <c r="AC208" i="24"/>
  <c r="AC209" i="24"/>
  <c r="AC210" i="24"/>
  <c r="AC211" i="24"/>
  <c r="AC212" i="24"/>
  <c r="AC213" i="24"/>
  <c r="AC214" i="24"/>
  <c r="AC215" i="24"/>
  <c r="AC216" i="24"/>
  <c r="AC217" i="24"/>
  <c r="AC218" i="24"/>
  <c r="AC219" i="24"/>
  <c r="AC220" i="24"/>
  <c r="AC221" i="24"/>
  <c r="AC222" i="24"/>
  <c r="AC223" i="24"/>
  <c r="AC224" i="24"/>
  <c r="AC225" i="24"/>
  <c r="AC226" i="24"/>
  <c r="AC227" i="24"/>
  <c r="AC228" i="24"/>
  <c r="AC229" i="24"/>
  <c r="AC230" i="24"/>
  <c r="AC231" i="24"/>
  <c r="AC232" i="24"/>
  <c r="AC233" i="24"/>
  <c r="AC234" i="24"/>
  <c r="AC235" i="24"/>
  <c r="AC236" i="24"/>
  <c r="AC237" i="24"/>
  <c r="AC238" i="24"/>
  <c r="AC239" i="24"/>
  <c r="AC240" i="24"/>
  <c r="AC241" i="24"/>
  <c r="AC242" i="24"/>
  <c r="AC243" i="24"/>
  <c r="AC244" i="24"/>
  <c r="AC245" i="24"/>
  <c r="AC246" i="24"/>
  <c r="AC247" i="24"/>
  <c r="AC248" i="24"/>
  <c r="AB3" i="24"/>
  <c r="AA3" i="24"/>
  <c r="AA4" i="24"/>
  <c r="AA5" i="24"/>
  <c r="AA6" i="24"/>
  <c r="AA7" i="24"/>
  <c r="AA8" i="24"/>
  <c r="AA9" i="24"/>
  <c r="AA10" i="24"/>
  <c r="AA11" i="24"/>
  <c r="AA12" i="24"/>
  <c r="AA13" i="24"/>
  <c r="AA14" i="24"/>
  <c r="AA15" i="24"/>
  <c r="AA16" i="24"/>
  <c r="AA17" i="24"/>
  <c r="AA18" i="24"/>
  <c r="AA19" i="24"/>
  <c r="AA20" i="24"/>
  <c r="AA21" i="24"/>
  <c r="AA22" i="24"/>
  <c r="AA23" i="24"/>
  <c r="AA24" i="24"/>
  <c r="AA25" i="24"/>
  <c r="AA26" i="24"/>
  <c r="AA27" i="24"/>
  <c r="AA28" i="24"/>
  <c r="AA29" i="24"/>
  <c r="AA30" i="24"/>
  <c r="AA31" i="24"/>
  <c r="AA32" i="24"/>
  <c r="AA33" i="24"/>
  <c r="AA34" i="24"/>
  <c r="AA35" i="24"/>
  <c r="AA36" i="24"/>
  <c r="AA37" i="24"/>
  <c r="AA38" i="24"/>
  <c r="AA39" i="24"/>
  <c r="AA40" i="24"/>
  <c r="AA41" i="24"/>
  <c r="AA42" i="24"/>
  <c r="AA43" i="24"/>
  <c r="AA44" i="24"/>
  <c r="AA45" i="24"/>
  <c r="AA46" i="24"/>
  <c r="AA47" i="24"/>
  <c r="AA48" i="24"/>
  <c r="AA49" i="24"/>
  <c r="AA50" i="24"/>
  <c r="AA51" i="24"/>
  <c r="AA52" i="24"/>
  <c r="AA53" i="24"/>
  <c r="AA54" i="24"/>
  <c r="AA55" i="24"/>
  <c r="AA56" i="24"/>
  <c r="AA57" i="24"/>
  <c r="AA58" i="24"/>
  <c r="AA59" i="24"/>
  <c r="AA60" i="24"/>
  <c r="AA61" i="24"/>
  <c r="AA62" i="24"/>
  <c r="AA63" i="24"/>
  <c r="AA64" i="24"/>
  <c r="AA65" i="24"/>
  <c r="AA66" i="24"/>
  <c r="AA67" i="24"/>
  <c r="AA68" i="24"/>
  <c r="AA69" i="24"/>
  <c r="AA70" i="24"/>
  <c r="AA71" i="24"/>
  <c r="AA72" i="24"/>
  <c r="AA73" i="24"/>
  <c r="AA74" i="24"/>
  <c r="AA75" i="24"/>
  <c r="AA76" i="24"/>
  <c r="AA77" i="24"/>
  <c r="AA78" i="24"/>
  <c r="AA79" i="24"/>
  <c r="AA80" i="24"/>
  <c r="AA81" i="24"/>
  <c r="AA82" i="24"/>
  <c r="AA83" i="24"/>
  <c r="AA84" i="24"/>
  <c r="AA85" i="24"/>
  <c r="AA86" i="24"/>
  <c r="AA87" i="24"/>
  <c r="AA88" i="24"/>
  <c r="AA89" i="24"/>
  <c r="AA90" i="24"/>
  <c r="AA91" i="24"/>
  <c r="AA92" i="24"/>
  <c r="AA93" i="24"/>
  <c r="AA94" i="24"/>
  <c r="AA95" i="24"/>
  <c r="AA96" i="24"/>
  <c r="AA97" i="24"/>
  <c r="AA98" i="24"/>
  <c r="AA99" i="24"/>
  <c r="AA100" i="24"/>
  <c r="AA101" i="24"/>
  <c r="AA102" i="24"/>
  <c r="AA103" i="24"/>
  <c r="AA104" i="24"/>
  <c r="AA105" i="24"/>
  <c r="AA106" i="24"/>
  <c r="AA107" i="24"/>
  <c r="AA108" i="24"/>
  <c r="AA109" i="24"/>
  <c r="AA110" i="24"/>
  <c r="AA111" i="24"/>
  <c r="AA112" i="24"/>
  <c r="AA113" i="24"/>
  <c r="AA114" i="24"/>
  <c r="AA115" i="24"/>
  <c r="AA116" i="24"/>
  <c r="AA117" i="24"/>
  <c r="AA118" i="24"/>
  <c r="AA119" i="24"/>
  <c r="AA120" i="24"/>
  <c r="AA121" i="24"/>
  <c r="AA122" i="24"/>
  <c r="AA123" i="24"/>
  <c r="AA124" i="24"/>
  <c r="AA125" i="24"/>
  <c r="AA126" i="24"/>
  <c r="AA127" i="24"/>
  <c r="AA128" i="24"/>
  <c r="AA129" i="24"/>
  <c r="AA130" i="24"/>
  <c r="AA131" i="24"/>
  <c r="AA132" i="24"/>
  <c r="AA133" i="24"/>
  <c r="AA134" i="24"/>
  <c r="AA135" i="24"/>
  <c r="AA136" i="24"/>
  <c r="AA137" i="24"/>
  <c r="AA138" i="24"/>
  <c r="AA139" i="24"/>
  <c r="AA140" i="24"/>
  <c r="AA141" i="24"/>
  <c r="AA142" i="24"/>
  <c r="AA143" i="24"/>
  <c r="AA144" i="24"/>
  <c r="AA145" i="24"/>
  <c r="AA146" i="24"/>
  <c r="AA147" i="24"/>
  <c r="AA148" i="24"/>
  <c r="AA149" i="24"/>
  <c r="AA150" i="24"/>
  <c r="AA151" i="24"/>
  <c r="AA152" i="24"/>
  <c r="AA153" i="24"/>
  <c r="AA154" i="24"/>
  <c r="AA155" i="24"/>
  <c r="AA156" i="24"/>
  <c r="AA157" i="24"/>
  <c r="AA158" i="24"/>
  <c r="AA159" i="24"/>
  <c r="AA160" i="24"/>
  <c r="AA161" i="24"/>
  <c r="AA162" i="24"/>
  <c r="AA163" i="24"/>
  <c r="AA164" i="24"/>
  <c r="AA165" i="24"/>
  <c r="AA166" i="24"/>
  <c r="AA167" i="24"/>
  <c r="AA168" i="24"/>
  <c r="AA169" i="24"/>
  <c r="AA170" i="24"/>
  <c r="AA171" i="24"/>
  <c r="AA172" i="24"/>
  <c r="AA173" i="24"/>
  <c r="AA174" i="24"/>
  <c r="AA175" i="24"/>
  <c r="AA176" i="24"/>
  <c r="AA177" i="24"/>
  <c r="AA178" i="24"/>
  <c r="AA179" i="24"/>
  <c r="AA180" i="24"/>
  <c r="AA181" i="24"/>
  <c r="AA182" i="24"/>
  <c r="AA183" i="24"/>
  <c r="AA184" i="24"/>
  <c r="AA185" i="24"/>
  <c r="AA186" i="24"/>
  <c r="AA187" i="24"/>
  <c r="AA188" i="24"/>
  <c r="AA189" i="24"/>
  <c r="AA190" i="24"/>
  <c r="AA191" i="24"/>
  <c r="AA192" i="24"/>
  <c r="AA193" i="24"/>
  <c r="AA194" i="24"/>
  <c r="AA195" i="24"/>
  <c r="AA196" i="24"/>
  <c r="AA197" i="24"/>
  <c r="AA198" i="24"/>
  <c r="AA199" i="24"/>
  <c r="AA200" i="24"/>
  <c r="AA201" i="24"/>
  <c r="AA202" i="24"/>
  <c r="AA203" i="24"/>
  <c r="AA204" i="24"/>
  <c r="AA205" i="24"/>
  <c r="AA206" i="24"/>
  <c r="AA207" i="24"/>
  <c r="AA208" i="24"/>
  <c r="AA209" i="24"/>
  <c r="AA210" i="24"/>
  <c r="AA211" i="24"/>
  <c r="AA212" i="24"/>
  <c r="AA213" i="24"/>
  <c r="AA214" i="24"/>
  <c r="AA215" i="24"/>
  <c r="AA216" i="24"/>
  <c r="AA217" i="24"/>
  <c r="AA218" i="24"/>
  <c r="AA219" i="24"/>
  <c r="AA220" i="24"/>
  <c r="AA221" i="24"/>
  <c r="AA222" i="24"/>
  <c r="AA223" i="24"/>
  <c r="AA224" i="24"/>
  <c r="AA225" i="24"/>
  <c r="AA226" i="24"/>
  <c r="AA227" i="24"/>
  <c r="AA228" i="24"/>
  <c r="AA229" i="24"/>
  <c r="AA230" i="24"/>
  <c r="AA231" i="24"/>
  <c r="AA232" i="24"/>
  <c r="AA233" i="24"/>
  <c r="AA234" i="24"/>
  <c r="AA235" i="24"/>
  <c r="AA236" i="24"/>
  <c r="AA237" i="24"/>
  <c r="AA238" i="24"/>
  <c r="AA239" i="24"/>
  <c r="AA240" i="24"/>
  <c r="AA241" i="24"/>
  <c r="AA242" i="24"/>
  <c r="AA243" i="24"/>
  <c r="AA244" i="24"/>
  <c r="AA245" i="24"/>
  <c r="AA246" i="24"/>
  <c r="AA247" i="24"/>
  <c r="AA248" i="24"/>
  <c r="Z3" i="24"/>
  <c r="Z4" i="24"/>
  <c r="Z5" i="24"/>
  <c r="Z6" i="24"/>
  <c r="Z7" i="24"/>
  <c r="Z8" i="24"/>
  <c r="Z9" i="24"/>
  <c r="Z10" i="24"/>
  <c r="Z11" i="24"/>
  <c r="Z12" i="24"/>
  <c r="Z13" i="24"/>
  <c r="Z14" i="24"/>
  <c r="Z15" i="24"/>
  <c r="Z16" i="24"/>
  <c r="Z17" i="24"/>
  <c r="Z18" i="24"/>
  <c r="Z19" i="24"/>
  <c r="Z20" i="24"/>
  <c r="Z21" i="24"/>
  <c r="Z22" i="24"/>
  <c r="Z23" i="24"/>
  <c r="Z24" i="24"/>
  <c r="Z25" i="24"/>
  <c r="Z26" i="24"/>
  <c r="Z27" i="24"/>
  <c r="Z28" i="24"/>
  <c r="Z29" i="24"/>
  <c r="Z30" i="24"/>
  <c r="Z31" i="24"/>
  <c r="Z32" i="24"/>
  <c r="Z33" i="24"/>
  <c r="Z34" i="24"/>
  <c r="Z35" i="24"/>
  <c r="Z36" i="24"/>
  <c r="Z37" i="24"/>
  <c r="Z38" i="24"/>
  <c r="Z39" i="24"/>
  <c r="Z40" i="24"/>
  <c r="Z41" i="24"/>
  <c r="Z42" i="24"/>
  <c r="Z43" i="24"/>
  <c r="Z44" i="24"/>
  <c r="Z45" i="24"/>
  <c r="Z46" i="24"/>
  <c r="Z47" i="24"/>
  <c r="Z48" i="24"/>
  <c r="Z49" i="24"/>
  <c r="Z50" i="24"/>
  <c r="Z51" i="24"/>
  <c r="Z52" i="24"/>
  <c r="Z53" i="24"/>
  <c r="Z54" i="24"/>
  <c r="Z55" i="24"/>
  <c r="Z56" i="24"/>
  <c r="Z57" i="24"/>
  <c r="Z58" i="24"/>
  <c r="Z59" i="24"/>
  <c r="Z60" i="24"/>
  <c r="Z61" i="24"/>
  <c r="Z62" i="24"/>
  <c r="Z63" i="24"/>
  <c r="Z64" i="24"/>
  <c r="Z65" i="24"/>
  <c r="Z66" i="24"/>
  <c r="Z67" i="24"/>
  <c r="Z68" i="24"/>
  <c r="Z69" i="24"/>
  <c r="Z70" i="24"/>
  <c r="Z71" i="24"/>
  <c r="Z72" i="24"/>
  <c r="Z73" i="24"/>
  <c r="Z74" i="24"/>
  <c r="Z75" i="24"/>
  <c r="Z76" i="24"/>
  <c r="Z77" i="24"/>
  <c r="Z78" i="24"/>
  <c r="Z79" i="24"/>
  <c r="Z80" i="24"/>
  <c r="Z81" i="24"/>
  <c r="Z82" i="24"/>
  <c r="Z83" i="24"/>
  <c r="Z84" i="24"/>
  <c r="Z85" i="24"/>
  <c r="Z86" i="24"/>
  <c r="Z87" i="24"/>
  <c r="Z88" i="24"/>
  <c r="Z89" i="24"/>
  <c r="Z90" i="24"/>
  <c r="Z91" i="24"/>
  <c r="Z92" i="24"/>
  <c r="Z93" i="24"/>
  <c r="Z94" i="24"/>
  <c r="Z95" i="24"/>
  <c r="Z96" i="24"/>
  <c r="Z97" i="24"/>
  <c r="Z98" i="24"/>
  <c r="Z99" i="24"/>
  <c r="Z100" i="24"/>
  <c r="Z101" i="24"/>
  <c r="Z102" i="24"/>
  <c r="Z103" i="24"/>
  <c r="Z104" i="24"/>
  <c r="Z105" i="24"/>
  <c r="Z106" i="24"/>
  <c r="Z107" i="24"/>
  <c r="Z108" i="24"/>
  <c r="Z109" i="24"/>
  <c r="Z110" i="24"/>
  <c r="Z111" i="24"/>
  <c r="Z112" i="24"/>
  <c r="Z113" i="24"/>
  <c r="Z114" i="24"/>
  <c r="Z115" i="24"/>
  <c r="Z116" i="24"/>
  <c r="Z117" i="24"/>
  <c r="Z118" i="24"/>
  <c r="Z119" i="24"/>
  <c r="Z120" i="24"/>
  <c r="Z121" i="24"/>
  <c r="Z122" i="24"/>
  <c r="Z123" i="24"/>
  <c r="Z124" i="24"/>
  <c r="Z125" i="24"/>
  <c r="Z126" i="24"/>
  <c r="Z127" i="24"/>
  <c r="Z128" i="24"/>
  <c r="Z129" i="24"/>
  <c r="Z130" i="24"/>
  <c r="Z131" i="24"/>
  <c r="Z132" i="24"/>
  <c r="Z133" i="24"/>
  <c r="Z134" i="24"/>
  <c r="Z135" i="24"/>
  <c r="Z136" i="24"/>
  <c r="Z137" i="24"/>
  <c r="Z138" i="24"/>
  <c r="Z139" i="24"/>
  <c r="Z140" i="24"/>
  <c r="Z141" i="24"/>
  <c r="Z142" i="24"/>
  <c r="Z143" i="24"/>
  <c r="Z144" i="24"/>
  <c r="Z145" i="24"/>
  <c r="Z146" i="24"/>
  <c r="Z147" i="24"/>
  <c r="Z148" i="24"/>
  <c r="Z149" i="24"/>
  <c r="Z150" i="24"/>
  <c r="Z151" i="24"/>
  <c r="Z152" i="24"/>
  <c r="Z153" i="24"/>
  <c r="Z154" i="24"/>
  <c r="Z155" i="24"/>
  <c r="Z156" i="24"/>
  <c r="Z157" i="24"/>
  <c r="Z158" i="24"/>
  <c r="Z159" i="24"/>
  <c r="Z160" i="24"/>
  <c r="Z161" i="24"/>
  <c r="Z162" i="24"/>
  <c r="Z163" i="24"/>
  <c r="Z164" i="24"/>
  <c r="Z165" i="24"/>
  <c r="Z166" i="24"/>
  <c r="Z167" i="24"/>
  <c r="Z168" i="24"/>
  <c r="Z169" i="24"/>
  <c r="Z170" i="24"/>
  <c r="Z171" i="24"/>
  <c r="Z172" i="24"/>
  <c r="Z173" i="24"/>
  <c r="Z174" i="24"/>
  <c r="Z175" i="24"/>
  <c r="Z176" i="24"/>
  <c r="Z177" i="24"/>
  <c r="Z178" i="24"/>
  <c r="Z179" i="24"/>
  <c r="Z180" i="24"/>
  <c r="Z181" i="24"/>
  <c r="Z182" i="24"/>
  <c r="Z183" i="24"/>
  <c r="Z184" i="24"/>
  <c r="Z185" i="24"/>
  <c r="Z186" i="24"/>
  <c r="Z187" i="24"/>
  <c r="Z188" i="24"/>
  <c r="Z189" i="24"/>
  <c r="Z190" i="24"/>
  <c r="Z191" i="24"/>
  <c r="Z192" i="24"/>
  <c r="Z193" i="24"/>
  <c r="Z194" i="24"/>
  <c r="Z195" i="24"/>
  <c r="Z196" i="24"/>
  <c r="Z197" i="24"/>
  <c r="Z198" i="24"/>
  <c r="Z199" i="24"/>
  <c r="Z200" i="24"/>
  <c r="Z201" i="24"/>
  <c r="Z202" i="24"/>
  <c r="Z203" i="24"/>
  <c r="Z204" i="24"/>
  <c r="Z205" i="24"/>
  <c r="Z206" i="24"/>
  <c r="Z207" i="24"/>
  <c r="Z208" i="24"/>
  <c r="Z209" i="24"/>
  <c r="Z210" i="24"/>
  <c r="Z211" i="24"/>
  <c r="Z212" i="24"/>
  <c r="Z213" i="24"/>
  <c r="Z214" i="24"/>
  <c r="Z215" i="24"/>
  <c r="Z216" i="24"/>
  <c r="Z217" i="24"/>
  <c r="Z218" i="24"/>
  <c r="Z219" i="24"/>
  <c r="Z220" i="24"/>
  <c r="Z221" i="24"/>
  <c r="Z222" i="24"/>
  <c r="Z223" i="24"/>
  <c r="Z224" i="24"/>
  <c r="Z225" i="24"/>
  <c r="Z226" i="24"/>
  <c r="Z227" i="24"/>
  <c r="Z228" i="24"/>
  <c r="Z229" i="24"/>
  <c r="Z230" i="24"/>
  <c r="Z231" i="24"/>
  <c r="Z232" i="24"/>
  <c r="Z233" i="24"/>
  <c r="Z234" i="24"/>
  <c r="Z235" i="24"/>
  <c r="Z236" i="24"/>
  <c r="Z237" i="24"/>
  <c r="Z238" i="24"/>
  <c r="Z239" i="24"/>
  <c r="Z240" i="24"/>
  <c r="Z241" i="24"/>
  <c r="Z242" i="24"/>
  <c r="Z243" i="24"/>
  <c r="Z244" i="24"/>
  <c r="Z245" i="24"/>
  <c r="Z246" i="24"/>
  <c r="Z247" i="24"/>
  <c r="Z248" i="24"/>
  <c r="Y3" i="24"/>
  <c r="X3" i="24"/>
  <c r="X4" i="24"/>
  <c r="X5" i="24"/>
  <c r="X6" i="24"/>
  <c r="X7" i="24"/>
  <c r="X8" i="24"/>
  <c r="X9" i="24"/>
  <c r="X10" i="24"/>
  <c r="X11" i="24"/>
  <c r="X12" i="24"/>
  <c r="X13" i="24"/>
  <c r="X14" i="24"/>
  <c r="X15" i="24"/>
  <c r="X16" i="24"/>
  <c r="X17" i="24"/>
  <c r="X18" i="24"/>
  <c r="X19" i="24"/>
  <c r="X20" i="24"/>
  <c r="X21" i="24"/>
  <c r="X22" i="24"/>
  <c r="X23" i="24"/>
  <c r="X24" i="24"/>
  <c r="X25" i="24"/>
  <c r="X26" i="24"/>
  <c r="X27" i="24"/>
  <c r="X28" i="24"/>
  <c r="X29" i="24"/>
  <c r="X30" i="24"/>
  <c r="X31" i="24"/>
  <c r="X32" i="24"/>
  <c r="X33" i="24"/>
  <c r="X34" i="24"/>
  <c r="X35" i="24"/>
  <c r="X36" i="24"/>
  <c r="X37" i="24"/>
  <c r="X38" i="24"/>
  <c r="X39" i="24"/>
  <c r="X40" i="24"/>
  <c r="X41" i="24"/>
  <c r="X42" i="24"/>
  <c r="X43" i="24"/>
  <c r="X44" i="24"/>
  <c r="X45" i="24"/>
  <c r="X46" i="24"/>
  <c r="X47" i="24"/>
  <c r="X48" i="24"/>
  <c r="X49" i="24"/>
  <c r="X50" i="24"/>
  <c r="X51" i="24"/>
  <c r="X52" i="24"/>
  <c r="X53" i="24"/>
  <c r="X54" i="24"/>
  <c r="X55" i="24"/>
  <c r="X56" i="24"/>
  <c r="X57" i="24"/>
  <c r="X58" i="24"/>
  <c r="X59" i="24"/>
  <c r="X60" i="24"/>
  <c r="X61" i="24"/>
  <c r="X62" i="24"/>
  <c r="X63" i="24"/>
  <c r="X64" i="24"/>
  <c r="X65" i="24"/>
  <c r="X66" i="24"/>
  <c r="X67" i="24"/>
  <c r="X68" i="24"/>
  <c r="X69" i="24"/>
  <c r="X70" i="24"/>
  <c r="X71" i="24"/>
  <c r="X72" i="24"/>
  <c r="X73" i="24"/>
  <c r="X74" i="24"/>
  <c r="X75" i="24"/>
  <c r="X76" i="24"/>
  <c r="X77" i="24"/>
  <c r="X78" i="24"/>
  <c r="X79" i="24"/>
  <c r="X80" i="24"/>
  <c r="X81" i="24"/>
  <c r="X82" i="24"/>
  <c r="X83" i="24"/>
  <c r="X84" i="24"/>
  <c r="X85" i="24"/>
  <c r="X86" i="24"/>
  <c r="X87" i="24"/>
  <c r="X88" i="24"/>
  <c r="X89" i="24"/>
  <c r="X90" i="24"/>
  <c r="X91" i="24"/>
  <c r="X92" i="24"/>
  <c r="X93" i="24"/>
  <c r="X94" i="24"/>
  <c r="X95" i="24"/>
  <c r="X96" i="24"/>
  <c r="X97" i="24"/>
  <c r="X98" i="24"/>
  <c r="X99" i="24"/>
  <c r="X100" i="24"/>
  <c r="X101" i="24"/>
  <c r="X102" i="24"/>
  <c r="X103" i="24"/>
  <c r="X104" i="24"/>
  <c r="X105" i="24"/>
  <c r="X106" i="24"/>
  <c r="X107" i="24"/>
  <c r="X108" i="24"/>
  <c r="X109" i="24"/>
  <c r="X110" i="24"/>
  <c r="X111" i="24"/>
  <c r="X112" i="24"/>
  <c r="X113" i="24"/>
  <c r="X114" i="24"/>
  <c r="X115" i="24"/>
  <c r="X116" i="24"/>
  <c r="X117" i="24"/>
  <c r="X118" i="24"/>
  <c r="X119" i="24"/>
  <c r="X120" i="24"/>
  <c r="X121" i="24"/>
  <c r="X122" i="24"/>
  <c r="X123" i="24"/>
  <c r="X124" i="24"/>
  <c r="X125" i="24"/>
  <c r="X126" i="24"/>
  <c r="X127" i="24"/>
  <c r="X128" i="24"/>
  <c r="X129" i="24"/>
  <c r="X130" i="24"/>
  <c r="X131" i="24"/>
  <c r="X132" i="24"/>
  <c r="X133" i="24"/>
  <c r="X134" i="24"/>
  <c r="X135" i="24"/>
  <c r="X136" i="24"/>
  <c r="X137" i="24"/>
  <c r="X138" i="24"/>
  <c r="X139" i="24"/>
  <c r="X140" i="24"/>
  <c r="X141" i="24"/>
  <c r="X142" i="24"/>
  <c r="X143" i="24"/>
  <c r="X144" i="24"/>
  <c r="X145" i="24"/>
  <c r="X146" i="24"/>
  <c r="X147" i="24"/>
  <c r="X148" i="24"/>
  <c r="X149" i="24"/>
  <c r="X150" i="24"/>
  <c r="X151" i="24"/>
  <c r="X152" i="24"/>
  <c r="X153" i="24"/>
  <c r="X154" i="24"/>
  <c r="X155" i="24"/>
  <c r="X156" i="24"/>
  <c r="X157" i="24"/>
  <c r="X158" i="24"/>
  <c r="X159" i="24"/>
  <c r="X160" i="24"/>
  <c r="X161" i="24"/>
  <c r="X162" i="24"/>
  <c r="X163" i="24"/>
  <c r="X164" i="24"/>
  <c r="X165" i="24"/>
  <c r="X166" i="24"/>
  <c r="X167" i="24"/>
  <c r="X168" i="24"/>
  <c r="X169" i="24"/>
  <c r="X170" i="24"/>
  <c r="X171" i="24"/>
  <c r="X172" i="24"/>
  <c r="X173" i="24"/>
  <c r="X174" i="24"/>
  <c r="X175" i="24"/>
  <c r="X176" i="24"/>
  <c r="X177" i="24"/>
  <c r="X178" i="24"/>
  <c r="X179" i="24"/>
  <c r="X180" i="24"/>
  <c r="X181" i="24"/>
  <c r="X182" i="24"/>
  <c r="X183" i="24"/>
  <c r="X184" i="24"/>
  <c r="X185" i="24"/>
  <c r="X186" i="24"/>
  <c r="X187" i="24"/>
  <c r="X188" i="24"/>
  <c r="X189" i="24"/>
  <c r="X190" i="24"/>
  <c r="X191" i="24"/>
  <c r="X192" i="24"/>
  <c r="X193" i="24"/>
  <c r="X194" i="24"/>
  <c r="X195" i="24"/>
  <c r="X196" i="24"/>
  <c r="X197" i="24"/>
  <c r="X198" i="24"/>
  <c r="X199" i="24"/>
  <c r="X200" i="24"/>
  <c r="X201" i="24"/>
  <c r="X202" i="24"/>
  <c r="X203" i="24"/>
  <c r="X204" i="24"/>
  <c r="X205" i="24"/>
  <c r="X206" i="24"/>
  <c r="X207" i="24"/>
  <c r="X208" i="24"/>
  <c r="X209" i="24"/>
  <c r="X210" i="24"/>
  <c r="X211" i="24"/>
  <c r="X212" i="24"/>
  <c r="X213" i="24"/>
  <c r="X214" i="24"/>
  <c r="X215" i="24"/>
  <c r="X216" i="24"/>
  <c r="X217" i="24"/>
  <c r="X218" i="24"/>
  <c r="X219" i="24"/>
  <c r="X220" i="24"/>
  <c r="X221" i="24"/>
  <c r="X222" i="24"/>
  <c r="X223" i="24"/>
  <c r="X224" i="24"/>
  <c r="X225" i="24"/>
  <c r="X226" i="24"/>
  <c r="X227" i="24"/>
  <c r="X228" i="24"/>
  <c r="X229" i="24"/>
  <c r="X230" i="24"/>
  <c r="X231" i="24"/>
  <c r="X232" i="24"/>
  <c r="X233" i="24"/>
  <c r="X234" i="24"/>
  <c r="X235" i="24"/>
  <c r="X236" i="24"/>
  <c r="X237" i="24"/>
  <c r="X238" i="24"/>
  <c r="X239" i="24"/>
  <c r="X240" i="24"/>
  <c r="X241" i="24"/>
  <c r="X242" i="24"/>
  <c r="X243" i="24"/>
  <c r="X244" i="24"/>
  <c r="X245" i="24"/>
  <c r="X246" i="24"/>
  <c r="X247" i="24"/>
  <c r="X248" i="24"/>
  <c r="Y4" i="24"/>
  <c r="Y5" i="24"/>
  <c r="Y6" i="24"/>
  <c r="Y7" i="24"/>
  <c r="Y8" i="24"/>
  <c r="Y9" i="24"/>
  <c r="Y10" i="24"/>
  <c r="Y11" i="24"/>
  <c r="Y12" i="24"/>
  <c r="Y13" i="24"/>
  <c r="Y14" i="24"/>
  <c r="Y15" i="24"/>
  <c r="Y16" i="24"/>
  <c r="Y17" i="24"/>
  <c r="Y18" i="24"/>
  <c r="Y19" i="24"/>
  <c r="Y20" i="24"/>
  <c r="Y21" i="24"/>
  <c r="Y22" i="24"/>
  <c r="Y23" i="24"/>
  <c r="Y24" i="24"/>
  <c r="Y25" i="24"/>
  <c r="Y26" i="24"/>
  <c r="Y27" i="24"/>
  <c r="Y28" i="24"/>
  <c r="Y29" i="24"/>
  <c r="Y30" i="24"/>
  <c r="Y31" i="24"/>
  <c r="Y32" i="24"/>
  <c r="Y33" i="24"/>
  <c r="Y34" i="24"/>
  <c r="Y35" i="24"/>
  <c r="Y36" i="24"/>
  <c r="Y37" i="24"/>
  <c r="Y38" i="24"/>
  <c r="Y39" i="24"/>
  <c r="Y40" i="24"/>
  <c r="Y41" i="24"/>
  <c r="Y42" i="24"/>
  <c r="Y43" i="24"/>
  <c r="Y44" i="24"/>
  <c r="Y45" i="24"/>
  <c r="Y46" i="24"/>
  <c r="Y47" i="24"/>
  <c r="Y48" i="24"/>
  <c r="Y49" i="24"/>
  <c r="Y50" i="24"/>
  <c r="Y51" i="24"/>
  <c r="Y52" i="24"/>
  <c r="Y53" i="24"/>
  <c r="Y54" i="24"/>
  <c r="Y55" i="24"/>
  <c r="Y56" i="24"/>
  <c r="Y57" i="24"/>
  <c r="Y58" i="24"/>
  <c r="Y59" i="24"/>
  <c r="Y60" i="24"/>
  <c r="Y61" i="24"/>
  <c r="Y62" i="24"/>
  <c r="Y63" i="24"/>
  <c r="Y64" i="24"/>
  <c r="Y65" i="24"/>
  <c r="Y66" i="24"/>
  <c r="Y67" i="24"/>
  <c r="Y68" i="24"/>
  <c r="Y69" i="24"/>
  <c r="Y70" i="24"/>
  <c r="Y71" i="24"/>
  <c r="Y72" i="24"/>
  <c r="Y73" i="24"/>
  <c r="Y74" i="24"/>
  <c r="Y75" i="24"/>
  <c r="Y76" i="24"/>
  <c r="Y77" i="24"/>
  <c r="Y78" i="24"/>
  <c r="Y79" i="24"/>
  <c r="Y80" i="24"/>
  <c r="Y81" i="24"/>
  <c r="Y82" i="24"/>
  <c r="Y83" i="24"/>
  <c r="Y84" i="24"/>
  <c r="Y85" i="24"/>
  <c r="Y86" i="24"/>
  <c r="Y87" i="24"/>
  <c r="Y88" i="24"/>
  <c r="Y89" i="24"/>
  <c r="Y90" i="24"/>
  <c r="Y91" i="24"/>
  <c r="Y92" i="24"/>
  <c r="Y93" i="24"/>
  <c r="Y94" i="24"/>
  <c r="Y95" i="24"/>
  <c r="Y96" i="24"/>
  <c r="Y97" i="24"/>
  <c r="Y98" i="24"/>
  <c r="Y99" i="24"/>
  <c r="Y100" i="24"/>
  <c r="Y101" i="24"/>
  <c r="Y102" i="24"/>
  <c r="Y103" i="24"/>
  <c r="Y104" i="24"/>
  <c r="Y105" i="24"/>
  <c r="Y106" i="24"/>
  <c r="Y107" i="24"/>
  <c r="Y108" i="24"/>
  <c r="Y109" i="24"/>
  <c r="Y110" i="24"/>
  <c r="Y111" i="24"/>
  <c r="Y112" i="24"/>
  <c r="Y113" i="24"/>
  <c r="Y114" i="24"/>
  <c r="Y115" i="24"/>
  <c r="Y116" i="24"/>
  <c r="Y117" i="24"/>
  <c r="Y118" i="24"/>
  <c r="Y119" i="24"/>
  <c r="Y120" i="24"/>
  <c r="Y121" i="24"/>
  <c r="Y122" i="24"/>
  <c r="Y123" i="24"/>
  <c r="Y124" i="24"/>
  <c r="Y125" i="24"/>
  <c r="Y126" i="24"/>
  <c r="Y127" i="24"/>
  <c r="Y128" i="24"/>
  <c r="Y129" i="24"/>
  <c r="Y130" i="24"/>
  <c r="Y131" i="24"/>
  <c r="Y132" i="24"/>
  <c r="Y133" i="24"/>
  <c r="Y134" i="24"/>
  <c r="Y135" i="24"/>
  <c r="Y136" i="24"/>
  <c r="Y137" i="24"/>
  <c r="Y138" i="24"/>
  <c r="Y139" i="24"/>
  <c r="Y140" i="24"/>
  <c r="Y141" i="24"/>
  <c r="Y142" i="24"/>
  <c r="Y143" i="24"/>
  <c r="Y144" i="24"/>
  <c r="Y145" i="24"/>
  <c r="Y146" i="24"/>
  <c r="Y147" i="24"/>
  <c r="Y148" i="24"/>
  <c r="Y149" i="24"/>
  <c r="Y150" i="24"/>
  <c r="Y151" i="24"/>
  <c r="Y152" i="24"/>
  <c r="Y153" i="24"/>
  <c r="Y154" i="24"/>
  <c r="Y155" i="24"/>
  <c r="Y156" i="24"/>
  <c r="Y157" i="24"/>
  <c r="Y158" i="24"/>
  <c r="Y159" i="24"/>
  <c r="Y160" i="24"/>
  <c r="Y161" i="24"/>
  <c r="Y162" i="24"/>
  <c r="Y163" i="24"/>
  <c r="Y164" i="24"/>
  <c r="Y165" i="24"/>
  <c r="Y166" i="24"/>
  <c r="Y167" i="24"/>
  <c r="Y168" i="24"/>
  <c r="Y169" i="24"/>
  <c r="Y170" i="24"/>
  <c r="Y171" i="24"/>
  <c r="Y172" i="24"/>
  <c r="Y173" i="24"/>
  <c r="Y174" i="24"/>
  <c r="Y175" i="24"/>
  <c r="Y176" i="24"/>
  <c r="Y177" i="24"/>
  <c r="Y178" i="24"/>
  <c r="Y179" i="24"/>
  <c r="Y180" i="24"/>
  <c r="Y181" i="24"/>
  <c r="Y182" i="24"/>
  <c r="Y183" i="24"/>
  <c r="Y184" i="24"/>
  <c r="Y185" i="24"/>
  <c r="Y186" i="24"/>
  <c r="Y187" i="24"/>
  <c r="Y188" i="24"/>
  <c r="Y189" i="24"/>
  <c r="Y190" i="24"/>
  <c r="Y191" i="24"/>
  <c r="Y192" i="24"/>
  <c r="Y193" i="24"/>
  <c r="Y194" i="24"/>
  <c r="Y195" i="24"/>
  <c r="Y196" i="24"/>
  <c r="Y197" i="24"/>
  <c r="Y198" i="24"/>
  <c r="Y199" i="24"/>
  <c r="Y200" i="24"/>
  <c r="Y201" i="24"/>
  <c r="Y202" i="24"/>
  <c r="Y203" i="24"/>
  <c r="Y204" i="24"/>
  <c r="Y205" i="24"/>
  <c r="Y206" i="24"/>
  <c r="Y207" i="24"/>
  <c r="Y208" i="24"/>
  <c r="Y209" i="24"/>
  <c r="Y210" i="24"/>
  <c r="Y211" i="24"/>
  <c r="Y212" i="24"/>
  <c r="Y213" i="24"/>
  <c r="Y214" i="24"/>
  <c r="Y215" i="24"/>
  <c r="Y216" i="24"/>
  <c r="Y217" i="24"/>
  <c r="Y218" i="24"/>
  <c r="Y219" i="24"/>
  <c r="Y220" i="24"/>
  <c r="Y221" i="24"/>
  <c r="Y222" i="24"/>
  <c r="Y223" i="24"/>
  <c r="Y224" i="24"/>
  <c r="Y225" i="24"/>
  <c r="Y226" i="24"/>
  <c r="Y227" i="24"/>
  <c r="Y228" i="24"/>
  <c r="Y229" i="24"/>
  <c r="Y230" i="24"/>
  <c r="Y231" i="24"/>
  <c r="Y232" i="24"/>
  <c r="Y233" i="24"/>
  <c r="Y234" i="24"/>
  <c r="Y235" i="24"/>
  <c r="Y236" i="24"/>
  <c r="Y237" i="24"/>
  <c r="Y238" i="24"/>
  <c r="Y239" i="24"/>
  <c r="Y240" i="24"/>
  <c r="Y241" i="24"/>
  <c r="Y242" i="24"/>
  <c r="Y243" i="24"/>
  <c r="Y244" i="24"/>
  <c r="Y245" i="24"/>
  <c r="Y246" i="24"/>
  <c r="Y247" i="24"/>
  <c r="Y248" i="24"/>
  <c r="W247" i="24" l="1"/>
  <c r="W248" i="24"/>
  <c r="W246" i="24"/>
  <c r="W237" i="24"/>
  <c r="W208" i="24"/>
  <c r="W245" i="24"/>
  <c r="W243" i="24"/>
  <c r="W241" i="24"/>
  <c r="W239" i="24"/>
  <c r="W235" i="24"/>
  <c r="W231" i="24"/>
  <c r="W227" i="24"/>
  <c r="W225" i="24"/>
  <c r="W223" i="24"/>
  <c r="W219" i="24"/>
  <c r="W218" i="24"/>
  <c r="W216" i="24"/>
  <c r="W212" i="24"/>
  <c r="W206" i="24"/>
  <c r="W244" i="24"/>
  <c r="W242" i="24"/>
  <c r="W240" i="24"/>
  <c r="W238" i="24"/>
  <c r="W236" i="24"/>
  <c r="W234" i="24"/>
  <c r="W232" i="24"/>
  <c r="W230" i="24"/>
  <c r="W228" i="24"/>
  <c r="W226" i="24"/>
  <c r="W224" i="24"/>
  <c r="W222" i="24"/>
  <c r="W220" i="24"/>
  <c r="W217" i="24"/>
  <c r="W215" i="24"/>
  <c r="W213" i="24"/>
  <c r="W211" i="24"/>
  <c r="W209" i="24"/>
  <c r="W207" i="24"/>
  <c r="W205" i="24"/>
  <c r="W203" i="24"/>
  <c r="W201" i="24"/>
  <c r="W199" i="24"/>
  <c r="W198" i="24"/>
  <c r="W196" i="24"/>
  <c r="W194" i="24"/>
  <c r="W192" i="24"/>
  <c r="W190" i="24"/>
  <c r="W233" i="24"/>
  <c r="W229" i="24"/>
  <c r="W221" i="24"/>
  <c r="W214" i="24"/>
  <c r="W210" i="24"/>
  <c r="W204" i="24"/>
  <c r="W202" i="24"/>
  <c r="W200" i="24"/>
  <c r="W197" i="24"/>
  <c r="W195" i="24"/>
  <c r="W193" i="24"/>
  <c r="W191" i="24"/>
  <c r="W189" i="24"/>
  <c r="W187" i="24"/>
  <c r="W185" i="24"/>
  <c r="W183" i="24"/>
  <c r="W181" i="24"/>
  <c r="W179" i="24"/>
  <c r="W177" i="24"/>
  <c r="W175" i="24"/>
  <c r="W173" i="24"/>
  <c r="W157" i="24"/>
  <c r="W155" i="24"/>
  <c r="W153" i="24"/>
  <c r="W151" i="24"/>
  <c r="W149" i="24"/>
  <c r="W147" i="24"/>
  <c r="W145" i="24"/>
  <c r="W143" i="24"/>
  <c r="W141" i="24"/>
  <c r="W139" i="24"/>
  <c r="W137" i="24"/>
  <c r="W135" i="24"/>
  <c r="W133" i="24"/>
  <c r="W131" i="24"/>
  <c r="W129" i="24"/>
  <c r="W127" i="24"/>
  <c r="W125" i="24"/>
  <c r="W123" i="24"/>
  <c r="W121" i="24"/>
  <c r="W119" i="24"/>
  <c r="W117" i="24"/>
  <c r="W115" i="24"/>
  <c r="W113" i="24"/>
  <c r="W111" i="24"/>
  <c r="W109" i="24"/>
  <c r="W107" i="24"/>
  <c r="W105" i="24"/>
  <c r="W103" i="24"/>
  <c r="W188" i="24"/>
  <c r="W186" i="24"/>
  <c r="W184" i="24"/>
  <c r="W182" i="24"/>
  <c r="W180" i="24"/>
  <c r="W178" i="24"/>
  <c r="W176" i="24"/>
  <c r="W174" i="24"/>
  <c r="W172" i="24"/>
  <c r="W156" i="24"/>
  <c r="W154" i="24"/>
  <c r="W152" i="24"/>
  <c r="W150" i="24"/>
  <c r="W148" i="24"/>
  <c r="W146" i="24"/>
  <c r="W144" i="24"/>
  <c r="W142" i="24"/>
  <c r="W140" i="24"/>
  <c r="W138" i="24"/>
  <c r="W136" i="24"/>
  <c r="W134" i="24"/>
  <c r="W132" i="24"/>
  <c r="W130" i="24"/>
  <c r="W128" i="24"/>
  <c r="W126" i="24"/>
  <c r="W124" i="24"/>
  <c r="W122" i="24"/>
  <c r="W120" i="24"/>
  <c r="W118" i="24"/>
  <c r="W116" i="24"/>
  <c r="W114" i="24"/>
  <c r="W112" i="24"/>
  <c r="W110" i="24"/>
  <c r="W108" i="24"/>
  <c r="W106" i="24"/>
  <c r="W104" i="24"/>
  <c r="W102" i="24"/>
  <c r="W100" i="24"/>
  <c r="W98" i="24"/>
  <c r="W96" i="24"/>
  <c r="W94" i="24"/>
  <c r="W92" i="24"/>
  <c r="W90" i="24"/>
  <c r="W88" i="24"/>
  <c r="W85" i="24"/>
  <c r="W83" i="24"/>
  <c r="W81" i="24"/>
  <c r="W79" i="24"/>
  <c r="W77" i="24"/>
  <c r="W75" i="24"/>
  <c r="W73" i="24"/>
  <c r="W71" i="24"/>
  <c r="W69" i="24"/>
  <c r="W67" i="24"/>
  <c r="W65" i="24"/>
  <c r="W63" i="24"/>
  <c r="W61" i="24"/>
  <c r="W59" i="24"/>
  <c r="W57" i="24"/>
  <c r="W55" i="24"/>
  <c r="W53" i="24"/>
  <c r="W51" i="24"/>
  <c r="W49" i="24"/>
  <c r="W47" i="24"/>
  <c r="W45" i="24"/>
  <c r="W43" i="24"/>
  <c r="W41" i="24"/>
  <c r="W39" i="24"/>
  <c r="W37" i="24"/>
  <c r="W35" i="24"/>
  <c r="W33" i="24"/>
  <c r="W31" i="24"/>
  <c r="W29" i="24"/>
  <c r="W27" i="24"/>
  <c r="W25" i="24"/>
  <c r="W23" i="24"/>
  <c r="W21" i="24"/>
  <c r="W19" i="24"/>
  <c r="W17" i="24"/>
  <c r="W15" i="24"/>
  <c r="W13" i="24"/>
  <c r="W11" i="24"/>
  <c r="W9" i="24"/>
  <c r="W7" i="24"/>
  <c r="W5" i="24"/>
  <c r="W101" i="24"/>
  <c r="W99" i="24"/>
  <c r="W97" i="24"/>
  <c r="W95" i="24"/>
  <c r="W93" i="24"/>
  <c r="W91" i="24"/>
  <c r="W89" i="24"/>
  <c r="W86" i="24"/>
  <c r="W84" i="24"/>
  <c r="W82" i="24"/>
  <c r="W80" i="24"/>
  <c r="W78" i="24"/>
  <c r="W76" i="24"/>
  <c r="W74" i="24"/>
  <c r="W72" i="24"/>
  <c r="W70" i="24"/>
  <c r="W68" i="24"/>
  <c r="W66" i="24"/>
  <c r="W64" i="24"/>
  <c r="W62" i="24"/>
  <c r="W60" i="24"/>
  <c r="W58" i="24"/>
  <c r="W56" i="24"/>
  <c r="W54" i="24"/>
  <c r="W52" i="24"/>
  <c r="W50" i="24"/>
  <c r="W48" i="24"/>
  <c r="W46" i="24"/>
  <c r="W44" i="24"/>
  <c r="W42" i="24"/>
  <c r="W40" i="24"/>
  <c r="W38" i="24"/>
  <c r="W36" i="24"/>
  <c r="W34" i="24"/>
  <c r="W32" i="24"/>
  <c r="W30" i="24"/>
  <c r="W28" i="24"/>
  <c r="W26" i="24"/>
  <c r="W24" i="24"/>
  <c r="W22" i="24"/>
  <c r="W20" i="24"/>
  <c r="W18" i="24"/>
  <c r="W16" i="24"/>
  <c r="W14" i="24"/>
  <c r="W12" i="24"/>
  <c r="W10" i="24"/>
  <c r="W8" i="24"/>
  <c r="W6" i="24"/>
  <c r="W4" i="24"/>
  <c r="W3" i="24"/>
  <c r="W170" i="24"/>
  <c r="W168" i="24"/>
  <c r="W166" i="24"/>
  <c r="W164" i="24"/>
  <c r="W162" i="24"/>
  <c r="W160" i="24"/>
  <c r="W158" i="24"/>
  <c r="W171" i="24"/>
  <c r="W169" i="24"/>
  <c r="W167" i="24"/>
  <c r="W165" i="24"/>
  <c r="W163" i="24"/>
  <c r="W161" i="24"/>
  <c r="W159" i="24"/>
  <c r="W87" i="24"/>
</calcChain>
</file>

<file path=xl/sharedStrings.xml><?xml version="1.0" encoding="utf-8"?>
<sst xmlns="http://schemas.openxmlformats.org/spreadsheetml/2006/main" count="31061" uniqueCount="1822">
  <si>
    <t>Structure</t>
  </si>
  <si>
    <t>ColorAndStyle</t>
  </si>
  <si>
    <t>Color Name</t>
  </si>
  <si>
    <t>PTVn</t>
  </si>
  <si>
    <t>PTV</t>
  </si>
  <si>
    <t>z PTV int</t>
  </si>
  <si>
    <t>blue violet</t>
  </si>
  <si>
    <t>(128,0,128)</t>
  </si>
  <si>
    <t>Segment</t>
  </si>
  <si>
    <t>Translucent</t>
  </si>
  <si>
    <t>1/2</t>
  </si>
  <si>
    <t>0</t>
  </si>
  <si>
    <t>PTV low opt</t>
  </si>
  <si>
    <t>z PTV low opt</t>
  </si>
  <si>
    <t>sky blue</t>
  </si>
  <si>
    <t>(135,206,235)</t>
  </si>
  <si>
    <t>Contour</t>
  </si>
  <si>
    <t>PTV int c opt</t>
  </si>
  <si>
    <t>z PTV int c</t>
  </si>
  <si>
    <t>light sea green</t>
  </si>
  <si>
    <t>(32,178,170)</t>
  </si>
  <si>
    <t>1/3</t>
  </si>
  <si>
    <t>PTV int b opt</t>
  </si>
  <si>
    <t>z PTV int b</t>
  </si>
  <si>
    <t>medium purple</t>
  </si>
  <si>
    <t>(147,112,219)</t>
  </si>
  <si>
    <t>Nodes Axilla II</t>
  </si>
  <si>
    <t>CTV</t>
  </si>
  <si>
    <t>zNodes Axilla II</t>
  </si>
  <si>
    <t>gold</t>
  </si>
  <si>
    <t>(255,215,0)</t>
  </si>
  <si>
    <t>3/4</t>
  </si>
  <si>
    <t>Lens R</t>
  </si>
  <si>
    <t>Organ</t>
  </si>
  <si>
    <t>z Lens R</t>
  </si>
  <si>
    <t>teal</t>
  </si>
  <si>
    <t>(0,128,128)</t>
  </si>
  <si>
    <t>1/4</t>
  </si>
  <si>
    <t>CTVn</t>
  </si>
  <si>
    <t>z CTV int</t>
  </si>
  <si>
    <t>deep pink</t>
  </si>
  <si>
    <t>(255,20,147)</t>
  </si>
  <si>
    <t>CTV int</t>
  </si>
  <si>
    <t>Treated Volume</t>
  </si>
  <si>
    <t>Control</t>
  </si>
  <si>
    <t>z Irradiated Vol</t>
  </si>
  <si>
    <t>lime</t>
  </si>
  <si>
    <t>(0,255,0)</t>
  </si>
  <si>
    <t>z CTV low</t>
  </si>
  <si>
    <t>spring green</t>
  </si>
  <si>
    <t>(0,255,127)</t>
  </si>
  <si>
    <t>Purple</t>
  </si>
  <si>
    <t>dark cyan</t>
  </si>
  <si>
    <t>(0,139,139)</t>
  </si>
  <si>
    <t>Old Body</t>
  </si>
  <si>
    <t>z Old Body</t>
  </si>
  <si>
    <t>sugar cane</t>
  </si>
  <si>
    <t>(240,240,220)</t>
  </si>
  <si>
    <t>6/10</t>
  </si>
  <si>
    <t>Skin 2 Render</t>
  </si>
  <si>
    <t>(226,203,173)</t>
  </si>
  <si>
    <t>StructureID</t>
  </si>
  <si>
    <t>Name</t>
  </si>
  <si>
    <t>Label</t>
  </si>
  <si>
    <t>StructureCategory</t>
  </si>
  <si>
    <t>VolumeType</t>
  </si>
  <si>
    <t>TemplateID</t>
  </si>
  <si>
    <t>TreatmentSite</t>
  </si>
  <si>
    <t>TemplateCategory</t>
  </si>
  <si>
    <t>Author</t>
  </si>
  <si>
    <t>Nodes</t>
  </si>
  <si>
    <t>Trial</t>
  </si>
  <si>
    <t>cjos</t>
  </si>
  <si>
    <t>.All</t>
  </si>
  <si>
    <t>gsal</t>
  </si>
  <si>
    <t>Breast</t>
  </si>
  <si>
    <t>.Breast</t>
  </si>
  <si>
    <t>Site</t>
  </si>
  <si>
    <t>Level II axillary lymph nodes</t>
  </si>
  <si>
    <t>Level II axillary lymph node</t>
  </si>
  <si>
    <t>Gyne</t>
  </si>
  <si>
    <t>.Gyn</t>
  </si>
  <si>
    <t>Gyne VMAT</t>
  </si>
  <si>
    <t>New Color</t>
  </si>
  <si>
    <t>CTV Nodes</t>
  </si>
  <si>
    <t>CTV Intermediate Risk</t>
  </si>
  <si>
    <t>CTVn_6000</t>
  </si>
  <si>
    <t>HN002_H+N</t>
  </si>
  <si>
    <t>OROP - oropharynx</t>
  </si>
  <si>
    <t>CTV_5400</t>
  </si>
  <si>
    <t>CTV - Edema</t>
  </si>
  <si>
    <t>CTV excluding Edema</t>
  </si>
  <si>
    <t>CE8-Brain</t>
  </si>
  <si>
    <t>.CNS</t>
  </si>
  <si>
    <t>PET-CTV-N</t>
  </si>
  <si>
    <t>PET Nodal CTV</t>
  </si>
  <si>
    <t>PMH PET BOOST</t>
  </si>
  <si>
    <t>.Lung</t>
  </si>
  <si>
    <t>aker</t>
  </si>
  <si>
    <t>CTV-N_in</t>
  </si>
  <si>
    <t>inhale nodal CTV</t>
  </si>
  <si>
    <t>CTV-N_ex</t>
  </si>
  <si>
    <t>exhale nodal CTV</t>
  </si>
  <si>
    <t>PET-ITV-N</t>
  </si>
  <si>
    <t>Pet nodal ITV</t>
  </si>
  <si>
    <t>ITV-N</t>
  </si>
  <si>
    <t>ITV for nodes</t>
  </si>
  <si>
    <t>CNS</t>
  </si>
  <si>
    <t>Generic</t>
  </si>
  <si>
    <t>CTV Brain</t>
  </si>
  <si>
    <t>Palliative Brain</t>
  </si>
  <si>
    <t>Cavity</t>
  </si>
  <si>
    <t>HDR BREAST</t>
  </si>
  <si>
    <t>HDR</t>
  </si>
  <si>
    <t>xmei</t>
  </si>
  <si>
    <t>Vagina</t>
  </si>
  <si>
    <t>HDR CERVIX</t>
  </si>
  <si>
    <t>H&amp;N VMAT</t>
  </si>
  <si>
    <t>.Head and Neck</t>
  </si>
  <si>
    <t>CTV Vagina</t>
  </si>
  <si>
    <t>Prostate</t>
  </si>
  <si>
    <t>.Prostate</t>
  </si>
  <si>
    <t>CTV46</t>
  </si>
  <si>
    <t>Prostate 2Ph VMAT</t>
  </si>
  <si>
    <t>CTV 45</t>
  </si>
  <si>
    <t>Combined CTV</t>
  </si>
  <si>
    <t>Nodal CTV</t>
  </si>
  <si>
    <t>Target</t>
  </si>
  <si>
    <t>PTV+20</t>
  </si>
  <si>
    <t>PTV with 2cm expansion</t>
  </si>
  <si>
    <t>Irrad Volume</t>
  </si>
  <si>
    <t>Lung SBRT</t>
  </si>
  <si>
    <t>PTV Nodes</t>
  </si>
  <si>
    <t>PTV Intermediate Risk</t>
  </si>
  <si>
    <t>Right lens</t>
  </si>
  <si>
    <t>CC003_PCI Brain</t>
  </si>
  <si>
    <t>PTVn_6000</t>
  </si>
  <si>
    <t>PTV_5400</t>
  </si>
  <si>
    <t>RLENS</t>
  </si>
  <si>
    <t>PTV+2CM</t>
  </si>
  <si>
    <t>LUNG - LUSTRE</t>
  </si>
  <si>
    <t>Lens_R</t>
  </si>
  <si>
    <t>Lens Right</t>
  </si>
  <si>
    <t>PTV - Edema</t>
  </si>
  <si>
    <t>PTV excluding Edema</t>
  </si>
  <si>
    <t>PTV+10</t>
  </si>
  <si>
    <t>PTV with 1cm expansion</t>
  </si>
  <si>
    <t>PTV-N-6000</t>
  </si>
  <si>
    <t>PTV for node</t>
  </si>
  <si>
    <t>Brain Anatomy</t>
  </si>
  <si>
    <t>OAR</t>
  </si>
  <si>
    <t>EVAL50</t>
  </si>
  <si>
    <t>Volume treated to 50% of Target Dose</t>
  </si>
  <si>
    <t>FSRT</t>
  </si>
  <si>
    <t>PTV 15mm</t>
  </si>
  <si>
    <t>PTV 15 mm Margin</t>
  </si>
  <si>
    <t>HDR Head Surface Mould</t>
  </si>
  <si>
    <t>.Skin</t>
  </si>
  <si>
    <t>H&amp;N 70/35</t>
  </si>
  <si>
    <t>PTV 63</t>
  </si>
  <si>
    <t>PTV Intermediate Risk 63Gy</t>
  </si>
  <si>
    <t>opt PTV 63 b</t>
  </si>
  <si>
    <t>PTV Intermediate Risk 63Gy for optimizer b</t>
  </si>
  <si>
    <t>H&amp;N 66/33</t>
  </si>
  <si>
    <t>PTV 60</t>
  </si>
  <si>
    <t>PTV Intermediate Risk 60Gy</t>
  </si>
  <si>
    <t>opt PTV 60 b</t>
  </si>
  <si>
    <t>PTV Intermediate Risk 60Gy for optimizer b</t>
  </si>
  <si>
    <t>H&amp;N 60/30</t>
  </si>
  <si>
    <t>PTV46</t>
  </si>
  <si>
    <t>opt PTV 36</t>
  </si>
  <si>
    <t>PTV low risk for optimizer</t>
  </si>
  <si>
    <t>PTV Low Risk</t>
  </si>
  <si>
    <t>VMAT ANUS</t>
  </si>
  <si>
    <t>.Anus</t>
  </si>
  <si>
    <t>PTV 45</t>
  </si>
  <si>
    <t>Combined PTV</t>
  </si>
  <si>
    <t>Nodal PTV</t>
  </si>
  <si>
    <t>PTV + X</t>
  </si>
  <si>
    <t>PTV with X cm expansion</t>
  </si>
  <si>
    <t>Special</t>
  </si>
  <si>
    <t>SBRT Control</t>
  </si>
  <si>
    <t>PTV int</t>
  </si>
  <si>
    <t>Body - PTV</t>
  </si>
  <si>
    <t>Body sub PTVs</t>
  </si>
  <si>
    <t>Avoidance</t>
  </si>
  <si>
    <t>Booleans</t>
  </si>
  <si>
    <t>Old color</t>
  </si>
  <si>
    <t>CTV low</t>
  </si>
  <si>
    <t>Any Change</t>
  </si>
  <si>
    <t>Changed ColorAndStyle</t>
  </si>
  <si>
    <t>Changed Color Name</t>
  </si>
  <si>
    <t>Changed (R,G,B)</t>
  </si>
  <si>
    <t>Changed In 2D View</t>
  </si>
  <si>
    <t>Changed In 3D View</t>
  </si>
  <si>
    <t>Changed Transparency</t>
  </si>
  <si>
    <t>Changed 3D Color Name</t>
  </si>
  <si>
    <t>Changed 3D (R,G,B)</t>
  </si>
  <si>
    <t>Template Structures</t>
  </si>
  <si>
    <t>Color</t>
  </si>
  <si>
    <t>ID</t>
  </si>
  <si>
    <t>Body</t>
  </si>
  <si>
    <t>DPV</t>
  </si>
  <si>
    <t>Dose Prescription Volume</t>
  </si>
  <si>
    <t>GTV</t>
  </si>
  <si>
    <t>Gross Target Volume</t>
  </si>
  <si>
    <t>Clinical Target Volume Low</t>
  </si>
  <si>
    <t>CTV high</t>
  </si>
  <si>
    <t>CTV Cavity</t>
  </si>
  <si>
    <t>Surgical Cavity as High Risk CTV</t>
  </si>
  <si>
    <t>PTV low</t>
  </si>
  <si>
    <t>Planning Target Volume Low</t>
  </si>
  <si>
    <t>PTV high</t>
  </si>
  <si>
    <t>PTV Cavity</t>
  </si>
  <si>
    <t>Surgical Cavity with Margin as High Risk PTV</t>
  </si>
  <si>
    <t>PTV eval</t>
  </si>
  <si>
    <t>PTV for DVH evaluation</t>
  </si>
  <si>
    <t>Breast L</t>
  </si>
  <si>
    <t>Breast R</t>
  </si>
  <si>
    <t>Lung L</t>
  </si>
  <si>
    <t>Lung R</t>
  </si>
  <si>
    <t>Lung B</t>
  </si>
  <si>
    <t>Spinal Canal</t>
  </si>
  <si>
    <t>Heart</t>
  </si>
  <si>
    <t>Intercostal muscle</t>
  </si>
  <si>
    <t>Baseline</t>
  </si>
  <si>
    <t>Matchplane</t>
  </si>
  <si>
    <t>Pectoralis minor</t>
  </si>
  <si>
    <t>Axillary vessels</t>
  </si>
  <si>
    <t>Wire</t>
  </si>
  <si>
    <t>Scar Wire</t>
  </si>
  <si>
    <t>Nodes Axilla I</t>
  </si>
  <si>
    <t>Nodes Axilla III</t>
  </si>
  <si>
    <t>Nodes IMC</t>
  </si>
  <si>
    <t>Nodes SC</t>
  </si>
  <si>
    <t>RO Helper</t>
  </si>
  <si>
    <t>Z1</t>
  </si>
  <si>
    <t>RO Helper Structure</t>
  </si>
  <si>
    <t>Z2</t>
  </si>
  <si>
    <t>Z3</t>
  </si>
  <si>
    <t>BODY</t>
  </si>
  <si>
    <t>z Body</t>
  </si>
  <si>
    <t>CTV High Risk</t>
  </si>
  <si>
    <t>z CTV</t>
  </si>
  <si>
    <t>z PTV low</t>
  </si>
  <si>
    <t>PTV High Risk</t>
  </si>
  <si>
    <t>z PTV</t>
  </si>
  <si>
    <t>PTVp</t>
  </si>
  <si>
    <t>z PTV eval</t>
  </si>
  <si>
    <t>Transluce - Mag</t>
  </si>
  <si>
    <t>cyan</t>
  </si>
  <si>
    <t>(0,255,255)</t>
  </si>
  <si>
    <t>steel blue</t>
  </si>
  <si>
    <t>(70,130,180)</t>
  </si>
  <si>
    <t>yellow</t>
  </si>
  <si>
    <t>(255,255,0)</t>
  </si>
  <si>
    <t>purple</t>
  </si>
  <si>
    <t>z DPV</t>
  </si>
  <si>
    <t>z GTV</t>
  </si>
  <si>
    <t>z Breast L</t>
  </si>
  <si>
    <t>z Breast R</t>
  </si>
  <si>
    <t>z Lung L</t>
  </si>
  <si>
    <t>z Lung R</t>
  </si>
  <si>
    <t>z Lung B</t>
  </si>
  <si>
    <t>z Spinal Canal</t>
  </si>
  <si>
    <t>z Heart</t>
  </si>
  <si>
    <t>zIntercostmuscle</t>
  </si>
  <si>
    <t>z Baseline</t>
  </si>
  <si>
    <t>z Matchplane</t>
  </si>
  <si>
    <t>zPectoralisMinor</t>
  </si>
  <si>
    <t>zAxillaryVessels</t>
  </si>
  <si>
    <t>Artifact</t>
  </si>
  <si>
    <t>z Wire</t>
  </si>
  <si>
    <t>z Nodes Axilla I</t>
  </si>
  <si>
    <t>zNodesAxilla III</t>
  </si>
  <si>
    <t>z Nodes IMC</t>
  </si>
  <si>
    <t>z Nodes SC</t>
  </si>
  <si>
    <t>z RO Helper</t>
  </si>
  <si>
    <t>CTV Boost</t>
  </si>
  <si>
    <t>PTV Boost</t>
  </si>
  <si>
    <t>New Color Name</t>
  </si>
  <si>
    <t>New ColorAndStyle</t>
  </si>
  <si>
    <t>Brain Stem</t>
  </si>
  <si>
    <t>z Brain Stem</t>
  </si>
  <si>
    <t>Brain Stem opt</t>
  </si>
  <si>
    <t>z Brain Stem opt</t>
  </si>
  <si>
    <t>(138,43,226)</t>
  </si>
  <si>
    <t>Duodenum</t>
  </si>
  <si>
    <t>z Duodenum</t>
  </si>
  <si>
    <t>PTV int a opt</t>
  </si>
  <si>
    <t>z PTV int a</t>
  </si>
  <si>
    <t>PTV int eval</t>
  </si>
  <si>
    <t>z PTV int eval</t>
  </si>
  <si>
    <t>PTV int opt</t>
  </si>
  <si>
    <t>z PTV int opt</t>
  </si>
  <si>
    <t>TMV</t>
  </si>
  <si>
    <t>GTV MIP</t>
  </si>
  <si>
    <t>GTV PET</t>
  </si>
  <si>
    <t>IGTV</t>
  </si>
  <si>
    <t>ITV</t>
  </si>
  <si>
    <t>eval PTV</t>
  </si>
  <si>
    <t>Spinal Canal PRV</t>
  </si>
  <si>
    <t>Trachea</t>
  </si>
  <si>
    <t>BronchialTree</t>
  </si>
  <si>
    <t>Aorta</t>
  </si>
  <si>
    <t>PulmonaryArtery</t>
  </si>
  <si>
    <t>BrachialPlexus L</t>
  </si>
  <si>
    <t>BrachialPlexus R</t>
  </si>
  <si>
    <t>Skin</t>
  </si>
  <si>
    <t>Esophagus</t>
  </si>
  <si>
    <t>Stomach</t>
  </si>
  <si>
    <t>Liver</t>
  </si>
  <si>
    <t>Bronchial Tree PRV</t>
  </si>
  <si>
    <t>Prox Bronch Zone</t>
  </si>
  <si>
    <t>Proximal Bronchial Tree Zone</t>
  </si>
  <si>
    <t>Irradiated Volume</t>
  </si>
  <si>
    <t>Normal Tissue</t>
  </si>
  <si>
    <t>Dose</t>
  </si>
  <si>
    <t>Z4</t>
  </si>
  <si>
    <t>Z5</t>
  </si>
  <si>
    <t>z TMV</t>
  </si>
  <si>
    <t>z GTV PET</t>
  </si>
  <si>
    <t>z IGTV</t>
  </si>
  <si>
    <t>z ITV</t>
  </si>
  <si>
    <t>zSpinalCanal PRV</t>
  </si>
  <si>
    <t>z Trachea</t>
  </si>
  <si>
    <t>z BronchialTree</t>
  </si>
  <si>
    <t>z Aorta</t>
  </si>
  <si>
    <t>z PulmonaryArtry</t>
  </si>
  <si>
    <t>zBrachialPlexusL</t>
  </si>
  <si>
    <t>zBrachialPlexusR</t>
  </si>
  <si>
    <t>z Skin</t>
  </si>
  <si>
    <t>z Esophagus</t>
  </si>
  <si>
    <t>z Stomach</t>
  </si>
  <si>
    <t>z Liver</t>
  </si>
  <si>
    <t>PRV20 Brl Tree</t>
  </si>
  <si>
    <t>zBronchialTrPRV</t>
  </si>
  <si>
    <t>z Normal Tissue</t>
  </si>
  <si>
    <t>z Dose</t>
  </si>
  <si>
    <t>PRV</t>
  </si>
  <si>
    <t xml:space="preserve"> New ID</t>
  </si>
  <si>
    <t>New Name</t>
  </si>
  <si>
    <t>Old ID</t>
  </si>
  <si>
    <t>Old Name</t>
  </si>
  <si>
    <t>Brain</t>
  </si>
  <si>
    <t>Brain Stem PRV</t>
  </si>
  <si>
    <t>Optic Nerve L</t>
  </si>
  <si>
    <t>Optic Nerves PRV</t>
  </si>
  <si>
    <t>Optic Nerve R</t>
  </si>
  <si>
    <t>Globe L</t>
  </si>
  <si>
    <t>Globe R</t>
  </si>
  <si>
    <t>Cochlea L</t>
  </si>
  <si>
    <t>Cochlea R</t>
  </si>
  <si>
    <t>Lens L</t>
  </si>
  <si>
    <t>Optic Chiasm</t>
  </si>
  <si>
    <t>Brain opt</t>
  </si>
  <si>
    <t>opt Brain</t>
  </si>
  <si>
    <t>Avoid a</t>
  </si>
  <si>
    <t>Avoid b</t>
  </si>
  <si>
    <t>Avoid</t>
  </si>
  <si>
    <t>CTVp</t>
  </si>
  <si>
    <t>z Brain</t>
  </si>
  <si>
    <t>z BR STM PRV</t>
  </si>
  <si>
    <t>z Optic Nerve L</t>
  </si>
  <si>
    <t>z OP PRV</t>
  </si>
  <si>
    <t>z Optic Nerve R</t>
  </si>
  <si>
    <t>z Orbit L</t>
  </si>
  <si>
    <t>z Orbit R</t>
  </si>
  <si>
    <t>z Cochlea L</t>
  </si>
  <si>
    <t>z Cochlea R</t>
  </si>
  <si>
    <t>z Lens L</t>
  </si>
  <si>
    <t>z Optic Chiasm</t>
  </si>
  <si>
    <t>z Brain opt</t>
  </si>
  <si>
    <t>z Avoid a</t>
  </si>
  <si>
    <t>z Avoid b</t>
  </si>
  <si>
    <t>z Control</t>
  </si>
  <si>
    <t>Dose 50%</t>
  </si>
  <si>
    <t>Brain for Optimizer</t>
  </si>
  <si>
    <t>Contrast</t>
  </si>
  <si>
    <t>GTV MRI</t>
  </si>
  <si>
    <t>HTV</t>
  </si>
  <si>
    <t>Optic Chiasm opt</t>
  </si>
  <si>
    <t>PTV opt</t>
  </si>
  <si>
    <t>opt PTV</t>
  </si>
  <si>
    <t>Ring</t>
  </si>
  <si>
    <t>z Contrast</t>
  </si>
  <si>
    <t>z GTV MRI</t>
  </si>
  <si>
    <t>z HTV</t>
  </si>
  <si>
    <t>z PTV opt</t>
  </si>
  <si>
    <t>z Ring</t>
  </si>
  <si>
    <t>lawn green</t>
  </si>
  <si>
    <t>(124,252,0)</t>
  </si>
  <si>
    <t>dark violet</t>
  </si>
  <si>
    <t>(148,0,211)</t>
  </si>
  <si>
    <t>1</t>
  </si>
  <si>
    <t>Contour - Blue</t>
  </si>
  <si>
    <t>blue</t>
  </si>
  <si>
    <t>(0,0,255)</t>
  </si>
  <si>
    <t>plum</t>
  </si>
  <si>
    <t>(221,160,221)</t>
  </si>
  <si>
    <t>Neural Optic PRV</t>
  </si>
  <si>
    <t>CTV low L</t>
  </si>
  <si>
    <t>CTV low R</t>
  </si>
  <si>
    <t>CTV int L</t>
  </si>
  <si>
    <t>CTV int R</t>
  </si>
  <si>
    <t>GTVn</t>
  </si>
  <si>
    <t>GTV Nodes</t>
  </si>
  <si>
    <t>Larynx</t>
  </si>
  <si>
    <t>Larynx opt</t>
  </si>
  <si>
    <t>Mandible</t>
  </si>
  <si>
    <t>Parotid L</t>
  </si>
  <si>
    <t>Parotid L opt</t>
  </si>
  <si>
    <t>Parotid R</t>
  </si>
  <si>
    <t>Parotid R opt</t>
  </si>
  <si>
    <t>Parotid B</t>
  </si>
  <si>
    <t>PTV low eval</t>
  </si>
  <si>
    <t>PTV low L</t>
  </si>
  <si>
    <t>PTV 56 L</t>
  </si>
  <si>
    <t>PTV low Risk Left 56Gy</t>
  </si>
  <si>
    <t>PTV low L a opt</t>
  </si>
  <si>
    <t>PTV low L b opt</t>
  </si>
  <si>
    <t>PTV low L c opt</t>
  </si>
  <si>
    <t>PTV low R</t>
  </si>
  <si>
    <t>PTV low R a opt</t>
  </si>
  <si>
    <t>PTV low R b opt</t>
  </si>
  <si>
    <t>PTV low R c opt</t>
  </si>
  <si>
    <t>Submandibular L</t>
  </si>
  <si>
    <t>Submandibular R</t>
  </si>
  <si>
    <t>Submandibular B</t>
  </si>
  <si>
    <t>PTV 54</t>
  </si>
  <si>
    <t>PTV 54 L</t>
  </si>
  <si>
    <t>PTV low Risk Left 54Gy</t>
  </si>
  <si>
    <t>zBR STM + OP PRV</t>
  </si>
  <si>
    <t>z Larynx</t>
  </si>
  <si>
    <t>z Bone Rendering</t>
  </si>
  <si>
    <t>z Parotid L</t>
  </si>
  <si>
    <t>z Parotid R</t>
  </si>
  <si>
    <t>z Parotid B</t>
  </si>
  <si>
    <t>zSubmandibular L</t>
  </si>
  <si>
    <t>zSubmandibular R</t>
  </si>
  <si>
    <t>zSubmandibular B</t>
  </si>
  <si>
    <t>z CTV low L</t>
  </si>
  <si>
    <t>z CTV low R</t>
  </si>
  <si>
    <t>z PTV low L</t>
  </si>
  <si>
    <t>z PTV low L a</t>
  </si>
  <si>
    <t>z PTV low L b</t>
  </si>
  <si>
    <t>z PTV low L c</t>
  </si>
  <si>
    <t>z PTV low R</t>
  </si>
  <si>
    <t>z PTV low R a</t>
  </si>
  <si>
    <t>z PTV low R b</t>
  </si>
  <si>
    <t>z PTV low R c</t>
  </si>
  <si>
    <t>z CTV int L</t>
  </si>
  <si>
    <t>z CTV int R</t>
  </si>
  <si>
    <t>z PTV low eval</t>
  </si>
  <si>
    <t>royal blue</t>
  </si>
  <si>
    <t>(65,105,225)</t>
  </si>
  <si>
    <t>Old Color Name</t>
  </si>
  <si>
    <t>Avoid a Rectum</t>
  </si>
  <si>
    <t>Rectal Avoidance Structure High Dose</t>
  </si>
  <si>
    <t>Avoid b Rectum</t>
  </si>
  <si>
    <t>Rectal Avoidance Structure Low Dose</t>
  </si>
  <si>
    <t>Bladder</t>
  </si>
  <si>
    <t>Urinary bladder</t>
  </si>
  <si>
    <t>Bladder opt</t>
  </si>
  <si>
    <t>opt Bladder</t>
  </si>
  <si>
    <t>Bladder sub PTVs for optimizer</t>
  </si>
  <si>
    <t>Rectum</t>
  </si>
  <si>
    <t>Rectum opt</t>
  </si>
  <si>
    <t>opt Rectum</t>
  </si>
  <si>
    <t>Rectum for optimizer</t>
  </si>
  <si>
    <t>Femoral Head R</t>
  </si>
  <si>
    <t>Head of right femur</t>
  </si>
  <si>
    <t>Femoral Head L</t>
  </si>
  <si>
    <t>Head of left femur</t>
  </si>
  <si>
    <t>PTV High Risk for DVH</t>
  </si>
  <si>
    <t>PTV High Risk for optimizer</t>
  </si>
  <si>
    <t>Node Int iliac L</t>
  </si>
  <si>
    <t>IliacVessel in L</t>
  </si>
  <si>
    <t>Left internal iliac vessels as surrogate for Nodes</t>
  </si>
  <si>
    <t>Node Int iliac R</t>
  </si>
  <si>
    <t>IliacVessel in R</t>
  </si>
  <si>
    <t>Right internal iliac vessels as surrogate for Nodes</t>
  </si>
  <si>
    <t>Node ext iliac L</t>
  </si>
  <si>
    <t>IliacVessel ex L</t>
  </si>
  <si>
    <t>Left external iliac vessels as surrogate for Nodes</t>
  </si>
  <si>
    <t>Node ext iliac R</t>
  </si>
  <si>
    <t>IliacVessel ex R</t>
  </si>
  <si>
    <t>Right external iliac vessels as surrogate for Nodes</t>
  </si>
  <si>
    <t>Presacral space</t>
  </si>
  <si>
    <t>CTV 36</t>
  </si>
  <si>
    <t>CTV 54</t>
  </si>
  <si>
    <t>PTV 36</t>
  </si>
  <si>
    <t>PTV low risk</t>
  </si>
  <si>
    <t>PTV high risk</t>
  </si>
  <si>
    <t>opt PTV 54</t>
  </si>
  <si>
    <t>PTV high risk for optimizer</t>
  </si>
  <si>
    <t>Genitalia</t>
  </si>
  <si>
    <t>External Genitalia</t>
  </si>
  <si>
    <t>Small Bowel</t>
  </si>
  <si>
    <t>Large Bowel</t>
  </si>
  <si>
    <t>large bowel</t>
  </si>
  <si>
    <t>Right Femoral Head</t>
  </si>
  <si>
    <t>Left Femoral Head</t>
  </si>
  <si>
    <t>Body-Board</t>
  </si>
  <si>
    <t>Body contour excluding bellyboard</t>
  </si>
  <si>
    <t>iliac crest L</t>
  </si>
  <si>
    <t xml:space="preserve">Left iliac crest </t>
  </si>
  <si>
    <t>iliac crest R</t>
  </si>
  <si>
    <t>Right iliac crest</t>
  </si>
  <si>
    <t>PTV-Bladder</t>
  </si>
  <si>
    <t>PTV excluding bladder</t>
  </si>
  <si>
    <t>Bone Marrow</t>
  </si>
  <si>
    <t>Bone Marrow Space</t>
  </si>
  <si>
    <t>Bowel</t>
  </si>
  <si>
    <t>Bowel Space</t>
  </si>
  <si>
    <t>Intestinal Space</t>
  </si>
  <si>
    <t>Vaginal CTV</t>
  </si>
  <si>
    <t>FemoralHead L</t>
  </si>
  <si>
    <t>FemoralHead R</t>
  </si>
  <si>
    <t>ITV Vagina</t>
  </si>
  <si>
    <t>Vaginal ITV</t>
  </si>
  <si>
    <t>Kidney B</t>
  </si>
  <si>
    <t>Kidney Both</t>
  </si>
  <si>
    <t>Kidney L</t>
  </si>
  <si>
    <t>Left kidney</t>
  </si>
  <si>
    <t>Kidney R</t>
  </si>
  <si>
    <t>Right kidney</t>
  </si>
  <si>
    <t>Right external iliac lymphatic chain</t>
  </si>
  <si>
    <t>Left external iliac lymphatic chain</t>
  </si>
  <si>
    <t>Left Vessels as surogate for Nodes</t>
  </si>
  <si>
    <t>Right Vessels as surogate for Nodes</t>
  </si>
  <si>
    <t>Node Para-Aortic</t>
  </si>
  <si>
    <t>Parietal lumbar lymph nodes</t>
  </si>
  <si>
    <t>Bone Marrow opt</t>
  </si>
  <si>
    <t>opt Bone Marrow</t>
  </si>
  <si>
    <t>opt Bone Marrow Space</t>
  </si>
  <si>
    <t>Bowel opt</t>
  </si>
  <si>
    <t>opt Bowel Space</t>
  </si>
  <si>
    <t>Vaginal PTV</t>
  </si>
  <si>
    <t>Small intestine</t>
  </si>
  <si>
    <t>Vagina Empty</t>
  </si>
  <si>
    <t>Vagina Full</t>
  </si>
  <si>
    <t>CTV76</t>
  </si>
  <si>
    <t>PTV76</t>
  </si>
  <si>
    <t>opt PTV76</t>
  </si>
  <si>
    <t>opt PTV46</t>
  </si>
  <si>
    <t>PTV Intermediate Risk for optimizer</t>
  </si>
  <si>
    <t>eval PTV76</t>
  </si>
  <si>
    <t>eval PTV46</t>
  </si>
  <si>
    <t>PTV Intermediate Risk for DVH</t>
  </si>
  <si>
    <t>Body Outline</t>
  </si>
  <si>
    <t>PTV eval 10mm</t>
  </si>
  <si>
    <t>PTV 10 mm Margin for DVH</t>
  </si>
  <si>
    <t>PTV eval 15mm</t>
  </si>
  <si>
    <t>PTV 15 mm Margin for DVH</t>
  </si>
  <si>
    <t>Eye L</t>
  </si>
  <si>
    <t>Eye R</t>
  </si>
  <si>
    <t>Lips</t>
  </si>
  <si>
    <t>HRV-CT</t>
  </si>
  <si>
    <t>High Risk Volume on CT</t>
  </si>
  <si>
    <t>Sigmoid</t>
  </si>
  <si>
    <t>z Bladder</t>
  </si>
  <si>
    <t>z Bone Marrow</t>
  </si>
  <si>
    <t>z Bowel</t>
  </si>
  <si>
    <t>z Femoral Head L</t>
  </si>
  <si>
    <t>z Femoral Head R</t>
  </si>
  <si>
    <t>z Kidney B</t>
  </si>
  <si>
    <t>z Kidney L</t>
  </si>
  <si>
    <t>z Kidney R</t>
  </si>
  <si>
    <t>zNode extiliac L</t>
  </si>
  <si>
    <t>zNode extiliac R</t>
  </si>
  <si>
    <t>zNode Intiliac L</t>
  </si>
  <si>
    <t>zNode Intiliac R</t>
  </si>
  <si>
    <t>zNode ParaAortic</t>
  </si>
  <si>
    <t>z Bone Marrow opt</t>
  </si>
  <si>
    <t>z Rectum</t>
  </si>
  <si>
    <t>z PresacralSpace</t>
  </si>
  <si>
    <t>z Small Bowel</t>
  </si>
  <si>
    <t>z Vagina</t>
  </si>
  <si>
    <t>Segment - Magent</t>
  </si>
  <si>
    <t>Scan Wire</t>
  </si>
  <si>
    <t>Lip</t>
  </si>
  <si>
    <t>z Lips</t>
  </si>
  <si>
    <t>Transluce - Brow</t>
  </si>
  <si>
    <t>Transluce - Red</t>
  </si>
  <si>
    <t>Segment - Green</t>
  </si>
  <si>
    <t>Wires</t>
  </si>
  <si>
    <t>Segment - Pink</t>
  </si>
  <si>
    <t>Segment - Orange</t>
  </si>
  <si>
    <t>Yellow</t>
  </si>
  <si>
    <t>White</t>
  </si>
  <si>
    <t>Segment - Blue</t>
  </si>
  <si>
    <t>z Genitalia</t>
  </si>
  <si>
    <t>z Large Bowel</t>
  </si>
  <si>
    <t>Left iliac crest</t>
  </si>
  <si>
    <t>z iliac crest L</t>
  </si>
  <si>
    <t>z iliac crest R</t>
  </si>
  <si>
    <t>Node Sacral</t>
  </si>
  <si>
    <t>Sacral lymphatic chain</t>
  </si>
  <si>
    <t>z Node Sacral</t>
  </si>
  <si>
    <t>CTV66</t>
  </si>
  <si>
    <t>PTV66</t>
  </si>
  <si>
    <t>z Sigmoid</t>
  </si>
  <si>
    <t>PTV 10mm eval</t>
  </si>
  <si>
    <t>PTV 15mm eval</t>
  </si>
  <si>
    <t>(255,0,255)</t>
  </si>
  <si>
    <t>magenta</t>
  </si>
  <si>
    <t>(186,85,211)</t>
  </si>
  <si>
    <t>medium orchid</t>
  </si>
  <si>
    <t>z Node IntIliac</t>
  </si>
  <si>
    <t>Node IntIliac</t>
  </si>
  <si>
    <t>default</t>
  </si>
  <si>
    <t>(218,112,214)</t>
  </si>
  <si>
    <t>orchid</t>
  </si>
  <si>
    <t>(0,191,255)</t>
  </si>
  <si>
    <t>deep sky blue</t>
  </si>
  <si>
    <t>z Uterus</t>
  </si>
  <si>
    <t>Uterus</t>
  </si>
  <si>
    <t>(250,128,114)</t>
  </si>
  <si>
    <t>salmon</t>
  </si>
  <si>
    <t>z Urethra</t>
  </si>
  <si>
    <t>Urethra</t>
  </si>
  <si>
    <t>(139,69,19)</t>
  </si>
  <si>
    <t>saddle brown</t>
  </si>
  <si>
    <t>1/10</t>
  </si>
  <si>
    <t>Ulna R</t>
  </si>
  <si>
    <t>Ulna  L</t>
  </si>
  <si>
    <t>z Tongue</t>
  </si>
  <si>
    <t>Tongue</t>
  </si>
  <si>
    <t>(255,69,0)</t>
  </si>
  <si>
    <t>orange red</t>
  </si>
  <si>
    <t>Tibia R</t>
  </si>
  <si>
    <t>Tibia L</t>
  </si>
  <si>
    <t>(0,206,209)</t>
  </si>
  <si>
    <t>dark turquoise</t>
  </si>
  <si>
    <t>zTemporal lobes</t>
  </si>
  <si>
    <t>Temporal Lobes</t>
  </si>
  <si>
    <t>(255,0,0)</t>
  </si>
  <si>
    <t>red</t>
  </si>
  <si>
    <t>z SMA</t>
  </si>
  <si>
    <t>Superior Mesenteric Artery</t>
  </si>
  <si>
    <t>(255,218,185)</t>
  </si>
  <si>
    <t>peach puff</t>
  </si>
  <si>
    <t>(0,100,0)</t>
  </si>
  <si>
    <t>dark green</t>
  </si>
  <si>
    <t>z Splenic Hilum</t>
  </si>
  <si>
    <t>Splenic Hilum</t>
  </si>
  <si>
    <t>(255,182,193)</t>
  </si>
  <si>
    <t>light pink</t>
  </si>
  <si>
    <t>(240,255,240)</t>
  </si>
  <si>
    <t>honeydew</t>
  </si>
  <si>
    <t>z Seminal Ves R</t>
  </si>
  <si>
    <t>Seminal Ves R</t>
  </si>
  <si>
    <t>z Seminal Ves L</t>
  </si>
  <si>
    <t>Seminal Ves L</t>
  </si>
  <si>
    <t>z Sacrum</t>
  </si>
  <si>
    <t>Sacrum</t>
  </si>
  <si>
    <t>(34,139,34)</t>
  </si>
  <si>
    <t>forest green</t>
  </si>
  <si>
    <t>z Sacral plexus</t>
  </si>
  <si>
    <t>Sacral plexus</t>
  </si>
  <si>
    <t>Ribs</t>
  </si>
  <si>
    <t>(255,128,0)</t>
  </si>
  <si>
    <t>dark orange (Eclipse)</t>
  </si>
  <si>
    <t>z Renal hilum</t>
  </si>
  <si>
    <t>Renal hilum</t>
  </si>
  <si>
    <t>(165,42,42)</t>
  </si>
  <si>
    <t>brown</t>
  </si>
  <si>
    <t>Radius R</t>
  </si>
  <si>
    <t>Radius L</t>
  </si>
  <si>
    <t>zPubic Symphysis</t>
  </si>
  <si>
    <t>Pubic Symphysis</t>
  </si>
  <si>
    <t>(95,158,160)</t>
  </si>
  <si>
    <t>cadet blue</t>
  </si>
  <si>
    <t>(144,238,144)</t>
  </si>
  <si>
    <t>light green</t>
  </si>
  <si>
    <t>(173,216,230)</t>
  </si>
  <si>
    <t>light blue</t>
  </si>
  <si>
    <t>(135,206,250)</t>
  </si>
  <si>
    <t>light sky blue</t>
  </si>
  <si>
    <t>(30,144,255)</t>
  </si>
  <si>
    <t>dodger blue</t>
  </si>
  <si>
    <t>(216,191,216)</t>
  </si>
  <si>
    <t>thistle</t>
  </si>
  <si>
    <t>z PTV int R</t>
  </si>
  <si>
    <t>PTV int R</t>
  </si>
  <si>
    <t>(100,149,237)</t>
  </si>
  <si>
    <t>corn flower blue</t>
  </si>
  <si>
    <t>z PTV int L</t>
  </si>
  <si>
    <t>PTV int L</t>
  </si>
  <si>
    <t>PTV High</t>
  </si>
  <si>
    <t>z PRV</t>
  </si>
  <si>
    <t>z Implant</t>
  </si>
  <si>
    <t>Prosthesis</t>
  </si>
  <si>
    <t>z Prostate</t>
  </si>
  <si>
    <t>(255,128,128)</t>
  </si>
  <si>
    <t>dark salmon (Eclipse)</t>
  </si>
  <si>
    <t>z Portal Vein</t>
  </si>
  <si>
    <t>Portal Vein</t>
  </si>
  <si>
    <t>z Pituitary</t>
  </si>
  <si>
    <t>Pituitary</t>
  </si>
  <si>
    <t>(238,130,238)</t>
  </si>
  <si>
    <t>violet</t>
  </si>
  <si>
    <t>z Pharynx</t>
  </si>
  <si>
    <t>Pharynx</t>
  </si>
  <si>
    <t>(107,142,35)</t>
  </si>
  <si>
    <t>olive drab</t>
  </si>
  <si>
    <t>zPeritonelCavity</t>
  </si>
  <si>
    <t>Peritoneal Cavity</t>
  </si>
  <si>
    <t>z Penile  bulb</t>
  </si>
  <si>
    <t>Penile  bulb</t>
  </si>
  <si>
    <t>Parotid opt</t>
  </si>
  <si>
    <t>z Pancreas</t>
  </si>
  <si>
    <t>Pancreas</t>
  </si>
  <si>
    <t>z Ovary R</t>
  </si>
  <si>
    <t>Ovary R</t>
  </si>
  <si>
    <t>z Ovary L</t>
  </si>
  <si>
    <t>Ovary L</t>
  </si>
  <si>
    <t>z Oral cavity</t>
  </si>
  <si>
    <t>Oral Cavity</t>
  </si>
  <si>
    <t>(255,127,80)</t>
  </si>
  <si>
    <t>coral</t>
  </si>
  <si>
    <t>(244,164,96)</t>
  </si>
  <si>
    <t>sandy brown</t>
  </si>
  <si>
    <t>(128,255,255)</t>
  </si>
  <si>
    <t>bright aqua (Eclipse)</t>
  </si>
  <si>
    <t>(255,140,0)</t>
  </si>
  <si>
    <t>dark orange</t>
  </si>
  <si>
    <t>(128,128,0)</t>
  </si>
  <si>
    <t>olive</t>
  </si>
  <si>
    <t>(255,228,181)</t>
  </si>
  <si>
    <t>moccasin</t>
  </si>
  <si>
    <t>Node VI R</t>
  </si>
  <si>
    <t>(189,183,107)</t>
  </si>
  <si>
    <t>dark kahaki</t>
  </si>
  <si>
    <t>Node VI L</t>
  </si>
  <si>
    <t>Node V R</t>
  </si>
  <si>
    <t>Node V L</t>
  </si>
  <si>
    <t>z Node Subpylor</t>
  </si>
  <si>
    <t>Node Subpyloric</t>
  </si>
  <si>
    <t>z Node Splenic</t>
  </si>
  <si>
    <t>Node Splenic</t>
  </si>
  <si>
    <t>z Node Pyloric</t>
  </si>
  <si>
    <t>Node Pyloric</t>
  </si>
  <si>
    <t>(255,165,0)</t>
  </si>
  <si>
    <t>orange</t>
  </si>
  <si>
    <t>zNode Pancreatic</t>
  </si>
  <si>
    <t>Node Pancreatic</t>
  </si>
  <si>
    <t>z Node Obturator</t>
  </si>
  <si>
    <t>Node Obturator</t>
  </si>
  <si>
    <t>Node IV R</t>
  </si>
  <si>
    <t>Node IV L</t>
  </si>
  <si>
    <t>z Node Int iliac</t>
  </si>
  <si>
    <t>Node Int iliac</t>
  </si>
  <si>
    <t>Node III R</t>
  </si>
  <si>
    <t>Node III L</t>
  </si>
  <si>
    <t>Node II R</t>
  </si>
  <si>
    <t>Node II L</t>
  </si>
  <si>
    <t>Node Ib</t>
  </si>
  <si>
    <t>Node Ia</t>
  </si>
  <si>
    <t>z Node Hepatogst</t>
  </si>
  <si>
    <t>Node Hepatogastro</t>
  </si>
  <si>
    <t>z Node Hepatodd</t>
  </si>
  <si>
    <t>Node Hepatoduod</t>
  </si>
  <si>
    <t>z Node Hepatic</t>
  </si>
  <si>
    <t>Node Hepatic</t>
  </si>
  <si>
    <t>z Node Gastric</t>
  </si>
  <si>
    <t>Node Gastric</t>
  </si>
  <si>
    <t>TBD</t>
  </si>
  <si>
    <t>z Node ext iliac</t>
  </si>
  <si>
    <t>Node ext iliac</t>
  </si>
  <si>
    <t>zNode comiliac R</t>
  </si>
  <si>
    <t>Node com iliac R</t>
  </si>
  <si>
    <t>zNode comiliac L</t>
  </si>
  <si>
    <t>Node com iliac L</t>
  </si>
  <si>
    <t>z Node com iliac</t>
  </si>
  <si>
    <t>Node com iliac</t>
  </si>
  <si>
    <t>(255,255,128)</t>
  </si>
  <si>
    <t>pale yellow (Eclipse)</t>
  </si>
  <si>
    <t>z Node Celiac</t>
  </si>
  <si>
    <t>Node Celiac</t>
  </si>
  <si>
    <t>z MesoRectum</t>
  </si>
  <si>
    <t>MesoRectum</t>
  </si>
  <si>
    <t>(224,255,255)</t>
  </si>
  <si>
    <t>light cyan</t>
  </si>
  <si>
    <t>(218,165,32)</t>
  </si>
  <si>
    <t>golden rod</t>
  </si>
  <si>
    <t>Lung B - PTV</t>
  </si>
  <si>
    <t>z Lung B - GTV</t>
  </si>
  <si>
    <t>Lung B - GTV</t>
  </si>
  <si>
    <t>Liver - PTV</t>
  </si>
  <si>
    <t>(188,143,143)</t>
  </si>
  <si>
    <t>rosy brown</t>
  </si>
  <si>
    <t>Lacrimal R</t>
  </si>
  <si>
    <t>Lacrimal L</t>
  </si>
  <si>
    <t>Lacrimal B</t>
  </si>
  <si>
    <t>z Jejunum</t>
  </si>
  <si>
    <t>Jejunum</t>
  </si>
  <si>
    <t>Implant</t>
  </si>
  <si>
    <t>Humorous R</t>
  </si>
  <si>
    <t>Humorous L</t>
  </si>
  <si>
    <t>z Humoral head R</t>
  </si>
  <si>
    <t>Humoral head R</t>
  </si>
  <si>
    <t>z Humoral head L</t>
  </si>
  <si>
    <t>Humoral head L</t>
  </si>
  <si>
    <t>z Hippocampus R</t>
  </si>
  <si>
    <t>Hippocampus R</t>
  </si>
  <si>
    <t>z Hippocampus L</t>
  </si>
  <si>
    <t>Hippocampus L</t>
  </si>
  <si>
    <t>z Hippo B PRV</t>
  </si>
  <si>
    <t>Hippocampus B PRV</t>
  </si>
  <si>
    <t>z Hippocampus B</t>
  </si>
  <si>
    <t>Hippocampus B</t>
  </si>
  <si>
    <t>z Hip R</t>
  </si>
  <si>
    <t>Hip R</t>
  </si>
  <si>
    <t>z Hip L</t>
  </si>
  <si>
    <t>Hip L</t>
  </si>
  <si>
    <t>GTV AveIP</t>
  </si>
  <si>
    <t>z Great Vessels</t>
  </si>
  <si>
    <t>Great Vessels</t>
  </si>
  <si>
    <t>(220,20,60)</t>
  </si>
  <si>
    <t>crimson</t>
  </si>
  <si>
    <t>z Field</t>
  </si>
  <si>
    <t>Field</t>
  </si>
  <si>
    <t>Fibula R</t>
  </si>
  <si>
    <t>Fibula L</t>
  </si>
  <si>
    <t>Femur R</t>
  </si>
  <si>
    <t>Femur L</t>
  </si>
  <si>
    <t>(210,180,140)</t>
  </si>
  <si>
    <t>tan</t>
  </si>
  <si>
    <t>(255,255,255)</t>
  </si>
  <si>
    <t>white</t>
  </si>
  <si>
    <t>z Artifact</t>
  </si>
  <si>
    <t>Dental Fillings</t>
  </si>
  <si>
    <t>CTVn R</t>
  </si>
  <si>
    <t>CTVn L</t>
  </si>
  <si>
    <t>(154,205,50)</t>
  </si>
  <si>
    <t>yellow green</t>
  </si>
  <si>
    <t>CTV High</t>
  </si>
  <si>
    <t>z Couch</t>
  </si>
  <si>
    <t>Couch</t>
  </si>
  <si>
    <t>z Colon</t>
  </si>
  <si>
    <t>Colon</t>
  </si>
  <si>
    <t>z Clip</t>
  </si>
  <si>
    <t>Clips</t>
  </si>
  <si>
    <t>CIED</t>
  </si>
  <si>
    <t>z Cervix</t>
  </si>
  <si>
    <t>Cervix</t>
  </si>
  <si>
    <t>z Celiac Artery</t>
  </si>
  <si>
    <t>Celiac Artery</t>
  </si>
  <si>
    <t>z Cauda Equina</t>
  </si>
  <si>
    <t>Cauda Equina</t>
  </si>
  <si>
    <t>(0,250,154)</t>
  </si>
  <si>
    <t>medium spring green</t>
  </si>
  <si>
    <t>Bone Rendering</t>
  </si>
  <si>
    <t>z Bolus</t>
  </si>
  <si>
    <t>Bolus</t>
  </si>
  <si>
    <t>z Bladder wall</t>
  </si>
  <si>
    <t>Bladder wall</t>
  </si>
  <si>
    <t>z BBs</t>
  </si>
  <si>
    <t>BBs</t>
  </si>
  <si>
    <t>(172,172,234)</t>
  </si>
  <si>
    <t>(192,192,0)</t>
  </si>
  <si>
    <t>baby puke green</t>
  </si>
  <si>
    <t>z Air Rendering</t>
  </si>
  <si>
    <t>Air Rendering</t>
  </si>
  <si>
    <t>Old Colors</t>
  </si>
  <si>
    <t>New Structure</t>
  </si>
  <si>
    <t>New 2D Color</t>
  </si>
  <si>
    <t>New (R,G,B)</t>
  </si>
  <si>
    <t>New In 2D View</t>
  </si>
  <si>
    <t>New In 3D View</t>
  </si>
  <si>
    <t>New Transparency</t>
  </si>
  <si>
    <t>New 3D Color</t>
  </si>
  <si>
    <t>New 3D Color Name</t>
  </si>
  <si>
    <t>New 3D (R,G,B)</t>
  </si>
  <si>
    <t>Old ColorAndStyle</t>
  </si>
  <si>
    <t>Old 2D Color</t>
  </si>
  <si>
    <t>Old (R,G,B)</t>
  </si>
  <si>
    <t>Old In 2D View</t>
  </si>
  <si>
    <t>Old In 3D View</t>
  </si>
  <si>
    <t>Old Transparency</t>
  </si>
  <si>
    <t>Old 3D Color</t>
  </si>
  <si>
    <t>Old 3D Color Name</t>
  </si>
  <si>
    <t>Old 3D (R,G,B)</t>
  </si>
  <si>
    <t>Old Structure</t>
  </si>
  <si>
    <t>New Colors</t>
  </si>
  <si>
    <t>Changes</t>
  </si>
  <si>
    <t>StructureCode</t>
  </si>
  <si>
    <t>CodeScheme</t>
  </si>
  <si>
    <t>VolumeCode</t>
  </si>
  <si>
    <t>DVHLineWidth</t>
  </si>
  <si>
    <t>DVHLineStyle</t>
  </si>
  <si>
    <t>DVHLineColor</t>
  </si>
  <si>
    <t>SearchCTLow</t>
  </si>
  <si>
    <t>SearchCTHigh</t>
  </si>
  <si>
    <t>TemplateType</t>
  </si>
  <si>
    <t>Description</t>
  </si>
  <si>
    <t>Diagnosis</t>
  </si>
  <si>
    <t>Status</t>
  </si>
  <si>
    <t>Template file name</t>
  </si>
  <si>
    <t>ApprovalStatus</t>
  </si>
  <si>
    <t>99VMS_STRUCTCODE</t>
  </si>
  <si>
    <t>Basic</t>
  </si>
  <si>
    <t>Basic set of structures</t>
  </si>
  <si>
    <t>Active</t>
  </si>
  <si>
    <t>Basic Template.xml</t>
  </si>
  <si>
    <t>Reviewed</t>
  </si>
  <si>
    <t>Missing</t>
  </si>
  <si>
    <t>GTV Primary</t>
  </si>
  <si>
    <t>GTVp</t>
  </si>
  <si>
    <t>CTV Primary</t>
  </si>
  <si>
    <t>PTV Primary</t>
  </si>
  <si>
    <t>None</t>
  </si>
  <si>
    <t>RADLEX</t>
  </si>
  <si>
    <t>CT</t>
  </si>
  <si>
    <t>Initial set of CT structures</t>
  </si>
  <si>
    <t>CT Template.xml</t>
  </si>
  <si>
    <t>Palliative</t>
  </si>
  <si>
    <t>PalliativeTemplate.xml</t>
  </si>
  <si>
    <t>GTV 1</t>
  </si>
  <si>
    <t>GTV 2</t>
  </si>
  <si>
    <t>GTV 3</t>
  </si>
  <si>
    <t>PTV 1</t>
  </si>
  <si>
    <t>PTV 2</t>
  </si>
  <si>
    <t>PTV 3</t>
  </si>
  <si>
    <t>PTV All</t>
  </si>
  <si>
    <t>PTV Combined</t>
  </si>
  <si>
    <t>Spinal cord</t>
  </si>
  <si>
    <t>FMA</t>
  </si>
  <si>
    <t>Kidney Left</t>
  </si>
  <si>
    <t>Kidney Right</t>
  </si>
  <si>
    <t>Kidney</t>
  </si>
  <si>
    <t>Left Humoral head</t>
  </si>
  <si>
    <t>Left glenohumeral joint</t>
  </si>
  <si>
    <t>Extremity Anatomy</t>
  </si>
  <si>
    <t>Organs of the Extremities</t>
  </si>
  <si>
    <t>ExtremityTemplate.xml</t>
  </si>
  <si>
    <t>Right glenohumeral joint</t>
  </si>
  <si>
    <t>Left Humorous</t>
  </si>
  <si>
    <t>Left humerus</t>
  </si>
  <si>
    <t>Right Humorous</t>
  </si>
  <si>
    <t>Right humerus</t>
  </si>
  <si>
    <t>Right Ulna</t>
  </si>
  <si>
    <t>Right ulna</t>
  </si>
  <si>
    <t xml:space="preserve">Left Ulna </t>
  </si>
  <si>
    <t>Left ulna</t>
  </si>
  <si>
    <t>Right Radius</t>
  </si>
  <si>
    <t>Right radius</t>
  </si>
  <si>
    <t>Left Radius</t>
  </si>
  <si>
    <t>Left radius</t>
  </si>
  <si>
    <t>Left Femur</t>
  </si>
  <si>
    <t>Left femur</t>
  </si>
  <si>
    <t>Right Femur</t>
  </si>
  <si>
    <t>Right femur</t>
  </si>
  <si>
    <t xml:space="preserve">Right Tibia </t>
  </si>
  <si>
    <t>Right tibia</t>
  </si>
  <si>
    <t>Left Tibia</t>
  </si>
  <si>
    <t>Left tibia</t>
  </si>
  <si>
    <t>Left Fibula</t>
  </si>
  <si>
    <t>Left fibula</t>
  </si>
  <si>
    <t>Right Fibula</t>
  </si>
  <si>
    <t>Right fibula</t>
  </si>
  <si>
    <t>Abdomen Anatomy</t>
  </si>
  <si>
    <t>Organs of the abdomen</t>
  </si>
  <si>
    <t>Abdomen.xml</t>
  </si>
  <si>
    <t>PeritonealCavity</t>
  </si>
  <si>
    <t>Peritoneal sac</t>
  </si>
  <si>
    <t>Hilum of kidney</t>
  </si>
  <si>
    <t>Large intestine</t>
  </si>
  <si>
    <t>Sup Mesnt Artery</t>
  </si>
  <si>
    <t>Superior mesenteric artery</t>
  </si>
  <si>
    <t>Celiac trunk</t>
  </si>
  <si>
    <t>Trunk of portal vein</t>
  </si>
  <si>
    <t>Cauda equina</t>
  </si>
  <si>
    <t>Hilum of spleen</t>
  </si>
  <si>
    <t>Intestine</t>
  </si>
  <si>
    <t>Subpyloric lymph nodes</t>
  </si>
  <si>
    <t>Subpyloric lymph node</t>
  </si>
  <si>
    <t>Abdomen Nodes</t>
  </si>
  <si>
    <t>Nodes of the abdomen</t>
  </si>
  <si>
    <t>Node</t>
  </si>
  <si>
    <t>Abdomen_nodes.xml</t>
  </si>
  <si>
    <t>hepatoduodenal lymph nodes</t>
  </si>
  <si>
    <t>Group12: lymph nodes of the hepatoduodenal ligament (HDL)</t>
  </si>
  <si>
    <t>LN_12_HDL</t>
  </si>
  <si>
    <t>Node Hepatogastr</t>
  </si>
  <si>
    <t>Gastrohepatic ligament nodes</t>
  </si>
  <si>
    <t>Gastrohepatic ligament node</t>
  </si>
  <si>
    <t>Parietal lumbar lymph node</t>
  </si>
  <si>
    <t>Lymphnodes of the Pancreas</t>
  </si>
  <si>
    <t>Pancreatic lymph node group</t>
  </si>
  <si>
    <t>Celiac lymph nodes</t>
  </si>
  <si>
    <t>Celiac lymph node</t>
  </si>
  <si>
    <t>Common hepatic lymph nodes</t>
  </si>
  <si>
    <t>Common hepatic lymph node</t>
  </si>
  <si>
    <t>Gastric lymph nodes</t>
  </si>
  <si>
    <t>Gastric lymph node group</t>
  </si>
  <si>
    <t>Pyloric lymph nodes</t>
  </si>
  <si>
    <t>Pyloric lymph node group</t>
  </si>
  <si>
    <t>Splenic lymph nodes</t>
  </si>
  <si>
    <t>Splenic lymph node group</t>
  </si>
  <si>
    <t>Left Lung</t>
  </si>
  <si>
    <t>Left lung</t>
  </si>
  <si>
    <t>Chest Anatomy</t>
  </si>
  <si>
    <t>Organs of the chest</t>
  </si>
  <si>
    <t>Chest.xml</t>
  </si>
  <si>
    <t>Right Lung</t>
  </si>
  <si>
    <t>Right lung</t>
  </si>
  <si>
    <t>Both Lungs</t>
  </si>
  <si>
    <t>Pair of lungs</t>
  </si>
  <si>
    <t>Proximal Bronchial Tree</t>
  </si>
  <si>
    <t>Bronchial tree</t>
  </si>
  <si>
    <t>Ascending and descending aorta</t>
  </si>
  <si>
    <t>Pulmonary Artery</t>
  </si>
  <si>
    <t>Pulmonary artery</t>
  </si>
  <si>
    <t>Left Brachial Plexus</t>
  </si>
  <si>
    <t>Left brachial nerve plexus</t>
  </si>
  <si>
    <t>Right Brachial Plexus</t>
  </si>
  <si>
    <t>Right brachial nerve plexus</t>
  </si>
  <si>
    <t>Vessels</t>
  </si>
  <si>
    <t>Major Vessels of the Chest</t>
  </si>
  <si>
    <t>GreatVessels</t>
  </si>
  <si>
    <t>Set of ribs</t>
  </si>
  <si>
    <t>Esophagus 3D CRT</t>
  </si>
  <si>
    <t>.Esophagus</t>
  </si>
  <si>
    <t>Esophagus Template.xml</t>
  </si>
  <si>
    <t>C15.9</t>
  </si>
  <si>
    <t>Additional PTV</t>
  </si>
  <si>
    <t>PRV5 SpinalCanal</t>
  </si>
  <si>
    <t>SpinalCanal PRV 5mm</t>
  </si>
  <si>
    <t>Lung VMAT</t>
  </si>
  <si>
    <t>Lung VMAT non-SABR</t>
  </si>
  <si>
    <t>Lung VMAT.xml</t>
  </si>
  <si>
    <t>C34.9</t>
  </si>
  <si>
    <t>GTV 4D0</t>
  </si>
  <si>
    <t>GTV 4D Phase 0</t>
  </si>
  <si>
    <t>Tracking Motion Volume</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</si>
  <si>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</si>
  <si>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</si>
  <si>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</si>
  <si>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</si>
  <si>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</si>
  <si>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</si>
  <si>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</si>
  <si>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</si>
  <si>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</si>
  <si>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</si>
  <si>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</si>
  <si>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</si>
  <si>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</si>
  <si>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</si>
  <si>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</si>
  <si>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</si>
  <si>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</si>
  <si>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</si>
  <si>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</si>
  <si>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</si>
  <si>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Maximum Intensity</t>
  </si>
  <si>
    <t>GTV from PET</t>
  </si>
  <si>
    <t>Metabalic Tumor Volume</t>
  </si>
  <si>
    <t>MTV</t>
  </si>
  <si>
    <t>Internal Gross Target Volume</t>
  </si>
  <si>
    <t>Internal Target Volume</t>
  </si>
  <si>
    <t>PTV defined by Radiation Oncologist</t>
  </si>
  <si>
    <t>PTV for DVH</t>
  </si>
  <si>
    <t>Chest Wall</t>
  </si>
  <si>
    <t>Intercostal muscle and ribs as defined by margin from lung</t>
  </si>
  <si>
    <t>Lung SBRT all prescriptions</t>
  </si>
  <si>
    <t>Lung SBRT.xml</t>
  </si>
  <si>
    <t>Control Region</t>
  </si>
  <si>
    <t>Body-PTV+20</t>
  </si>
  <si>
    <t>Body excluding PTV+20</t>
  </si>
  <si>
    <t>Undefined Normal Tissue</t>
  </si>
  <si>
    <t>NormalTissue</t>
  </si>
  <si>
    <t>Dose105[%]-PTV</t>
  </si>
  <si>
    <t>105% Dose outside of PTV</t>
  </si>
  <si>
    <t>Dose Region</t>
  </si>
  <si>
    <t>BreastTemplate.xml</t>
  </si>
  <si>
    <t>C50.9</t>
  </si>
  <si>
    <t>Cavity surogate for GTV</t>
  </si>
  <si>
    <t>Clinical Target Volume</t>
  </si>
  <si>
    <t>CTV_High</t>
  </si>
  <si>
    <t>CTV_Intermediate</t>
  </si>
  <si>
    <t>Planning Target Volume</t>
  </si>
  <si>
    <t>PTV_High</t>
  </si>
  <si>
    <t>PTV_Intermediate</t>
  </si>
  <si>
    <t>Left Female Breast</t>
  </si>
  <si>
    <t>Left female breast</t>
  </si>
  <si>
    <t>Right Female Breast</t>
  </si>
  <si>
    <t>Right female breast</t>
  </si>
  <si>
    <t>Intercostal muscle and ribs</t>
  </si>
  <si>
    <t>Subclavian artery</t>
  </si>
  <si>
    <t>Level I axillary lymph nodes</t>
  </si>
  <si>
    <t>Level I axillary lymph node</t>
  </si>
  <si>
    <t>Level III axillary lymph nodes</t>
  </si>
  <si>
    <t>Level III axillary lymph node</t>
  </si>
  <si>
    <t>Internal mammary nodes</t>
  </si>
  <si>
    <t>Parasternal lymphatic chain</t>
  </si>
  <si>
    <t>Supraclavicular lymph nodes</t>
  </si>
  <si>
    <t>Supraclavicular lymph node</t>
  </si>
  <si>
    <t>SCLC PCI Brain</t>
  </si>
  <si>
    <t>CC003_PCI Brain.xml</t>
  </si>
  <si>
    <t>NRG-CC003:  RANDOMIZED PHASE II/III TRIAL OF PROPHYLACTIC CRANIAL IRRADIATION WITH OR WITHOUT HIPPOCAMPAL AVOIDANCE FOR SMALL CELL LUNG CANCER</t>
  </si>
  <si>
    <t>BrainStem</t>
  </si>
  <si>
    <t>Brainstem</t>
  </si>
  <si>
    <t>Cochlea - left</t>
  </si>
  <si>
    <t>Left cochlea</t>
  </si>
  <si>
    <t>Cochlea - right</t>
  </si>
  <si>
    <t>Right cochlea</t>
  </si>
  <si>
    <t>CTV_2500</t>
  </si>
  <si>
    <t>Hippo_L</t>
  </si>
  <si>
    <t>Left hippocampus</t>
  </si>
  <si>
    <t>Hippo_R</t>
  </si>
  <si>
    <t>Right hippocampus</t>
  </si>
  <si>
    <t>Hippocampi</t>
  </si>
  <si>
    <t>Hippocampus</t>
  </si>
  <si>
    <t>Hippocampi_5mm</t>
  </si>
  <si>
    <t>Left lens</t>
  </si>
  <si>
    <t>OpticChiasm</t>
  </si>
  <si>
    <t>Optic chiasm</t>
  </si>
  <si>
    <t>OpticNerve_L</t>
  </si>
  <si>
    <t>Left optic nerve</t>
  </si>
  <si>
    <t>OpticNerve_R</t>
  </si>
  <si>
    <t>Right optic nerve</t>
  </si>
  <si>
    <t>optOpticNerve</t>
  </si>
  <si>
    <t>optPTV1</t>
  </si>
  <si>
    <t>PTV for optimizer</t>
  </si>
  <si>
    <t>optPTV2</t>
  </si>
  <si>
    <t>optPTV3</t>
  </si>
  <si>
    <t>optPTVu</t>
  </si>
  <si>
    <t>Orbit - left</t>
  </si>
  <si>
    <t>Left eyeball</t>
  </si>
  <si>
    <t>Orbit - right</t>
  </si>
  <si>
    <t>Right eyeball</t>
  </si>
  <si>
    <t>PTV_2500</t>
  </si>
  <si>
    <t>Cord</t>
  </si>
  <si>
    <t>resectable gastric cancer</t>
  </si>
  <si>
    <t>.Abdomen</t>
  </si>
  <si>
    <t>GA1_TOPGEAR_TROG.xml</t>
  </si>
  <si>
    <t>A_Celiac</t>
  </si>
  <si>
    <t>GA1_TOPGEAR_TROG</t>
  </si>
  <si>
    <t>Extra Structure</t>
  </si>
  <si>
    <t>BilatLung-GTV</t>
  </si>
  <si>
    <t>Lungs - GTV</t>
  </si>
  <si>
    <t>Lungs sub GTVs</t>
  </si>
  <si>
    <t>Lungs-gtvs</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</si>
  <si>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</si>
  <si>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</si>
  <si>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</si>
  <si>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</si>
  <si>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</si>
  <si>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</si>
  <si>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</si>
  <si>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</si>
  <si>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</si>
  <si>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</si>
  <si>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</si>
  <si>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</si>
  <si>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</si>
  <si>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</si>
  <si>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</si>
  <si>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</si>
  <si>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</si>
  <si>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</si>
  <si>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</si>
  <si>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</si>
  <si>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</si>
  <si>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.Bladder</t>
  </si>
  <si>
    <t>GU001 BLADDER.xml</t>
  </si>
  <si>
    <t>SpCord</t>
  </si>
  <si>
    <t>Spinal Cord</t>
  </si>
  <si>
    <t>GU001 BLADDER</t>
  </si>
  <si>
    <t>BoneMarrow</t>
  </si>
  <si>
    <t>Bone marrow</t>
  </si>
  <si>
    <t>BowelSpace</t>
  </si>
  <si>
    <t>CTV_5040</t>
  </si>
  <si>
    <t>Region Of Interest</t>
  </si>
  <si>
    <t>Femur_L</t>
  </si>
  <si>
    <t>Femur_R</t>
  </si>
  <si>
    <t>HIP_L</t>
  </si>
  <si>
    <t>Left hip</t>
  </si>
  <si>
    <t>HIP_R</t>
  </si>
  <si>
    <t>Right hip</t>
  </si>
  <si>
    <t>neoBladder</t>
  </si>
  <si>
    <t>Obturator</t>
  </si>
  <si>
    <t>Obturator lymph node</t>
  </si>
  <si>
    <t>optBladder</t>
  </si>
  <si>
    <t>Bladder sub PTVs</t>
  </si>
  <si>
    <t>bladder-ptvs</t>
  </si>
  <si>
    <t>optBoneMarrow</t>
  </si>
  <si>
    <t>optBowelSpace</t>
  </si>
  <si>
    <t>optPTV_5040</t>
  </si>
  <si>
    <t>optRectum</t>
  </si>
  <si>
    <t>Presacral</t>
  </si>
  <si>
    <t>PTV_5040</t>
  </si>
  <si>
    <t>Internal iliac lymphatic chain</t>
  </si>
  <si>
    <t>HN002_HN.xml</t>
  </si>
  <si>
    <t>Structure nomenclatures as required in NRG HN002 Clinical Trial for patients with p16 positive advanced oropharyngeal cancer. (Some of the contours are mainly for CCSEO dosimetry purposes and not required by the trial)</t>
  </si>
  <si>
    <t>GTVp_6000</t>
  </si>
  <si>
    <t>GTVn_6000</t>
  </si>
  <si>
    <t>GTV Nodal</t>
  </si>
  <si>
    <t>CTVp_6000</t>
  </si>
  <si>
    <t>CTV_6000</t>
  </si>
  <si>
    <t>CTV_4800</t>
  </si>
  <si>
    <t>CTV Low Risk</t>
  </si>
  <si>
    <t>CTV_Low</t>
  </si>
  <si>
    <t>PTVp_6000</t>
  </si>
  <si>
    <t>PTV_6000</t>
  </si>
  <si>
    <t>PTV_4800</t>
  </si>
  <si>
    <t>PTV_Low</t>
  </si>
  <si>
    <t>optPTV60</t>
  </si>
  <si>
    <t>optPTV54</t>
  </si>
  <si>
    <t>optRPTV48a</t>
  </si>
  <si>
    <t>optRPTV48b</t>
  </si>
  <si>
    <t>optLPTV48a</t>
  </si>
  <si>
    <t>optLPTV48b</t>
  </si>
  <si>
    <t>Set of lips</t>
  </si>
  <si>
    <t>BRAIN</t>
  </si>
  <si>
    <t>BrainStem_03</t>
  </si>
  <si>
    <t>PRV3mm</t>
  </si>
  <si>
    <t>CHIASM</t>
  </si>
  <si>
    <t>Optic Nerve - right</t>
  </si>
  <si>
    <t>Optic Nerve - left</t>
  </si>
  <si>
    <t>LEYE</t>
  </si>
  <si>
    <t>Orbit or Globe- left</t>
  </si>
  <si>
    <t>REYE</t>
  </si>
  <si>
    <t>Orbit or Globe- right</t>
  </si>
  <si>
    <t>LLENS</t>
  </si>
  <si>
    <t>Cochlea_L</t>
  </si>
  <si>
    <t>Left Cochlea</t>
  </si>
  <si>
    <t>Cochlea_R</t>
  </si>
  <si>
    <t>Right Cochlea</t>
  </si>
  <si>
    <t>Parotid_L</t>
  </si>
  <si>
    <t>Left parotid gland</t>
  </si>
  <si>
    <t>Parotid_R</t>
  </si>
  <si>
    <t>Right parotid gland</t>
  </si>
  <si>
    <t>optLPAROTID</t>
  </si>
  <si>
    <t>Parotids sub PTVs</t>
  </si>
  <si>
    <t>parotids-ptvs</t>
  </si>
  <si>
    <t>optRPAROTID</t>
  </si>
  <si>
    <t>Submandibula_R</t>
  </si>
  <si>
    <t>Right submandibular gland</t>
  </si>
  <si>
    <t>Submandibula_L</t>
  </si>
  <si>
    <t>Left submandibular gland</t>
  </si>
  <si>
    <t>SpinalCord</t>
  </si>
  <si>
    <t>SpinalCord_05</t>
  </si>
  <si>
    <t>PRV5mm-CORD</t>
  </si>
  <si>
    <t>OralCavity</t>
  </si>
  <si>
    <t>Cavity of mouth</t>
  </si>
  <si>
    <t>Esophagus_Up</t>
  </si>
  <si>
    <t>NonPTV</t>
  </si>
  <si>
    <t>POST AVOIDANCE</t>
  </si>
  <si>
    <t>LIVR - liver</t>
  </si>
  <si>
    <t>LIVR_HE1.xml</t>
  </si>
  <si>
    <t>Bilateral Kidney</t>
  </si>
  <si>
    <t>LIVR_HE1 Protocol</t>
  </si>
  <si>
    <t>Structure template for NCIC HE1 Clincal Trial on palliative RT for symptomatic heaptocellular  ca and liver mets</t>
  </si>
  <si>
    <t>CTV1</t>
  </si>
  <si>
    <t>CTV2</t>
  </si>
  <si>
    <t>CTV3</t>
  </si>
  <si>
    <t>Duodenum (Contour required when hot point dose 9.5Gy and higher)</t>
  </si>
  <si>
    <t>Large Bowel (Contour required when hot point dose 9.5Gy or high)</t>
  </si>
  <si>
    <t>modPTV</t>
  </si>
  <si>
    <t>PTV (cropped 5mm from Skin)</t>
  </si>
  <si>
    <t>PTV(combined from all CTVs)</t>
  </si>
  <si>
    <t>Small Bowel (Contour required when hot point dose 9.5Gy or high)</t>
  </si>
  <si>
    <t>LUNG - LUSTRE.xml</t>
  </si>
  <si>
    <t>BLUNG</t>
  </si>
  <si>
    <t>Strucutres for LUSTRE - OCOG protocol for LUNG SABR (48Gy/4, 60Gy/8) and Non-SABR (60Gy/15)</t>
  </si>
  <si>
    <t>Body_(PTV+2CM)</t>
  </si>
  <si>
    <t>ESOPHAGUS</t>
  </si>
  <si>
    <t>GTV_0</t>
  </si>
  <si>
    <t>GTV_10</t>
  </si>
  <si>
    <t>GTV_20</t>
  </si>
  <si>
    <t>GTV_30</t>
  </si>
  <si>
    <t>GTV_40</t>
  </si>
  <si>
    <t>GTV_50</t>
  </si>
  <si>
    <t>GTV_60</t>
  </si>
  <si>
    <t>GTV_70</t>
  </si>
  <si>
    <t>GTV_80</t>
  </si>
  <si>
    <t>GTV_90</t>
  </si>
  <si>
    <t>GTV_AVEIP</t>
  </si>
  <si>
    <t>GTV_MIP</t>
  </si>
  <si>
    <t>GTV_PET</t>
  </si>
  <si>
    <t>HEART</t>
  </si>
  <si>
    <t>LIVER</t>
  </si>
  <si>
    <t>LLUNG</t>
  </si>
  <si>
    <t>LPLEXUS</t>
  </si>
  <si>
    <t>ProxBronchZone</t>
  </si>
  <si>
    <t>PROXTREE</t>
  </si>
  <si>
    <t>PRVSC5mm</t>
  </si>
  <si>
    <t>PRVSC5</t>
  </si>
  <si>
    <t>Pulmonary_Artery</t>
  </si>
  <si>
    <t>RIBS</t>
  </si>
  <si>
    <t>RLUNG</t>
  </si>
  <si>
    <t>RPLEXUS</t>
  </si>
  <si>
    <t>SKIN</t>
  </si>
  <si>
    <t>SPINALCANAL</t>
  </si>
  <si>
    <t>STOMACH</t>
  </si>
  <si>
    <t>TRACHEA</t>
  </si>
  <si>
    <t>VESSELS</t>
  </si>
  <si>
    <t>CE8-Brain.xml</t>
  </si>
  <si>
    <t>Structures fo CE8-Brain</t>
  </si>
  <si>
    <t>Brain-PTV_6000</t>
  </si>
  <si>
    <t>Brain-PTV</t>
  </si>
  <si>
    <t>Brain sub PTVs</t>
  </si>
  <si>
    <t>brain-ptvs</t>
  </si>
  <si>
    <t>Brain_CL</t>
  </si>
  <si>
    <t>Contralateral Brain</t>
  </si>
  <si>
    <t>opt BrainStem</t>
  </si>
  <si>
    <t>Brain  Stem for Optimizer</t>
  </si>
  <si>
    <t>PRV5 BrainStem</t>
  </si>
  <si>
    <t>Brain Stem PRV 5mm</t>
  </si>
  <si>
    <t>Cochlea Left</t>
  </si>
  <si>
    <t>Cochlea Right</t>
  </si>
  <si>
    <t>Edema</t>
  </si>
  <si>
    <t>Edema based on MRI T2</t>
  </si>
  <si>
    <t>C71.9</t>
  </si>
  <si>
    <t>GTV T1</t>
  </si>
  <si>
    <t>MRI T1 based GTV</t>
  </si>
  <si>
    <t>GTV - Edema</t>
  </si>
  <si>
    <t>GTV excluding Edema</t>
  </si>
  <si>
    <t>Lens_L</t>
  </si>
  <si>
    <t>Lens Left</t>
  </si>
  <si>
    <t>Chiasm</t>
  </si>
  <si>
    <t>OpticChiasm_03</t>
  </si>
  <si>
    <t>Optic Chiasm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</si>
  <si>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</si>
  <si>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</si>
  <si>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</si>
  <si>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</si>
  <si>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</si>
  <si>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</si>
  <si>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</si>
  <si>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</si>
  <si>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</si>
  <si>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</si>
  <si>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</si>
  <si>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</si>
  <si>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</si>
  <si>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</si>
  <si>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</si>
  <si>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</si>
  <si>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for Optimizer</t>
  </si>
  <si>
    <t>Ring 5</t>
  </si>
  <si>
    <t>Avoidance ring 5mm</t>
  </si>
  <si>
    <t>SpinalCanal</t>
  </si>
  <si>
    <t>PET BOOST.xml</t>
  </si>
  <si>
    <t>PMH PET BOOST Study</t>
  </si>
  <si>
    <t>ITV-T</t>
  </si>
  <si>
    <t>ITV for primary</t>
  </si>
  <si>
    <t>PTV-T-6000</t>
  </si>
  <si>
    <t>PTV for primary</t>
  </si>
  <si>
    <t>LT_LUNG</t>
  </si>
  <si>
    <t>RT_LUNG</t>
  </si>
  <si>
    <t>CANAL</t>
  </si>
  <si>
    <t>PROX_BRONCHUS</t>
  </si>
  <si>
    <t>GREAT_VESSELS</t>
  </si>
  <si>
    <t>L_PLEXUS</t>
  </si>
  <si>
    <t>R_PLEXUS</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</si>
  <si>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</si>
  <si>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</si>
  <si>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</si>
  <si>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</si>
  <si>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</si>
  <si>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</si>
  <si>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</si>
  <si>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</si>
  <si>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</si>
  <si>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</si>
  <si>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</si>
  <si>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</si>
  <si>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</si>
  <si>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</si>
  <si>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</si>
  <si>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</si>
  <si>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</si>
  <si>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</si>
  <si>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</si>
  <si>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</si>
  <si>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</si>
  <si>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</si>
  <si>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</si>
  <si>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</si>
  <si>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CTV-T_in</t>
  </si>
  <si>
    <t>inhale primary CTV</t>
  </si>
  <si>
    <t>CTV-T_ex</t>
  </si>
  <si>
    <t>exhale primary CTV</t>
  </si>
  <si>
    <t>PET-ITV-T</t>
  </si>
  <si>
    <t>Pet primary ITV</t>
  </si>
  <si>
    <t>PET ITV TOTAL</t>
  </si>
  <si>
    <t>PET ITV Ring</t>
  </si>
  <si>
    <t>ITV TOTAL</t>
  </si>
  <si>
    <t>Internal CTV</t>
  </si>
  <si>
    <t>optITV 60</t>
  </si>
  <si>
    <t>PTV TOTAL</t>
  </si>
  <si>
    <t>optPTV 60</t>
  </si>
  <si>
    <t>Brain_Anatomy.xml</t>
  </si>
  <si>
    <t>Organs of the brain</t>
  </si>
  <si>
    <t>OpticNerve L</t>
  </si>
  <si>
    <t>OpticNerve R</t>
  </si>
  <si>
    <t>Globe Left</t>
  </si>
  <si>
    <t>Globe Right</t>
  </si>
  <si>
    <t>Pituitary gland</t>
  </si>
  <si>
    <t>Temporal lobe</t>
  </si>
  <si>
    <t>Lacrimal Glands</t>
  </si>
  <si>
    <t>Lacrimal gland</t>
  </si>
  <si>
    <t>CNS_Template.xml</t>
  </si>
  <si>
    <t>opt Optic Chiasm</t>
  </si>
  <si>
    <t>Optic Chiasm for Optimizer</t>
  </si>
  <si>
    <t>PRV5 OpticNerve</t>
  </si>
  <si>
    <t>Optic Nerve PRV 5mm</t>
  </si>
  <si>
    <t>FSRT_Template.xml</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</si>
  <si>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</si>
  <si>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</si>
  <si>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</si>
  <si>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</si>
  <si>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</si>
  <si>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</si>
  <si>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</si>
  <si>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</si>
  <si>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</si>
  <si>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</si>
  <si>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</si>
  <si>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</si>
  <si>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</si>
  <si>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</si>
  <si>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</si>
  <si>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</si>
  <si>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</si>
  <si>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</si>
  <si>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</si>
  <si>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</si>
  <si>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</si>
  <si>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</si>
  <si>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</si>
  <si>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</si>
  <si>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Brain for optimizer</t>
  </si>
  <si>
    <t>Brain Stem for optimizer</t>
  </si>
  <si>
    <t>Avoid INNER</t>
  </si>
  <si>
    <t>Palliative_Brain.xml</t>
  </si>
  <si>
    <t>Avoid MID</t>
  </si>
  <si>
    <t>Avoid OUTER</t>
  </si>
  <si>
    <t>HDR_BREAST.xml</t>
  </si>
  <si>
    <t>For breast brachytherapy implant.</t>
  </si>
  <si>
    <t>PTV 10mm</t>
  </si>
  <si>
    <t>PTV 10 mm Margin</t>
  </si>
  <si>
    <t>HDR_CERVIX.xml</t>
  </si>
  <si>
    <t>Sigmoid colon</t>
  </si>
  <si>
    <t>HDR_Head_Surface_Mould.xml</t>
  </si>
  <si>
    <t>For brachytherapy surface moulds on the head</t>
  </si>
  <si>
    <t>HN_Anatomy.xml</t>
  </si>
  <si>
    <t>H&amp;N Anatomy</t>
  </si>
  <si>
    <t>Organs of the head and neck</t>
  </si>
  <si>
    <t>Parotid Left</t>
  </si>
  <si>
    <t>Parotid Right</t>
  </si>
  <si>
    <t>Submandibular Gland Left</t>
  </si>
  <si>
    <t>Submandibular Gland Right</t>
  </si>
  <si>
    <t>HN_Nodes.xml</t>
  </si>
  <si>
    <t>Level 1a Submental lymph nodes</t>
  </si>
  <si>
    <t>Submental lymphatic chain</t>
  </si>
  <si>
    <t>H&amp;N Lymph Nodes</t>
  </si>
  <si>
    <t>Head and Neck  Lymph Node Structures</t>
  </si>
  <si>
    <t>Level 1b Submandibular lymph nodes</t>
  </si>
  <si>
    <t>Left submandibular lymphatic chain</t>
  </si>
  <si>
    <t>Left level 2 Upper jugular lymph nodes</t>
  </si>
  <si>
    <t>Left level II lymphatic chain</t>
  </si>
  <si>
    <t>Right level 2 Upper jugular lymph nodes</t>
  </si>
  <si>
    <t>Right level II lymphatic chain</t>
  </si>
  <si>
    <t>Left level 3 Middle jugular lymph nodes</t>
  </si>
  <si>
    <t>Left level III lymphatic chain</t>
  </si>
  <si>
    <t>Right level 3 Middle jugular lymph nodes</t>
  </si>
  <si>
    <t>Right level III lymphatic chain</t>
  </si>
  <si>
    <t>Left Level 4 Lower jugular lymph nodes</t>
  </si>
  <si>
    <t>Left inferior lateral deep cervical lymphatic chain</t>
  </si>
  <si>
    <t>Right Level 4 Lower jugular lymph nodes</t>
  </si>
  <si>
    <t>Right inferior lateral deep cervical lymphatic chain</t>
  </si>
  <si>
    <t>Left level 5 Posterior triangle group lymph nodes</t>
  </si>
  <si>
    <t>Left level V lymphatic chain</t>
  </si>
  <si>
    <t>Right level 5 Posterior triangle group lymph nodes</t>
  </si>
  <si>
    <t>Right level V lymphatic chain</t>
  </si>
  <si>
    <t>HN_70in35.xml</t>
  </si>
  <si>
    <t>Left Level 6 Anterior triangle group lymph nodes</t>
  </si>
  <si>
    <t>Left level VI lymphatic chain</t>
  </si>
  <si>
    <t>Right Level 6 Anterior triangle group lymph nodes</t>
  </si>
  <si>
    <t>Right level VI lymphatic chain</t>
  </si>
  <si>
    <t>Avoid Post</t>
  </si>
  <si>
    <t>Post Neck Avoidance Structure</t>
  </si>
  <si>
    <t>Head and Neck VMAT 70 Gy in 35 Fractions</t>
  </si>
  <si>
    <t>Avoid Shoulder</t>
  </si>
  <si>
    <t>Shoulder Avoidance Structure</t>
  </si>
  <si>
    <t>PRV BR + op</t>
  </si>
  <si>
    <t>Brain Stem and Optic Nerves PRV</t>
  </si>
  <si>
    <t xml:space="preserve">PRV 5BrainStem </t>
  </si>
  <si>
    <t>CTV 56 L</t>
  </si>
  <si>
    <t>CTV Low Risk Left 56Gy</t>
  </si>
  <si>
    <t>CTV 56 R</t>
  </si>
  <si>
    <t>CTV Low Risk Right 56Gy</t>
  </si>
  <si>
    <t>CTV 63 L</t>
  </si>
  <si>
    <t>CTV Intermediate Risk Left 63Gy</t>
  </si>
  <si>
    <t>CTV 63 R</t>
  </si>
  <si>
    <t>CTV Intermediate Risk Right 63Gy</t>
  </si>
  <si>
    <t>CTV 70</t>
  </si>
  <si>
    <t>CTV High Risk 70Gy</t>
  </si>
  <si>
    <t>C76.0</t>
  </si>
  <si>
    <t>High Risk Target Volume</t>
  </si>
  <si>
    <t>opt Larynx</t>
  </si>
  <si>
    <t>Larynx for optimizer</t>
  </si>
  <si>
    <t>opt Parotid L</t>
  </si>
  <si>
    <t>Parotid Left for optimizer</t>
  </si>
  <si>
    <t>opt Parotid R</t>
  </si>
  <si>
    <t>Parotid Right for optimizer</t>
  </si>
  <si>
    <t>Both Parotids</t>
  </si>
  <si>
    <t>Parotid Glands</t>
  </si>
  <si>
    <t>Parotids</t>
  </si>
  <si>
    <t>PTV 56</t>
  </si>
  <si>
    <t>PTV low Risk 56Gy</t>
  </si>
  <si>
    <t>eval PTV 56</t>
  </si>
  <si>
    <t>PTV low Risk 56Gy for DVH</t>
  </si>
  <si>
    <t>opt PTV 56 L a</t>
  </si>
  <si>
    <t>PTV low Risk Left 56Gy for optimizer a</t>
  </si>
  <si>
    <t>opt PTV 56 L b</t>
  </si>
  <si>
    <t>PTV low Risk Left 56Gy for optimizer b</t>
  </si>
  <si>
    <t>opt PTV 56 L c</t>
  </si>
  <si>
    <t>PTV low Risk Left 56Gy for optimizer c</t>
  </si>
  <si>
    <t>PTV 56 R</t>
  </si>
  <si>
    <t>PTV low Risk Right 56Gy</t>
  </si>
  <si>
    <t>opt PTV 56 R a</t>
  </si>
  <si>
    <t>PTV low Risk Right 56Gy for optimizer a</t>
  </si>
  <si>
    <t>opt PTV 56 R b</t>
  </si>
  <si>
    <t>PTV low Risk Right 56Gy for optimizer b</t>
  </si>
  <si>
    <t>opt PTV 56 R c</t>
  </si>
  <si>
    <t>PTV low Risk Right 56Gy for optimizer c</t>
  </si>
  <si>
    <t>opt PTV 63 a</t>
  </si>
  <si>
    <t>PTV Intermediate Risk 63Gy for optimizer a</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</si>
  <si>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</si>
  <si>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</si>
  <si>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</si>
  <si>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</si>
  <si>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</si>
  <si>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</si>
  <si>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</si>
  <si>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</si>
  <si>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</si>
  <si>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</si>
  <si>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</si>
  <si>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</si>
  <si>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Both Submandibular Glands</t>
  </si>
  <si>
    <t>Submandibular Glands</t>
  </si>
  <si>
    <t>Submandibular</t>
  </si>
  <si>
    <t>HN_66in33.xml</t>
  </si>
  <si>
    <t>Head and Neck VMAT 66 Gy in 33 Fractions</t>
  </si>
  <si>
    <t>CTV 54 L</t>
  </si>
  <si>
    <t>CTV Low Risk Left 54Gy</t>
  </si>
  <si>
    <t>CTV 54 R</t>
  </si>
  <si>
    <t>CTV Low Risk Right 54Gy</t>
  </si>
  <si>
    <t>CTV 60 L</t>
  </si>
  <si>
    <t>CTV Intermediate Risk Left 60Gy</t>
  </si>
  <si>
    <t>CTV 60 R</t>
  </si>
  <si>
    <t>CTV Intermediate Risk Right 60Gy</t>
  </si>
  <si>
    <t>CTV 66</t>
  </si>
  <si>
    <t>CTV High Risk 66Gy</t>
  </si>
  <si>
    <t>PTV low Risk 54Gy</t>
  </si>
  <si>
    <t>eval PTV 54</t>
  </si>
  <si>
    <t>PTV low Risk 54Gy for DVH</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</si>
  <si>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</si>
  <si>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</si>
  <si>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</si>
  <si>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</si>
  <si>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</si>
  <si>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</si>
  <si>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</si>
  <si>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</si>
  <si>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</si>
  <si>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</si>
  <si>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</si>
  <si>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</si>
  <si>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</si>
  <si>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</si>
  <si>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opt PTV 60 a</t>
  </si>
  <si>
    <t>PTV Intermediate Risk 60Gy for optimizer a</t>
  </si>
  <si>
    <t>eval PTV 60</t>
  </si>
  <si>
    <t>PTV Intermediate Risk 60Gy for DVH</t>
  </si>
  <si>
    <t>PTV 66</t>
  </si>
  <si>
    <t>PTV High Risk 66Gy</t>
  </si>
  <si>
    <t>eval PTV 66</t>
  </si>
  <si>
    <t>PTV High Risk 66Gy for DVH</t>
  </si>
  <si>
    <t>opt PTV 66</t>
  </si>
  <si>
    <t>PTV High Risk 66Gy for optimizer</t>
  </si>
  <si>
    <t>HN_60in30.xml</t>
  </si>
  <si>
    <t>Head and Neck VMAT 60 Gy in 30 Fractions</t>
  </si>
  <si>
    <t>PRVBR + op</t>
  </si>
  <si>
    <t>PRV5 Brain Stem</t>
  </si>
  <si>
    <t>CTV 60</t>
  </si>
  <si>
    <t>CTV  Intermediate Risk 60Gy</t>
  </si>
  <si>
    <t>PTV 60Gy</t>
  </si>
  <si>
    <t>PTV 60Gy for DVH</t>
  </si>
  <si>
    <t>opt PTV 60</t>
  </si>
  <si>
    <t>PTV 60Gy for optimizer</t>
  </si>
  <si>
    <t>HN_VMAT.xml</t>
  </si>
  <si>
    <t>Head and Neck VMAT Unspecified Dose</t>
  </si>
  <si>
    <t>Pelvis_Anatomy.xml</t>
  </si>
  <si>
    <t>Pelvis Anatomy</t>
  </si>
  <si>
    <t>Organs of the Pelvis Gender Neutral</t>
  </si>
  <si>
    <t>Sigmoidal Colon</t>
  </si>
  <si>
    <t>Pubic symphysis</t>
  </si>
  <si>
    <t>Right ilium</t>
  </si>
  <si>
    <t>Left ilium</t>
  </si>
  <si>
    <t>Left Hip</t>
  </si>
  <si>
    <t>Right Hip</t>
  </si>
  <si>
    <t>Male or Female External Genitailia</t>
  </si>
  <si>
    <t>External genitalia</t>
  </si>
  <si>
    <t>Wall of Bladder</t>
  </si>
  <si>
    <t>Wall of urinary bladder</t>
  </si>
  <si>
    <t>Pelvis_Male.xml</t>
  </si>
  <si>
    <t>Mesentary surrounding Rectum</t>
  </si>
  <si>
    <t>Region of mesentery</t>
  </si>
  <si>
    <t>Sacral nerve plexus</t>
  </si>
  <si>
    <t>Left seminal vesicle</t>
  </si>
  <si>
    <t>Pelvis Male</t>
  </si>
  <si>
    <t>Organs of the Male Pelvis</t>
  </si>
  <si>
    <t>Right seminal vesicle</t>
  </si>
  <si>
    <t>Bulb of penis</t>
  </si>
  <si>
    <t>Pelvis_Female.xml</t>
  </si>
  <si>
    <t>Pelvis Female</t>
  </si>
  <si>
    <t>Organs of the Female Pelvis</t>
  </si>
  <si>
    <t>Cervix of uterus</t>
  </si>
  <si>
    <t>Left ovary</t>
  </si>
  <si>
    <t>Pelvis_Nodes.xml</t>
  </si>
  <si>
    <t>Right ovary</t>
  </si>
  <si>
    <t>Left internal iliac nodes</t>
  </si>
  <si>
    <t>Left internal iliac lymphatic chain</t>
  </si>
  <si>
    <t>Pelvis Nodes</t>
  </si>
  <si>
    <t>Nodes of the Pelvis</t>
  </si>
  <si>
    <t>Right internal iliac lymphatic chain</t>
  </si>
  <si>
    <t>Sacral Nodes</t>
  </si>
  <si>
    <t>Obturator Nodes</t>
  </si>
  <si>
    <t>Internal iliac nodes</t>
  </si>
  <si>
    <t>Common iliac lymphatic chain</t>
  </si>
  <si>
    <t>Right common iliac lymphatic chain</t>
  </si>
  <si>
    <t>Left common iliac lymphatic chain</t>
  </si>
  <si>
    <t>External iliac lymphatic chain</t>
  </si>
  <si>
    <t>.Rectum</t>
  </si>
  <si>
    <t>Rectum.xml</t>
  </si>
  <si>
    <t>Rectum 3D CRT</t>
  </si>
  <si>
    <t>C20.0</t>
  </si>
  <si>
    <t>Enlarged Lymph Node</t>
  </si>
  <si>
    <t>Bladder_1_Phase.xml</t>
  </si>
  <si>
    <t>Bladder 1 Phase</t>
  </si>
  <si>
    <t>Bladder Single Phase for VMAT</t>
  </si>
  <si>
    <t>C67.9</t>
  </si>
  <si>
    <t>CTV 5250</t>
  </si>
  <si>
    <t>CTV 5250 cGy</t>
  </si>
  <si>
    <t>PTV 5250</t>
  </si>
  <si>
    <t>PTV 5250 cGy</t>
  </si>
  <si>
    <t>eval PTV 5250</t>
  </si>
  <si>
    <t>PTV 5250 cGy for DVH</t>
  </si>
  <si>
    <t>opt PTV 5250</t>
  </si>
  <si>
    <t>PTV 5250 cGy for optimizer</t>
  </si>
  <si>
    <t>BowelBag</t>
  </si>
  <si>
    <t>Mesetary surrounding intestines</t>
  </si>
  <si>
    <t>Bladder_2_Phase.xml</t>
  </si>
  <si>
    <t>Bladder Two Phase</t>
  </si>
  <si>
    <t>Bladder Two Phase for VMAT</t>
  </si>
  <si>
    <t>CTV high risk 66 Gy</t>
  </si>
  <si>
    <t>PTV high risk 66 Gy</t>
  </si>
  <si>
    <t>PTV 66 Gy for DVH</t>
  </si>
  <si>
    <t>PTV 66 Gy for optimizer</t>
  </si>
  <si>
    <t>Gyne_Template.xml</t>
  </si>
  <si>
    <t>Gyne Standard</t>
  </si>
  <si>
    <t>C57.9</t>
  </si>
  <si>
    <t>Prostate.xml</t>
  </si>
  <si>
    <t>Prostate all prescriptions</t>
  </si>
  <si>
    <t>C61.1</t>
  </si>
  <si>
    <t>Prostate_2Ph_VMAT.xml</t>
  </si>
  <si>
    <t>Two Phase VMAT Prostate 76 Gy</t>
  </si>
  <si>
    <t>VMAT_ANUS.xml</t>
  </si>
  <si>
    <t>Anus</t>
  </si>
  <si>
    <t>C21.0</t>
  </si>
  <si>
    <t>post op uterus/cervix</t>
  </si>
  <si>
    <t>Gyne_VMAT.xml</t>
  </si>
  <si>
    <t>Control_Template.xml</t>
  </si>
  <si>
    <t>Avoid X</t>
  </si>
  <si>
    <t>Avoidance Structure</t>
  </si>
  <si>
    <t>Avoidance and Reference Structures</t>
  </si>
  <si>
    <t>Avoidance Structure High Dose</t>
  </si>
  <si>
    <t>Avoidance Structure Low Dose</t>
  </si>
  <si>
    <t>Ring X</t>
  </si>
  <si>
    <t>Avoidance ring X mm</t>
  </si>
  <si>
    <t>Dose X</t>
  </si>
  <si>
    <t>X PRV</t>
  </si>
  <si>
    <t>PRV Structure</t>
  </si>
  <si>
    <t>Boolean Template.xml</t>
  </si>
  <si>
    <t>Bolus X cm</t>
  </si>
  <si>
    <t>Bolus X cm thickness</t>
  </si>
  <si>
    <t>Specialty volumes formed by Boolean operations</t>
  </si>
  <si>
    <t>Lungs sub PTVs</t>
  </si>
  <si>
    <t>Lungs-ptvs</t>
  </si>
  <si>
    <t>body-ptvs</t>
  </si>
  <si>
    <t>Liver sub PTVs</t>
  </si>
  <si>
    <t>Liver-PTVs</t>
  </si>
  <si>
    <t>Parotid B - PTV</t>
  </si>
  <si>
    <t>Artifact Template.xml</t>
  </si>
  <si>
    <t>Bladder - PTV</t>
  </si>
  <si>
    <t>Brain - PTV</t>
  </si>
  <si>
    <t>Pacemaker or other CIED</t>
  </si>
  <si>
    <t>Implantable Device</t>
  </si>
  <si>
    <t>Pacemaker or other Implantable Device.</t>
  </si>
  <si>
    <t>Wire on skin surface for contrast</t>
  </si>
  <si>
    <t>Surgical Clips</t>
  </si>
  <si>
    <t>Surgical Clip</t>
  </si>
  <si>
    <t>Surgical clip</t>
  </si>
  <si>
    <t>BB markers and other Fudicials</t>
  </si>
  <si>
    <t>Fiducials</t>
  </si>
  <si>
    <t>Ct contrast region</t>
  </si>
  <si>
    <t>Metal Prosthesis or pin</t>
  </si>
  <si>
    <t>Z_structure Template.xml</t>
  </si>
  <si>
    <t>Dental Fillings Artifacts</t>
  </si>
  <si>
    <t>Hign density implant causing Metal Artifacts</t>
  </si>
  <si>
    <t>Zstructures</t>
  </si>
  <si>
    <t>RO Helper Structures Z1 to Z 10</t>
  </si>
  <si>
    <t>Z6</t>
  </si>
  <si>
    <t>Z7</t>
  </si>
  <si>
    <t>Z8</t>
  </si>
  <si>
    <t>PET Structure Template.xml</t>
  </si>
  <si>
    <t>Z9</t>
  </si>
  <si>
    <t>Z10</t>
  </si>
  <si>
    <t>PET</t>
  </si>
  <si>
    <t>target Volumes for PET images</t>
  </si>
  <si>
    <t>CTV PET</t>
  </si>
  <si>
    <t>PTV PET</t>
  </si>
  <si>
    <t>Z1 PET</t>
  </si>
  <si>
    <t>SBRT Control Template.xml</t>
  </si>
  <si>
    <t>Z2 PET</t>
  </si>
  <si>
    <t>Z3 PET</t>
  </si>
  <si>
    <t>BronchialTree+20</t>
  </si>
  <si>
    <t>Control Structures for Lung SBRT</t>
  </si>
  <si>
    <t>Ring 50</t>
  </si>
  <si>
    <t>PTV Template.xml</t>
  </si>
  <si>
    <t>PTV Target Structures</t>
  </si>
  <si>
    <t>PTV Intermediate Risk Left</t>
  </si>
  <si>
    <t>PTV Intermediate Risk Right</t>
  </si>
  <si>
    <t>PTV low Risk Left</t>
  </si>
  <si>
    <t>opt PTV low L a</t>
  </si>
  <si>
    <t>PTV low Risk Left for optimizer a</t>
  </si>
  <si>
    <t>opt PTV low L b</t>
  </si>
  <si>
    <t>PTV low Risk Left for optimizer b</t>
  </si>
  <si>
    <t>opt PTV low L c</t>
  </si>
  <si>
    <t>PTV low Risk Left for optimizer c</t>
  </si>
  <si>
    <t>PTV low Risk Right</t>
  </si>
  <si>
    <t>opt PTV low R a</t>
  </si>
  <si>
    <t>PTV low Risk Right for optimizer a</t>
  </si>
  <si>
    <t>PTV_numbered.xml</t>
  </si>
  <si>
    <t>opt PTV low R b</t>
  </si>
  <si>
    <t>PTV low Risk Right for optimizer b</t>
  </si>
  <si>
    <t>opt PTV low R c</t>
  </si>
  <si>
    <t>PTV low Risk Right for optimizer c</t>
  </si>
  <si>
    <t>PTV 1-5</t>
  </si>
  <si>
    <t>PTV Target Structures numbered 1 to 5</t>
  </si>
  <si>
    <t>PTV 4</t>
  </si>
  <si>
    <t>PTV 5</t>
  </si>
  <si>
    <t>CTV Template.xml</t>
  </si>
  <si>
    <t>PTV X</t>
  </si>
  <si>
    <t>CTV Target Structures</t>
  </si>
  <si>
    <t>CTV Intermediate Risk Left</t>
  </si>
  <si>
    <t>CTV Intermediate Risk Right</t>
  </si>
  <si>
    <t>CTV Low Risk Left</t>
  </si>
  <si>
    <t>GTV Template.xml</t>
  </si>
  <si>
    <t>CTV Low Risk Right</t>
  </si>
  <si>
    <t>Operative Bed</t>
  </si>
  <si>
    <t>CTV based on surgical margins</t>
  </si>
  <si>
    <t>GTV Target Structures</t>
  </si>
  <si>
    <t>Internal GTV</t>
  </si>
  <si>
    <t>GTV PREOP</t>
  </si>
  <si>
    <t>GTV based on preoperative tumour location</t>
  </si>
  <si>
    <t>GTV Based on MRI</t>
  </si>
  <si>
    <t>GTV 4</t>
  </si>
  <si>
    <t>GTV_numbered.xml</t>
  </si>
  <si>
    <t>GTV 5</t>
  </si>
  <si>
    <t>GTV X</t>
  </si>
  <si>
    <t>GTV 1-5</t>
  </si>
  <si>
    <t>GTV Target Structures numbered 1 to 5</t>
  </si>
  <si>
    <t>4DGTV Template.xml</t>
  </si>
  <si>
    <t>4D GTV</t>
  </si>
  <si>
    <t>4D GTV Target Structures</t>
  </si>
  <si>
    <t>Modified Structures</t>
  </si>
  <si>
    <t>Unchanged</t>
  </si>
  <si>
    <t>Changed Structure</t>
  </si>
  <si>
    <t>Unchanged Colr</t>
  </si>
  <si>
    <t>Unchanged ColorAndStyle</t>
  </si>
  <si>
    <t>Modified ColorAndStyle</t>
  </si>
  <si>
    <t>workbook_name</t>
  </si>
  <si>
    <t>sheet_name</t>
  </si>
  <si>
    <t>modification_date</t>
  </si>
  <si>
    <t>Number_of_Structures</t>
  </si>
  <si>
    <t>Columns</t>
  </si>
  <si>
    <t>TemplateFileName</t>
  </si>
  <si>
    <t>Basic Templates.xlsx</t>
  </si>
  <si>
    <t>Extremity</t>
  </si>
  <si>
    <t>Chest and Abdomen Templates.xlsx</t>
  </si>
  <si>
    <t>Clinical Trial Structure Templates.xlsx</t>
  </si>
  <si>
    <t>CNS Templates.xlsx</t>
  </si>
  <si>
    <t>HDR Templates.xlsx</t>
  </si>
  <si>
    <t>Head and Neck Templates.xlsx</t>
  </si>
  <si>
    <t>H&amp;N 70 in 35</t>
  </si>
  <si>
    <t>H&amp;N 66 in 33</t>
  </si>
  <si>
    <t>H&amp;N 60 in 30</t>
  </si>
  <si>
    <t>Pelvis Templates.xlsx</t>
  </si>
  <si>
    <t>Pelvis Anatomy General</t>
  </si>
  <si>
    <t>Pelvis Anatomy Male</t>
  </si>
  <si>
    <t>Pelvis Anatomy Female</t>
  </si>
  <si>
    <t>Bladder Single Phase</t>
  </si>
  <si>
    <t>Specialty Templates.xlsx</t>
  </si>
  <si>
    <t>Helper</t>
  </si>
  <si>
    <t>Target Volume Templates.xlsx</t>
  </si>
  <si>
    <t>Excel File</t>
  </si>
  <si>
    <t>New Structures</t>
  </si>
  <si>
    <t>Renamed Structures</t>
  </si>
  <si>
    <t>New Colours</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</si>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</sst>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0"/>
      <name val="Calibri"/>
      <family val="2"/>
      <scheme val="minor"/>
    </font>
    <font>
      <sz val="11"/>
      <color rgb="FF222222"/>
      <name val="Arial"/>
      <family val="2"/>
    </font>
    <font>
      <b/>
      <sz val="18"/>
      <color theme="3"/>
      <name val="Cambria"/>
      <family val="2"/>
      <scheme val="major"/>
    </font>
    <font>
      <b/>
      <sz val="13"/>
      <color theme="3"/>
      <name val="Calibri"/>
      <family val="2"/>
      <scheme val="minor"/>
    </font>
    <font>
      <b/>
      <sz val="11"/>
      <color rgb="FF3F3F3F"/>
      <name val="Calibri"/>
      <family val="2"/>
      <scheme val="minor"/>
    </font>
    <font>
      <b/>
      <sz val="16"/>
      <color theme="3"/>
      <name val="Cambria"/>
      <family val="2"/>
      <scheme val="major"/>
    </font>
    <font>
      <b/>
      <sz val="14"/>
      <color theme="1"/>
      <name val="Calibri"/>
      <family val="2"/>
      <scheme val="minor"/>
    </font>
    <font>
      <b/>
      <sz val="12"/>
      <color theme="1"/>
      <name val="Calibri"/>
      <family val="2"/>
      <scheme val="minor"/>
    </font>
    <font>
      <b/>
      <sz val="12"/>
      <color theme="0"/>
      <name val="Calibri"/>
      <family val="2"/>
      <scheme val="minor"/>
    </font>
    <font>
      <sz val="11"/>
      <color rgb="FF222222"/>
      <name val="Calibri"/>
      <family val="2"/>
      <scheme val="minor"/>
    </font>
    <font>
      <b/>
      <sz val="11"/>
      <color theme="3"/>
      <name val="Calibri"/>
      <family val="2"/>
      <scheme val="minor"/>
    </font>
    <font>
      <b/>
      <sz val="12"/>
      <color theme="3"/>
      <name val="Calibri"/>
      <family val="2"/>
      <scheme val="minor"/>
    </font>
    <font>
      <b/>
      <sz val="14"/>
      <color theme="3"/>
      <name val="Calibri"/>
      <family val="2"/>
      <scheme val="minor"/>
    </font>
  </fonts>
  <fills count="74">
    <fill>
      <patternFill patternType="none"/>
    </fill>
    <fill>
      <patternFill patternType="gray125"/>
    </fill>
    <fill>
      <patternFill patternType="solid">
        <fgColor theme="9"/>
        <bgColor theme="9"/>
      </patternFill>
    </fill>
    <fill>
      <patternFill patternType="solid">
        <fgColor theme="0" tint="-0.14999847407452621"/>
        <bgColor theme="0" tint="-0.14999847407452621"/>
      </patternFill>
    </fill>
    <fill>
      <patternFill patternType="solid">
        <fgColor rgb="FF8A2BE2"/>
        <bgColor indexed="64"/>
      </patternFill>
    </fill>
    <fill>
      <patternFill patternType="solid">
        <fgColor rgb="FFFFFFF8"/>
        <bgColor indexed="64"/>
      </patternFill>
    </fill>
    <fill>
      <patternFill patternType="solid">
        <fgColor rgb="FF800080"/>
        <bgColor indexed="64"/>
      </patternFill>
    </fill>
    <fill>
      <patternFill patternType="solid">
        <fgColor rgb="FF87CEEB"/>
        <bgColor indexed="64"/>
      </patternFill>
    </fill>
    <fill>
      <patternFill patternType="solid">
        <fgColor rgb="FF20B2AA"/>
        <bgColor indexed="64"/>
      </patternFill>
    </fill>
    <fill>
      <patternFill patternType="solid">
        <fgColor rgb="FF9370DB"/>
        <bgColor indexed="64"/>
      </patternFill>
    </fill>
    <fill>
      <patternFill patternType="solid">
        <fgColor rgb="FFFFD700"/>
        <bgColor indexed="64"/>
      </patternFill>
    </fill>
    <fill>
      <patternFill patternType="solid">
        <fgColor rgb="FF008080"/>
        <bgColor indexed="64"/>
      </patternFill>
    </fill>
    <fill>
      <patternFill patternType="solid">
        <fgColor rgb="FFFF1493"/>
        <bgColor indexed="64"/>
      </patternFill>
    </fill>
    <fill>
      <patternFill patternType="solid">
        <fgColor rgb="FF00FF00"/>
        <bgColor indexed="64"/>
      </patternFill>
    </fill>
    <fill>
      <patternFill patternType="solid">
        <fgColor rgb="FF00FF7F"/>
        <bgColor indexed="64"/>
      </patternFill>
    </fill>
    <fill>
      <patternFill patternType="solid">
        <fgColor rgb="FF008B8B"/>
        <bgColor indexed="64"/>
      </patternFill>
    </fill>
    <fill>
      <patternFill patternType="solid">
        <fgColor rgb="FFF0F0DC"/>
        <bgColor indexed="64"/>
      </patternFill>
    </fill>
    <fill>
      <patternFill patternType="solid">
        <fgColor rgb="FFE2CBAD"/>
        <bgColor indexed="64"/>
      </patternFill>
    </fill>
    <fill>
      <patternFill patternType="solid">
        <fgColor rgb="FFF2F2F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bgColor theme="4"/>
      </patternFill>
    </fill>
    <fill>
      <patternFill patternType="solid">
        <fgColor rgb="FF00FFFF"/>
        <bgColor indexed="64"/>
      </patternFill>
    </fill>
    <fill>
      <patternFill patternType="solid">
        <fgColor rgb="FF4682B4"/>
        <bgColor indexed="64"/>
      </patternFill>
    </fill>
    <fill>
      <patternFill patternType="solid">
        <fgColor rgb="FF7CFC00"/>
        <bgColor indexed="64"/>
      </patternFill>
    </fill>
    <fill>
      <patternFill patternType="solid">
        <fgColor rgb="FF9400D3"/>
        <bgColor indexed="64"/>
      </patternFill>
    </fill>
    <fill>
      <patternFill patternType="solid">
        <fgColor rgb="FF0000FF"/>
        <bgColor indexed="64"/>
      </patternFill>
    </fill>
    <fill>
      <patternFill patternType="solid">
        <fgColor rgb="FFDDA0DD"/>
        <bgColor indexed="64"/>
      </patternFill>
    </fill>
    <fill>
      <patternFill patternType="solid">
        <fgColor rgb="FF4169E1"/>
        <bgColor indexed="64"/>
      </patternFill>
    </fill>
    <fill>
      <patternFill patternType="solid">
        <fgColor rgb="FFFF00FF"/>
        <bgColor indexed="64"/>
      </patternFill>
    </fill>
    <fill>
      <patternFill patternType="solid">
        <fgColor rgb="FFBA55D3"/>
        <bgColor indexed="64"/>
      </patternFill>
    </fill>
    <fill>
      <patternFill patternType="solid">
        <fgColor rgb="FFDA70D6"/>
        <bgColor indexed="64"/>
      </patternFill>
    </fill>
    <fill>
      <patternFill patternType="solid">
        <fgColor rgb="FF00BFFF"/>
        <bgColor indexed="64"/>
      </patternFill>
    </fill>
    <fill>
      <patternFill patternType="solid">
        <fgColor rgb="FFFA8072"/>
        <bgColor indexed="64"/>
      </patternFill>
    </fill>
    <fill>
      <patternFill patternType="solid">
        <fgColor rgb="FF8B4513"/>
        <bgColor indexed="64"/>
      </patternFill>
    </fill>
    <fill>
      <patternFill patternType="solid">
        <fgColor rgb="FFFF4500"/>
        <bgColor indexed="64"/>
      </patternFill>
    </fill>
    <fill>
      <patternFill patternType="solid">
        <fgColor rgb="FF00CED1"/>
        <bgColor indexed="64"/>
      </patternFill>
    </fill>
    <fill>
      <patternFill patternType="solid">
        <fgColor rgb="FFFF0000"/>
        <bgColor indexed="64"/>
      </patternFill>
    </fill>
    <fill>
      <patternFill patternType="solid">
        <fgColor rgb="FFFFDAB9"/>
        <bgColor indexed="64"/>
      </patternFill>
    </fill>
    <fill>
      <patternFill patternType="solid">
        <fgColor rgb="FF006400"/>
        <bgColor indexed="64"/>
      </patternFill>
    </fill>
    <fill>
      <patternFill patternType="solid">
        <fgColor rgb="FFFFB6C1"/>
        <bgColor indexed="64"/>
      </patternFill>
    </fill>
    <fill>
      <patternFill patternType="solid">
        <fgColor rgb="FFF0FFF0"/>
        <bgColor indexed="64"/>
      </patternFill>
    </fill>
    <fill>
      <patternFill patternType="solid">
        <fgColor rgb="FF228B22"/>
        <bgColor indexed="64"/>
      </patternFill>
    </fill>
    <fill>
      <patternFill patternType="solid">
        <fgColor rgb="FFFF8000"/>
        <bgColor indexed="64"/>
      </patternFill>
    </fill>
    <fill>
      <patternFill patternType="solid">
        <fgColor rgb="FFA52A2A"/>
        <bgColor indexed="64"/>
      </patternFill>
    </fill>
    <fill>
      <patternFill patternType="solid">
        <fgColor rgb="FF5F9EA0"/>
        <bgColor indexed="64"/>
      </patternFill>
    </fill>
    <fill>
      <patternFill patternType="solid">
        <fgColor rgb="FF90EE90"/>
        <bgColor indexed="64"/>
      </patternFill>
    </fill>
    <fill>
      <patternFill patternType="solid">
        <fgColor rgb="FFADD8E6"/>
        <bgColor indexed="64"/>
      </patternFill>
    </fill>
    <fill>
      <patternFill patternType="solid">
        <fgColor rgb="FF87CEFA"/>
        <bgColor indexed="64"/>
      </patternFill>
    </fill>
    <fill>
      <patternFill patternType="solid">
        <fgColor rgb="FF1E90FF"/>
        <bgColor indexed="64"/>
      </patternFill>
    </fill>
    <fill>
      <patternFill patternType="solid">
        <fgColor rgb="FFD8BFD8"/>
        <bgColor indexed="64"/>
      </patternFill>
    </fill>
    <fill>
      <patternFill patternType="solid">
        <fgColor rgb="FF6495ED"/>
        <bgColor indexed="64"/>
      </patternFill>
    </fill>
    <fill>
      <patternFill patternType="solid">
        <fgColor rgb="FFFF8080"/>
        <bgColor indexed="64"/>
      </patternFill>
    </fill>
    <fill>
      <patternFill patternType="solid">
        <fgColor rgb="FFEE82EE"/>
        <bgColor indexed="64"/>
      </patternFill>
    </fill>
    <fill>
      <patternFill patternType="solid">
        <fgColor rgb="FF6B8E23"/>
        <bgColor indexed="64"/>
      </patternFill>
    </fill>
    <fill>
      <patternFill patternType="solid">
        <fgColor rgb="FFFF7F50"/>
        <bgColor indexed="64"/>
      </patternFill>
    </fill>
    <fill>
      <patternFill patternType="solid">
        <fgColor rgb="FFF4A460"/>
        <bgColor indexed="64"/>
      </patternFill>
    </fill>
    <fill>
      <patternFill patternType="solid">
        <fgColor rgb="FF80FFFF"/>
        <bgColor indexed="64"/>
      </patternFill>
    </fill>
    <fill>
      <patternFill patternType="solid">
        <fgColor rgb="FFFF8C00"/>
        <bgColor indexed="64"/>
      </patternFill>
    </fill>
    <fill>
      <patternFill patternType="solid">
        <fgColor rgb="FF808000"/>
        <bgColor indexed="64"/>
      </patternFill>
    </fill>
    <fill>
      <patternFill patternType="solid">
        <fgColor rgb="FFFFE4B5"/>
        <bgColor indexed="64"/>
      </patternFill>
    </fill>
    <fill>
      <patternFill patternType="solid">
        <fgColor rgb="FFBDB76B"/>
        <bgColor indexed="64"/>
      </patternFill>
    </fill>
    <fill>
      <patternFill patternType="solid">
        <fgColor rgb="FFFFA500"/>
        <bgColor indexed="64"/>
      </patternFill>
    </fill>
    <fill>
      <patternFill patternType="solid">
        <fgColor rgb="FFFFFF80"/>
        <bgColor indexed="64"/>
      </patternFill>
    </fill>
    <fill>
      <patternFill patternType="solid">
        <fgColor rgb="FFE0FFFF"/>
        <bgColor indexed="64"/>
      </patternFill>
    </fill>
    <fill>
      <patternFill patternType="solid">
        <fgColor rgb="FFDAA520"/>
        <bgColor indexed="64"/>
      </patternFill>
    </fill>
    <fill>
      <patternFill patternType="solid">
        <fgColor rgb="FFBC8F8F"/>
        <bgColor indexed="64"/>
      </patternFill>
    </fill>
    <fill>
      <patternFill patternType="solid">
        <fgColor rgb="FFDC143C"/>
        <bgColor indexed="64"/>
      </patternFill>
    </fill>
    <fill>
      <patternFill patternType="solid">
        <fgColor rgb="FFD2B48C"/>
        <bgColor indexed="64"/>
      </patternFill>
    </fill>
    <fill>
      <patternFill patternType="solid">
        <fgColor rgb="FFFFFFFF"/>
        <bgColor indexed="64"/>
      </patternFill>
    </fill>
    <fill>
      <patternFill patternType="solid">
        <fgColor rgb="FF9ACD32"/>
        <bgColor indexed="64"/>
      </patternFill>
    </fill>
    <fill>
      <patternFill patternType="solid">
        <fgColor rgb="FF00FA9A"/>
        <bgColor indexed="64"/>
      </patternFill>
    </fill>
    <fill>
      <patternFill patternType="solid">
        <fgColor rgb="FFACACEA"/>
        <bgColor indexed="64"/>
      </patternFill>
    </fill>
    <fill>
      <patternFill patternType="solid">
        <fgColor rgb="FFC0C000"/>
        <bgColor indexed="64"/>
      </patternFill>
    </fill>
  </fills>
  <borders count="9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medium">
        <color rgb="FFCCCCCC"/>
      </top>
      <bottom/>
      <diagonal/>
    </border>
    <border>
      <left/>
      <right/>
      <top/>
      <bottom style="thin">
        <color theme="1"/>
      </bottom>
      <diagonal/>
    </border>
    <border>
      <left/>
      <right style="thin">
        <color auto="1"/>
      </right>
      <top/>
      <bottom style="thin">
        <color theme="1"/>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bottom/>
      <diagonal/>
    </border>
    <border>
      <left style="thin">
        <color auto="1"/>
      </left>
      <right/>
      <top style="thin">
        <color theme="4" tint="0.39997558519241921"/>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style="thin">
        <color theme="1"/>
      </bottom>
      <diagonal/>
    </border>
    <border>
      <left style="medium">
        <color rgb="FFCCCCCC"/>
      </left>
      <right/>
      <top style="medium">
        <color rgb="FFCCCCCC"/>
      </top>
      <bottom/>
      <diagonal/>
    </border>
    <border>
      <left style="medium">
        <color rgb="FFCCCCCC"/>
      </left>
      <right/>
      <top style="thin">
        <color auto="1"/>
      </top>
      <bottom/>
      <diagonal/>
    </border>
    <border>
      <left style="thin">
        <color auto="1"/>
      </left>
      <right/>
      <top/>
      <bottom/>
      <diagonal/>
    </border>
    <border>
      <left style="medium">
        <color indexed="64"/>
      </left>
      <right/>
      <top style="medium">
        <color indexed="64"/>
      </top>
      <bottom style="thick">
        <color theme="4" tint="0.499984740745262"/>
      </bottom>
      <diagonal/>
    </border>
    <border>
      <left/>
      <right/>
      <top style="medium">
        <color indexed="64"/>
      </top>
      <bottom style="thick">
        <color theme="4" tint="0.499984740745262"/>
      </bottom>
      <diagonal/>
    </border>
    <border>
      <left/>
      <right style="medium">
        <color indexed="64"/>
      </right>
      <top style="medium">
        <color indexed="64"/>
      </top>
      <bottom style="thick">
        <color theme="4" tint="0.499984740745262"/>
      </bottom>
      <diagonal/>
    </border>
    <border>
      <left style="thin">
        <color indexed="64"/>
      </left>
      <right style="medium">
        <color indexed="64"/>
      </right>
      <top style="thin">
        <color auto="1"/>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right style="thin">
        <color auto="1"/>
      </right>
      <top style="thin">
        <color auto="1"/>
      </top>
      <bottom/>
      <diagonal/>
    </border>
    <border>
      <left style="medium">
        <color indexed="64"/>
      </left>
      <right/>
      <top style="medium">
        <color indexed="64"/>
      </top>
      <bottom/>
      <diagonal/>
    </border>
    <border>
      <left/>
      <right/>
      <top/>
      <bottom style="medium">
        <color indexed="64"/>
      </bottom>
      <diagonal/>
    </border>
    <border>
      <left style="medium">
        <color indexed="64"/>
      </left>
      <right style="thin">
        <color indexed="64"/>
      </right>
      <top/>
      <bottom style="thin">
        <color indexed="64"/>
      </bottom>
      <diagonal/>
    </border>
    <border>
      <left style="thin">
        <color auto="1"/>
      </left>
      <right style="medium">
        <color indexed="64"/>
      </right>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theme="1"/>
      </bottom>
      <diagonal/>
    </border>
    <border>
      <left style="medium">
        <color indexed="64"/>
      </left>
      <right/>
      <top style="thin">
        <color theme="1"/>
      </top>
      <bottom/>
      <diagonal/>
    </border>
    <border>
      <left style="thin">
        <color indexed="64"/>
      </left>
      <right/>
      <top style="thin">
        <color theme="1"/>
      </top>
      <bottom/>
      <diagonal/>
    </border>
    <border>
      <left style="thin">
        <color auto="1"/>
      </left>
      <right style="thin">
        <color auto="1"/>
      </right>
      <top style="thin">
        <color theme="1"/>
      </top>
      <bottom/>
      <diagonal/>
    </border>
    <border>
      <left style="medium">
        <color indexed="64"/>
      </left>
      <right/>
      <top style="thin">
        <color indexed="64"/>
      </top>
      <bottom/>
      <diagonal/>
    </border>
    <border>
      <left/>
      <right/>
      <top style="thin">
        <color theme="1"/>
      </top>
      <bottom/>
      <diagonal/>
    </border>
    <border>
      <left style="thin">
        <color auto="1"/>
      </left>
      <right/>
      <top/>
      <bottom style="thin">
        <color theme="1"/>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style="thin">
        <color indexed="64"/>
      </right>
      <top style="thin">
        <color indexed="64"/>
      </top>
      <bottom style="thin">
        <color indexed="64"/>
      </bottom>
      <diagonal/>
    </border>
    <border>
      <left style="thin">
        <color indexed="64"/>
      </left>
      <right style="thick">
        <color theme="4" tint="0.499984740745262"/>
      </right>
      <top style="thin">
        <color indexed="64"/>
      </top>
      <bottom style="thin">
        <color indexed="64"/>
      </bottom>
      <diagonal/>
    </border>
    <border>
      <left/>
      <right style="thick">
        <color theme="4" tint="0.499984740745262"/>
      </right>
      <top/>
      <bottom style="thick">
        <color theme="4" tint="0.499984740745262"/>
      </bottom>
      <diagonal/>
    </border>
    <border>
      <left style="thick">
        <color theme="4" tint="0.499984740745262"/>
      </left>
      <right style="thin">
        <color indexed="64"/>
      </right>
      <top style="thin">
        <color indexed="64"/>
      </top>
      <bottom style="thick">
        <color theme="4" tint="0.499984740745262"/>
      </bottom>
      <diagonal/>
    </border>
    <border>
      <left style="thin">
        <color auto="1"/>
      </left>
      <right style="thin">
        <color auto="1"/>
      </right>
      <top style="thin">
        <color auto="1"/>
      </top>
      <bottom style="thick">
        <color theme="4" tint="0.499984740745262"/>
      </bottom>
      <diagonal/>
    </border>
    <border>
      <left style="thin">
        <color indexed="64"/>
      </left>
      <right style="thick">
        <color theme="4" tint="0.499984740745262"/>
      </right>
      <top style="thin">
        <color indexed="64"/>
      </top>
      <bottom style="thick">
        <color theme="4" tint="0.499984740745262"/>
      </bottom>
      <diagonal/>
    </border>
    <border>
      <left style="thick">
        <color theme="4" tint="0.499984740745262"/>
      </left>
      <right style="thin">
        <color indexed="64"/>
      </right>
      <top style="thick">
        <color auto="1"/>
      </top>
      <bottom/>
      <diagonal/>
    </border>
    <border>
      <left style="thin">
        <color indexed="64"/>
      </left>
      <right style="thin">
        <color indexed="64"/>
      </right>
      <top style="thick">
        <color auto="1"/>
      </top>
      <bottom/>
      <diagonal/>
    </border>
    <border>
      <left style="thin">
        <color indexed="64"/>
      </left>
      <right style="thick">
        <color auto="1"/>
      </right>
      <top style="thick">
        <color auto="1"/>
      </top>
      <bottom/>
      <diagonal/>
    </border>
    <border>
      <left style="thin">
        <color indexed="64"/>
      </left>
      <right style="thick">
        <color auto="1"/>
      </right>
      <top style="thin">
        <color auto="1"/>
      </top>
      <bottom style="thin">
        <color auto="1"/>
      </bottom>
      <diagonal/>
    </border>
    <border>
      <left style="thick">
        <color theme="4" tint="0.499984740745262"/>
      </left>
      <right style="thin">
        <color indexed="64"/>
      </right>
      <top style="thin">
        <color indexed="64"/>
      </top>
      <bottom style="thick">
        <color auto="1"/>
      </bottom>
      <diagonal/>
    </border>
    <border>
      <left style="thin">
        <color indexed="64"/>
      </left>
      <right style="thin">
        <color indexed="64"/>
      </right>
      <top style="thin">
        <color auto="1"/>
      </top>
      <bottom style="thick">
        <color auto="1"/>
      </bottom>
      <diagonal/>
    </border>
    <border>
      <left style="thin">
        <color indexed="64"/>
      </left>
      <right style="thick">
        <color auto="1"/>
      </right>
      <top style="thin">
        <color auto="1"/>
      </top>
      <bottom style="thick">
        <color auto="1"/>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style="thin">
        <color indexed="64"/>
      </right>
      <top style="thick">
        <color auto="1"/>
      </top>
      <bottom style="thin">
        <color auto="1"/>
      </bottom>
      <diagonal/>
    </border>
    <border>
      <left style="thin">
        <color indexed="64"/>
      </left>
      <right style="thin">
        <color indexed="64"/>
      </right>
      <top style="thick">
        <color auto="1"/>
      </top>
      <bottom style="thin">
        <color auto="1"/>
      </bottom>
      <diagonal/>
    </border>
    <border>
      <left style="thin">
        <color indexed="64"/>
      </left>
      <right style="thick">
        <color auto="1"/>
      </right>
      <top style="thick">
        <color auto="1"/>
      </top>
      <bottom style="thin">
        <color auto="1"/>
      </bottom>
      <diagonal/>
    </border>
    <border>
      <left style="thin">
        <color indexed="64"/>
      </left>
      <right style="thick">
        <color theme="4" tint="0.499984740745262"/>
      </right>
      <top style="thick">
        <color auto="1"/>
      </top>
      <bottom style="thin">
        <color auto="1"/>
      </bottom>
      <diagonal/>
    </border>
    <border>
      <left style="thick">
        <color theme="4" tint="0.499984740745262"/>
      </left>
      <right/>
      <top/>
      <bottom style="thick">
        <color auto="1"/>
      </bottom>
      <diagonal/>
    </border>
    <border>
      <left/>
      <right/>
      <top/>
      <bottom style="thick">
        <color auto="1"/>
      </bottom>
      <diagonal/>
    </border>
    <border>
      <left/>
      <right style="thick">
        <color theme="4" tint="0.499984740745262"/>
      </right>
      <top/>
      <bottom style="thick">
        <color auto="1"/>
      </bottom>
      <diagonal/>
    </border>
    <border>
      <left style="thin">
        <color auto="1"/>
      </left>
      <right style="thick">
        <color theme="4" tint="0.499984740745262"/>
      </right>
      <top style="thin">
        <color auto="1"/>
      </top>
      <bottom style="thick">
        <color auto="1"/>
      </bottom>
      <diagonal/>
    </border>
    <border>
      <left style="thin">
        <color auto="1"/>
      </left>
      <right style="thick">
        <color auto="1"/>
      </right>
      <top style="thin">
        <color indexed="64"/>
      </top>
      <bottom style="thick">
        <color theme="4" tint="0.499984740745262"/>
      </bottom>
      <diagonal/>
    </border>
    <border>
      <left style="thick">
        <color theme="4" tint="0.499984740745262"/>
      </left>
      <right/>
      <top style="thick">
        <color theme="4" tint="0.499984740745262"/>
      </top>
      <bottom style="thick">
        <color auto="1"/>
      </bottom>
      <diagonal/>
    </border>
    <border>
      <left/>
      <right/>
      <top style="thick">
        <color theme="4" tint="0.499984740745262"/>
      </top>
      <bottom style="thick">
        <color auto="1"/>
      </bottom>
      <diagonal/>
    </border>
    <border>
      <left style="thick">
        <color theme="4" tint="0.499984740745262"/>
      </left>
      <right/>
      <top style="thick">
        <color auto="1"/>
      </top>
      <bottom style="thick">
        <color auto="1"/>
      </bottom>
      <diagonal/>
    </border>
    <border>
      <left/>
      <right/>
      <top style="thick">
        <color auto="1"/>
      </top>
      <bottom style="thick">
        <color auto="1"/>
      </bottom>
      <diagonal/>
    </border>
    <border>
      <left style="thick">
        <color auto="1"/>
      </left>
      <right style="thick">
        <color theme="4" tint="0.499984740745262"/>
      </right>
      <top/>
      <bottom/>
      <diagonal/>
    </border>
  </borders>
  <cellStyleXfs count="6">
    <xf numFmtId="0" fontId="0" fillId="0" borderId="0"/>
    <xf numFmtId="0" fontId="3" fillId="0" borderId="0" applyNumberFormat="0" applyFill="0" applyBorder="0" applyAlignment="0" applyProtection="0"/>
    <xf numFmtId="0" fontId="4" fillId="0" borderId="8" applyNumberFormat="0" applyFill="0" applyAlignment="0" applyProtection="0"/>
    <xf numFmtId="0" fontId="5" fillId="18" borderId="9" applyNumberFormat="0" applyAlignment="0" applyProtection="0"/>
    <xf numFmtId="0" fontId="3" fillId="0" borderId="0" applyNumberFormat="0" applyFill="0" applyBorder="0" applyAlignment="0" applyProtection="0"/>
    <xf numFmtId="0" fontId="11" fillId="0" borderId="0" applyNumberFormat="0" applyFill="0" applyBorder="0" applyAlignment="0" applyProtection="0"/>
  </cellStyleXfs>
  <cellXfs count="474">
    <xf numFmtId="0" fontId="0" fillId="0" borderId="0" xfId="0"/>
    <xf numFmtId="0" fontId="2" fillId="4" borderId="1" xfId="0" applyFont="1" applyFill="1" applyBorder="1" applyAlignment="1">
      <alignment horizontal="right"/>
    </xf>
    <xf numFmtId="0" fontId="2" fillId="8" borderId="1" xfId="0" applyFont="1" applyFill="1" applyBorder="1" applyAlignment="1">
      <alignment vertical="center"/>
    </xf>
    <xf numFmtId="0" fontId="0" fillId="13" borderId="1" xfId="0" applyFont="1" applyFill="1" applyBorder="1" applyAlignment="1"/>
    <xf numFmtId="0" fontId="2" fillId="14" borderId="1" xfId="0" applyFont="1" applyFill="1" applyBorder="1" applyAlignment="1">
      <alignment vertical="center"/>
    </xf>
    <xf numFmtId="0" fontId="0" fillId="11" borderId="1" xfId="0" applyFont="1" applyFill="1" applyBorder="1" applyAlignment="1"/>
    <xf numFmtId="0" fontId="0" fillId="0" borderId="0" xfId="0" applyAlignment="1"/>
    <xf numFmtId="0" fontId="2" fillId="10" borderId="1" xfId="0" applyFont="1" applyFill="1" applyBorder="1" applyAlignment="1">
      <alignment vertical="center"/>
    </xf>
    <xf numFmtId="0" fontId="2" fillId="11" borderId="1" xfId="0" applyFont="1" applyFill="1" applyBorder="1" applyAlignment="1">
      <alignment vertical="center"/>
    </xf>
    <xf numFmtId="0" fontId="2" fillId="12" borderId="1" xfId="0" applyFont="1" applyFill="1" applyBorder="1" applyAlignment="1">
      <alignment vertical="center"/>
    </xf>
    <xf numFmtId="0" fontId="0" fillId="0" borderId="2" xfId="0" applyBorder="1"/>
    <xf numFmtId="0" fontId="2" fillId="12" borderId="1" xfId="0" applyFont="1" applyFill="1" applyBorder="1" applyAlignment="1">
      <alignment vertical="center" wrapText="1"/>
    </xf>
    <xf numFmtId="0" fontId="1" fillId="2" borderId="11" xfId="0" applyFont="1" applyFill="1" applyBorder="1" applyAlignment="1">
      <alignment horizontal="center"/>
    </xf>
    <xf numFmtId="0" fontId="1" fillId="2" borderId="10" xfId="0" applyFont="1" applyFill="1" applyBorder="1" applyAlignment="1">
      <alignment horizontal="center"/>
    </xf>
    <xf numFmtId="49" fontId="1" fillId="2" borderId="10" xfId="0" applyNumberFormat="1" applyFont="1" applyFill="1" applyBorder="1" applyAlignment="1">
      <alignment horizontal="center"/>
    </xf>
    <xf numFmtId="0" fontId="2" fillId="10" borderId="1" xfId="0" applyFont="1" applyFill="1" applyBorder="1" applyAlignment="1">
      <alignment vertical="center" wrapText="1"/>
    </xf>
    <xf numFmtId="0" fontId="1" fillId="2" borderId="12" xfId="0" applyFont="1" applyFill="1" applyBorder="1" applyAlignment="1">
      <alignment horizontal="center"/>
    </xf>
    <xf numFmtId="0" fontId="0" fillId="0" borderId="3" xfId="0" applyBorder="1"/>
    <xf numFmtId="0" fontId="0" fillId="0" borderId="0" xfId="0" applyBorder="1"/>
    <xf numFmtId="0" fontId="7" fillId="0" borderId="13" xfId="0" applyFont="1" applyBorder="1" applyAlignment="1">
      <alignment horizontal="center"/>
    </xf>
    <xf numFmtId="0" fontId="8" fillId="0" borderId="14" xfId="0" applyFont="1" applyBorder="1" applyAlignment="1">
      <alignment horizontal="center"/>
    </xf>
    <xf numFmtId="0" fontId="0" fillId="0" borderId="14" xfId="0" applyBorder="1" applyAlignment="1">
      <alignment horizontal="left"/>
    </xf>
    <xf numFmtId="0" fontId="0" fillId="0" borderId="15" xfId="0" applyBorder="1" applyAlignment="1">
      <alignment horizontal="left"/>
    </xf>
    <xf numFmtId="0" fontId="2" fillId="6" borderId="1" xfId="0" applyFont="1" applyFill="1" applyBorder="1" applyAlignment="1">
      <alignment vertical="center" wrapText="1"/>
    </xf>
    <xf numFmtId="0" fontId="2" fillId="22" borderId="1" xfId="0" applyFont="1" applyFill="1" applyBorder="1" applyAlignment="1">
      <alignment vertical="center" wrapText="1"/>
    </xf>
    <xf numFmtId="0" fontId="2" fillId="23" borderId="1" xfId="0" applyFont="1" applyFill="1" applyBorder="1" applyAlignment="1">
      <alignment vertical="center" wrapText="1"/>
    </xf>
    <xf numFmtId="0" fontId="2" fillId="20" borderId="1" xfId="0" applyFont="1" applyFill="1" applyBorder="1" applyAlignment="1">
      <alignment vertical="center"/>
    </xf>
    <xf numFmtId="0" fontId="2" fillId="6" borderId="1" xfId="0" applyFont="1" applyFill="1" applyBorder="1" applyAlignment="1">
      <alignment horizontal="right"/>
    </xf>
    <xf numFmtId="0" fontId="0" fillId="0" borderId="0" xfId="0" applyAlignment="1">
      <alignment horizontal="center"/>
    </xf>
    <xf numFmtId="0" fontId="0" fillId="0" borderId="0" xfId="0" applyBorder="1" applyAlignment="1"/>
    <xf numFmtId="49" fontId="0" fillId="12" borderId="1" xfId="0" applyNumberFormat="1" applyFont="1" applyFill="1" applyBorder="1" applyAlignment="1">
      <alignment horizontal="left"/>
    </xf>
    <xf numFmtId="49" fontId="0" fillId="14" borderId="1" xfId="0" applyNumberFormat="1" applyFont="1" applyFill="1" applyBorder="1" applyAlignment="1">
      <alignment horizontal="left"/>
    </xf>
    <xf numFmtId="49" fontId="0" fillId="22" borderId="1" xfId="0" applyNumberFormat="1" applyFont="1" applyFill="1" applyBorder="1" applyAlignment="1">
      <alignment horizontal="left"/>
    </xf>
    <xf numFmtId="49" fontId="0" fillId="23" borderId="1" xfId="0" applyNumberFormat="1" applyFont="1" applyFill="1" applyBorder="1" applyAlignment="1">
      <alignment horizontal="left"/>
    </xf>
    <xf numFmtId="49" fontId="0" fillId="22" borderId="19" xfId="0" applyNumberFormat="1" applyFont="1" applyFill="1" applyBorder="1" applyAlignment="1">
      <alignment horizontal="left"/>
    </xf>
    <xf numFmtId="0" fontId="0" fillId="0" borderId="20" xfId="0" applyBorder="1" applyAlignment="1"/>
    <xf numFmtId="0" fontId="0" fillId="0" borderId="1" xfId="0" applyBorder="1" applyAlignment="1"/>
    <xf numFmtId="0" fontId="0" fillId="0" borderId="22" xfId="0" applyBorder="1" applyAlignment="1"/>
    <xf numFmtId="0" fontId="0" fillId="0" borderId="19" xfId="0" applyBorder="1" applyAlignment="1"/>
    <xf numFmtId="0" fontId="0" fillId="0" borderId="23" xfId="0" applyBorder="1" applyAlignment="1"/>
    <xf numFmtId="0" fontId="0" fillId="6" borderId="1" xfId="0" applyFont="1" applyFill="1" applyBorder="1" applyAlignment="1"/>
    <xf numFmtId="0" fontId="0" fillId="3" borderId="1" xfId="0" applyNumberFormat="1" applyFont="1" applyFill="1" applyBorder="1" applyAlignment="1">
      <alignment horizontal="center"/>
    </xf>
    <xf numFmtId="0" fontId="0" fillId="0" borderId="1" xfId="0" applyBorder="1"/>
    <xf numFmtId="0" fontId="0" fillId="19" borderId="17" xfId="0" applyFont="1" applyFill="1" applyBorder="1" applyAlignment="1">
      <alignment horizontal="left"/>
    </xf>
    <xf numFmtId="0" fontId="0" fillId="0" borderId="0" xfId="0" applyFill="1" applyBorder="1"/>
    <xf numFmtId="0" fontId="6" fillId="0" borderId="2" xfId="4" applyFont="1" applyBorder="1" applyAlignment="1"/>
    <xf numFmtId="0" fontId="6" fillId="0" borderId="18" xfId="4" applyFont="1" applyBorder="1" applyAlignment="1"/>
    <xf numFmtId="0" fontId="9" fillId="21" borderId="17" xfId="0" applyFont="1" applyFill="1" applyBorder="1" applyAlignment="1">
      <alignment horizontal="center"/>
    </xf>
    <xf numFmtId="49" fontId="9" fillId="21" borderId="17" xfId="0" applyNumberFormat="1" applyFont="1" applyFill="1" applyBorder="1" applyAlignment="1">
      <alignment horizontal="center"/>
    </xf>
    <xf numFmtId="49" fontId="0" fillId="19" borderId="17" xfId="0" applyNumberFormat="1" applyFont="1" applyFill="1" applyBorder="1" applyAlignment="1">
      <alignment horizontal="left"/>
    </xf>
    <xf numFmtId="0" fontId="0" fillId="19" borderId="17" xfId="0" applyFont="1" applyFill="1" applyBorder="1"/>
    <xf numFmtId="0" fontId="0" fillId="0" borderId="17" xfId="0" applyFont="1" applyBorder="1" applyAlignment="1">
      <alignment horizontal="left"/>
    </xf>
    <xf numFmtId="49" fontId="0" fillId="0" borderId="17" xfId="0" applyNumberFormat="1" applyFont="1" applyBorder="1" applyAlignment="1">
      <alignment horizontal="left"/>
    </xf>
    <xf numFmtId="0" fontId="0" fillId="0" borderId="17" xfId="0" applyFont="1" applyBorder="1"/>
    <xf numFmtId="49" fontId="0" fillId="19" borderId="2" xfId="0" applyNumberFormat="1" applyFont="1" applyFill="1" applyBorder="1" applyAlignment="1">
      <alignment horizontal="left"/>
    </xf>
    <xf numFmtId="0" fontId="2" fillId="24" borderId="1" xfId="0" applyFont="1" applyFill="1" applyBorder="1" applyAlignment="1">
      <alignment vertical="center" wrapText="1"/>
    </xf>
    <xf numFmtId="0" fontId="2" fillId="25" borderId="1" xfId="0" applyFont="1" applyFill="1" applyBorder="1" applyAlignment="1">
      <alignment vertical="center" wrapText="1"/>
    </xf>
    <xf numFmtId="0" fontId="2" fillId="26" borderId="1" xfId="0" applyFont="1" applyFill="1" applyBorder="1" applyAlignment="1">
      <alignment vertical="center" wrapText="1"/>
    </xf>
    <xf numFmtId="0" fontId="0" fillId="27" borderId="1" xfId="0" applyFont="1" applyFill="1" applyBorder="1" applyAlignment="1"/>
    <xf numFmtId="0" fontId="2" fillId="28" borderId="1" xfId="0" applyFont="1" applyFill="1" applyBorder="1" applyAlignment="1">
      <alignment vertical="center"/>
    </xf>
    <xf numFmtId="0" fontId="5" fillId="18" borderId="26" xfId="3" applyBorder="1" applyAlignment="1"/>
    <xf numFmtId="0" fontId="5" fillId="18" borderId="3" xfId="3" applyBorder="1" applyAlignment="1"/>
    <xf numFmtId="0" fontId="0" fillId="0" borderId="27" xfId="0" applyBorder="1" applyAlignment="1"/>
    <xf numFmtId="0" fontId="0" fillId="0" borderId="28" xfId="0" applyBorder="1" applyAlignment="1"/>
    <xf numFmtId="49" fontId="0" fillId="20" borderId="28" xfId="0" applyNumberFormat="1" applyFont="1" applyFill="1" applyBorder="1" applyAlignment="1">
      <alignment horizontal="left"/>
    </xf>
    <xf numFmtId="0" fontId="2" fillId="26" borderId="28" xfId="0" applyFont="1" applyFill="1" applyBorder="1" applyAlignment="1">
      <alignment vertical="center" wrapText="1"/>
    </xf>
    <xf numFmtId="0" fontId="2" fillId="5" borderId="29" xfId="0" applyFont="1" applyFill="1" applyBorder="1" applyAlignment="1">
      <alignment vertical="center" wrapText="1"/>
    </xf>
    <xf numFmtId="0" fontId="0" fillId="0" borderId="21" xfId="0" applyFont="1" applyBorder="1" applyAlignment="1"/>
    <xf numFmtId="0" fontId="0" fillId="0" borderId="21" xfId="0" applyBorder="1"/>
    <xf numFmtId="0" fontId="2" fillId="5" borderId="21" xfId="0" applyFont="1" applyFill="1" applyBorder="1" applyAlignment="1">
      <alignment vertical="center" wrapText="1"/>
    </xf>
    <xf numFmtId="0" fontId="0" fillId="0" borderId="23" xfId="0" applyBorder="1"/>
    <xf numFmtId="0" fontId="0" fillId="0" borderId="30" xfId="0" applyBorder="1" applyAlignment="1"/>
    <xf numFmtId="0" fontId="0" fillId="0" borderId="31" xfId="0" applyBorder="1" applyAlignment="1"/>
    <xf numFmtId="0" fontId="0" fillId="27" borderId="31" xfId="0" applyFont="1" applyFill="1" applyBorder="1" applyAlignment="1"/>
    <xf numFmtId="0" fontId="0" fillId="0" borderId="32" xfId="0" applyFont="1" applyBorder="1" applyAlignment="1"/>
    <xf numFmtId="0" fontId="0" fillId="13" borderId="28" xfId="0" applyFont="1" applyFill="1" applyBorder="1" applyAlignment="1"/>
    <xf numFmtId="0" fontId="0" fillId="0" borderId="29" xfId="0" applyFont="1" applyBorder="1" applyAlignment="1"/>
    <xf numFmtId="0" fontId="2" fillId="11" borderId="19" xfId="0" applyFont="1" applyFill="1" applyBorder="1" applyAlignment="1">
      <alignment vertical="center"/>
    </xf>
    <xf numFmtId="0" fontId="2" fillId="8" borderId="19" xfId="0" applyFont="1" applyFill="1" applyBorder="1" applyAlignment="1">
      <alignment vertical="center"/>
    </xf>
    <xf numFmtId="0" fontId="0" fillId="0" borderId="23" xfId="0" applyFont="1" applyBorder="1" applyAlignment="1"/>
    <xf numFmtId="0" fontId="2" fillId="25" borderId="28" xfId="0" applyFont="1" applyFill="1" applyBorder="1" applyAlignment="1">
      <alignment vertical="center" wrapText="1"/>
    </xf>
    <xf numFmtId="0" fontId="2" fillId="24" borderId="28" xfId="0" applyFont="1" applyFill="1" applyBorder="1" applyAlignment="1">
      <alignment vertical="center"/>
    </xf>
    <xf numFmtId="0" fontId="2" fillId="4" borderId="19" xfId="0" applyFont="1" applyFill="1" applyBorder="1" applyAlignment="1">
      <alignment horizontal="right"/>
    </xf>
    <xf numFmtId="0" fontId="2" fillId="11" borderId="28" xfId="0" applyFont="1" applyFill="1" applyBorder="1" applyAlignment="1">
      <alignment vertical="center"/>
    </xf>
    <xf numFmtId="0" fontId="2" fillId="8" borderId="28" xfId="0" applyFont="1" applyFill="1" applyBorder="1" applyAlignment="1">
      <alignment vertical="center"/>
    </xf>
    <xf numFmtId="0" fontId="2" fillId="15" borderId="19" xfId="0" applyFont="1" applyFill="1" applyBorder="1" applyAlignment="1">
      <alignment vertical="center"/>
    </xf>
    <xf numFmtId="0" fontId="2" fillId="9" borderId="19" xfId="0" applyFont="1" applyFill="1" applyBorder="1" applyAlignment="1">
      <alignment vertical="center"/>
    </xf>
    <xf numFmtId="0" fontId="2" fillId="23" borderId="19" xfId="0" applyFont="1" applyFill="1" applyBorder="1" applyAlignment="1">
      <alignment vertical="center" wrapText="1"/>
    </xf>
    <xf numFmtId="0" fontId="2" fillId="28" borderId="19" xfId="0" applyFont="1" applyFill="1" applyBorder="1" applyAlignment="1">
      <alignment vertical="center"/>
    </xf>
    <xf numFmtId="0" fontId="0" fillId="0" borderId="25" xfId="0" applyFont="1" applyBorder="1"/>
    <xf numFmtId="0" fontId="0" fillId="19" borderId="25" xfId="0" applyFont="1" applyFill="1" applyBorder="1"/>
    <xf numFmtId="0" fontId="0" fillId="0" borderId="17" xfId="0" applyNumberFormat="1" applyFont="1" applyBorder="1"/>
    <xf numFmtId="49" fontId="0" fillId="19" borderId="25" xfId="0" applyNumberFormat="1" applyFont="1" applyFill="1" applyBorder="1" applyAlignment="1">
      <alignment horizontal="left"/>
    </xf>
    <xf numFmtId="49" fontId="0" fillId="0" borderId="0" xfId="0" applyNumberFormat="1" applyAlignment="1">
      <alignment horizontal="center"/>
    </xf>
    <xf numFmtId="0" fontId="0" fillId="0" borderId="0" xfId="0" applyNumberFormat="1"/>
    <xf numFmtId="0" fontId="0" fillId="0" borderId="24" xfId="0" applyNumberFormat="1" applyBorder="1" applyAlignment="1">
      <alignment horizontal="center"/>
    </xf>
    <xf numFmtId="0" fontId="2" fillId="29" borderId="1" xfId="0" applyFont="1" applyFill="1" applyBorder="1" applyAlignment="1">
      <alignment vertical="center" wrapText="1"/>
    </xf>
    <xf numFmtId="0" fontId="2" fillId="30" borderId="1" xfId="0" applyFont="1" applyFill="1" applyBorder="1" applyAlignment="1">
      <alignment horizontal="right"/>
    </xf>
    <xf numFmtId="0" fontId="2" fillId="31" borderId="1" xfId="0" applyFont="1" applyFill="1" applyBorder="1" applyAlignment="1">
      <alignment vertical="center" wrapText="1"/>
    </xf>
    <xf numFmtId="0" fontId="0" fillId="32" borderId="1" xfId="0" applyFont="1" applyFill="1" applyBorder="1" applyAlignment="1"/>
    <xf numFmtId="0" fontId="2" fillId="33" borderId="1" xfId="0" applyFont="1" applyFill="1" applyBorder="1" applyAlignment="1">
      <alignment vertical="center" wrapText="1"/>
    </xf>
    <xf numFmtId="0" fontId="2" fillId="34" borderId="1" xfId="0" applyFont="1" applyFill="1" applyBorder="1" applyAlignment="1">
      <alignment vertical="center" wrapText="1"/>
    </xf>
    <xf numFmtId="0" fontId="2" fillId="34" borderId="3" xfId="0" applyFont="1" applyFill="1" applyBorder="1" applyAlignment="1">
      <alignment vertical="center" wrapText="1"/>
    </xf>
    <xf numFmtId="0" fontId="0" fillId="24" borderId="3" xfId="0" applyFont="1" applyFill="1" applyBorder="1" applyAlignment="1"/>
    <xf numFmtId="0" fontId="0" fillId="24" borderId="1" xfId="0" applyFont="1" applyFill="1" applyBorder="1" applyAlignment="1"/>
    <xf numFmtId="0" fontId="0" fillId="35" borderId="3" xfId="0" applyFont="1" applyFill="1" applyBorder="1" applyAlignment="1"/>
    <xf numFmtId="0" fontId="0" fillId="35" borderId="1" xfId="0" applyFont="1" applyFill="1" applyBorder="1" applyAlignment="1"/>
    <xf numFmtId="0" fontId="2" fillId="34" borderId="5" xfId="0" applyFont="1" applyFill="1" applyBorder="1" applyAlignment="1">
      <alignment vertical="center" wrapText="1"/>
    </xf>
    <xf numFmtId="0" fontId="2" fillId="36" borderId="5" xfId="0" applyFont="1" applyFill="1" applyBorder="1" applyAlignment="1">
      <alignment vertical="center" wrapText="1"/>
    </xf>
    <xf numFmtId="0" fontId="2" fillId="37" borderId="33" xfId="0" applyFont="1" applyFill="1" applyBorder="1" applyAlignment="1">
      <alignment vertical="center" wrapText="1"/>
    </xf>
    <xf numFmtId="0" fontId="2" fillId="37" borderId="5" xfId="0" applyFont="1" applyFill="1" applyBorder="1" applyAlignment="1">
      <alignment vertical="center" wrapText="1"/>
    </xf>
    <xf numFmtId="0" fontId="2" fillId="37" borderId="1" xfId="0" applyFont="1" applyFill="1" applyBorder="1" applyAlignment="1">
      <alignment vertical="center" wrapText="1"/>
    </xf>
    <xf numFmtId="0" fontId="2" fillId="38" borderId="1" xfId="0" applyFont="1" applyFill="1" applyBorder="1" applyAlignment="1">
      <alignment vertical="center"/>
    </xf>
    <xf numFmtId="0" fontId="2" fillId="27" borderId="1" xfId="0" applyFont="1" applyFill="1" applyBorder="1" applyAlignment="1">
      <alignment vertical="center"/>
    </xf>
    <xf numFmtId="0" fontId="0" fillId="39" borderId="1" xfId="0" applyFont="1" applyFill="1" applyBorder="1" applyAlignment="1"/>
    <xf numFmtId="0" fontId="2" fillId="40" borderId="1" xfId="0" applyFont="1" applyFill="1" applyBorder="1" applyAlignment="1">
      <alignment vertical="center"/>
    </xf>
    <xf numFmtId="0" fontId="2" fillId="37" borderId="1" xfId="0" applyFont="1" applyFill="1" applyBorder="1" applyAlignment="1">
      <alignment vertical="center"/>
    </xf>
    <xf numFmtId="0" fontId="2" fillId="27" borderId="1" xfId="0" applyFont="1" applyFill="1" applyBorder="1" applyAlignment="1">
      <alignment vertical="center" wrapText="1"/>
    </xf>
    <xf numFmtId="0" fontId="2" fillId="41" borderId="1" xfId="0" applyFont="1" applyFill="1" applyBorder="1" applyAlignment="1">
      <alignment vertical="center"/>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42" borderId="1" xfId="0" applyFont="1" applyFill="1" applyBorder="1" applyAlignment="1">
      <alignment vertical="center"/>
    </xf>
    <xf numFmtId="0" fontId="2" fillId="29" borderId="5" xfId="0" applyFont="1" applyFill="1" applyBorder="1" applyAlignment="1">
      <alignment vertical="center" wrapText="1"/>
    </xf>
    <xf numFmtId="0" fontId="2" fillId="43" borderId="1" xfId="0" applyFont="1" applyFill="1" applyBorder="1" applyAlignment="1">
      <alignment vertical="center"/>
    </xf>
    <xf numFmtId="0" fontId="2" fillId="43" borderId="5" xfId="0" applyFont="1" applyFill="1" applyBorder="1" applyAlignment="1">
      <alignment vertical="center"/>
    </xf>
    <xf numFmtId="0" fontId="2" fillId="44" borderId="1" xfId="0" applyFont="1" applyFill="1" applyBorder="1" applyAlignment="1">
      <alignment vertical="center" wrapText="1"/>
    </xf>
    <xf numFmtId="0" fontId="2" fillId="44" borderId="5" xfId="0" applyFont="1" applyFill="1" applyBorder="1" applyAlignment="1">
      <alignment vertical="center" wrapText="1"/>
    </xf>
    <xf numFmtId="0" fontId="2" fillId="45" borderId="1" xfId="0" applyFont="1" applyFill="1" applyBorder="1" applyAlignment="1">
      <alignment vertical="center"/>
    </xf>
    <xf numFmtId="0" fontId="2" fillId="36" borderId="1" xfId="0" applyFont="1" applyFill="1" applyBorder="1" applyAlignment="1">
      <alignment vertical="center" wrapText="1"/>
    </xf>
    <xf numFmtId="0" fontId="2" fillId="46" borderId="1" xfId="0" applyFont="1" applyFill="1" applyBorder="1" applyAlignment="1">
      <alignment vertical="center"/>
    </xf>
    <xf numFmtId="0" fontId="2" fillId="47" borderId="1" xfId="0" applyFont="1" applyFill="1" applyBorder="1" applyAlignment="1">
      <alignment vertical="center"/>
    </xf>
    <xf numFmtId="0" fontId="2" fillId="48" borderId="1" xfId="0" applyFont="1" applyFill="1" applyBorder="1" applyAlignment="1">
      <alignment vertical="center"/>
    </xf>
    <xf numFmtId="0" fontId="2" fillId="49" borderId="1" xfId="0" applyFont="1" applyFill="1" applyBorder="1" applyAlignment="1">
      <alignment vertical="center"/>
    </xf>
    <xf numFmtId="0" fontId="2" fillId="50" borderId="1" xfId="0" applyFont="1" applyFill="1" applyBorder="1" applyAlignment="1">
      <alignment vertical="center" wrapText="1"/>
    </xf>
    <xf numFmtId="0" fontId="2" fillId="4" borderId="10" xfId="0" applyFont="1" applyFill="1" applyBorder="1" applyAlignment="1">
      <alignment horizontal="right"/>
    </xf>
    <xf numFmtId="0" fontId="2" fillId="4" borderId="3" xfId="0" applyFont="1" applyFill="1" applyBorder="1" applyAlignment="1">
      <alignment horizontal="right"/>
    </xf>
    <xf numFmtId="0" fontId="2" fillId="51" borderId="1" xfId="0" applyFont="1" applyFill="1" applyBorder="1" applyAlignment="1">
      <alignment vertical="center" wrapText="1"/>
    </xf>
    <xf numFmtId="0" fontId="2" fillId="6" borderId="3" xfId="0" applyFont="1" applyFill="1" applyBorder="1" applyAlignment="1">
      <alignment vertical="center" wrapText="1"/>
    </xf>
    <xf numFmtId="0" fontId="2" fillId="15" borderId="1" xfId="0" applyFont="1" applyFill="1" applyBorder="1" applyAlignment="1">
      <alignment vertical="center" wrapText="1"/>
    </xf>
    <xf numFmtId="0" fontId="2" fillId="52" borderId="1" xfId="0" applyFont="1" applyFill="1" applyBorder="1" applyAlignment="1">
      <alignment vertical="center"/>
    </xf>
    <xf numFmtId="0" fontId="2" fillId="49" borderId="1" xfId="0" applyFont="1" applyFill="1" applyBorder="1" applyAlignment="1">
      <alignment vertical="center" wrapText="1"/>
    </xf>
    <xf numFmtId="0" fontId="2" fillId="53" borderId="1" xfId="0" applyFont="1" applyFill="1" applyBorder="1" applyAlignment="1">
      <alignment vertical="center" wrapText="1"/>
    </xf>
    <xf numFmtId="0" fontId="2" fillId="54" borderId="1" xfId="0" applyFont="1" applyFill="1" applyBorder="1" applyAlignment="1">
      <alignment vertical="center" wrapText="1"/>
    </xf>
    <xf numFmtId="0" fontId="2" fillId="55" borderId="1" xfId="0" applyFont="1" applyFill="1" applyBorder="1" applyAlignment="1">
      <alignment vertical="center"/>
    </xf>
    <xf numFmtId="0" fontId="2" fillId="56" borderId="1" xfId="0" applyFont="1" applyFill="1" applyBorder="1" applyAlignment="1">
      <alignment vertical="center"/>
    </xf>
    <xf numFmtId="0" fontId="2" fillId="17" borderId="1" xfId="0" applyFont="1" applyFill="1" applyBorder="1" applyAlignment="1">
      <alignment vertical="center" wrapText="1"/>
    </xf>
    <xf numFmtId="0" fontId="2" fillId="16" borderId="1" xfId="0" applyFont="1" applyFill="1" applyBorder="1" applyAlignment="1">
      <alignment vertical="center" wrapText="1"/>
    </xf>
    <xf numFmtId="0" fontId="2" fillId="57" borderId="1" xfId="0" applyFont="1" applyFill="1" applyBorder="1" applyAlignment="1">
      <alignment vertical="center"/>
    </xf>
    <xf numFmtId="0" fontId="2" fillId="58" borderId="1" xfId="0" applyFont="1" applyFill="1" applyBorder="1" applyAlignment="1">
      <alignment vertical="center"/>
    </xf>
    <xf numFmtId="0" fontId="0" fillId="59" borderId="1" xfId="0" applyFont="1" applyFill="1" applyBorder="1" applyAlignment="1"/>
    <xf numFmtId="0" fontId="2" fillId="46" borderId="1" xfId="0" applyFont="1" applyFill="1" applyBorder="1" applyAlignment="1">
      <alignment vertical="center" wrapText="1"/>
    </xf>
    <xf numFmtId="0" fontId="2" fillId="60" borderId="1" xfId="0" applyFont="1" applyFill="1" applyBorder="1" applyAlignment="1">
      <alignment vertical="center" wrapText="1"/>
    </xf>
    <xf numFmtId="0" fontId="2" fillId="61" borderId="1" xfId="0" applyFont="1" applyFill="1" applyBorder="1" applyAlignment="1">
      <alignment vertical="center"/>
    </xf>
    <xf numFmtId="0" fontId="2" fillId="62" borderId="1" xfId="0" applyFont="1" applyFill="1" applyBorder="1" applyAlignment="1">
      <alignment vertical="center" wrapText="1"/>
    </xf>
    <xf numFmtId="0" fontId="2" fillId="63" borderId="1" xfId="0" applyFont="1" applyFill="1" applyBorder="1" applyAlignment="1">
      <alignment vertical="center"/>
    </xf>
    <xf numFmtId="0" fontId="0" fillId="38" borderId="1" xfId="0" applyFont="1" applyFill="1" applyBorder="1" applyAlignment="1"/>
    <xf numFmtId="0" fontId="0" fillId="64" borderId="1" xfId="0" applyFont="1" applyFill="1" applyBorder="1" applyAlignment="1"/>
    <xf numFmtId="0" fontId="0" fillId="65" borderId="1" xfId="0" applyFont="1" applyFill="1" applyBorder="1" applyAlignment="1"/>
    <xf numFmtId="0" fontId="2" fillId="54" borderId="1" xfId="0" applyFont="1" applyFill="1" applyBorder="1" applyAlignment="1">
      <alignment vertical="center"/>
    </xf>
    <xf numFmtId="0" fontId="0" fillId="55" borderId="1" xfId="0" applyFont="1" applyFill="1" applyBorder="1" applyAlignment="1"/>
    <xf numFmtId="0" fontId="2" fillId="66" borderId="1" xfId="0" applyFont="1" applyFill="1" applyBorder="1" applyAlignment="1">
      <alignment vertical="center" wrapText="1"/>
    </xf>
    <xf numFmtId="0" fontId="2" fillId="38" borderId="1" xfId="0" applyFont="1" applyFill="1" applyBorder="1" applyAlignment="1">
      <alignment vertical="center" wrapText="1"/>
    </xf>
    <xf numFmtId="0" fontId="2" fillId="64" borderId="1" xfId="0" applyFont="1" applyFill="1" applyBorder="1" applyAlignment="1">
      <alignment vertical="center" wrapText="1"/>
    </xf>
    <xf numFmtId="0" fontId="0" fillId="37" borderId="1" xfId="0" applyFont="1" applyFill="1" applyBorder="1" applyAlignment="1"/>
    <xf numFmtId="0" fontId="2" fillId="67" borderId="1" xfId="0" applyFont="1" applyFill="1" applyBorder="1" applyAlignment="1">
      <alignment vertical="center"/>
    </xf>
    <xf numFmtId="0" fontId="2" fillId="68" borderId="1" xfId="0" applyFont="1" applyFill="1" applyBorder="1" applyAlignment="1">
      <alignment vertical="center" wrapText="1"/>
    </xf>
    <xf numFmtId="0" fontId="2" fillId="59" borderId="1" xfId="0" applyFont="1" applyFill="1" applyBorder="1" applyAlignment="1">
      <alignment vertical="center" wrapText="1"/>
    </xf>
    <xf numFmtId="0" fontId="2" fillId="69" borderId="1" xfId="0" applyFont="1" applyFill="1" applyBorder="1" applyAlignment="1">
      <alignment vertical="center" wrapText="1"/>
    </xf>
    <xf numFmtId="0" fontId="2" fillId="70" borderId="1" xfId="0" applyFont="1" applyFill="1" applyBorder="1" applyAlignment="1">
      <alignment vertical="center" wrapText="1"/>
    </xf>
    <xf numFmtId="0" fontId="2" fillId="29" borderId="1" xfId="0" applyFont="1" applyFill="1" applyBorder="1" applyAlignment="1">
      <alignment vertical="center"/>
    </xf>
    <xf numFmtId="0" fontId="0" fillId="49" borderId="1" xfId="0" applyFont="1" applyFill="1" applyBorder="1" applyAlignment="1"/>
    <xf numFmtId="0" fontId="2" fillId="71" borderId="1" xfId="0" applyFont="1" applyFill="1" applyBorder="1" applyAlignment="1">
      <alignment vertical="center" wrapText="1"/>
    </xf>
    <xf numFmtId="0" fontId="2" fillId="13" borderId="1" xfId="0" applyFont="1" applyFill="1" applyBorder="1" applyAlignment="1">
      <alignment vertical="center" wrapText="1"/>
    </xf>
    <xf numFmtId="0" fontId="0" fillId="62" borderId="1" xfId="0" applyFont="1" applyFill="1" applyBorder="1" applyAlignment="1"/>
    <xf numFmtId="0" fontId="2" fillId="72" borderId="1" xfId="0" applyFont="1" applyFill="1" applyBorder="1" applyAlignment="1">
      <alignment vertical="center" wrapText="1"/>
    </xf>
    <xf numFmtId="0" fontId="2" fillId="73" borderId="1" xfId="0" applyFont="1" applyFill="1" applyBorder="1" applyAlignment="1">
      <alignment vertical="center" wrapText="1"/>
    </xf>
    <xf numFmtId="0" fontId="3" fillId="0" borderId="0" xfId="1" applyAlignment="1"/>
    <xf numFmtId="0" fontId="0" fillId="3" borderId="0" xfId="0" applyFont="1" applyFill="1"/>
    <xf numFmtId="0" fontId="0" fillId="3" borderId="24" xfId="0" applyNumberFormat="1" applyFont="1" applyFill="1" applyBorder="1" applyAlignment="1">
      <alignment horizontal="center"/>
    </xf>
    <xf numFmtId="0" fontId="0" fillId="0" borderId="6" xfId="0" applyFont="1" applyBorder="1"/>
    <xf numFmtId="0" fontId="0" fillId="3" borderId="17" xfId="0" applyNumberFormat="1" applyFont="1" applyFill="1" applyBorder="1" applyAlignment="1">
      <alignment horizontal="left"/>
    </xf>
    <xf numFmtId="0" fontId="0" fillId="3" borderId="17" xfId="0" applyNumberFormat="1" applyFont="1" applyFill="1" applyBorder="1" applyAlignment="1"/>
    <xf numFmtId="0" fontId="2" fillId="73" borderId="17" xfId="0" applyNumberFormat="1" applyFont="1" applyFill="1" applyBorder="1" applyAlignment="1">
      <alignment vertical="center" wrapText="1"/>
    </xf>
    <xf numFmtId="0" fontId="2" fillId="5" borderId="17" xfId="0" applyNumberFormat="1" applyFont="1" applyFill="1" applyBorder="1" applyAlignment="1">
      <alignment vertical="center" wrapText="1"/>
    </xf>
    <xf numFmtId="0" fontId="0" fillId="3" borderId="17" xfId="0" applyNumberFormat="1" applyFont="1" applyFill="1" applyBorder="1" applyAlignment="1">
      <alignment horizontal="center"/>
    </xf>
    <xf numFmtId="0" fontId="2" fillId="72" borderId="17" xfId="0" applyNumberFormat="1" applyFont="1" applyFill="1" applyBorder="1" applyAlignment="1">
      <alignment vertical="center" wrapText="1"/>
    </xf>
    <xf numFmtId="0" fontId="0" fillId="3" borderId="3" xfId="0" applyNumberFormat="1" applyFont="1" applyFill="1" applyBorder="1" applyAlignment="1">
      <alignment horizontal="center"/>
    </xf>
    <xf numFmtId="0" fontId="0" fillId="0" borderId="17" xfId="0" applyNumberFormat="1" applyFont="1" applyBorder="1" applyAlignment="1">
      <alignment horizontal="left"/>
    </xf>
    <xf numFmtId="0" fontId="0" fillId="0" borderId="17" xfId="0" applyNumberFormat="1" applyFont="1" applyBorder="1" applyAlignment="1"/>
    <xf numFmtId="0" fontId="0" fillId="62" borderId="17" xfId="0" applyNumberFormat="1" applyFont="1" applyFill="1" applyBorder="1" applyAlignment="1"/>
    <xf numFmtId="0" fontId="0" fillId="0" borderId="17" xfId="0" applyNumberFormat="1" applyFont="1" applyBorder="1" applyAlignment="1">
      <alignment horizontal="center"/>
    </xf>
    <xf numFmtId="0" fontId="0" fillId="0" borderId="3" xfId="0" applyNumberFormat="1" applyFont="1" applyBorder="1" applyAlignment="1">
      <alignment horizontal="center"/>
    </xf>
    <xf numFmtId="0" fontId="2" fillId="29" borderId="17" xfId="0" applyNumberFormat="1" applyFont="1" applyFill="1" applyBorder="1" applyAlignment="1">
      <alignment vertical="center" wrapText="1"/>
    </xf>
    <xf numFmtId="0" fontId="2" fillId="5" borderId="17" xfId="0" applyNumberFormat="1" applyFont="1" applyFill="1" applyBorder="1" applyAlignment="1">
      <alignment vertical="center"/>
    </xf>
    <xf numFmtId="0" fontId="2" fillId="12" borderId="17" xfId="0" applyNumberFormat="1" applyFont="1" applyFill="1" applyBorder="1" applyAlignment="1">
      <alignment vertical="center" wrapText="1"/>
    </xf>
    <xf numFmtId="0" fontId="2" fillId="25" borderId="17" xfId="0" applyNumberFormat="1" applyFont="1" applyFill="1" applyBorder="1" applyAlignment="1">
      <alignment vertical="center" wrapText="1"/>
    </xf>
    <xf numFmtId="0" fontId="2" fillId="33" borderId="17" xfId="0" applyNumberFormat="1" applyFont="1" applyFill="1" applyBorder="1" applyAlignment="1">
      <alignment vertical="center" wrapText="1"/>
    </xf>
    <xf numFmtId="0" fontId="2" fillId="26" borderId="17" xfId="0" applyNumberFormat="1" applyFont="1" applyFill="1" applyBorder="1" applyAlignment="1">
      <alignment vertical="center" wrapText="1"/>
    </xf>
    <xf numFmtId="0" fontId="2" fillId="62" borderId="17" xfId="0" applyNumberFormat="1" applyFont="1" applyFill="1" applyBorder="1" applyAlignment="1">
      <alignment vertical="center" wrapText="1"/>
    </xf>
    <xf numFmtId="0" fontId="2" fillId="30" borderId="17" xfId="0" applyNumberFormat="1" applyFont="1" applyFill="1" applyBorder="1" applyAlignment="1">
      <alignment horizontal="right"/>
    </xf>
    <xf numFmtId="0" fontId="2" fillId="13" borderId="17" xfId="0" applyNumberFormat="1" applyFont="1" applyFill="1" applyBorder="1" applyAlignment="1">
      <alignment vertical="center" wrapText="1"/>
    </xf>
    <xf numFmtId="0" fontId="2" fillId="17" borderId="17" xfId="0" applyNumberFormat="1" applyFont="1" applyFill="1" applyBorder="1" applyAlignment="1">
      <alignment vertical="center" wrapText="1"/>
    </xf>
    <xf numFmtId="0" fontId="2" fillId="16" borderId="17" xfId="0" applyNumberFormat="1" applyFont="1" applyFill="1" applyBorder="1" applyAlignment="1">
      <alignment vertical="center" wrapText="1"/>
    </xf>
    <xf numFmtId="0" fontId="2" fillId="52" borderId="17" xfId="0" applyNumberFormat="1" applyFont="1" applyFill="1" applyBorder="1" applyAlignment="1">
      <alignment vertical="center"/>
    </xf>
    <xf numFmtId="0" fontId="2" fillId="34" borderId="17" xfId="0" applyNumberFormat="1" applyFont="1" applyFill="1" applyBorder="1" applyAlignment="1">
      <alignment vertical="center" wrapText="1"/>
    </xf>
    <xf numFmtId="0" fontId="2" fillId="71" borderId="17" xfId="0" applyNumberFormat="1" applyFont="1" applyFill="1" applyBorder="1" applyAlignment="1">
      <alignment vertical="center" wrapText="1"/>
    </xf>
    <xf numFmtId="0" fontId="0" fillId="49" borderId="17" xfId="0" applyNumberFormat="1" applyFont="1" applyFill="1" applyBorder="1" applyAlignment="1"/>
    <xf numFmtId="0" fontId="0" fillId="59" borderId="17" xfId="0" applyNumberFormat="1" applyFont="1" applyFill="1" applyBorder="1" applyAlignment="1"/>
    <xf numFmtId="0" fontId="2" fillId="24" borderId="17" xfId="0" applyNumberFormat="1" applyFont="1" applyFill="1" applyBorder="1" applyAlignment="1">
      <alignment vertical="center" wrapText="1"/>
    </xf>
    <xf numFmtId="0" fontId="2" fillId="6" borderId="17" xfId="0" applyNumberFormat="1" applyFont="1" applyFill="1" applyBorder="1" applyAlignment="1">
      <alignment vertical="center" wrapText="1"/>
    </xf>
    <xf numFmtId="0" fontId="2" fillId="27" borderId="17" xfId="0" applyNumberFormat="1" applyFont="1" applyFill="1" applyBorder="1" applyAlignment="1">
      <alignment vertical="center"/>
    </xf>
    <xf numFmtId="0" fontId="2" fillId="27" borderId="17" xfId="0" applyNumberFormat="1" applyFont="1" applyFill="1" applyBorder="1" applyAlignment="1">
      <alignment vertical="center" wrapText="1"/>
    </xf>
    <xf numFmtId="0" fontId="0" fillId="27" borderId="17" xfId="0" applyNumberFormat="1" applyFont="1" applyFill="1" applyBorder="1" applyAlignment="1"/>
    <xf numFmtId="0" fontId="0" fillId="55" borderId="17" xfId="0" applyNumberFormat="1" applyFont="1" applyFill="1" applyBorder="1" applyAlignment="1"/>
    <xf numFmtId="0" fontId="2" fillId="46" borderId="17" xfId="0" applyNumberFormat="1" applyFont="1" applyFill="1" applyBorder="1" applyAlignment="1">
      <alignment vertical="center" wrapText="1"/>
    </xf>
    <xf numFmtId="0" fontId="0" fillId="13" borderId="17" xfId="0" applyNumberFormat="1" applyFont="1" applyFill="1" applyBorder="1" applyAlignment="1"/>
    <xf numFmtId="0" fontId="2" fillId="29" borderId="17" xfId="0" applyNumberFormat="1" applyFont="1" applyFill="1" applyBorder="1" applyAlignment="1">
      <alignment vertical="center"/>
    </xf>
    <xf numFmtId="0" fontId="2" fillId="45" borderId="17" xfId="0" applyNumberFormat="1" applyFont="1" applyFill="1" applyBorder="1" applyAlignment="1">
      <alignment vertical="center"/>
    </xf>
    <xf numFmtId="0" fontId="2" fillId="54" borderId="17" xfId="0" applyNumberFormat="1" applyFont="1" applyFill="1" applyBorder="1" applyAlignment="1">
      <alignment vertical="center"/>
    </xf>
    <xf numFmtId="0" fontId="2" fillId="49" borderId="17" xfId="0" applyNumberFormat="1" applyFont="1" applyFill="1" applyBorder="1" applyAlignment="1">
      <alignment vertical="center" wrapText="1"/>
    </xf>
    <xf numFmtId="0" fontId="2" fillId="20" borderId="17" xfId="0" applyNumberFormat="1" applyFont="1" applyFill="1" applyBorder="1" applyAlignment="1">
      <alignment vertical="center"/>
    </xf>
    <xf numFmtId="0" fontId="2" fillId="61" borderId="17" xfId="0" applyNumberFormat="1" applyFont="1" applyFill="1" applyBorder="1" applyAlignment="1">
      <alignment vertical="center"/>
    </xf>
    <xf numFmtId="0" fontId="2" fillId="60" borderId="17" xfId="0" applyNumberFormat="1" applyFont="1" applyFill="1" applyBorder="1" applyAlignment="1">
      <alignment vertical="center" wrapText="1"/>
    </xf>
    <xf numFmtId="0" fontId="2" fillId="14" borderId="17" xfId="0" applyNumberFormat="1" applyFont="1" applyFill="1" applyBorder="1" applyAlignment="1">
      <alignment vertical="center"/>
    </xf>
    <xf numFmtId="0" fontId="2" fillId="46" borderId="17" xfId="0" applyNumberFormat="1" applyFont="1" applyFill="1" applyBorder="1" applyAlignment="1">
      <alignment vertical="center"/>
    </xf>
    <xf numFmtId="0" fontId="2" fillId="70" borderId="17" xfId="0" applyNumberFormat="1" applyFont="1" applyFill="1" applyBorder="1" applyAlignment="1">
      <alignment vertical="center" wrapText="1"/>
    </xf>
    <xf numFmtId="0" fontId="2" fillId="69" borderId="17" xfId="0" applyNumberFormat="1" applyFont="1" applyFill="1" applyBorder="1" applyAlignment="1">
      <alignment vertical="center" wrapText="1"/>
    </xf>
    <xf numFmtId="0" fontId="2" fillId="36" borderId="17" xfId="0" applyNumberFormat="1" applyFont="1" applyFill="1" applyBorder="1" applyAlignment="1">
      <alignment vertical="center" wrapText="1"/>
    </xf>
    <xf numFmtId="0" fontId="2" fillId="59" borderId="17" xfId="0" applyNumberFormat="1" applyFont="1" applyFill="1" applyBorder="1" applyAlignment="1">
      <alignment vertical="center" wrapText="1"/>
    </xf>
    <xf numFmtId="0" fontId="2" fillId="68" borderId="17" xfId="0" applyNumberFormat="1" applyFont="1" applyFill="1" applyBorder="1" applyAlignment="1">
      <alignment vertical="center" wrapText="1"/>
    </xf>
    <xf numFmtId="0" fontId="2" fillId="31" borderId="17" xfId="0" applyNumberFormat="1" applyFont="1" applyFill="1" applyBorder="1" applyAlignment="1">
      <alignment vertical="center" wrapText="1"/>
    </xf>
    <xf numFmtId="0" fontId="2" fillId="67" borderId="17" xfId="0" applyNumberFormat="1" applyFont="1" applyFill="1" applyBorder="1" applyAlignment="1">
      <alignment vertical="center"/>
    </xf>
    <xf numFmtId="0" fontId="2" fillId="58" borderId="17" xfId="0" applyNumberFormat="1" applyFont="1" applyFill="1" applyBorder="1" applyAlignment="1">
      <alignment vertical="center"/>
    </xf>
    <xf numFmtId="0" fontId="2" fillId="37" borderId="17" xfId="0" applyNumberFormat="1" applyFont="1" applyFill="1" applyBorder="1" applyAlignment="1">
      <alignment vertical="center"/>
    </xf>
    <xf numFmtId="0" fontId="0" fillId="37" borderId="17" xfId="0" applyNumberFormat="1" applyFont="1" applyFill="1" applyBorder="1" applyAlignment="1"/>
    <xf numFmtId="0" fontId="2" fillId="37" borderId="17" xfId="0" applyNumberFormat="1" applyFont="1" applyFill="1" applyBorder="1" applyAlignment="1">
      <alignment vertical="center" wrapText="1"/>
    </xf>
    <xf numFmtId="0" fontId="0" fillId="6" borderId="17" xfId="0" applyNumberFormat="1" applyFont="1" applyFill="1" applyBorder="1" applyAlignment="1"/>
    <xf numFmtId="0" fontId="0" fillId="65" borderId="17" xfId="0" applyNumberFormat="1" applyFont="1" applyFill="1" applyBorder="1" applyAlignment="1"/>
    <xf numFmtId="0" fontId="0" fillId="38" borderId="17" xfId="0" applyNumberFormat="1" applyFont="1" applyFill="1" applyBorder="1" applyAlignment="1"/>
    <xf numFmtId="0" fontId="0" fillId="64" borderId="17" xfId="0" applyNumberFormat="1" applyFont="1" applyFill="1" applyBorder="1" applyAlignment="1"/>
    <xf numFmtId="0" fontId="2" fillId="42" borderId="17" xfId="0" applyNumberFormat="1" applyFont="1" applyFill="1" applyBorder="1" applyAlignment="1">
      <alignment vertical="center"/>
    </xf>
    <xf numFmtId="0" fontId="2" fillId="43" borderId="17" xfId="0" applyNumberFormat="1" applyFont="1" applyFill="1" applyBorder="1" applyAlignment="1">
      <alignment vertical="center"/>
    </xf>
    <xf numFmtId="0" fontId="0" fillId="32" borderId="17" xfId="0" applyNumberFormat="1" applyFont="1" applyFill="1" applyBorder="1" applyAlignment="1"/>
    <xf numFmtId="0" fontId="2" fillId="64" borderId="17" xfId="0" applyNumberFormat="1" applyFont="1" applyFill="1" applyBorder="1" applyAlignment="1">
      <alignment vertical="center" wrapText="1"/>
    </xf>
    <xf numFmtId="0" fontId="2" fillId="38" borderId="17" xfId="0" applyNumberFormat="1" applyFont="1" applyFill="1" applyBorder="1" applyAlignment="1">
      <alignment vertical="center" wrapText="1"/>
    </xf>
    <xf numFmtId="0" fontId="2" fillId="11" borderId="17" xfId="0" applyNumberFormat="1" applyFont="1" applyFill="1" applyBorder="1" applyAlignment="1">
      <alignment vertical="center" wrapText="1"/>
    </xf>
    <xf numFmtId="0" fontId="2" fillId="66" borderId="17" xfId="0" applyNumberFormat="1" applyFont="1" applyFill="1" applyBorder="1" applyAlignment="1">
      <alignment vertical="center" wrapText="1"/>
    </xf>
    <xf numFmtId="0" fontId="2" fillId="63" borderId="17" xfId="0" applyNumberFormat="1" applyFont="1" applyFill="1" applyBorder="1" applyAlignment="1">
      <alignment vertical="center"/>
    </xf>
    <xf numFmtId="0" fontId="0" fillId="3" borderId="17" xfId="0" applyNumberFormat="1" applyFont="1" applyFill="1" applyBorder="1"/>
    <xf numFmtId="0" fontId="2" fillId="10" borderId="17" xfId="0" applyNumberFormat="1" applyFont="1" applyFill="1" applyBorder="1" applyAlignment="1">
      <alignment vertical="center" wrapText="1"/>
    </xf>
    <xf numFmtId="0" fontId="2" fillId="57" borderId="17" xfId="0" applyNumberFormat="1" applyFont="1" applyFill="1" applyBorder="1" applyAlignment="1">
      <alignment vertical="center"/>
    </xf>
    <xf numFmtId="0" fontId="2" fillId="56" borderId="17" xfId="0" applyNumberFormat="1" applyFont="1" applyFill="1" applyBorder="1" applyAlignment="1">
      <alignment vertical="center"/>
    </xf>
    <xf numFmtId="0" fontId="2" fillId="55" borderId="17" xfId="0" applyNumberFormat="1" applyFont="1" applyFill="1" applyBorder="1" applyAlignment="1">
      <alignment vertical="center"/>
    </xf>
    <xf numFmtId="0" fontId="2" fillId="53" borderId="17" xfId="0" applyNumberFormat="1" applyFont="1" applyFill="1" applyBorder="1" applyAlignment="1">
      <alignment vertical="center" wrapText="1"/>
    </xf>
    <xf numFmtId="0" fontId="2" fillId="9" borderId="17" xfId="0" applyNumberFormat="1" applyFont="1" applyFill="1" applyBorder="1" applyAlignment="1">
      <alignment vertical="center" wrapText="1"/>
    </xf>
    <xf numFmtId="0" fontId="2" fillId="15" borderId="17" xfId="0" applyNumberFormat="1" applyFont="1" applyFill="1" applyBorder="1" applyAlignment="1">
      <alignment vertical="center" wrapText="1"/>
    </xf>
    <xf numFmtId="0" fontId="2" fillId="54" borderId="17" xfId="0" applyNumberFormat="1" applyFont="1" applyFill="1" applyBorder="1" applyAlignment="1">
      <alignment vertical="center" wrapText="1"/>
    </xf>
    <xf numFmtId="0" fontId="2" fillId="22" borderId="17" xfId="0" applyNumberFormat="1" applyFont="1" applyFill="1" applyBorder="1" applyAlignment="1">
      <alignment vertical="center" wrapText="1"/>
    </xf>
    <xf numFmtId="0" fontId="2" fillId="4" borderId="17" xfId="0" applyNumberFormat="1" applyFont="1" applyFill="1" applyBorder="1" applyAlignment="1">
      <alignment horizontal="right"/>
    </xf>
    <xf numFmtId="0" fontId="2" fillId="6" borderId="17" xfId="0" applyNumberFormat="1" applyFont="1" applyFill="1" applyBorder="1" applyAlignment="1">
      <alignment horizontal="right"/>
    </xf>
    <xf numFmtId="0" fontId="2" fillId="8" borderId="17" xfId="0" applyNumberFormat="1" applyFont="1" applyFill="1" applyBorder="1" applyAlignment="1">
      <alignment vertical="center"/>
    </xf>
    <xf numFmtId="0" fontId="2" fillId="51" borderId="17" xfId="0" applyNumberFormat="1" applyFont="1" applyFill="1" applyBorder="1" applyAlignment="1">
      <alignment vertical="center" wrapText="1"/>
    </xf>
    <xf numFmtId="0" fontId="2" fillId="50" borderId="17" xfId="0" applyNumberFormat="1" applyFont="1" applyFill="1" applyBorder="1" applyAlignment="1">
      <alignment vertical="center" wrapText="1"/>
    </xf>
    <xf numFmtId="0" fontId="2" fillId="23" borderId="17" xfId="0" applyNumberFormat="1" applyFont="1" applyFill="1" applyBorder="1" applyAlignment="1">
      <alignment vertical="center" wrapText="1"/>
    </xf>
    <xf numFmtId="0" fontId="2" fillId="28" borderId="17" xfId="0" applyNumberFormat="1" applyFont="1" applyFill="1" applyBorder="1" applyAlignment="1">
      <alignment vertical="center"/>
    </xf>
    <xf numFmtId="0" fontId="2" fillId="49" borderId="17" xfId="0" applyNumberFormat="1" applyFont="1" applyFill="1" applyBorder="1" applyAlignment="1">
      <alignment vertical="center"/>
    </xf>
    <xf numFmtId="0" fontId="2" fillId="48" borderId="17" xfId="0" applyNumberFormat="1" applyFont="1" applyFill="1" applyBorder="1" applyAlignment="1">
      <alignment vertical="center"/>
    </xf>
    <xf numFmtId="0" fontId="2" fillId="47" borderId="17" xfId="0" applyNumberFormat="1" applyFont="1" applyFill="1" applyBorder="1" applyAlignment="1">
      <alignment vertical="center"/>
    </xf>
    <xf numFmtId="0" fontId="2" fillId="7" borderId="17" xfId="0" applyNumberFormat="1" applyFont="1" applyFill="1" applyBorder="1" applyAlignment="1">
      <alignment vertical="center" wrapText="1"/>
    </xf>
    <xf numFmtId="0" fontId="0" fillId="11" borderId="17" xfId="0" applyNumberFormat="1" applyFont="1" applyFill="1" applyBorder="1" applyAlignment="1"/>
    <xf numFmtId="0" fontId="2" fillId="44" borderId="17" xfId="0" applyNumberFormat="1" applyFont="1" applyFill="1" applyBorder="1" applyAlignment="1">
      <alignment vertical="center" wrapText="1"/>
    </xf>
    <xf numFmtId="0" fontId="2" fillId="43" borderId="5" xfId="0" applyNumberFormat="1" applyFont="1" applyFill="1" applyBorder="1" applyAlignment="1">
      <alignment vertical="center"/>
    </xf>
    <xf numFmtId="0" fontId="2" fillId="34" borderId="5" xfId="0" applyNumberFormat="1" applyFont="1" applyFill="1" applyBorder="1" applyAlignment="1">
      <alignment vertical="center" wrapText="1"/>
    </xf>
    <xf numFmtId="0" fontId="2" fillId="29" borderId="5" xfId="0" applyNumberFormat="1" applyFont="1" applyFill="1" applyBorder="1" applyAlignment="1">
      <alignment vertical="center" wrapText="1"/>
    </xf>
    <xf numFmtId="0" fontId="2" fillId="26" borderId="5" xfId="0" applyNumberFormat="1" applyFont="1" applyFill="1" applyBorder="1" applyAlignment="1">
      <alignment vertical="center" wrapText="1"/>
    </xf>
    <xf numFmtId="0" fontId="2" fillId="41" borderId="17" xfId="0" applyNumberFormat="1" applyFont="1" applyFill="1" applyBorder="1" applyAlignment="1">
      <alignment vertical="center"/>
    </xf>
    <xf numFmtId="0" fontId="2" fillId="40" borderId="17" xfId="0" applyNumberFormat="1" applyFont="1" applyFill="1" applyBorder="1" applyAlignment="1">
      <alignment vertical="center"/>
    </xf>
    <xf numFmtId="0" fontId="0" fillId="39" borderId="17" xfId="0" applyNumberFormat="1" applyFont="1" applyFill="1" applyBorder="1" applyAlignment="1"/>
    <xf numFmtId="0" fontId="2" fillId="38" borderId="17" xfId="0" applyNumberFormat="1" applyFont="1" applyFill="1" applyBorder="1" applyAlignment="1">
      <alignment vertical="center"/>
    </xf>
    <xf numFmtId="0" fontId="2" fillId="36" borderId="5" xfId="0" applyNumberFormat="1" applyFont="1" applyFill="1" applyBorder="1" applyAlignment="1">
      <alignment vertical="center" wrapText="1"/>
    </xf>
    <xf numFmtId="0" fontId="2" fillId="36" borderId="35" xfId="0" applyNumberFormat="1" applyFont="1" applyFill="1" applyBorder="1" applyAlignment="1">
      <alignment vertical="center" wrapText="1"/>
    </xf>
    <xf numFmtId="0" fontId="0" fillId="3" borderId="36" xfId="0" applyNumberFormat="1" applyFont="1" applyFill="1" applyBorder="1" applyAlignment="1">
      <alignment horizontal="center"/>
    </xf>
    <xf numFmtId="0" fontId="0" fillId="0" borderId="16" xfId="0" applyNumberFormat="1" applyFont="1" applyBorder="1" applyAlignment="1">
      <alignment horizontal="center"/>
    </xf>
    <xf numFmtId="0" fontId="0" fillId="35" borderId="5" xfId="0" applyNumberFormat="1" applyFont="1" applyFill="1" applyBorder="1" applyAlignment="1"/>
    <xf numFmtId="0" fontId="0" fillId="35" borderId="17" xfId="0" applyNumberFormat="1" applyFont="1" applyFill="1" applyBorder="1" applyAlignment="1"/>
    <xf numFmtId="0" fontId="0" fillId="24" borderId="17" xfId="0" applyNumberFormat="1" applyFont="1" applyFill="1" applyBorder="1" applyAlignment="1"/>
    <xf numFmtId="0" fontId="0" fillId="3" borderId="2" xfId="0" applyNumberFormat="1" applyFont="1" applyFill="1" applyBorder="1" applyAlignment="1">
      <alignment horizontal="left"/>
    </xf>
    <xf numFmtId="0" fontId="0" fillId="3" borderId="2" xfId="0" applyNumberFormat="1" applyFont="1" applyFill="1" applyBorder="1" applyAlignment="1"/>
    <xf numFmtId="0" fontId="2" fillId="12" borderId="2" xfId="0" applyNumberFormat="1" applyFont="1" applyFill="1" applyBorder="1" applyAlignment="1">
      <alignment vertical="center" wrapText="1"/>
    </xf>
    <xf numFmtId="0" fontId="2" fillId="5" borderId="2" xfId="0" applyNumberFormat="1" applyFont="1" applyFill="1" applyBorder="1" applyAlignment="1">
      <alignment vertical="center" wrapText="1"/>
    </xf>
    <xf numFmtId="0" fontId="0" fillId="3" borderId="2" xfId="0" applyNumberFormat="1" applyFont="1" applyFill="1" applyBorder="1" applyAlignment="1">
      <alignment horizontal="center"/>
    </xf>
    <xf numFmtId="0" fontId="0" fillId="0" borderId="0" xfId="0" applyNumberFormat="1" applyAlignment="1">
      <alignment horizontal="center"/>
    </xf>
    <xf numFmtId="0" fontId="10" fillId="20" borderId="1" xfId="0" applyFont="1" applyFill="1" applyBorder="1" applyAlignment="1">
      <alignment vertical="center"/>
    </xf>
    <xf numFmtId="0" fontId="10" fillId="10" borderId="1" xfId="0" applyFont="1" applyFill="1" applyBorder="1" applyAlignment="1">
      <alignment vertical="center" wrapText="1"/>
    </xf>
    <xf numFmtId="0" fontId="10" fillId="22" borderId="1" xfId="0" applyFont="1" applyFill="1" applyBorder="1" applyAlignment="1">
      <alignment vertical="center" wrapText="1"/>
    </xf>
    <xf numFmtId="0" fontId="10" fillId="4" borderId="1" xfId="0" applyFont="1" applyFill="1" applyBorder="1" applyAlignment="1">
      <alignment horizontal="right"/>
    </xf>
    <xf numFmtId="0" fontId="0" fillId="3" borderId="6" xfId="0" applyFont="1" applyFill="1" applyBorder="1"/>
    <xf numFmtId="0" fontId="0" fillId="3" borderId="7" xfId="0" applyFont="1" applyFill="1" applyBorder="1"/>
    <xf numFmtId="0" fontId="0" fillId="3" borderId="4" xfId="0" applyFont="1" applyFill="1" applyBorder="1"/>
    <xf numFmtId="0" fontId="0" fillId="0" borderId="7" xfId="0" applyFont="1" applyBorder="1"/>
    <xf numFmtId="0" fontId="0" fillId="0" borderId="0" xfId="0" applyFont="1" applyBorder="1"/>
    <xf numFmtId="0" fontId="0" fillId="0" borderId="0" xfId="0" applyBorder="1" applyAlignment="1">
      <alignment horizontal="center"/>
    </xf>
    <xf numFmtId="0" fontId="0" fillId="3" borderId="0" xfId="0" applyFont="1" applyFill="1" applyBorder="1"/>
    <xf numFmtId="0" fontId="5" fillId="18" borderId="41" xfId="3" applyBorder="1" applyAlignment="1"/>
    <xf numFmtId="0" fontId="5" fillId="18" borderId="44" xfId="3" applyBorder="1" applyAlignment="1"/>
    <xf numFmtId="0" fontId="5" fillId="18" borderId="45" xfId="3" applyBorder="1" applyAlignment="1"/>
    <xf numFmtId="0" fontId="5" fillId="18" borderId="46" xfId="3" applyBorder="1" applyAlignment="1"/>
    <xf numFmtId="0" fontId="0" fillId="0" borderId="10" xfId="0" applyBorder="1"/>
    <xf numFmtId="0" fontId="0" fillId="0" borderId="12" xfId="0" applyBorder="1"/>
    <xf numFmtId="0" fontId="0" fillId="0" borderId="21" xfId="0" applyBorder="1" applyAlignment="1"/>
    <xf numFmtId="0" fontId="10" fillId="20" borderId="1" xfId="0" applyNumberFormat="1" applyFont="1" applyFill="1" applyBorder="1" applyAlignment="1">
      <alignment vertical="center"/>
    </xf>
    <xf numFmtId="0" fontId="2" fillId="22" borderId="1" xfId="0" applyNumberFormat="1" applyFont="1" applyFill="1" applyBorder="1" applyAlignment="1">
      <alignment vertical="center" wrapText="1"/>
    </xf>
    <xf numFmtId="0" fontId="10" fillId="4" borderId="1" xfId="0" applyNumberFormat="1" applyFont="1" applyFill="1" applyBorder="1" applyAlignment="1">
      <alignment horizontal="right"/>
    </xf>
    <xf numFmtId="0" fontId="10" fillId="12" borderId="1" xfId="0" applyNumberFormat="1" applyFont="1" applyFill="1" applyBorder="1" applyAlignment="1">
      <alignment vertical="center" wrapText="1"/>
    </xf>
    <xf numFmtId="0" fontId="2" fillId="61" borderId="1" xfId="0" applyNumberFormat="1" applyFont="1" applyFill="1" applyBorder="1" applyAlignment="1">
      <alignment vertical="center"/>
    </xf>
    <xf numFmtId="0" fontId="2" fillId="60" borderId="1" xfId="0" applyNumberFormat="1" applyFont="1" applyFill="1" applyBorder="1" applyAlignment="1">
      <alignment vertical="center" wrapText="1"/>
    </xf>
    <xf numFmtId="0" fontId="2" fillId="14" borderId="1" xfId="0" applyNumberFormat="1" applyFont="1" applyFill="1" applyBorder="1" applyAlignment="1">
      <alignment vertical="center"/>
    </xf>
    <xf numFmtId="0" fontId="10" fillId="22" borderId="1" xfId="0" applyNumberFormat="1" applyFont="1" applyFill="1" applyBorder="1" applyAlignment="1">
      <alignment vertical="center" wrapText="1"/>
    </xf>
    <xf numFmtId="0" fontId="2" fillId="7" borderId="1" xfId="0" applyNumberFormat="1" applyFont="1" applyFill="1" applyBorder="1" applyAlignment="1">
      <alignment vertical="center" wrapText="1"/>
    </xf>
    <xf numFmtId="0" fontId="2" fillId="43" borderId="1" xfId="0" applyNumberFormat="1" applyFont="1" applyFill="1" applyBorder="1" applyAlignment="1">
      <alignment vertical="center"/>
    </xf>
    <xf numFmtId="0" fontId="2" fillId="31" borderId="1" xfId="0" applyNumberFormat="1" applyFont="1" applyFill="1" applyBorder="1" applyAlignment="1">
      <alignment vertical="center" wrapText="1"/>
    </xf>
    <xf numFmtId="0" fontId="2" fillId="13" borderId="1" xfId="0" applyNumberFormat="1" applyFont="1" applyFill="1" applyBorder="1" applyAlignment="1">
      <alignment vertical="center" wrapText="1"/>
    </xf>
    <xf numFmtId="0" fontId="2" fillId="69" borderId="1" xfId="0" applyNumberFormat="1" applyFont="1" applyFill="1" applyBorder="1" applyAlignment="1">
      <alignment vertical="center" wrapText="1"/>
    </xf>
    <xf numFmtId="0" fontId="2" fillId="67" borderId="1" xfId="0" applyNumberFormat="1" applyFont="1" applyFill="1" applyBorder="1" applyAlignment="1">
      <alignment vertical="center"/>
    </xf>
    <xf numFmtId="0" fontId="2" fillId="58" borderId="1" xfId="0" applyNumberFormat="1" applyFont="1" applyFill="1" applyBorder="1" applyAlignment="1">
      <alignment vertical="center"/>
    </xf>
    <xf numFmtId="0" fontId="2" fillId="11" borderId="1" xfId="0" applyNumberFormat="1" applyFont="1" applyFill="1" applyBorder="1" applyAlignment="1">
      <alignment vertical="center" wrapText="1"/>
    </xf>
    <xf numFmtId="0" fontId="2" fillId="12" borderId="1" xfId="0" applyNumberFormat="1" applyFont="1" applyFill="1" applyBorder="1" applyAlignment="1">
      <alignment vertical="center" wrapText="1"/>
    </xf>
    <xf numFmtId="0" fontId="2" fillId="26" borderId="1" xfId="0" applyNumberFormat="1" applyFont="1" applyFill="1" applyBorder="1" applyAlignment="1">
      <alignment vertical="center" wrapText="1"/>
    </xf>
    <xf numFmtId="0" fontId="0" fillId="0" borderId="47" xfId="0" applyBorder="1"/>
    <xf numFmtId="0" fontId="0" fillId="0" borderId="17" xfId="0" applyBorder="1"/>
    <xf numFmtId="0" fontId="5" fillId="18" borderId="27" xfId="3" applyBorder="1" applyAlignment="1"/>
    <xf numFmtId="0" fontId="5" fillId="18" borderId="28" xfId="3" applyBorder="1" applyAlignment="1"/>
    <xf numFmtId="0" fontId="5" fillId="18" borderId="29" xfId="3" applyBorder="1" applyAlignment="1"/>
    <xf numFmtId="0" fontId="0" fillId="0" borderId="49" xfId="0" applyBorder="1"/>
    <xf numFmtId="0" fontId="0" fillId="0" borderId="21" xfId="0" applyFont="1" applyBorder="1"/>
    <xf numFmtId="0" fontId="10" fillId="4" borderId="19" xfId="0" applyNumberFormat="1" applyFont="1" applyFill="1" applyBorder="1" applyAlignment="1">
      <alignment horizontal="right"/>
    </xf>
    <xf numFmtId="0" fontId="10" fillId="4" borderId="19" xfId="0" applyFont="1" applyFill="1" applyBorder="1" applyAlignment="1">
      <alignment horizontal="right"/>
    </xf>
    <xf numFmtId="0" fontId="0" fillId="0" borderId="23" xfId="0" applyFont="1" applyBorder="1"/>
    <xf numFmtId="0" fontId="2" fillId="14" borderId="19" xfId="0" applyNumberFormat="1" applyFont="1" applyFill="1" applyBorder="1" applyAlignment="1">
      <alignment vertical="center"/>
    </xf>
    <xf numFmtId="0" fontId="2" fillId="14" borderId="19" xfId="0" applyFont="1" applyFill="1" applyBorder="1" applyAlignment="1">
      <alignment vertical="center"/>
    </xf>
    <xf numFmtId="0" fontId="10" fillId="22" borderId="19" xfId="0" applyNumberFormat="1" applyFont="1" applyFill="1" applyBorder="1" applyAlignment="1">
      <alignment vertical="center" wrapText="1"/>
    </xf>
    <xf numFmtId="0" fontId="10" fillId="22" borderId="19" xfId="0" applyFont="1" applyFill="1" applyBorder="1" applyAlignment="1">
      <alignment vertical="center" wrapText="1"/>
    </xf>
    <xf numFmtId="0" fontId="2" fillId="31" borderId="19" xfId="0" applyNumberFormat="1" applyFont="1" applyFill="1" applyBorder="1" applyAlignment="1">
      <alignment vertical="center" wrapText="1"/>
    </xf>
    <xf numFmtId="0" fontId="2" fillId="31" borderId="19" xfId="0" applyFont="1" applyFill="1" applyBorder="1" applyAlignment="1">
      <alignment vertical="center" wrapText="1"/>
    </xf>
    <xf numFmtId="0" fontId="10" fillId="12" borderId="19" xfId="0" applyNumberFormat="1" applyFont="1" applyFill="1" applyBorder="1" applyAlignment="1">
      <alignment vertical="center" wrapText="1"/>
    </xf>
    <xf numFmtId="0" fontId="10" fillId="10" borderId="19" xfId="0" applyFont="1" applyFill="1" applyBorder="1" applyAlignment="1">
      <alignment vertical="center" wrapText="1"/>
    </xf>
    <xf numFmtId="0" fontId="2" fillId="44" borderId="19" xfId="0" applyNumberFormat="1" applyFont="1" applyFill="1" applyBorder="1" applyAlignment="1">
      <alignment vertical="center" wrapText="1"/>
    </xf>
    <xf numFmtId="0" fontId="2" fillId="44" borderId="19" xfId="0" applyFont="1" applyFill="1" applyBorder="1" applyAlignment="1">
      <alignment vertical="center" wrapText="1"/>
    </xf>
    <xf numFmtId="0" fontId="0" fillId="0" borderId="50" xfId="0" applyBorder="1" applyAlignment="1"/>
    <xf numFmtId="0" fontId="0" fillId="0" borderId="10" xfId="0" applyBorder="1" applyAlignment="1"/>
    <xf numFmtId="0" fontId="2" fillId="5" borderId="21" xfId="0" applyNumberFormat="1" applyFont="1" applyFill="1" applyBorder="1" applyAlignment="1">
      <alignment vertical="center" wrapText="1"/>
    </xf>
    <xf numFmtId="0" fontId="0" fillId="0" borderId="19" xfId="0" applyBorder="1"/>
    <xf numFmtId="0" fontId="2" fillId="26" borderId="19" xfId="0" applyNumberFormat="1" applyFont="1" applyFill="1" applyBorder="1" applyAlignment="1">
      <alignment vertical="center" wrapText="1"/>
    </xf>
    <xf numFmtId="0" fontId="2" fillId="5" borderId="23" xfId="0" applyNumberFormat="1" applyFont="1" applyFill="1" applyBorder="1" applyAlignment="1">
      <alignment vertical="center" wrapText="1"/>
    </xf>
    <xf numFmtId="0" fontId="0" fillId="0" borderId="29" xfId="0" applyBorder="1" applyAlignment="1"/>
    <xf numFmtId="0" fontId="1" fillId="2" borderId="50" xfId="0" applyFont="1" applyFill="1" applyBorder="1" applyAlignment="1">
      <alignment horizontal="center"/>
    </xf>
    <xf numFmtId="0" fontId="1" fillId="2" borderId="51" xfId="0" applyFont="1" applyFill="1" applyBorder="1" applyAlignment="1">
      <alignment horizontal="center"/>
    </xf>
    <xf numFmtId="0" fontId="0" fillId="0" borderId="52" xfId="0" applyBorder="1"/>
    <xf numFmtId="0" fontId="0" fillId="0" borderId="53" xfId="0" applyBorder="1"/>
    <xf numFmtId="0" fontId="0" fillId="0" borderId="0" xfId="0" applyNumberFormat="1" applyBorder="1"/>
    <xf numFmtId="0" fontId="0" fillId="0" borderId="52" xfId="0" applyNumberFormat="1" applyBorder="1"/>
    <xf numFmtId="0" fontId="0" fillId="0" borderId="54" xfId="0" applyNumberFormat="1" applyBorder="1"/>
    <xf numFmtId="0" fontId="0" fillId="0" borderId="49" xfId="0" applyNumberFormat="1" applyBorder="1"/>
    <xf numFmtId="0" fontId="0" fillId="0" borderId="49" xfId="0" applyNumberFormat="1" applyBorder="1" applyAlignment="1">
      <alignment horizontal="center"/>
    </xf>
    <xf numFmtId="0" fontId="0" fillId="0" borderId="55" xfId="0" applyBorder="1"/>
    <xf numFmtId="0" fontId="0" fillId="3" borderId="52" xfId="0" applyFont="1" applyFill="1" applyBorder="1"/>
    <xf numFmtId="0" fontId="0" fillId="0" borderId="52" xfId="0" applyFont="1" applyBorder="1"/>
    <xf numFmtId="0" fontId="0" fillId="0" borderId="54" xfId="0" applyBorder="1"/>
    <xf numFmtId="0" fontId="2" fillId="29" borderId="19" xfId="0" applyFont="1" applyFill="1" applyBorder="1" applyAlignment="1">
      <alignment vertical="center" wrapText="1"/>
    </xf>
    <xf numFmtId="0" fontId="0" fillId="0" borderId="53" xfId="0" applyBorder="1" applyAlignment="1">
      <alignment horizontal="center"/>
    </xf>
    <xf numFmtId="0" fontId="0" fillId="0" borderId="55" xfId="0" applyBorder="1" applyAlignment="1">
      <alignment horizontal="center"/>
    </xf>
    <xf numFmtId="0" fontId="0" fillId="0" borderId="49" xfId="0" applyBorder="1" applyAlignment="1">
      <alignment horizontal="center"/>
    </xf>
    <xf numFmtId="22" fontId="0" fillId="0" borderId="0" xfId="0" applyNumberFormat="1"/>
    <xf numFmtId="0" fontId="2" fillId="23" borderId="17" xfId="0" applyFont="1" applyFill="1" applyBorder="1" applyAlignment="1">
      <alignment vertical="center" wrapText="1"/>
    </xf>
    <xf numFmtId="0" fontId="0" fillId="0" borderId="56" xfId="0" applyFont="1" applyBorder="1"/>
    <xf numFmtId="0" fontId="2" fillId="10" borderId="34" xfId="0" applyNumberFormat="1" applyFont="1" applyFill="1" applyBorder="1" applyAlignment="1">
      <alignment vertical="center" wrapText="1"/>
    </xf>
    <xf numFmtId="0" fontId="1" fillId="2" borderId="57" xfId="0" applyFont="1" applyFill="1" applyBorder="1" applyAlignment="1">
      <alignment horizontal="center"/>
    </xf>
    <xf numFmtId="0" fontId="1" fillId="2" borderId="58" xfId="0" applyFont="1" applyFill="1" applyBorder="1" applyAlignment="1">
      <alignment horizontal="center"/>
    </xf>
    <xf numFmtId="0" fontId="1" fillId="2" borderId="59" xfId="0" applyFont="1" applyFill="1" applyBorder="1" applyAlignment="1">
      <alignment horizontal="center"/>
    </xf>
    <xf numFmtId="0" fontId="0" fillId="3" borderId="60" xfId="0" applyFont="1" applyFill="1" applyBorder="1"/>
    <xf numFmtId="0" fontId="0" fillId="3" borderId="16" xfId="0" applyFont="1" applyFill="1" applyBorder="1"/>
    <xf numFmtId="0" fontId="2" fillId="10" borderId="17" xfId="0" applyFont="1" applyFill="1" applyBorder="1" applyAlignment="1">
      <alignment vertical="center" wrapText="1"/>
    </xf>
    <xf numFmtId="0" fontId="0" fillId="3" borderId="17" xfId="0" applyFont="1" applyFill="1" applyBorder="1"/>
    <xf numFmtId="0" fontId="0" fillId="0" borderId="37" xfId="0" applyFont="1" applyBorder="1"/>
    <xf numFmtId="0" fontId="0" fillId="3" borderId="37" xfId="0" applyFont="1" applyFill="1" applyBorder="1"/>
    <xf numFmtId="0" fontId="0" fillId="24" borderId="17" xfId="0" applyFont="1" applyFill="1" applyBorder="1" applyAlignment="1"/>
    <xf numFmtId="0" fontId="2" fillId="8" borderId="17" xfId="0" applyFont="1" applyFill="1" applyBorder="1" applyAlignment="1">
      <alignment vertical="center"/>
    </xf>
    <xf numFmtId="0" fontId="2" fillId="16" borderId="17" xfId="0" applyFont="1" applyFill="1" applyBorder="1" applyAlignment="1">
      <alignment vertical="center" wrapText="1"/>
    </xf>
    <xf numFmtId="0" fontId="2" fillId="15" borderId="17" xfId="0" applyFont="1" applyFill="1" applyBorder="1" applyAlignment="1">
      <alignment vertical="center" wrapText="1"/>
    </xf>
    <xf numFmtId="0" fontId="2" fillId="4" borderId="17" xfId="0" applyFont="1" applyFill="1" applyBorder="1" applyAlignment="1">
      <alignment horizontal="right"/>
    </xf>
    <xf numFmtId="0" fontId="0" fillId="3" borderId="61" xfId="0" applyFont="1" applyFill="1" applyBorder="1"/>
    <xf numFmtId="0" fontId="2" fillId="47" borderId="17" xfId="0" applyFont="1" applyFill="1" applyBorder="1" applyAlignment="1">
      <alignment vertical="center"/>
    </xf>
    <xf numFmtId="0" fontId="2" fillId="12" borderId="34" xfId="0" applyFont="1" applyFill="1" applyBorder="1" applyAlignment="1">
      <alignment vertical="center" wrapText="1"/>
    </xf>
    <xf numFmtId="0" fontId="0" fillId="0" borderId="62" xfId="0" applyFont="1" applyBorder="1"/>
    <xf numFmtId="0" fontId="0" fillId="0" borderId="64" xfId="0" applyBorder="1" applyAlignment="1"/>
    <xf numFmtId="0" fontId="0" fillId="0" borderId="65" xfId="0" applyBorder="1" applyAlignment="1"/>
    <xf numFmtId="0" fontId="0" fillId="0" borderId="64" xfId="0" applyBorder="1"/>
    <xf numFmtId="0" fontId="2" fillId="5" borderId="66" xfId="0" applyFont="1" applyFill="1" applyBorder="1" applyAlignment="1">
      <alignment vertical="center" wrapText="1"/>
    </xf>
    <xf numFmtId="0" fontId="0" fillId="0" borderId="66" xfId="0" applyFont="1" applyBorder="1" applyAlignment="1"/>
    <xf numFmtId="0" fontId="0" fillId="0" borderId="67" xfId="0" applyBorder="1" applyAlignment="1"/>
    <xf numFmtId="0" fontId="0" fillId="0" borderId="68" xfId="0" applyBorder="1" applyAlignment="1"/>
    <xf numFmtId="49" fontId="0" fillId="12" borderId="69" xfId="0" applyNumberFormat="1" applyFont="1" applyFill="1" applyBorder="1" applyAlignment="1">
      <alignment horizontal="left"/>
    </xf>
    <xf numFmtId="0" fontId="0" fillId="0" borderId="69" xfId="0" applyBorder="1" applyAlignment="1"/>
    <xf numFmtId="0" fontId="2" fillId="10" borderId="69" xfId="0" applyFont="1" applyFill="1" applyBorder="1" applyAlignment="1">
      <alignment vertical="center"/>
    </xf>
    <xf numFmtId="0" fontId="0" fillId="0" borderId="70" xfId="0" applyFont="1" applyBorder="1" applyAlignment="1"/>
    <xf numFmtId="0" fontId="5" fillId="18" borderId="71" xfId="3" applyBorder="1" applyAlignment="1"/>
    <xf numFmtId="0" fontId="5" fillId="18" borderId="72" xfId="3" applyBorder="1" applyAlignment="1"/>
    <xf numFmtId="0" fontId="5" fillId="18" borderId="73" xfId="3" applyBorder="1" applyAlignment="1"/>
    <xf numFmtId="0" fontId="0" fillId="0" borderId="74" xfId="0" applyBorder="1" applyAlignment="1"/>
    <xf numFmtId="0" fontId="0" fillId="0" borderId="75" xfId="0" applyBorder="1" applyAlignment="1"/>
    <xf numFmtId="0" fontId="0" fillId="0" borderId="76" xfId="0" applyBorder="1" applyAlignment="1"/>
    <xf numFmtId="49" fontId="0" fillId="22" borderId="76" xfId="0" applyNumberFormat="1" applyFont="1" applyFill="1" applyBorder="1" applyAlignment="1">
      <alignment horizontal="left"/>
    </xf>
    <xf numFmtId="0" fontId="0" fillId="0" borderId="77" xfId="0" applyBorder="1" applyAlignment="1"/>
    <xf numFmtId="0" fontId="5" fillId="18" borderId="81" xfId="3" applyBorder="1" applyAlignment="1"/>
    <xf numFmtId="0" fontId="5" fillId="18" borderId="82" xfId="3" applyBorder="1" applyAlignment="1"/>
    <xf numFmtId="0" fontId="5" fillId="18" borderId="83" xfId="3" applyBorder="1" applyAlignment="1"/>
    <xf numFmtId="0" fontId="5" fillId="18" borderId="84" xfId="3" applyBorder="1" applyAlignment="1"/>
    <xf numFmtId="49" fontId="0" fillId="20" borderId="1" xfId="0" applyNumberFormat="1" applyFont="1" applyFill="1" applyBorder="1" applyAlignment="1">
      <alignment horizontal="left"/>
    </xf>
    <xf numFmtId="0" fontId="5" fillId="18" borderId="65" xfId="3" applyBorder="1" applyAlignment="1"/>
    <xf numFmtId="0" fontId="5" fillId="18" borderId="1" xfId="3" applyBorder="1" applyAlignment="1"/>
    <xf numFmtId="0" fontId="5" fillId="18" borderId="66" xfId="3" applyBorder="1" applyAlignment="1"/>
    <xf numFmtId="0" fontId="2" fillId="12" borderId="69" xfId="0" applyFont="1" applyFill="1" applyBorder="1" applyAlignment="1">
      <alignment vertical="center"/>
    </xf>
    <xf numFmtId="0" fontId="2" fillId="4" borderId="69" xfId="0" applyFont="1" applyFill="1" applyBorder="1" applyAlignment="1">
      <alignment horizontal="right"/>
    </xf>
    <xf numFmtId="0" fontId="0" fillId="0" borderId="70" xfId="0" applyBorder="1" applyAlignment="1"/>
    <xf numFmtId="0" fontId="0" fillId="0" borderId="66" xfId="0" applyFont="1" applyBorder="1"/>
    <xf numFmtId="0" fontId="0" fillId="0" borderId="89" xfId="0" applyBorder="1" applyAlignment="1"/>
    <xf numFmtId="0" fontId="10" fillId="4" borderId="76" xfId="0" applyNumberFormat="1" applyFont="1" applyFill="1" applyBorder="1" applyAlignment="1">
      <alignment horizontal="right"/>
    </xf>
    <xf numFmtId="0" fontId="10" fillId="4" borderId="76" xfId="0" applyFont="1" applyFill="1" applyBorder="1" applyAlignment="1">
      <alignment horizontal="right"/>
    </xf>
    <xf numFmtId="0" fontId="0" fillId="0" borderId="88" xfId="0" applyFont="1" applyBorder="1"/>
    <xf numFmtId="0" fontId="10" fillId="12" borderId="69" xfId="0" applyNumberFormat="1" applyFont="1" applyFill="1" applyBorder="1" applyAlignment="1">
      <alignment vertical="center" wrapText="1"/>
    </xf>
    <xf numFmtId="0" fontId="10" fillId="10" borderId="69" xfId="0" applyFont="1" applyFill="1" applyBorder="1" applyAlignment="1">
      <alignment vertical="center" wrapText="1"/>
    </xf>
    <xf numFmtId="0" fontId="0" fillId="0" borderId="94" xfId="0" applyBorder="1" applyAlignment="1"/>
    <xf numFmtId="0" fontId="12" fillId="0" borderId="64" xfId="5" applyFont="1" applyFill="1" applyBorder="1" applyAlignment="1"/>
    <xf numFmtId="0" fontId="2" fillId="44" borderId="69" xfId="0" applyNumberFormat="1" applyFont="1" applyFill="1" applyBorder="1" applyAlignment="1">
      <alignment vertical="center" wrapText="1"/>
    </xf>
    <xf numFmtId="0" fontId="2" fillId="44" borderId="69" xfId="0" applyFont="1" applyFill="1" applyBorder="1" applyAlignment="1">
      <alignment vertical="center" wrapText="1"/>
    </xf>
    <xf numFmtId="0" fontId="0" fillId="0" borderId="70" xfId="0" applyFont="1" applyBorder="1"/>
    <xf numFmtId="0" fontId="10" fillId="12" borderId="76" xfId="0" applyNumberFormat="1" applyFont="1" applyFill="1" applyBorder="1" applyAlignment="1">
      <alignment vertical="center" wrapText="1"/>
    </xf>
    <xf numFmtId="0" fontId="10" fillId="10" borderId="76" xfId="0" applyFont="1" applyFill="1" applyBorder="1" applyAlignment="1">
      <alignment vertical="center" wrapText="1"/>
    </xf>
    <xf numFmtId="0" fontId="0" fillId="0" borderId="88" xfId="0" applyFont="1" applyBorder="1" applyAlignment="1"/>
    <xf numFmtId="0" fontId="2" fillId="11" borderId="69" xfId="0" applyFont="1" applyFill="1" applyBorder="1" applyAlignment="1">
      <alignment vertical="center"/>
    </xf>
    <xf numFmtId="0" fontId="2" fillId="8" borderId="69" xfId="0" applyFont="1" applyFill="1" applyBorder="1" applyAlignment="1">
      <alignment vertical="center"/>
    </xf>
    <xf numFmtId="0" fontId="2" fillId="24" borderId="1" xfId="0" applyFont="1" applyFill="1" applyBorder="1" applyAlignment="1">
      <alignment vertical="center"/>
    </xf>
    <xf numFmtId="0" fontId="0" fillId="0" borderId="94" xfId="0" applyBorder="1"/>
    <xf numFmtId="0" fontId="10" fillId="4" borderId="69" xfId="0" applyNumberFormat="1" applyFont="1" applyFill="1" applyBorder="1" applyAlignment="1">
      <alignment horizontal="right"/>
    </xf>
    <xf numFmtId="0" fontId="2" fillId="15" borderId="76" xfId="0" applyFont="1" applyFill="1" applyBorder="1" applyAlignment="1">
      <alignment vertical="center"/>
    </xf>
    <xf numFmtId="0" fontId="2" fillId="9" borderId="76" xfId="0" applyFont="1" applyFill="1" applyBorder="1" applyAlignment="1">
      <alignment vertical="center"/>
    </xf>
    <xf numFmtId="0" fontId="2" fillId="23" borderId="76" xfId="0" applyFont="1" applyFill="1" applyBorder="1" applyAlignment="1">
      <alignment vertical="center" wrapText="1"/>
    </xf>
    <xf numFmtId="0" fontId="2" fillId="28" borderId="76" xfId="0" applyFont="1" applyFill="1" applyBorder="1" applyAlignment="1">
      <alignment vertical="center"/>
    </xf>
    <xf numFmtId="0" fontId="3" fillId="0" borderId="0" xfId="1" applyAlignment="1">
      <alignment horizontal="center"/>
    </xf>
    <xf numFmtId="0" fontId="3" fillId="0" borderId="48" xfId="1" applyBorder="1" applyAlignment="1">
      <alignment horizontal="center"/>
    </xf>
    <xf numFmtId="0" fontId="3" fillId="0" borderId="42" xfId="1" applyBorder="1" applyAlignment="1">
      <alignment horizontal="center"/>
    </xf>
    <xf numFmtId="0" fontId="3" fillId="0" borderId="43" xfId="1" applyBorder="1" applyAlignment="1">
      <alignment horizontal="center"/>
    </xf>
    <xf numFmtId="0" fontId="3" fillId="0" borderId="52" xfId="1" applyBorder="1" applyAlignment="1">
      <alignment horizontal="center"/>
    </xf>
    <xf numFmtId="0" fontId="3" fillId="0" borderId="0" xfId="1" applyBorder="1" applyAlignment="1">
      <alignment horizontal="center"/>
    </xf>
    <xf numFmtId="0" fontId="4" fillId="0" borderId="38" xfId="2" applyBorder="1" applyAlignment="1">
      <alignment horizontal="left"/>
    </xf>
    <xf numFmtId="0" fontId="4" fillId="0" borderId="39" xfId="2" applyBorder="1" applyAlignment="1">
      <alignment horizontal="left"/>
    </xf>
    <xf numFmtId="0" fontId="4" fillId="0" borderId="40" xfId="2" applyBorder="1" applyAlignment="1">
      <alignment horizontal="left"/>
    </xf>
    <xf numFmtId="0" fontId="4" fillId="0" borderId="8" xfId="2" applyAlignment="1">
      <alignment horizontal="left"/>
    </xf>
    <xf numFmtId="0" fontId="13" fillId="0" borderId="78" xfId="2" applyFont="1" applyBorder="1" applyAlignment="1">
      <alignment horizontal="left"/>
    </xf>
    <xf numFmtId="0" fontId="13" fillId="0" borderId="79" xfId="2" applyFont="1" applyBorder="1" applyAlignment="1">
      <alignment horizontal="left"/>
    </xf>
    <xf numFmtId="0" fontId="13" fillId="0" borderId="80" xfId="2" applyFont="1" applyBorder="1" applyAlignment="1">
      <alignment horizontal="left"/>
    </xf>
    <xf numFmtId="0" fontId="12" fillId="0" borderId="63" xfId="5" applyFont="1" applyBorder="1" applyAlignment="1">
      <alignment horizontal="left"/>
    </xf>
    <xf numFmtId="0" fontId="12" fillId="0" borderId="0" xfId="5" applyFont="1" applyBorder="1" applyAlignment="1">
      <alignment horizontal="left"/>
    </xf>
    <xf numFmtId="0" fontId="12" fillId="0" borderId="64" xfId="5" applyFont="1" applyBorder="1" applyAlignment="1">
      <alignment horizontal="left"/>
    </xf>
    <xf numFmtId="0" fontId="12" fillId="0" borderId="85" xfId="5" applyFont="1" applyFill="1" applyBorder="1" applyAlignment="1">
      <alignment horizontal="left"/>
    </xf>
    <xf numFmtId="0" fontId="12" fillId="0" borderId="86" xfId="5" applyFont="1" applyFill="1" applyBorder="1" applyAlignment="1">
      <alignment horizontal="left"/>
    </xf>
    <xf numFmtId="0" fontId="12" fillId="0" borderId="87" xfId="5" applyFont="1" applyFill="1" applyBorder="1" applyAlignment="1">
      <alignment horizontal="left"/>
    </xf>
    <xf numFmtId="0" fontId="12" fillId="0" borderId="63" xfId="5" applyFont="1" applyFill="1" applyBorder="1" applyAlignment="1">
      <alignment horizontal="left"/>
    </xf>
    <xf numFmtId="0" fontId="12" fillId="0" borderId="0" xfId="5" applyFont="1" applyFill="1" applyBorder="1" applyAlignment="1">
      <alignment horizontal="left"/>
    </xf>
    <xf numFmtId="0" fontId="12" fillId="0" borderId="64" xfId="5" applyFont="1" applyFill="1" applyBorder="1" applyAlignment="1">
      <alignment horizontal="left"/>
    </xf>
    <xf numFmtId="0" fontId="12" fillId="0" borderId="90" xfId="5" applyFont="1" applyFill="1" applyBorder="1" applyAlignment="1">
      <alignment horizontal="left"/>
    </xf>
    <xf numFmtId="0" fontId="12" fillId="0" borderId="91" xfId="5" applyFont="1" applyFill="1" applyBorder="1" applyAlignment="1">
      <alignment horizontal="left"/>
    </xf>
    <xf numFmtId="0" fontId="12" fillId="0" borderId="92" xfId="5" applyFont="1" applyFill="1" applyBorder="1" applyAlignment="1">
      <alignment horizontal="left"/>
    </xf>
    <xf numFmtId="0" fontId="12" fillId="0" borderId="93" xfId="5" applyFont="1" applyFill="1" applyBorder="1" applyAlignment="1">
      <alignment horizontal="left"/>
    </xf>
  </cellXfs>
  <cellStyles count="6">
    <cellStyle name="Heading 2" xfId="2" builtinId="17"/>
    <cellStyle name="Heading 4" xfId="5" builtinId="19"/>
    <cellStyle name="Normal" xfId="0" builtinId="0"/>
    <cellStyle name="Output" xfId="3" builtinId="21"/>
    <cellStyle name="Title" xfId="1" builtinId="15"/>
    <cellStyle name="Title 2" xfId="4"/>
  </cellStyles>
  <dxfs count="62">
    <dxf>
      <fill>
        <patternFill>
          <bgColor rgb="FFFFFF00"/>
        </patternFill>
      </fill>
    </dxf>
    <dxf>
      <font>
        <b val="0"/>
        <i val="0"/>
        <strike val="0"/>
        <condense val="0"/>
        <extend val="0"/>
        <outline val="0"/>
        <shadow val="0"/>
        <u val="none"/>
        <vertAlign val="baseline"/>
        <sz val="11"/>
        <color theme="1"/>
        <name val="Calibri"/>
        <scheme val="minor"/>
      </font>
      <border diagonalUp="0" diagonalDown="0">
        <left style="thin">
          <color auto="1"/>
        </left>
        <right/>
        <top/>
        <bottom/>
        <vertical/>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border diagonalUp="0" diagonalDown="0">
        <left style="medium">
          <color indexed="64"/>
        </left>
        <right/>
        <top/>
        <bottom/>
        <vertical/>
        <horizontal/>
      </border>
    </dxf>
    <dxf>
      <font>
        <b val="0"/>
        <i val="0"/>
        <strike val="0"/>
        <condense val="0"/>
        <extend val="0"/>
        <outline val="0"/>
        <shadow val="0"/>
        <u val="none"/>
        <vertAlign val="baseline"/>
        <sz val="11"/>
        <color theme="1"/>
        <name val="Calibri"/>
        <scheme val="minor"/>
      </font>
      <border diagonalUp="0" diagonalDown="0">
        <left style="medium">
          <color indexed="64"/>
        </left>
        <right/>
        <top/>
        <bottom/>
        <vertical/>
        <horizontal/>
      </border>
    </dxf>
    <dxf>
      <border diagonalUp="0" diagonalDown="0">
        <left style="medium">
          <color indexed="64"/>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border outline="0">
        <bottom style="thin">
          <color indexed="64"/>
        </bottom>
      </border>
    </dxf>
    <dxf>
      <border diagonalUp="0" diagonalDown="0">
        <left/>
        <right style="medium">
          <color indexed="64"/>
        </right>
        <top/>
        <bottom/>
        <vertical/>
        <horizontal/>
      </border>
    </dxf>
    <dxf>
      <border diagonalUp="0" diagonalDown="0" outline="0">
        <left style="medium">
          <color indexed="64"/>
        </left>
        <right/>
        <top/>
        <bottom/>
      </border>
    </dxf>
    <dxf>
      <alignment horizontal="center" vertical="bottom" textRotation="0" wrapText="0" indent="0" justifyLastLine="0" shrinkToFit="0" readingOrder="0"/>
      <border diagonalUp="0" diagonalDown="0" outline="0">
        <left/>
        <right style="medium">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outline="0">
        <left style="medium">
          <color indexed="64"/>
        </left>
        <right/>
        <top/>
        <bottom/>
      </border>
    </dxf>
    <dxf>
      <alignment horizontal="center" vertical="bottom" textRotation="0" wrapText="0" indent="0" justifyLastLine="0" shrinkToFit="0" readingOrder="0"/>
      <border diagonalUp="0" diagonalDown="0" outline="0">
        <left/>
        <right style="medium">
          <color indexed="64"/>
        </right>
        <top/>
        <bottom/>
      </border>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border diagonalUp="0" diagonalDown="0">
        <left style="medium">
          <color indexed="64"/>
        </left>
        <right/>
        <top/>
        <bottom/>
        <vertical/>
        <horizontal/>
      </border>
    </dxf>
    <dxf>
      <border outline="0">
        <bottom style="thin">
          <color auto="1"/>
        </bottom>
      </border>
    </dxf>
    <dxf>
      <font>
        <b/>
        <i val="0"/>
        <strike val="0"/>
        <condense val="0"/>
        <extend val="0"/>
        <outline val="0"/>
        <shadow val="0"/>
        <u val="none"/>
        <vertAlign val="baseline"/>
        <sz val="11"/>
        <color theme="0"/>
        <name val="Calibri"/>
        <scheme val="minor"/>
      </font>
      <fill>
        <patternFill patternType="solid">
          <fgColor theme="9"/>
          <bgColor theme="9"/>
        </patternFill>
      </fill>
      <alignment horizontal="center" vertical="bottom" textRotation="0" wrapText="0" indent="0" justifyLastLine="0" shrinkToFit="0" readingOrder="0"/>
      <border diagonalUp="0" diagonalDown="0" outline="0">
        <left style="thin">
          <color auto="1"/>
        </left>
        <right style="thin">
          <color auto="1"/>
        </right>
        <top/>
        <bottom/>
      </border>
    </dxf>
    <dxf>
      <fill>
        <patternFill>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border diagonalUp="0" diagonalDown="0">
        <left style="thin">
          <color auto="1"/>
        </left>
        <right style="thin">
          <color auto="1"/>
        </right>
        <top/>
        <bottom/>
        <vertical/>
        <horizontal/>
      </border>
    </dxf>
    <dxf>
      <numFmt numFmtId="0" formatCode="General"/>
      <alignment horizontal="center" vertical="bottom" textRotation="0" wrapText="0" indent="0" justifyLastLine="0" shrinkToFit="0" readingOrder="0"/>
      <border diagonalUp="0" diagonalDown="0">
        <left style="thin">
          <color auto="1"/>
        </left>
        <right style="thin">
          <color auto="1"/>
        </right>
        <top/>
        <bottom/>
        <vertical/>
        <horizontal/>
      </border>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Arial"/>
        <scheme val="none"/>
      </font>
      <fill>
        <patternFill patternType="solid">
          <fgColor indexed="64"/>
          <bgColor rgb="FFFFFFF8"/>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Arial"/>
        <scheme val="none"/>
      </font>
      <fill>
        <patternFill patternType="solid">
          <fgColor indexed="64"/>
          <bgColor rgb="FFFFFFF8"/>
        </patternFill>
      </fill>
      <alignment horizontal="general" vertical="center"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auto="1"/>
        </right>
        <top style="thin">
          <color auto="1"/>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auto="1"/>
        </top>
      </border>
    </dxf>
    <dxf>
      <border outline="0">
        <right style="thin">
          <color auto="1"/>
        </right>
      </border>
    </dxf>
    <dxf>
      <border outline="0">
        <bottom style="thin">
          <color auto="1"/>
        </bottom>
      </border>
    </dxf>
    <dxf>
      <font>
        <b/>
        <i val="0"/>
        <strike val="0"/>
        <condense val="0"/>
        <extend val="0"/>
        <outline val="0"/>
        <shadow val="0"/>
        <u val="none"/>
        <vertAlign val="baseline"/>
        <sz val="11"/>
        <color theme="0"/>
        <name val="Calibri"/>
        <scheme val="minor"/>
      </font>
      <fill>
        <patternFill patternType="solid">
          <fgColor theme="9"/>
          <bgColor theme="9"/>
        </patternFill>
      </fill>
      <alignment horizontal="center" vertical="bottom" textRotation="0" wrapText="0" indent="0" justifyLastLine="0" shrinkToFit="0" readingOrder="0"/>
      <border diagonalUp="0" diagonalDown="0" outline="0">
        <left style="thin">
          <color auto="1"/>
        </left>
        <right style="thin">
          <color auto="1"/>
        </right>
        <top/>
        <bottom/>
      </border>
    </dxf>
    <dxf>
      <fill>
        <patternFill>
          <bgColor rgb="FFFFFF00"/>
        </patternFill>
      </fill>
    </dxf>
    <dxf>
      <numFmt numFmtId="0" formatCode="General"/>
    </dxf>
    <dxf>
      <numFmt numFmtId="0" formatCode="General"/>
    </dxf>
    <dxf>
      <numFmt numFmtId="0" formatCode="General"/>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3" name="StructureTemplates" displayName="StructureTemplates" ref="A1:O57" totalsRowShown="0">
  <tableColumns count="15">
    <tableColumn id="1" name="TemplateID"/>
    <tableColumn id="2" name="TemplateCategory"/>
    <tableColumn id="3" name="TreatmentSite"/>
    <tableColumn id="4" name="workbook_name"/>
    <tableColumn id="5" name="sheet_name"/>
    <tableColumn id="6" name="modification_date" dataDxfId="61"/>
    <tableColumn id="7" name="Number_of_Structures"/>
    <tableColumn id="8" name="Description"/>
    <tableColumn id="9" name="Diagnosis"/>
    <tableColumn id="10" name="Author"/>
    <tableColumn id="11" name="Columns"/>
    <tableColumn id="12" name="TemplateFileName"/>
    <tableColumn id="13" name="Status"/>
    <tableColumn id="14" name="TemplateType"/>
    <tableColumn id="15" name="ApprovalStatus"/>
  </tableColumns>
  <tableStyleInfo name="TableStyleMedium2" showFirstColumn="0" showLastColumn="0" showRowStripes="1" showColumnStripes="0"/>
</table>
</file>

<file path=xl/tables/table2.xml><?xml version="1.0" encoding="utf-8"?>
<table xmlns="http://schemas.openxmlformats.org/spreadsheetml/2006/main" id="4" name="Structures" displayName="Structures" ref="A1:AA1273" totalsRowShown="0">
  <tableColumns count="27">
    <tableColumn id="27" name="Unchanged" dataDxfId="60">
      <calculatedColumnFormula>AND(Structures[[#This Row],[Unchanged Colr]:[Unchanged ColorAndStyle]])</calculatedColumnFormula>
    </tableColumn>
    <tableColumn id="25" name="Unchanged Colr" dataDxfId="59">
      <calculatedColumnFormula>ISERROR(VLOOKUP(Structures[[#This Row],[StructureID]],ModifiedStructures[],1,FALSE))</calculatedColumnFormula>
    </tableColumn>
    <tableColumn id="26" name="Unchanged ColorAndStyle" dataDxfId="58">
      <calculatedColumnFormula>ISERROR(VLOOKUP(Structures[[#This Row],[ColorAndStyle]],ModifiedStyle[],1,FALSE))</calculatedColumnFormula>
    </tableColumn>
    <tableColumn id="1" name="StructureID"/>
    <tableColumn id="2" name="Name"/>
    <tableColumn id="3" name="Label"/>
    <tableColumn id="4" name="StructureCategory"/>
    <tableColumn id="5" name="VolumeType"/>
    <tableColumn id="6" name="StructureCode"/>
    <tableColumn id="7" name="CodeScheme"/>
    <tableColumn id="8" name="VolumeCode"/>
    <tableColumn id="9" name="ColorAndStyle"/>
    <tableColumn id="10" name="DVHLineWidth"/>
    <tableColumn id="11" name="DVHLineStyle"/>
    <tableColumn id="12" name="DVHLineColor"/>
    <tableColumn id="13" name="SearchCTLow"/>
    <tableColumn id="14" name="SearchCTHigh"/>
    <tableColumn id="15" name="TemplateID"/>
    <tableColumn id="16" name="TemplateType"/>
    <tableColumn id="17" name="Description"/>
    <tableColumn id="18" name="Diagnosis"/>
    <tableColumn id="19" name="TreatmentSite"/>
    <tableColumn id="20" name="TemplateCategory"/>
    <tableColumn id="21" name="Status"/>
    <tableColumn id="22" name="Template file name"/>
    <tableColumn id="23" name="Author"/>
    <tableColumn id="24" name="ApprovalStatus"/>
  </tableColumns>
  <tableStyleInfo name="TableStyleMedium3" showFirstColumn="0" showLastColumn="0" showRowStripes="1" showColumnStripes="0"/>
</table>
</file>

<file path=xl/tables/table3.xml><?xml version="1.0" encoding="utf-8"?>
<table xmlns="http://schemas.openxmlformats.org/spreadsheetml/2006/main" id="40" name="Table941" displayName="Table941" ref="A2:AF248" totalsRowShown="0" headerRowDxfId="56" headerRowBorderDxfId="55" tableBorderDxfId="54" totalsRowBorderDxfId="53">
  <autoFilter ref="A2:AF248"/>
  <tableColumns count="32">
    <tableColumn id="4" name="New Structure" dataDxfId="52"/>
    <tableColumn id="5" name="New ColorAndStyle" dataDxfId="51"/>
    <tableColumn id="16" name="New 2D Color" dataDxfId="50"/>
    <tableColumn id="17" name="New Color Name" dataDxfId="49"/>
    <tableColumn id="18" name="New (R,G,B)" dataDxfId="48"/>
    <tableColumn id="24" name="New In 2D View" dataDxfId="47"/>
    <tableColumn id="28" name="New In 3D View" dataDxfId="46"/>
    <tableColumn id="29" name="New Transparency" dataDxfId="45"/>
    <tableColumn id="30" name="New 3D Color" dataDxfId="44"/>
    <tableColumn id="31" name="New 3D Color Name" dataDxfId="43"/>
    <tableColumn id="32" name="New 3D (R,G,B)" dataDxfId="42"/>
    <tableColumn id="1" name="Old Structure" dataDxfId="41"/>
    <tableColumn id="3" name="Old ColorAndStyle" dataDxfId="40"/>
    <tableColumn id="6" name="Old 2D Color"/>
    <tableColumn id="7" name="Old Color Name" dataDxfId="39"/>
    <tableColumn id="8" name="Old (R,G,B)" dataDxfId="38"/>
    <tableColumn id="9" name="Old In 2D View" dataDxfId="37"/>
    <tableColumn id="10" name="Old In 3D View" dataDxfId="36"/>
    <tableColumn id="11" name="Old Transparency" dataDxfId="35"/>
    <tableColumn id="12" name="Old 3D Color"/>
    <tableColumn id="13" name="Old 3D Color Name" dataDxfId="34"/>
    <tableColumn id="14" name="Old 3D (R,G,B)" dataDxfId="33"/>
    <tableColumn id="27" name="Any Change" dataDxfId="32">
      <calculatedColumnFormula>AND(Table941[[#This Row],[Changed Structure]:[Changed 3D (R,G,B)]])</calculatedColumnFormula>
    </tableColumn>
    <tableColumn id="2" name="Changed Structure" dataDxfId="31">
      <calculatedColumnFormula>EXACT(Table941[[#This Row],[New Structure]],Table941[[#This Row],[Old Structure]])</calculatedColumnFormula>
    </tableColumn>
    <tableColumn id="15" name="Changed ColorAndStyle" dataDxfId="30">
      <calculatedColumnFormula>EXACT(Table941[[#This Row],[New ColorAndStyle]],Table941[[#This Row],[Old ColorAndStyle]])</calculatedColumnFormula>
    </tableColumn>
    <tableColumn id="19" name="Changed Color Name" dataDxfId="29">
      <calculatedColumnFormula>EXACT(Table941[[#This Row],[New Color Name]],Table941[[#This Row],[Old Color Name]])</calculatedColumnFormula>
    </tableColumn>
    <tableColumn id="20" name="Changed (R,G,B)" dataDxfId="28">
      <calculatedColumnFormula>EXACT(Table941[[#This Row],[New (R,G,B)]],Table941[[#This Row],[Old (R,G,B)]])</calculatedColumnFormula>
    </tableColumn>
    <tableColumn id="21" name="Changed In 2D View" dataDxfId="27">
      <calculatedColumnFormula>EXACT(Table941[[#This Row],[New In 2D View]],Table941[[#This Row],[Old In 2D View]])</calculatedColumnFormula>
    </tableColumn>
    <tableColumn id="22" name="Changed In 3D View" dataDxfId="26">
      <calculatedColumnFormula>EXACT(Table941[[#This Row],[New In 3D View]],Table941[[#This Row],[Old In 3D View]])</calculatedColumnFormula>
    </tableColumn>
    <tableColumn id="23" name="Changed Transparency" dataDxfId="25">
      <calculatedColumnFormula>EXACT(Table941[[#This Row],[New Transparency]],Table941[[#This Row],[Old Transparency]])</calculatedColumnFormula>
    </tableColumn>
    <tableColumn id="25" name="Changed 3D Color Name" dataDxfId="24">
      <calculatedColumnFormula>EXACT(Table941[[#This Row],[New 3D Color Name]],Table941[[#This Row],[Old 3D Color Name]])</calculatedColumnFormula>
    </tableColumn>
    <tableColumn id="26" name="Changed 3D (R,G,B)" dataDxfId="23">
      <calculatedColumnFormula>EXACT(Table941[[#This Row],[New 3D (R,G,B)]],Table941[[#This Row],[Old 3D (R,G,B)]])</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6" name="Table6" displayName="Table6" ref="E2:AJ22" totalsRowShown="0" headerRowDxfId="21" headerRowBorderDxfId="20">
  <autoFilter ref="E2:AJ22"/>
  <tableColumns count="32">
    <tableColumn id="1" name="New Structure" dataDxfId="19"/>
    <tableColumn id="2" name="New ColorAndStyle"/>
    <tableColumn id="3" name="New 2D Color" dataDxfId="18"/>
    <tableColumn id="4" name="New Color Name"/>
    <tableColumn id="5" name="New (R,G,B)" dataDxfId="17"/>
    <tableColumn id="6" name="New In 2D View"/>
    <tableColumn id="7" name="New In 3D View"/>
    <tableColumn id="8" name="New Transparency" dataDxfId="16"/>
    <tableColumn id="9" name="New 3D Color" dataDxfId="15"/>
    <tableColumn id="10" name="New 3D Color Name"/>
    <tableColumn id="11" name="New 3D (R,G,B)" dataDxfId="14"/>
    <tableColumn id="12" name="Old Structure" dataDxfId="13"/>
    <tableColumn id="13" name="Old ColorAndStyle"/>
    <tableColumn id="14" name="Old 2D Color"/>
    <tableColumn id="15" name="Old Color Name"/>
    <tableColumn id="16" name="Old (R,G,B)" dataDxfId="12"/>
    <tableColumn id="17" name="Old In 2D View"/>
    <tableColumn id="18" name="Old In 3D View"/>
    <tableColumn id="19" name="Old Transparency" dataDxfId="11"/>
    <tableColumn id="20" name="Old 3D Color"/>
    <tableColumn id="21" name="Old 3D Color Name"/>
    <tableColumn id="22" name="Old 3D (R,G,B)" dataDxfId="10"/>
    <tableColumn id="23" name="Any Change" dataDxfId="9"/>
    <tableColumn id="24" name="Changed Structure"/>
    <tableColumn id="25" name="Changed ColorAndStyle"/>
    <tableColumn id="26" name="Changed Color Name"/>
    <tableColumn id="27" name="Changed (R,G,B)"/>
    <tableColumn id="28" name="Changed In 2D View"/>
    <tableColumn id="29" name="Changed In 3D View"/>
    <tableColumn id="30" name="Changed Transparency"/>
    <tableColumn id="31" name="Changed 3D Color Name"/>
    <tableColumn id="32" name="Changed 3D (R,G,B)" dataDxfId="8"/>
  </tableColumns>
  <tableStyleInfo name="TableStyleLight1" showFirstColumn="0" showLastColumn="0" showRowStripes="1" showColumnStripes="0"/>
</table>
</file>

<file path=xl/tables/table5.xml><?xml version="1.0" encoding="utf-8"?>
<table xmlns="http://schemas.openxmlformats.org/spreadsheetml/2006/main" id="7" name="ModifiedStructures" displayName="ModifiedStructures" ref="A2:A22" totalsRowShown="0" headerRowBorderDxfId="7" tableBorderDxfId="6">
  <sortState ref="A3:A22">
    <sortCondition ref="A7"/>
  </sortState>
  <tableColumns count="1">
    <tableColumn id="1" name="Modified Structures"/>
  </tableColumns>
  <tableStyleInfo name="TableStyleLight13" showFirstColumn="0" showLastColumn="0" showRowStripes="1" showColumnStripes="0"/>
</table>
</file>

<file path=xl/tables/table6.xml><?xml version="1.0" encoding="utf-8"?>
<table xmlns="http://schemas.openxmlformats.org/spreadsheetml/2006/main" id="10" name="ModifiedStyle" displayName="ModifiedStyle" ref="C2:C20" totalsRowShown="0" tableBorderDxfId="5">
  <tableColumns count="1">
    <tableColumn id="1" name="Modified ColorAndStyle"/>
  </tableColumns>
  <tableStyleInfo name="TableStyleLight13" showFirstColumn="0" showLastColumn="0" showRowStripes="1" showColumnStripes="0"/>
</table>
</file>

<file path=xl/tables/table7.xml><?xml version="1.0" encoding="utf-8"?>
<table xmlns="http://schemas.openxmlformats.org/spreadsheetml/2006/main" id="14" name="Table14" displayName="Table14" ref="A2:S42" totalsRowShown="0">
  <autoFilter ref="A2:S42"/>
  <sortState ref="A3:K304">
    <sortCondition ref="E3:E304"/>
    <sortCondition ref="A3:A304"/>
  </sortState>
  <tableColumns count="19">
    <tableColumn id="1" name="StructureID"/>
    <tableColumn id="2" name="Name"/>
    <tableColumn id="3" name="StructureCategory"/>
    <tableColumn id="4" name="VolumeType"/>
    <tableColumn id="5" name="ColorAndStyle"/>
    <tableColumn id="6" name="TemplateID"/>
    <tableColumn id="7" name="TreatmentSite"/>
    <tableColumn id="8" name="TemplateCategory"/>
    <tableColumn id="9" name="Template file name"/>
    <tableColumn id="10" name="Author"/>
    <tableColumn id="11" name="Excel File">
      <calculatedColumnFormula>VLOOKUP(F3,StructureTemplates[],4,FALSE)</calculatedColumnFormula>
    </tableColumn>
    <tableColumn id="12" name="New Structure" dataDxfId="4"/>
    <tableColumn id="13" name="New ColorAndStyle"/>
    <tableColumn id="14" name="New 2D Color"/>
    <tableColumn id="15" name="New Color Name"/>
    <tableColumn id="16" name="Old Structure" dataDxfId="3"/>
    <tableColumn id="17" name="Old ColorAndStyle" dataDxfId="2"/>
    <tableColumn id="18" name="Old 2D Color"/>
    <tableColumn id="19" name="Old Color Name" dataDxfId="1"/>
  </tableColumns>
  <tableStyleInfo name="TableStyleMedium21" showFirstColumn="0" showLastColumn="0" showRowStripes="1" showColumnStripes="0"/>
</table>
</file>

<file path=xl/tables/table8.xml><?xml version="1.0" encoding="utf-8"?>
<table xmlns="http://schemas.openxmlformats.org/spreadsheetml/2006/main" id="16" name="Table1417" displayName="Table1417" ref="A2:G27" totalsRowShown="0">
  <autoFilter ref="A2:G27"/>
  <sortState ref="A3:G27">
    <sortCondition ref="D3:D27"/>
    <sortCondition ref="G3:G27"/>
    <sortCondition ref="C3:C27"/>
    <sortCondition ref="B3:B27"/>
  </sortState>
  <tableColumns count="7">
    <tableColumn id="5" name="ColorAndStyle"/>
    <tableColumn id="6" name="TemplateID"/>
    <tableColumn id="7" name="TreatmentSite"/>
    <tableColumn id="8" name="TemplateCategory"/>
    <tableColumn id="9" name="Template file name"/>
    <tableColumn id="10" name="Author"/>
    <tableColumn id="11" name="Excel File">
      <calculatedColumnFormula>VLOOKUP(B3,StructureTemplates[],4,FALSE)</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workbookViewId="0">
      <selection activeCell="D34" sqref="D34"/>
    </sheetView>
  </sheetViews>
  <sheetFormatPr defaultRowHeight="15" x14ac:dyDescent="0.25"/>
  <cols>
    <col min="1" max="1" width="23.28515625" bestFit="1" customWidth="1"/>
    <col min="2" max="2" width="19.28515625" customWidth="1"/>
    <col min="3" max="3" width="18.140625" bestFit="1" customWidth="1"/>
    <col min="4" max="4" width="34.85546875" bestFit="1" customWidth="1"/>
    <col min="5" max="5" width="23.28515625" bestFit="1" customWidth="1"/>
    <col min="6" max="6" width="18.85546875" customWidth="1"/>
    <col min="7" max="7" width="23.140625" customWidth="1"/>
    <col min="8" max="8" width="17.85546875" customWidth="1"/>
    <col min="9" max="9" width="23" bestFit="1" customWidth="1"/>
    <col min="10" max="10" width="9.140625" customWidth="1"/>
    <col min="11" max="11" width="10.7109375" customWidth="1"/>
    <col min="12" max="12" width="29" bestFit="1" customWidth="1"/>
    <col min="13" max="13" width="8.42578125" customWidth="1"/>
    <col min="14" max="14" width="15.7109375" customWidth="1"/>
    <col min="15" max="15" width="16.42578125" customWidth="1"/>
  </cols>
  <sheetData>
    <row r="1" spans="1:15" x14ac:dyDescent="0.25">
      <c r="A1" t="s">
        <v>66</v>
      </c>
      <c r="B1" t="s">
        <v>68</v>
      </c>
      <c r="C1" t="s">
        <v>67</v>
      </c>
      <c r="D1" t="s">
        <v>1792</v>
      </c>
      <c r="E1" t="s">
        <v>1793</v>
      </c>
      <c r="F1" t="s">
        <v>1794</v>
      </c>
      <c r="G1" t="s">
        <v>1795</v>
      </c>
      <c r="H1" t="s">
        <v>897</v>
      </c>
      <c r="I1" t="s">
        <v>898</v>
      </c>
      <c r="J1" t="s">
        <v>69</v>
      </c>
      <c r="K1" t="s">
        <v>1796</v>
      </c>
      <c r="L1" t="s">
        <v>1797</v>
      </c>
      <c r="M1" t="s">
        <v>899</v>
      </c>
      <c r="N1" t="s">
        <v>896</v>
      </c>
      <c r="O1" t="s">
        <v>901</v>
      </c>
    </row>
    <row r="2" spans="1:15" x14ac:dyDescent="0.25">
      <c r="A2" t="s">
        <v>903</v>
      </c>
      <c r="B2" t="s">
        <v>108</v>
      </c>
      <c r="C2" t="s">
        <v>73</v>
      </c>
      <c r="D2" t="s">
        <v>1798</v>
      </c>
      <c r="E2" t="s">
        <v>903</v>
      </c>
      <c r="F2" s="372">
        <v>43545.494050925925</v>
      </c>
      <c r="G2">
        <v>6</v>
      </c>
      <c r="H2" t="s">
        <v>904</v>
      </c>
      <c r="J2" t="s">
        <v>74</v>
      </c>
      <c r="K2">
        <v>3</v>
      </c>
      <c r="L2" t="s">
        <v>906</v>
      </c>
      <c r="M2" t="s">
        <v>905</v>
      </c>
      <c r="N2" t="s">
        <v>0</v>
      </c>
      <c r="O2" t="s">
        <v>907</v>
      </c>
    </row>
    <row r="3" spans="1:15" x14ac:dyDescent="0.25">
      <c r="A3" t="s">
        <v>915</v>
      </c>
      <c r="B3" t="s">
        <v>108</v>
      </c>
      <c r="C3" t="s">
        <v>73</v>
      </c>
      <c r="D3" t="s">
        <v>1798</v>
      </c>
      <c r="E3" t="s">
        <v>915</v>
      </c>
      <c r="F3" s="372">
        <v>43545.494050925925</v>
      </c>
      <c r="G3">
        <v>2</v>
      </c>
      <c r="H3" t="s">
        <v>916</v>
      </c>
      <c r="J3" t="s">
        <v>74</v>
      </c>
      <c r="K3">
        <v>3</v>
      </c>
      <c r="L3" t="s">
        <v>917</v>
      </c>
      <c r="M3" t="s">
        <v>905</v>
      </c>
      <c r="N3" t="s">
        <v>0</v>
      </c>
      <c r="O3" t="s">
        <v>907</v>
      </c>
    </row>
    <row r="4" spans="1:15" x14ac:dyDescent="0.25">
      <c r="A4" t="s">
        <v>918</v>
      </c>
      <c r="B4" t="s">
        <v>108</v>
      </c>
      <c r="C4" t="s">
        <v>73</v>
      </c>
      <c r="D4" t="s">
        <v>1798</v>
      </c>
      <c r="E4" t="s">
        <v>918</v>
      </c>
      <c r="F4" s="372">
        <v>43545.494050925925</v>
      </c>
      <c r="G4">
        <v>17</v>
      </c>
      <c r="H4" t="s">
        <v>904</v>
      </c>
      <c r="J4" t="s">
        <v>74</v>
      </c>
      <c r="K4">
        <v>3</v>
      </c>
      <c r="L4" t="s">
        <v>919</v>
      </c>
      <c r="M4" t="s">
        <v>905</v>
      </c>
      <c r="N4" t="s">
        <v>0</v>
      </c>
      <c r="O4" t="s">
        <v>907</v>
      </c>
    </row>
    <row r="5" spans="1:15" x14ac:dyDescent="0.25">
      <c r="A5" t="s">
        <v>935</v>
      </c>
      <c r="B5" t="s">
        <v>150</v>
      </c>
      <c r="C5" t="s">
        <v>73</v>
      </c>
      <c r="D5" t="s">
        <v>1798</v>
      </c>
      <c r="E5" t="s">
        <v>1799</v>
      </c>
      <c r="F5" s="372">
        <v>43545.494050925925</v>
      </c>
      <c r="G5">
        <v>14</v>
      </c>
      <c r="H5" t="s">
        <v>936</v>
      </c>
      <c r="J5" t="s">
        <v>74</v>
      </c>
      <c r="K5">
        <v>3</v>
      </c>
      <c r="L5" t="s">
        <v>937</v>
      </c>
      <c r="M5" t="s">
        <v>905</v>
      </c>
      <c r="N5" t="s">
        <v>0</v>
      </c>
      <c r="O5" t="s">
        <v>907</v>
      </c>
    </row>
    <row r="6" spans="1:15" x14ac:dyDescent="0.25">
      <c r="A6" t="s">
        <v>963</v>
      </c>
      <c r="B6" t="s">
        <v>150</v>
      </c>
      <c r="C6" t="s">
        <v>73</v>
      </c>
      <c r="D6" t="s">
        <v>1800</v>
      </c>
      <c r="E6" t="s">
        <v>963</v>
      </c>
      <c r="F6" s="372">
        <v>43553.570023148146</v>
      </c>
      <c r="G6">
        <v>21</v>
      </c>
      <c r="H6" t="s">
        <v>964</v>
      </c>
      <c r="J6" t="s">
        <v>74</v>
      </c>
      <c r="K6">
        <v>3</v>
      </c>
      <c r="L6" t="s">
        <v>965</v>
      </c>
      <c r="M6" t="s">
        <v>905</v>
      </c>
      <c r="N6" t="s">
        <v>0</v>
      </c>
      <c r="O6" t="s">
        <v>907</v>
      </c>
    </row>
    <row r="7" spans="1:15" x14ac:dyDescent="0.25">
      <c r="A7" t="s">
        <v>979</v>
      </c>
      <c r="B7" t="s">
        <v>981</v>
      </c>
      <c r="C7" t="s">
        <v>73</v>
      </c>
      <c r="D7" t="s">
        <v>1800</v>
      </c>
      <c r="E7" t="s">
        <v>979</v>
      </c>
      <c r="F7" s="372">
        <v>43553.570023148146</v>
      </c>
      <c r="G7">
        <v>10</v>
      </c>
      <c r="H7" t="s">
        <v>980</v>
      </c>
      <c r="J7" t="s">
        <v>74</v>
      </c>
      <c r="K7">
        <v>3</v>
      </c>
      <c r="L7" t="s">
        <v>982</v>
      </c>
      <c r="M7" t="s">
        <v>905</v>
      </c>
      <c r="N7" t="s">
        <v>0</v>
      </c>
      <c r="O7" t="s">
        <v>907</v>
      </c>
    </row>
    <row r="8" spans="1:15" x14ac:dyDescent="0.25">
      <c r="A8" t="s">
        <v>1004</v>
      </c>
      <c r="B8" t="s">
        <v>150</v>
      </c>
      <c r="C8" t="s">
        <v>97</v>
      </c>
      <c r="D8" t="s">
        <v>1800</v>
      </c>
      <c r="E8" t="s">
        <v>1004</v>
      </c>
      <c r="F8" s="372">
        <v>43553.570023148146</v>
      </c>
      <c r="G8">
        <v>14</v>
      </c>
      <c r="H8" t="s">
        <v>1005</v>
      </c>
      <c r="J8" t="s">
        <v>74</v>
      </c>
      <c r="K8">
        <v>3</v>
      </c>
      <c r="L8" t="s">
        <v>1006</v>
      </c>
      <c r="M8" t="s">
        <v>905</v>
      </c>
      <c r="N8" t="s">
        <v>0</v>
      </c>
      <c r="O8" t="s">
        <v>907</v>
      </c>
    </row>
    <row r="9" spans="1:15" x14ac:dyDescent="0.25">
      <c r="A9" t="s">
        <v>309</v>
      </c>
      <c r="B9" t="s">
        <v>77</v>
      </c>
      <c r="C9" t="s">
        <v>1025</v>
      </c>
      <c r="D9" t="s">
        <v>1800</v>
      </c>
      <c r="E9" t="s">
        <v>309</v>
      </c>
      <c r="F9" s="372">
        <v>43553.570023148146</v>
      </c>
      <c r="G9">
        <v>19</v>
      </c>
      <c r="H9" t="s">
        <v>1024</v>
      </c>
      <c r="J9" t="s">
        <v>74</v>
      </c>
      <c r="K9">
        <v>5</v>
      </c>
      <c r="L9" t="s">
        <v>1026</v>
      </c>
      <c r="M9" t="s">
        <v>905</v>
      </c>
      <c r="N9" t="s">
        <v>0</v>
      </c>
      <c r="O9" t="s">
        <v>907</v>
      </c>
    </row>
    <row r="10" spans="1:15" x14ac:dyDescent="0.25">
      <c r="A10" t="s">
        <v>1031</v>
      </c>
      <c r="B10" t="s">
        <v>77</v>
      </c>
      <c r="C10" t="s">
        <v>97</v>
      </c>
      <c r="D10" t="s">
        <v>1800</v>
      </c>
      <c r="E10" t="s">
        <v>1031</v>
      </c>
      <c r="F10" s="372">
        <v>43553.570023148146</v>
      </c>
      <c r="G10">
        <v>36</v>
      </c>
      <c r="H10" t="s">
        <v>1032</v>
      </c>
      <c r="J10" t="s">
        <v>74</v>
      </c>
      <c r="K10">
        <v>5</v>
      </c>
      <c r="L10" t="s">
        <v>1033</v>
      </c>
      <c r="M10" t="s">
        <v>905</v>
      </c>
      <c r="N10" t="s">
        <v>0</v>
      </c>
      <c r="O10" t="s">
        <v>907</v>
      </c>
    </row>
    <row r="11" spans="1:15" x14ac:dyDescent="0.25">
      <c r="A11" t="s">
        <v>131</v>
      </c>
      <c r="B11" t="s">
        <v>77</v>
      </c>
      <c r="C11" t="s">
        <v>97</v>
      </c>
      <c r="D11" t="s">
        <v>1800</v>
      </c>
      <c r="E11" t="s">
        <v>131</v>
      </c>
      <c r="F11" s="372">
        <v>43553.570023148146</v>
      </c>
      <c r="G11">
        <v>45</v>
      </c>
      <c r="H11" t="s">
        <v>1068</v>
      </c>
      <c r="J11" t="s">
        <v>74</v>
      </c>
      <c r="K11">
        <v>5</v>
      </c>
      <c r="L11" t="s">
        <v>1069</v>
      </c>
      <c r="M11" t="s">
        <v>905</v>
      </c>
      <c r="N11" t="s">
        <v>0</v>
      </c>
      <c r="O11" t="s">
        <v>907</v>
      </c>
    </row>
    <row r="12" spans="1:15" x14ac:dyDescent="0.25">
      <c r="A12" t="s">
        <v>75</v>
      </c>
      <c r="B12" t="s">
        <v>77</v>
      </c>
      <c r="C12" t="s">
        <v>76</v>
      </c>
      <c r="D12" t="s">
        <v>1800</v>
      </c>
      <c r="E12" t="s">
        <v>75</v>
      </c>
      <c r="F12" s="372">
        <v>43553.570023148146</v>
      </c>
      <c r="G12">
        <v>32</v>
      </c>
      <c r="H12" t="s">
        <v>75</v>
      </c>
      <c r="J12" t="s">
        <v>74</v>
      </c>
      <c r="K12">
        <v>5</v>
      </c>
      <c r="L12" t="s">
        <v>1078</v>
      </c>
      <c r="M12" t="s">
        <v>905</v>
      </c>
      <c r="N12" t="s">
        <v>0</v>
      </c>
      <c r="O12" t="s">
        <v>907</v>
      </c>
    </row>
    <row r="13" spans="1:15" x14ac:dyDescent="0.25">
      <c r="A13" t="s">
        <v>135</v>
      </c>
      <c r="B13" t="s">
        <v>71</v>
      </c>
      <c r="C13" t="s">
        <v>93</v>
      </c>
      <c r="D13" t="s">
        <v>1801</v>
      </c>
      <c r="E13" t="s">
        <v>135</v>
      </c>
      <c r="F13" s="372">
        <v>43553.57608796296</v>
      </c>
      <c r="G13">
        <v>27</v>
      </c>
      <c r="H13" t="s">
        <v>1103</v>
      </c>
      <c r="I13" t="s">
        <v>1101</v>
      </c>
      <c r="J13" t="s">
        <v>72</v>
      </c>
      <c r="K13">
        <v>5</v>
      </c>
      <c r="L13" t="s">
        <v>1102</v>
      </c>
      <c r="M13" t="s">
        <v>905</v>
      </c>
      <c r="N13" t="s">
        <v>0</v>
      </c>
      <c r="O13" t="s">
        <v>907</v>
      </c>
    </row>
    <row r="14" spans="1:15" x14ac:dyDescent="0.25">
      <c r="A14" t="s">
        <v>1141</v>
      </c>
      <c r="B14" t="s">
        <v>71</v>
      </c>
      <c r="C14" t="s">
        <v>1138</v>
      </c>
      <c r="D14" t="s">
        <v>1801</v>
      </c>
      <c r="E14" t="s">
        <v>1141</v>
      </c>
      <c r="F14" s="372">
        <v>43553.57608796296</v>
      </c>
      <c r="G14">
        <v>30</v>
      </c>
      <c r="I14" t="s">
        <v>1137</v>
      </c>
      <c r="J14" t="s">
        <v>72</v>
      </c>
      <c r="K14">
        <v>5</v>
      </c>
      <c r="L14" t="s">
        <v>1139</v>
      </c>
      <c r="M14" t="s">
        <v>905</v>
      </c>
      <c r="N14" t="s">
        <v>0</v>
      </c>
      <c r="O14" t="s">
        <v>907</v>
      </c>
    </row>
    <row r="15" spans="1:15" x14ac:dyDescent="0.25">
      <c r="A15" t="s">
        <v>1172</v>
      </c>
      <c r="B15" t="s">
        <v>71</v>
      </c>
      <c r="C15" t="s">
        <v>1168</v>
      </c>
      <c r="D15" t="s">
        <v>1801</v>
      </c>
      <c r="E15" t="s">
        <v>1172</v>
      </c>
      <c r="F15" s="372">
        <v>43553.57608796296</v>
      </c>
      <c r="G15">
        <v>26</v>
      </c>
      <c r="J15" t="s">
        <v>72</v>
      </c>
      <c r="K15">
        <v>5</v>
      </c>
      <c r="L15" t="s">
        <v>1169</v>
      </c>
      <c r="M15" t="s">
        <v>905</v>
      </c>
      <c r="N15" t="s">
        <v>0</v>
      </c>
      <c r="O15" t="s">
        <v>907</v>
      </c>
    </row>
    <row r="16" spans="1:15" x14ac:dyDescent="0.25">
      <c r="A16" t="s">
        <v>87</v>
      </c>
      <c r="B16" t="s">
        <v>71</v>
      </c>
      <c r="C16" t="s">
        <v>88</v>
      </c>
      <c r="D16" t="s">
        <v>1801</v>
      </c>
      <c r="E16" t="s">
        <v>87</v>
      </c>
      <c r="F16" s="372">
        <v>43553.57608796296</v>
      </c>
      <c r="G16">
        <v>52</v>
      </c>
      <c r="H16" t="s">
        <v>1198</v>
      </c>
      <c r="J16" t="s">
        <v>72</v>
      </c>
      <c r="K16">
        <v>5</v>
      </c>
      <c r="L16" t="s">
        <v>1197</v>
      </c>
      <c r="M16" t="s">
        <v>905</v>
      </c>
      <c r="N16" t="s">
        <v>0</v>
      </c>
      <c r="O16" t="s">
        <v>907</v>
      </c>
    </row>
    <row r="17" spans="1:15" x14ac:dyDescent="0.25">
      <c r="A17" t="s">
        <v>1256</v>
      </c>
      <c r="B17" t="s">
        <v>71</v>
      </c>
      <c r="C17" t="s">
        <v>1253</v>
      </c>
      <c r="D17" t="s">
        <v>1801</v>
      </c>
      <c r="E17" t="s">
        <v>1256</v>
      </c>
      <c r="F17" s="372">
        <v>43553.57608796296</v>
      </c>
      <c r="G17">
        <v>23</v>
      </c>
      <c r="H17" t="s">
        <v>1257</v>
      </c>
      <c r="J17" t="s">
        <v>72</v>
      </c>
      <c r="K17">
        <v>5</v>
      </c>
      <c r="L17" t="s">
        <v>1254</v>
      </c>
      <c r="M17" t="s">
        <v>905</v>
      </c>
      <c r="N17" t="s">
        <v>0</v>
      </c>
      <c r="O17" t="s">
        <v>907</v>
      </c>
    </row>
    <row r="18" spans="1:15" x14ac:dyDescent="0.25">
      <c r="A18" t="s">
        <v>140</v>
      </c>
      <c r="B18" t="s">
        <v>71</v>
      </c>
      <c r="C18" t="s">
        <v>97</v>
      </c>
      <c r="D18" t="s">
        <v>1801</v>
      </c>
      <c r="E18" t="s">
        <v>140</v>
      </c>
      <c r="F18" s="372">
        <v>43553.57608796296</v>
      </c>
      <c r="G18">
        <v>44</v>
      </c>
      <c r="H18" t="s">
        <v>1269</v>
      </c>
      <c r="J18" t="s">
        <v>72</v>
      </c>
      <c r="K18">
        <v>5</v>
      </c>
      <c r="L18" t="s">
        <v>1267</v>
      </c>
      <c r="M18" t="s">
        <v>905</v>
      </c>
      <c r="N18" t="s">
        <v>0</v>
      </c>
      <c r="O18" t="s">
        <v>907</v>
      </c>
    </row>
    <row r="19" spans="1:15" x14ac:dyDescent="0.25">
      <c r="A19" t="s">
        <v>92</v>
      </c>
      <c r="B19" t="s">
        <v>71</v>
      </c>
      <c r="C19" t="s">
        <v>93</v>
      </c>
      <c r="D19" t="s">
        <v>1801</v>
      </c>
      <c r="E19" t="s">
        <v>92</v>
      </c>
      <c r="F19" s="372">
        <v>43553.57608796296</v>
      </c>
      <c r="G19">
        <v>37</v>
      </c>
      <c r="H19" t="s">
        <v>1303</v>
      </c>
      <c r="J19" t="s">
        <v>72</v>
      </c>
      <c r="K19">
        <v>5</v>
      </c>
      <c r="L19" t="s">
        <v>1302</v>
      </c>
      <c r="M19" t="s">
        <v>905</v>
      </c>
      <c r="N19" t="s">
        <v>0</v>
      </c>
      <c r="O19" t="s">
        <v>907</v>
      </c>
    </row>
    <row r="20" spans="1:15" x14ac:dyDescent="0.25">
      <c r="A20" t="s">
        <v>96</v>
      </c>
      <c r="B20" t="s">
        <v>77</v>
      </c>
      <c r="C20" t="s">
        <v>97</v>
      </c>
      <c r="D20" t="s">
        <v>1801</v>
      </c>
      <c r="E20" t="s">
        <v>96</v>
      </c>
      <c r="F20" s="372">
        <v>43553.57608796296</v>
      </c>
      <c r="G20">
        <v>68</v>
      </c>
      <c r="H20" t="s">
        <v>1349</v>
      </c>
      <c r="J20" t="s">
        <v>98</v>
      </c>
      <c r="K20">
        <v>5</v>
      </c>
      <c r="L20" t="s">
        <v>1348</v>
      </c>
      <c r="M20" t="s">
        <v>905</v>
      </c>
      <c r="N20" t="s">
        <v>0</v>
      </c>
      <c r="O20" t="s">
        <v>907</v>
      </c>
    </row>
    <row r="21" spans="1:15" x14ac:dyDescent="0.25">
      <c r="A21" t="s">
        <v>149</v>
      </c>
      <c r="B21" t="s">
        <v>150</v>
      </c>
      <c r="C21" t="s">
        <v>93</v>
      </c>
      <c r="D21" t="s">
        <v>1802</v>
      </c>
      <c r="E21" t="s">
        <v>149</v>
      </c>
      <c r="F21" s="372">
        <v>43553.57372685185</v>
      </c>
      <c r="G21">
        <v>14</v>
      </c>
      <c r="H21" t="s">
        <v>1399</v>
      </c>
      <c r="J21" t="s">
        <v>74</v>
      </c>
      <c r="K21">
        <v>3</v>
      </c>
      <c r="L21" t="s">
        <v>1398</v>
      </c>
      <c r="M21" t="s">
        <v>905</v>
      </c>
      <c r="N21" t="s">
        <v>0</v>
      </c>
      <c r="O21" t="s">
        <v>907</v>
      </c>
    </row>
    <row r="22" spans="1:15" x14ac:dyDescent="0.25">
      <c r="A22" t="s">
        <v>107</v>
      </c>
      <c r="B22" t="s">
        <v>108</v>
      </c>
      <c r="C22" t="s">
        <v>93</v>
      </c>
      <c r="D22" t="s">
        <v>1802</v>
      </c>
      <c r="E22" t="s">
        <v>107</v>
      </c>
      <c r="F22" s="372">
        <v>43553.57372685185</v>
      </c>
      <c r="G22">
        <v>35</v>
      </c>
      <c r="H22" t="s">
        <v>107</v>
      </c>
      <c r="J22" t="s">
        <v>74</v>
      </c>
      <c r="K22">
        <v>5</v>
      </c>
      <c r="L22" t="s">
        <v>1408</v>
      </c>
      <c r="M22" t="s">
        <v>905</v>
      </c>
      <c r="N22" t="s">
        <v>0</v>
      </c>
      <c r="O22" t="s">
        <v>907</v>
      </c>
    </row>
    <row r="23" spans="1:15" x14ac:dyDescent="0.25">
      <c r="A23" t="s">
        <v>153</v>
      </c>
      <c r="B23" t="s">
        <v>77</v>
      </c>
      <c r="C23" t="s">
        <v>93</v>
      </c>
      <c r="D23" t="s">
        <v>1802</v>
      </c>
      <c r="E23" t="s">
        <v>153</v>
      </c>
      <c r="F23" s="372">
        <v>43553.57372685185</v>
      </c>
      <c r="G23">
        <v>40</v>
      </c>
      <c r="J23" t="s">
        <v>74</v>
      </c>
      <c r="K23">
        <v>5</v>
      </c>
      <c r="L23" t="s">
        <v>1413</v>
      </c>
      <c r="M23" t="s">
        <v>905</v>
      </c>
      <c r="N23" t="s">
        <v>0</v>
      </c>
      <c r="O23" t="s">
        <v>907</v>
      </c>
    </row>
    <row r="24" spans="1:15" x14ac:dyDescent="0.25">
      <c r="A24" t="s">
        <v>110</v>
      </c>
      <c r="B24" t="s">
        <v>108</v>
      </c>
      <c r="C24" t="s">
        <v>73</v>
      </c>
      <c r="D24" t="s">
        <v>1802</v>
      </c>
      <c r="E24" t="s">
        <v>110</v>
      </c>
      <c r="F24" s="372">
        <v>43553.57372685185</v>
      </c>
      <c r="G24">
        <v>18</v>
      </c>
      <c r="H24" t="s">
        <v>904</v>
      </c>
      <c r="J24" t="s">
        <v>74</v>
      </c>
      <c r="K24">
        <v>3</v>
      </c>
      <c r="L24" t="s">
        <v>1441</v>
      </c>
      <c r="M24" t="s">
        <v>905</v>
      </c>
      <c r="N24" t="s">
        <v>0</v>
      </c>
      <c r="O24" t="s">
        <v>907</v>
      </c>
    </row>
    <row r="25" spans="1:15" x14ac:dyDescent="0.25">
      <c r="A25" t="s">
        <v>112</v>
      </c>
      <c r="B25" t="s">
        <v>113</v>
      </c>
      <c r="C25" t="s">
        <v>76</v>
      </c>
      <c r="D25" t="s">
        <v>1803</v>
      </c>
      <c r="E25" t="s">
        <v>112</v>
      </c>
      <c r="F25" s="372">
        <v>43545.500208333331</v>
      </c>
      <c r="G25">
        <v>15</v>
      </c>
      <c r="H25" t="s">
        <v>1445</v>
      </c>
      <c r="J25" t="s">
        <v>114</v>
      </c>
      <c r="K25">
        <v>5</v>
      </c>
      <c r="L25" t="s">
        <v>1444</v>
      </c>
      <c r="M25" t="s">
        <v>905</v>
      </c>
      <c r="N25" t="s">
        <v>0</v>
      </c>
      <c r="O25" t="s">
        <v>907</v>
      </c>
    </row>
    <row r="26" spans="1:15" x14ac:dyDescent="0.25">
      <c r="A26" t="s">
        <v>116</v>
      </c>
      <c r="B26" t="s">
        <v>113</v>
      </c>
      <c r="C26" t="s">
        <v>81</v>
      </c>
      <c r="D26" t="s">
        <v>1803</v>
      </c>
      <c r="E26" t="s">
        <v>116</v>
      </c>
      <c r="F26" s="372">
        <v>43545.500208333331</v>
      </c>
      <c r="G26">
        <v>10</v>
      </c>
      <c r="J26" t="s">
        <v>72</v>
      </c>
      <c r="K26">
        <v>5</v>
      </c>
      <c r="L26" t="s">
        <v>1448</v>
      </c>
      <c r="M26" t="s">
        <v>905</v>
      </c>
      <c r="N26" t="s">
        <v>0</v>
      </c>
      <c r="O26" t="s">
        <v>907</v>
      </c>
    </row>
    <row r="27" spans="1:15" x14ac:dyDescent="0.25">
      <c r="A27" t="s">
        <v>156</v>
      </c>
      <c r="B27" t="s">
        <v>113</v>
      </c>
      <c r="C27" t="s">
        <v>157</v>
      </c>
      <c r="D27" t="s">
        <v>1803</v>
      </c>
      <c r="E27" t="s">
        <v>156</v>
      </c>
      <c r="F27" s="372">
        <v>43545.500208333331</v>
      </c>
      <c r="G27">
        <v>15</v>
      </c>
      <c r="H27" t="s">
        <v>1451</v>
      </c>
      <c r="J27" t="s">
        <v>74</v>
      </c>
      <c r="K27">
        <v>5</v>
      </c>
      <c r="L27" t="s">
        <v>1450</v>
      </c>
      <c r="M27" t="s">
        <v>905</v>
      </c>
      <c r="N27" t="s">
        <v>0</v>
      </c>
      <c r="O27" t="s">
        <v>907</v>
      </c>
    </row>
    <row r="28" spans="1:15" x14ac:dyDescent="0.25">
      <c r="A28" t="s">
        <v>1453</v>
      </c>
      <c r="B28" t="s">
        <v>150</v>
      </c>
      <c r="C28" t="s">
        <v>118</v>
      </c>
      <c r="D28" t="s">
        <v>1804</v>
      </c>
      <c r="E28" t="s">
        <v>1453</v>
      </c>
      <c r="F28" s="372">
        <v>43545.495694444442</v>
      </c>
      <c r="G28">
        <v>13</v>
      </c>
      <c r="H28" t="s">
        <v>1454</v>
      </c>
      <c r="J28" t="s">
        <v>74</v>
      </c>
      <c r="K28">
        <v>3</v>
      </c>
      <c r="L28" t="s">
        <v>1452</v>
      </c>
      <c r="M28" t="s">
        <v>905</v>
      </c>
      <c r="N28" t="s">
        <v>0</v>
      </c>
      <c r="O28" t="s">
        <v>907</v>
      </c>
    </row>
    <row r="29" spans="1:15" x14ac:dyDescent="0.25">
      <c r="A29" t="s">
        <v>1462</v>
      </c>
      <c r="B29" t="s">
        <v>981</v>
      </c>
      <c r="C29" t="s">
        <v>118</v>
      </c>
      <c r="D29" t="s">
        <v>1804</v>
      </c>
      <c r="E29" t="s">
        <v>1462</v>
      </c>
      <c r="F29" s="372">
        <v>43545.495694444442</v>
      </c>
      <c r="G29">
        <v>12</v>
      </c>
      <c r="H29" t="s">
        <v>1463</v>
      </c>
      <c r="J29" t="s">
        <v>74</v>
      </c>
      <c r="K29">
        <v>3</v>
      </c>
      <c r="L29" t="s">
        <v>1459</v>
      </c>
      <c r="M29" t="s">
        <v>905</v>
      </c>
      <c r="N29" t="s">
        <v>0</v>
      </c>
      <c r="O29" t="s">
        <v>907</v>
      </c>
    </row>
    <row r="30" spans="1:15" x14ac:dyDescent="0.25">
      <c r="A30" t="s">
        <v>158</v>
      </c>
      <c r="B30" t="s">
        <v>77</v>
      </c>
      <c r="C30" t="s">
        <v>118</v>
      </c>
      <c r="D30" t="s">
        <v>1804</v>
      </c>
      <c r="E30" t="s">
        <v>1805</v>
      </c>
      <c r="F30" s="372">
        <v>43545.495694444442</v>
      </c>
      <c r="G30">
        <v>61</v>
      </c>
      <c r="H30" t="s">
        <v>1489</v>
      </c>
      <c r="J30" t="s">
        <v>74</v>
      </c>
      <c r="K30">
        <v>5</v>
      </c>
      <c r="L30" t="s">
        <v>1482</v>
      </c>
      <c r="M30" t="s">
        <v>905</v>
      </c>
      <c r="N30" t="s">
        <v>0</v>
      </c>
      <c r="O30" t="s">
        <v>907</v>
      </c>
    </row>
    <row r="31" spans="1:15" x14ac:dyDescent="0.25">
      <c r="A31" t="s">
        <v>163</v>
      </c>
      <c r="B31" t="s">
        <v>77</v>
      </c>
      <c r="C31" t="s">
        <v>118</v>
      </c>
      <c r="D31" t="s">
        <v>1804</v>
      </c>
      <c r="E31" t="s">
        <v>1806</v>
      </c>
      <c r="F31" s="372">
        <v>43545.495694444442</v>
      </c>
      <c r="G31">
        <v>61</v>
      </c>
      <c r="H31" t="s">
        <v>1552</v>
      </c>
      <c r="J31" t="s">
        <v>74</v>
      </c>
      <c r="K31">
        <v>5</v>
      </c>
      <c r="L31" t="s">
        <v>1551</v>
      </c>
      <c r="M31" t="s">
        <v>905</v>
      </c>
      <c r="N31" t="s">
        <v>0</v>
      </c>
      <c r="O31" t="s">
        <v>907</v>
      </c>
    </row>
    <row r="32" spans="1:15" x14ac:dyDescent="0.25">
      <c r="A32" t="s">
        <v>168</v>
      </c>
      <c r="B32" t="s">
        <v>77</v>
      </c>
      <c r="C32" t="s">
        <v>118</v>
      </c>
      <c r="D32" t="s">
        <v>1804</v>
      </c>
      <c r="E32" t="s">
        <v>1807</v>
      </c>
      <c r="F32" s="372">
        <v>43545.495694444442</v>
      </c>
      <c r="G32">
        <v>55</v>
      </c>
      <c r="H32" t="s">
        <v>1591</v>
      </c>
      <c r="J32" t="s">
        <v>74</v>
      </c>
      <c r="K32">
        <v>5</v>
      </c>
      <c r="L32" t="s">
        <v>1590</v>
      </c>
      <c r="M32" t="s">
        <v>905</v>
      </c>
      <c r="N32" t="s">
        <v>0</v>
      </c>
      <c r="O32" t="s">
        <v>907</v>
      </c>
    </row>
    <row r="33" spans="1:15" x14ac:dyDescent="0.25">
      <c r="A33" t="s">
        <v>117</v>
      </c>
      <c r="B33" t="s">
        <v>77</v>
      </c>
      <c r="C33" t="s">
        <v>118</v>
      </c>
      <c r="D33" t="s">
        <v>1804</v>
      </c>
      <c r="E33" t="s">
        <v>117</v>
      </c>
      <c r="F33" s="372">
        <v>43545.495694444442</v>
      </c>
      <c r="G33">
        <v>44</v>
      </c>
      <c r="H33" t="s">
        <v>1601</v>
      </c>
      <c r="J33" t="s">
        <v>74</v>
      </c>
      <c r="K33">
        <v>5</v>
      </c>
      <c r="L33" t="s">
        <v>1600</v>
      </c>
      <c r="M33" t="s">
        <v>905</v>
      </c>
      <c r="N33" t="s">
        <v>0</v>
      </c>
      <c r="O33" t="s">
        <v>907</v>
      </c>
    </row>
    <row r="34" spans="1:15" x14ac:dyDescent="0.25">
      <c r="A34" t="s">
        <v>1603</v>
      </c>
      <c r="B34" t="s">
        <v>150</v>
      </c>
      <c r="C34" t="s">
        <v>73</v>
      </c>
      <c r="D34" t="s">
        <v>1808</v>
      </c>
      <c r="E34" t="s">
        <v>1809</v>
      </c>
      <c r="F34" s="372">
        <v>43553.582291666666</v>
      </c>
      <c r="G34">
        <v>19</v>
      </c>
      <c r="H34" t="s">
        <v>1604</v>
      </c>
      <c r="J34" t="s">
        <v>74</v>
      </c>
      <c r="K34">
        <v>3</v>
      </c>
      <c r="L34" t="s">
        <v>1602</v>
      </c>
      <c r="M34" t="s">
        <v>905</v>
      </c>
      <c r="N34" t="s">
        <v>0</v>
      </c>
      <c r="O34" t="s">
        <v>907</v>
      </c>
    </row>
    <row r="35" spans="1:15" x14ac:dyDescent="0.25">
      <c r="A35" t="s">
        <v>1620</v>
      </c>
      <c r="B35" t="s">
        <v>150</v>
      </c>
      <c r="C35" t="s">
        <v>73</v>
      </c>
      <c r="D35" t="s">
        <v>1808</v>
      </c>
      <c r="E35" t="s">
        <v>1810</v>
      </c>
      <c r="F35" s="372">
        <v>43553.582291666666</v>
      </c>
      <c r="G35">
        <v>6</v>
      </c>
      <c r="H35" t="s">
        <v>1621</v>
      </c>
      <c r="J35" t="s">
        <v>74</v>
      </c>
      <c r="K35">
        <v>3</v>
      </c>
      <c r="L35" t="s">
        <v>1615</v>
      </c>
      <c r="M35" t="s">
        <v>905</v>
      </c>
      <c r="N35" t="s">
        <v>0</v>
      </c>
      <c r="O35" t="s">
        <v>907</v>
      </c>
    </row>
    <row r="36" spans="1:15" x14ac:dyDescent="0.25">
      <c r="A36" t="s">
        <v>1625</v>
      </c>
      <c r="B36" t="s">
        <v>150</v>
      </c>
      <c r="C36" t="s">
        <v>73</v>
      </c>
      <c r="D36" t="s">
        <v>1808</v>
      </c>
      <c r="E36" t="s">
        <v>1811</v>
      </c>
      <c r="F36" s="372">
        <v>43553.582291666666</v>
      </c>
      <c r="G36">
        <v>6</v>
      </c>
      <c r="H36" t="s">
        <v>1626</v>
      </c>
      <c r="J36" t="s">
        <v>74</v>
      </c>
      <c r="K36">
        <v>3</v>
      </c>
      <c r="L36" t="s">
        <v>1624</v>
      </c>
      <c r="M36" t="s">
        <v>905</v>
      </c>
      <c r="N36" t="s">
        <v>0</v>
      </c>
      <c r="O36" t="s">
        <v>907</v>
      </c>
    </row>
    <row r="37" spans="1:15" x14ac:dyDescent="0.25">
      <c r="A37" t="s">
        <v>1633</v>
      </c>
      <c r="B37" t="s">
        <v>981</v>
      </c>
      <c r="C37" t="s">
        <v>73</v>
      </c>
      <c r="D37" t="s">
        <v>1808</v>
      </c>
      <c r="E37" t="s">
        <v>1633</v>
      </c>
      <c r="F37" s="372">
        <v>43553.582291666666</v>
      </c>
      <c r="G37">
        <v>11</v>
      </c>
      <c r="H37" t="s">
        <v>1634</v>
      </c>
      <c r="J37" t="s">
        <v>74</v>
      </c>
      <c r="K37">
        <v>3</v>
      </c>
      <c r="L37" t="s">
        <v>1629</v>
      </c>
      <c r="M37" t="s">
        <v>905</v>
      </c>
      <c r="N37" t="s">
        <v>0</v>
      </c>
      <c r="O37" t="s">
        <v>907</v>
      </c>
    </row>
    <row r="38" spans="1:15" x14ac:dyDescent="0.25">
      <c r="A38" t="s">
        <v>466</v>
      </c>
      <c r="B38" t="s">
        <v>77</v>
      </c>
      <c r="C38" t="s">
        <v>1643</v>
      </c>
      <c r="D38" t="s">
        <v>1808</v>
      </c>
      <c r="E38" t="s">
        <v>466</v>
      </c>
      <c r="F38" s="372">
        <v>43553.582291666666</v>
      </c>
      <c r="G38">
        <v>19</v>
      </c>
      <c r="H38" t="s">
        <v>1645</v>
      </c>
      <c r="J38" t="s">
        <v>74</v>
      </c>
      <c r="K38">
        <v>5</v>
      </c>
      <c r="L38" t="s">
        <v>1644</v>
      </c>
      <c r="M38" t="s">
        <v>905</v>
      </c>
      <c r="N38" t="s">
        <v>0</v>
      </c>
      <c r="O38" t="s">
        <v>907</v>
      </c>
    </row>
    <row r="39" spans="1:15" x14ac:dyDescent="0.25">
      <c r="A39" t="s">
        <v>1649</v>
      </c>
      <c r="B39" t="s">
        <v>77</v>
      </c>
      <c r="C39" t="s">
        <v>1168</v>
      </c>
      <c r="D39" t="s">
        <v>1808</v>
      </c>
      <c r="E39" t="s">
        <v>1812</v>
      </c>
      <c r="F39" s="372">
        <v>43553.582291666666</v>
      </c>
      <c r="G39">
        <v>21</v>
      </c>
      <c r="H39" t="s">
        <v>1650</v>
      </c>
      <c r="J39" t="s">
        <v>74</v>
      </c>
      <c r="K39">
        <v>5</v>
      </c>
      <c r="L39" t="s">
        <v>1648</v>
      </c>
      <c r="M39" t="s">
        <v>905</v>
      </c>
      <c r="N39" t="s">
        <v>0</v>
      </c>
      <c r="O39" t="s">
        <v>907</v>
      </c>
    </row>
    <row r="40" spans="1:15" x14ac:dyDescent="0.25">
      <c r="A40" t="s">
        <v>1663</v>
      </c>
      <c r="B40" t="s">
        <v>77</v>
      </c>
      <c r="C40" t="s">
        <v>1168</v>
      </c>
      <c r="D40" t="s">
        <v>1808</v>
      </c>
      <c r="E40" t="s">
        <v>1663</v>
      </c>
      <c r="F40" s="372">
        <v>43553.582291666666</v>
      </c>
      <c r="G40">
        <v>26</v>
      </c>
      <c r="H40" t="s">
        <v>1664</v>
      </c>
      <c r="J40" t="s">
        <v>74</v>
      </c>
      <c r="K40">
        <v>5</v>
      </c>
      <c r="L40" t="s">
        <v>1662</v>
      </c>
      <c r="M40" t="s">
        <v>905</v>
      </c>
      <c r="N40" t="s">
        <v>0</v>
      </c>
      <c r="O40" t="s">
        <v>907</v>
      </c>
    </row>
    <row r="41" spans="1:15" x14ac:dyDescent="0.25">
      <c r="A41" t="s">
        <v>80</v>
      </c>
      <c r="B41" t="s">
        <v>77</v>
      </c>
      <c r="C41" t="s">
        <v>81</v>
      </c>
      <c r="D41" t="s">
        <v>1808</v>
      </c>
      <c r="E41" t="s">
        <v>80</v>
      </c>
      <c r="F41" s="372">
        <v>43553.582291666666</v>
      </c>
      <c r="G41">
        <v>19</v>
      </c>
      <c r="H41" t="s">
        <v>1670</v>
      </c>
      <c r="J41" t="s">
        <v>74</v>
      </c>
      <c r="K41">
        <v>5</v>
      </c>
      <c r="L41" t="s">
        <v>1669</v>
      </c>
      <c r="M41" t="s">
        <v>905</v>
      </c>
      <c r="N41" t="s">
        <v>0</v>
      </c>
      <c r="O41" t="s">
        <v>907</v>
      </c>
    </row>
    <row r="42" spans="1:15" x14ac:dyDescent="0.25">
      <c r="A42" t="s">
        <v>120</v>
      </c>
      <c r="B42" t="s">
        <v>77</v>
      </c>
      <c r="C42" t="s">
        <v>121</v>
      </c>
      <c r="D42" t="s">
        <v>1808</v>
      </c>
      <c r="E42" t="s">
        <v>120</v>
      </c>
      <c r="F42" s="372">
        <v>43553.582291666666</v>
      </c>
      <c r="G42">
        <v>25</v>
      </c>
      <c r="H42" t="s">
        <v>1673</v>
      </c>
      <c r="J42" t="s">
        <v>74</v>
      </c>
      <c r="K42">
        <v>5</v>
      </c>
      <c r="L42" t="s">
        <v>1672</v>
      </c>
      <c r="M42" t="s">
        <v>905</v>
      </c>
      <c r="N42" t="s">
        <v>0</v>
      </c>
      <c r="O42" t="s">
        <v>907</v>
      </c>
    </row>
    <row r="43" spans="1:15" x14ac:dyDescent="0.25">
      <c r="A43" t="s">
        <v>123</v>
      </c>
      <c r="B43" t="s">
        <v>77</v>
      </c>
      <c r="C43" t="s">
        <v>121</v>
      </c>
      <c r="D43" t="s">
        <v>1808</v>
      </c>
      <c r="E43" t="s">
        <v>123</v>
      </c>
      <c r="F43" s="372">
        <v>43553.582291666666</v>
      </c>
      <c r="G43">
        <v>30</v>
      </c>
      <c r="H43" t="s">
        <v>1676</v>
      </c>
      <c r="J43" t="s">
        <v>74</v>
      </c>
      <c r="K43">
        <v>5</v>
      </c>
      <c r="L43" t="s">
        <v>1675</v>
      </c>
      <c r="M43" t="s">
        <v>905</v>
      </c>
      <c r="N43" t="s">
        <v>0</v>
      </c>
      <c r="O43" t="s">
        <v>907</v>
      </c>
    </row>
    <row r="44" spans="1:15" x14ac:dyDescent="0.25">
      <c r="A44" t="s">
        <v>173</v>
      </c>
      <c r="B44" t="s">
        <v>77</v>
      </c>
      <c r="C44" t="s">
        <v>174</v>
      </c>
      <c r="D44" t="s">
        <v>1808</v>
      </c>
      <c r="E44" t="s">
        <v>173</v>
      </c>
      <c r="F44" s="372">
        <v>43553.582291666666</v>
      </c>
      <c r="G44">
        <v>22</v>
      </c>
      <c r="H44" t="s">
        <v>1678</v>
      </c>
      <c r="J44" t="s">
        <v>74</v>
      </c>
      <c r="K44">
        <v>5</v>
      </c>
      <c r="L44" t="s">
        <v>1677</v>
      </c>
      <c r="M44" t="s">
        <v>905</v>
      </c>
      <c r="N44" t="s">
        <v>0</v>
      </c>
      <c r="O44" t="s">
        <v>907</v>
      </c>
    </row>
    <row r="45" spans="1:15" x14ac:dyDescent="0.25">
      <c r="A45" t="s">
        <v>82</v>
      </c>
      <c r="B45" t="s">
        <v>77</v>
      </c>
      <c r="C45" t="s">
        <v>81</v>
      </c>
      <c r="D45" t="s">
        <v>1808</v>
      </c>
      <c r="E45" t="s">
        <v>82</v>
      </c>
      <c r="F45" s="372">
        <v>43553.582291666666</v>
      </c>
      <c r="G45">
        <v>36</v>
      </c>
      <c r="H45" t="s">
        <v>82</v>
      </c>
      <c r="I45" t="s">
        <v>1680</v>
      </c>
      <c r="J45" t="s">
        <v>74</v>
      </c>
      <c r="K45">
        <v>5</v>
      </c>
      <c r="L45" t="s">
        <v>1681</v>
      </c>
      <c r="M45" t="s">
        <v>905</v>
      </c>
      <c r="N45" t="s">
        <v>0</v>
      </c>
      <c r="O45" t="s">
        <v>907</v>
      </c>
    </row>
    <row r="46" spans="1:15" x14ac:dyDescent="0.25">
      <c r="A46" t="s">
        <v>44</v>
      </c>
      <c r="B46" t="s">
        <v>180</v>
      </c>
      <c r="C46" t="s">
        <v>73</v>
      </c>
      <c r="D46" t="s">
        <v>1813</v>
      </c>
      <c r="E46" t="s">
        <v>44</v>
      </c>
      <c r="F46" s="372">
        <v>43553.574282407404</v>
      </c>
      <c r="G46">
        <v>12</v>
      </c>
      <c r="H46" t="s">
        <v>1685</v>
      </c>
      <c r="J46" t="s">
        <v>74</v>
      </c>
      <c r="K46">
        <v>3</v>
      </c>
      <c r="L46" t="s">
        <v>1682</v>
      </c>
      <c r="M46" t="s">
        <v>905</v>
      </c>
      <c r="N46" t="s">
        <v>0</v>
      </c>
      <c r="O46" t="s">
        <v>907</v>
      </c>
    </row>
    <row r="47" spans="1:15" x14ac:dyDescent="0.25">
      <c r="A47" t="s">
        <v>186</v>
      </c>
      <c r="B47" t="s">
        <v>180</v>
      </c>
      <c r="C47" t="s">
        <v>73</v>
      </c>
      <c r="D47" t="s">
        <v>1813</v>
      </c>
      <c r="E47" t="s">
        <v>186</v>
      </c>
      <c r="F47" s="372">
        <v>43553.574282407404</v>
      </c>
      <c r="G47">
        <v>7</v>
      </c>
      <c r="H47" t="s">
        <v>1696</v>
      </c>
      <c r="J47" t="s">
        <v>74</v>
      </c>
      <c r="K47">
        <v>3</v>
      </c>
      <c r="L47" t="s">
        <v>1693</v>
      </c>
      <c r="M47" t="s">
        <v>905</v>
      </c>
      <c r="N47" t="s">
        <v>0</v>
      </c>
      <c r="O47" t="s">
        <v>907</v>
      </c>
    </row>
    <row r="48" spans="1:15" x14ac:dyDescent="0.25">
      <c r="A48" t="s">
        <v>271</v>
      </c>
      <c r="B48" t="s">
        <v>180</v>
      </c>
      <c r="C48" t="s">
        <v>73</v>
      </c>
      <c r="D48" t="s">
        <v>1813</v>
      </c>
      <c r="E48" t="s">
        <v>271</v>
      </c>
      <c r="F48" s="372">
        <v>43553.574282407404</v>
      </c>
      <c r="G48">
        <v>8</v>
      </c>
      <c r="H48" t="s">
        <v>1708</v>
      </c>
      <c r="J48" t="s">
        <v>74</v>
      </c>
      <c r="K48">
        <v>3</v>
      </c>
      <c r="L48" t="s">
        <v>1703</v>
      </c>
      <c r="M48" t="s">
        <v>905</v>
      </c>
      <c r="N48" t="s">
        <v>0</v>
      </c>
      <c r="O48" t="s">
        <v>907</v>
      </c>
    </row>
    <row r="49" spans="1:15" x14ac:dyDescent="0.25">
      <c r="A49" t="s">
        <v>1720</v>
      </c>
      <c r="B49" t="s">
        <v>180</v>
      </c>
      <c r="C49" t="s">
        <v>73</v>
      </c>
      <c r="D49" t="s">
        <v>1813</v>
      </c>
      <c r="E49" t="s">
        <v>1814</v>
      </c>
      <c r="F49" s="372">
        <v>43553.574282407404</v>
      </c>
      <c r="G49">
        <v>10</v>
      </c>
      <c r="H49" t="s">
        <v>1721</v>
      </c>
      <c r="J49" t="s">
        <v>74</v>
      </c>
      <c r="K49">
        <v>3</v>
      </c>
      <c r="L49" t="s">
        <v>1717</v>
      </c>
      <c r="M49" t="s">
        <v>905</v>
      </c>
      <c r="N49" t="s">
        <v>0</v>
      </c>
      <c r="O49" t="s">
        <v>907</v>
      </c>
    </row>
    <row r="50" spans="1:15" x14ac:dyDescent="0.25">
      <c r="A50" t="s">
        <v>1728</v>
      </c>
      <c r="B50" t="s">
        <v>180</v>
      </c>
      <c r="C50" t="s">
        <v>73</v>
      </c>
      <c r="D50" t="s">
        <v>1813</v>
      </c>
      <c r="E50" t="s">
        <v>1728</v>
      </c>
      <c r="F50" s="372">
        <v>43553.574282407404</v>
      </c>
      <c r="G50">
        <v>6</v>
      </c>
      <c r="H50" t="s">
        <v>1729</v>
      </c>
      <c r="J50" t="s">
        <v>74</v>
      </c>
      <c r="K50">
        <v>3</v>
      </c>
      <c r="L50" t="s">
        <v>1725</v>
      </c>
      <c r="M50" t="s">
        <v>905</v>
      </c>
      <c r="N50" t="s">
        <v>0</v>
      </c>
      <c r="O50" t="s">
        <v>907</v>
      </c>
    </row>
    <row r="51" spans="1:15" x14ac:dyDescent="0.25">
      <c r="A51" t="s">
        <v>181</v>
      </c>
      <c r="B51" t="s">
        <v>180</v>
      </c>
      <c r="C51" t="s">
        <v>73</v>
      </c>
      <c r="D51" t="s">
        <v>1813</v>
      </c>
      <c r="E51" t="s">
        <v>181</v>
      </c>
      <c r="F51" s="372">
        <v>43553.574282407404</v>
      </c>
      <c r="G51">
        <v>9</v>
      </c>
      <c r="H51" t="s">
        <v>1737</v>
      </c>
      <c r="J51" t="s">
        <v>74</v>
      </c>
      <c r="K51">
        <v>3</v>
      </c>
      <c r="L51" t="s">
        <v>1733</v>
      </c>
      <c r="M51" t="s">
        <v>905</v>
      </c>
      <c r="N51" t="s">
        <v>0</v>
      </c>
      <c r="O51" t="s">
        <v>907</v>
      </c>
    </row>
    <row r="52" spans="1:15" x14ac:dyDescent="0.25">
      <c r="A52" t="s">
        <v>4</v>
      </c>
      <c r="B52" t="s">
        <v>127</v>
      </c>
      <c r="C52" t="s">
        <v>73</v>
      </c>
      <c r="D52" t="s">
        <v>1815</v>
      </c>
      <c r="E52" t="s">
        <v>4</v>
      </c>
      <c r="F52" s="372">
        <v>43545.498379629629</v>
      </c>
      <c r="G52">
        <v>16</v>
      </c>
      <c r="H52" t="s">
        <v>1740</v>
      </c>
      <c r="J52" t="s">
        <v>74</v>
      </c>
      <c r="K52">
        <v>3</v>
      </c>
      <c r="L52" t="s">
        <v>1739</v>
      </c>
      <c r="M52" t="s">
        <v>905</v>
      </c>
      <c r="N52" t="s">
        <v>0</v>
      </c>
      <c r="O52" t="s">
        <v>907</v>
      </c>
    </row>
    <row r="53" spans="1:15" x14ac:dyDescent="0.25">
      <c r="A53" t="s">
        <v>1758</v>
      </c>
      <c r="B53" t="s">
        <v>127</v>
      </c>
      <c r="C53" t="s">
        <v>73</v>
      </c>
      <c r="D53" t="s">
        <v>1815</v>
      </c>
      <c r="E53" t="s">
        <v>1758</v>
      </c>
      <c r="F53" s="372">
        <v>43545.498379629629</v>
      </c>
      <c r="G53">
        <v>7</v>
      </c>
      <c r="H53" t="s">
        <v>1759</v>
      </c>
      <c r="J53" t="s">
        <v>74</v>
      </c>
      <c r="K53">
        <v>3</v>
      </c>
      <c r="L53" t="s">
        <v>1753</v>
      </c>
      <c r="M53" t="s">
        <v>905</v>
      </c>
      <c r="N53" t="s">
        <v>0</v>
      </c>
      <c r="O53" t="s">
        <v>907</v>
      </c>
    </row>
    <row r="54" spans="1:15" x14ac:dyDescent="0.25">
      <c r="A54" t="s">
        <v>27</v>
      </c>
      <c r="B54" t="s">
        <v>127</v>
      </c>
      <c r="C54" t="s">
        <v>73</v>
      </c>
      <c r="D54" t="s">
        <v>1815</v>
      </c>
      <c r="E54" t="s">
        <v>27</v>
      </c>
      <c r="F54" s="372">
        <v>43545.498379629629</v>
      </c>
      <c r="G54">
        <v>8</v>
      </c>
      <c r="H54" t="s">
        <v>1764</v>
      </c>
      <c r="J54" t="s">
        <v>74</v>
      </c>
      <c r="K54">
        <v>3</v>
      </c>
      <c r="L54" t="s">
        <v>1762</v>
      </c>
      <c r="M54" t="s">
        <v>905</v>
      </c>
      <c r="N54" t="s">
        <v>0</v>
      </c>
      <c r="O54" t="s">
        <v>907</v>
      </c>
    </row>
    <row r="55" spans="1:15" x14ac:dyDescent="0.25">
      <c r="A55" t="s">
        <v>204</v>
      </c>
      <c r="B55" t="s">
        <v>127</v>
      </c>
      <c r="C55" t="s">
        <v>73</v>
      </c>
      <c r="D55" t="s">
        <v>1815</v>
      </c>
      <c r="E55" t="s">
        <v>204</v>
      </c>
      <c r="F55" s="372">
        <v>43545.498379629629</v>
      </c>
      <c r="G55">
        <v>13</v>
      </c>
      <c r="H55" t="s">
        <v>1772</v>
      </c>
      <c r="J55" t="s">
        <v>74</v>
      </c>
      <c r="K55">
        <v>3</v>
      </c>
      <c r="L55" t="s">
        <v>1768</v>
      </c>
      <c r="M55" t="s">
        <v>905</v>
      </c>
      <c r="N55" t="s">
        <v>0</v>
      </c>
      <c r="O55" t="s">
        <v>907</v>
      </c>
    </row>
    <row r="56" spans="1:15" x14ac:dyDescent="0.25">
      <c r="A56" t="s">
        <v>1781</v>
      </c>
      <c r="B56" t="s">
        <v>127</v>
      </c>
      <c r="C56" t="s">
        <v>73</v>
      </c>
      <c r="D56" t="s">
        <v>1815</v>
      </c>
      <c r="E56" t="s">
        <v>1781</v>
      </c>
      <c r="F56" s="372">
        <v>43545.498379629629</v>
      </c>
      <c r="G56">
        <v>6</v>
      </c>
      <c r="H56" t="s">
        <v>1782</v>
      </c>
      <c r="J56" t="s">
        <v>74</v>
      </c>
      <c r="K56">
        <v>3</v>
      </c>
      <c r="L56" t="s">
        <v>1778</v>
      </c>
      <c r="M56" t="s">
        <v>905</v>
      </c>
      <c r="N56" t="s">
        <v>0</v>
      </c>
      <c r="O56" t="s">
        <v>907</v>
      </c>
    </row>
    <row r="57" spans="1:15" x14ac:dyDescent="0.25">
      <c r="A57" t="s">
        <v>1784</v>
      </c>
      <c r="B57" t="s">
        <v>127</v>
      </c>
      <c r="C57" t="s">
        <v>73</v>
      </c>
      <c r="D57" t="s">
        <v>1815</v>
      </c>
      <c r="E57" t="s">
        <v>1784</v>
      </c>
      <c r="F57" s="372">
        <v>43545.498379629629</v>
      </c>
      <c r="G57">
        <v>14</v>
      </c>
      <c r="H57" t="s">
        <v>1785</v>
      </c>
      <c r="J57" t="s">
        <v>74</v>
      </c>
      <c r="K57">
        <v>3</v>
      </c>
      <c r="L57" t="s">
        <v>1783</v>
      </c>
      <c r="M57" t="s">
        <v>905</v>
      </c>
      <c r="N57" t="s">
        <v>0</v>
      </c>
      <c r="O57" t="s">
        <v>907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73"/>
  <sheetViews>
    <sheetView workbookViewId="0">
      <selection activeCell="B1190" sqref="B1190"/>
    </sheetView>
  </sheetViews>
  <sheetFormatPr defaultColWidth="10.7109375" defaultRowHeight="15" x14ac:dyDescent="0.25"/>
  <cols>
    <col min="4" max="4" width="18.140625" customWidth="1"/>
    <col min="5" max="5" width="18.140625" bestFit="1" customWidth="1"/>
    <col min="6" max="6" width="32.85546875" customWidth="1"/>
    <col min="7" max="7" width="27.28515625" customWidth="1"/>
    <col min="8" max="8" width="19.140625" customWidth="1"/>
    <col min="9" max="9" width="15.42578125" bestFit="1" customWidth="1"/>
    <col min="10" max="10" width="17.42578125" bestFit="1" customWidth="1"/>
    <col min="11" max="11" width="19.7109375" bestFit="1" customWidth="1"/>
    <col min="12" max="12" width="14.7109375" customWidth="1"/>
    <col min="13" max="13" width="17.85546875" bestFit="1" customWidth="1"/>
    <col min="14" max="14" width="16.140625" customWidth="1"/>
    <col min="15" max="15" width="15.140625" customWidth="1"/>
    <col min="16" max="16" width="15.42578125" customWidth="1"/>
    <col min="17" max="17" width="14.7109375" customWidth="1"/>
    <col min="18" max="18" width="15.140625" customWidth="1"/>
    <col min="19" max="19" width="20" bestFit="1" customWidth="1"/>
    <col min="20" max="20" width="15.85546875" customWidth="1"/>
    <col min="21" max="21" width="32.28515625" customWidth="1"/>
    <col min="22" max="22" width="23" bestFit="1" customWidth="1"/>
    <col min="23" max="23" width="18.140625" bestFit="1" customWidth="1"/>
    <col min="24" max="24" width="19.42578125" customWidth="1"/>
    <col min="25" max="25" width="8.5703125" customWidth="1"/>
    <col min="26" max="26" width="26" bestFit="1" customWidth="1"/>
    <col min="27" max="27" width="9.28515625" customWidth="1"/>
    <col min="28" max="28" width="16.5703125" customWidth="1"/>
  </cols>
  <sheetData>
    <row r="1" spans="1:27" x14ac:dyDescent="0.25">
      <c r="A1" t="s">
        <v>1787</v>
      </c>
      <c r="B1" t="s">
        <v>1789</v>
      </c>
      <c r="C1" t="s">
        <v>1790</v>
      </c>
      <c r="D1" t="s">
        <v>61</v>
      </c>
      <c r="E1" t="s">
        <v>62</v>
      </c>
      <c r="F1" t="s">
        <v>63</v>
      </c>
      <c r="G1" t="s">
        <v>64</v>
      </c>
      <c r="H1" t="s">
        <v>65</v>
      </c>
      <c r="I1" t="s">
        <v>888</v>
      </c>
      <c r="J1" t="s">
        <v>889</v>
      </c>
      <c r="K1" t="s">
        <v>890</v>
      </c>
      <c r="L1" t="s">
        <v>1</v>
      </c>
      <c r="M1" t="s">
        <v>891</v>
      </c>
      <c r="N1" t="s">
        <v>892</v>
      </c>
      <c r="O1" t="s">
        <v>893</v>
      </c>
      <c r="P1" t="s">
        <v>894</v>
      </c>
      <c r="Q1" t="s">
        <v>895</v>
      </c>
      <c r="R1" t="s">
        <v>66</v>
      </c>
      <c r="S1" t="s">
        <v>896</v>
      </c>
      <c r="T1" t="s">
        <v>897</v>
      </c>
      <c r="U1" t="s">
        <v>898</v>
      </c>
      <c r="V1" t="s">
        <v>67</v>
      </c>
      <c r="W1" t="s">
        <v>68</v>
      </c>
      <c r="X1" t="s">
        <v>899</v>
      </c>
      <c r="Y1" t="s">
        <v>900</v>
      </c>
      <c r="Z1" t="s">
        <v>69</v>
      </c>
      <c r="AA1" t="s">
        <v>901</v>
      </c>
    </row>
    <row r="2" spans="1:27" x14ac:dyDescent="0.25">
      <c r="A2" t="b">
        <f>AND(Structures[[#This Row],[Unchanged Colr]:[Unchanged ColorAndStyle]])</f>
        <v>1</v>
      </c>
      <c r="B2" t="b">
        <f>ISERROR(VLOOKUP(Structures[[#This Row],[StructureID]],ModifiedStructures[],1,FALSE))</f>
        <v>1</v>
      </c>
      <c r="C2" t="b">
        <f>ISERROR(VLOOKUP(Structures[[#This Row],[ColorAndStyle]],ModifiedStyle[],1,FALSE))</f>
        <v>1</v>
      </c>
      <c r="D2" t="s">
        <v>201</v>
      </c>
      <c r="E2" t="s">
        <v>201</v>
      </c>
      <c r="F2" t="s">
        <v>201</v>
      </c>
      <c r="G2" t="s">
        <v>180</v>
      </c>
      <c r="H2" t="s">
        <v>240</v>
      </c>
      <c r="I2" t="s">
        <v>240</v>
      </c>
      <c r="J2" t="s">
        <v>902</v>
      </c>
      <c r="L2" t="s">
        <v>241</v>
      </c>
      <c r="M2">
        <v>3</v>
      </c>
      <c r="N2">
        <v>0</v>
      </c>
      <c r="O2">
        <v>-16777216</v>
      </c>
      <c r="P2">
        <v>-350</v>
      </c>
      <c r="Q2">
        <v>-50</v>
      </c>
      <c r="R2" t="s">
        <v>903</v>
      </c>
      <c r="S2" t="s">
        <v>0</v>
      </c>
      <c r="T2" t="s">
        <v>904</v>
      </c>
      <c r="V2" t="s">
        <v>73</v>
      </c>
      <c r="W2" t="s">
        <v>108</v>
      </c>
      <c r="X2" t="s">
        <v>905</v>
      </c>
      <c r="Y2" t="s">
        <v>906</v>
      </c>
      <c r="Z2" t="s">
        <v>74</v>
      </c>
      <c r="AA2" t="s">
        <v>907</v>
      </c>
    </row>
    <row r="3" spans="1:27" x14ac:dyDescent="0.25">
      <c r="A3" t="b">
        <f>AND(Structures[[#This Row],[Unchanged Colr]:[Unchanged ColorAndStyle]])</f>
        <v>1</v>
      </c>
      <c r="B3" t="b">
        <f>ISERROR(VLOOKUP(Structures[[#This Row],[StructureID]],ModifiedStructures[],1,FALSE))</f>
        <v>1</v>
      </c>
      <c r="C3" t="b">
        <f>ISERROR(VLOOKUP(Structures[[#This Row],[ColorAndStyle]],ModifiedStyle[],1,FALSE))</f>
        <v>1</v>
      </c>
      <c r="D3" t="s">
        <v>202</v>
      </c>
      <c r="E3" t="s">
        <v>203</v>
      </c>
      <c r="F3" t="s">
        <v>43</v>
      </c>
      <c r="G3" t="s">
        <v>180</v>
      </c>
      <c r="H3" t="s">
        <v>4</v>
      </c>
      <c r="I3" t="s">
        <v>43</v>
      </c>
      <c r="J3" t="s">
        <v>902</v>
      </c>
      <c r="L3" t="s">
        <v>257</v>
      </c>
      <c r="M3">
        <v>3</v>
      </c>
      <c r="N3">
        <v>0</v>
      </c>
      <c r="O3">
        <v>-16777216</v>
      </c>
      <c r="P3" t="s">
        <v>908</v>
      </c>
      <c r="Q3" t="s">
        <v>908</v>
      </c>
      <c r="R3" t="s">
        <v>903</v>
      </c>
      <c r="S3" t="s">
        <v>0</v>
      </c>
      <c r="T3" t="s">
        <v>904</v>
      </c>
      <c r="V3" t="s">
        <v>73</v>
      </c>
      <c r="W3" t="s">
        <v>108</v>
      </c>
      <c r="X3" t="s">
        <v>905</v>
      </c>
      <c r="Y3" t="s">
        <v>906</v>
      </c>
      <c r="Z3" t="s">
        <v>74</v>
      </c>
      <c r="AA3" t="s">
        <v>907</v>
      </c>
    </row>
    <row r="4" spans="1:27" x14ac:dyDescent="0.25">
      <c r="A4" t="b">
        <f>AND(Structures[[#This Row],[Unchanged Colr]:[Unchanged ColorAndStyle]])</f>
        <v>1</v>
      </c>
      <c r="B4" t="b">
        <f>ISERROR(VLOOKUP(Structures[[#This Row],[StructureID]],ModifiedStructures[],1,FALSE))</f>
        <v>1</v>
      </c>
      <c r="C4" t="b">
        <f>ISERROR(VLOOKUP(Structures[[#This Row],[ColorAndStyle]],ModifiedStyle[],1,FALSE))</f>
        <v>1</v>
      </c>
      <c r="D4" t="s">
        <v>204</v>
      </c>
      <c r="E4" t="s">
        <v>909</v>
      </c>
      <c r="F4" t="s">
        <v>909</v>
      </c>
      <c r="G4" t="s">
        <v>204</v>
      </c>
      <c r="H4" t="s">
        <v>204</v>
      </c>
      <c r="I4" t="s">
        <v>910</v>
      </c>
      <c r="J4" t="s">
        <v>902</v>
      </c>
      <c r="L4" t="s">
        <v>258</v>
      </c>
      <c r="M4">
        <v>3</v>
      </c>
      <c r="N4">
        <v>0</v>
      </c>
      <c r="O4">
        <v>-16777216</v>
      </c>
      <c r="P4" t="s">
        <v>908</v>
      </c>
      <c r="Q4" t="s">
        <v>908</v>
      </c>
      <c r="R4" t="s">
        <v>903</v>
      </c>
      <c r="S4" t="s">
        <v>0</v>
      </c>
      <c r="T4" t="s">
        <v>904</v>
      </c>
      <c r="V4" t="s">
        <v>73</v>
      </c>
      <c r="W4" t="s">
        <v>108</v>
      </c>
      <c r="X4" t="s">
        <v>905</v>
      </c>
      <c r="Y4" t="s">
        <v>906</v>
      </c>
      <c r="Z4" t="s">
        <v>74</v>
      </c>
      <c r="AA4" t="s">
        <v>907</v>
      </c>
    </row>
    <row r="5" spans="1:27" x14ac:dyDescent="0.25">
      <c r="A5" t="b">
        <f>AND(Structures[[#This Row],[Unchanged Colr]:[Unchanged ColorAndStyle]])</f>
        <v>0</v>
      </c>
      <c r="B5" t="b">
        <f>ISERROR(VLOOKUP(Structures[[#This Row],[StructureID]],ModifiedStructures[],1,FALSE))</f>
        <v>1</v>
      </c>
      <c r="C5" t="b">
        <f>ISERROR(VLOOKUP(Structures[[#This Row],[ColorAndStyle]],ModifiedStyle[],1,FALSE))</f>
        <v>0</v>
      </c>
      <c r="D5" t="s">
        <v>27</v>
      </c>
      <c r="E5" t="s">
        <v>242</v>
      </c>
      <c r="F5" t="s">
        <v>911</v>
      </c>
      <c r="G5" t="s">
        <v>27</v>
      </c>
      <c r="H5" t="s">
        <v>27</v>
      </c>
      <c r="I5" t="s">
        <v>360</v>
      </c>
      <c r="J5" t="s">
        <v>902</v>
      </c>
      <c r="L5" t="s">
        <v>243</v>
      </c>
      <c r="M5">
        <v>3</v>
      </c>
      <c r="N5">
        <v>0</v>
      </c>
      <c r="O5">
        <v>-16777216</v>
      </c>
      <c r="P5" t="s">
        <v>908</v>
      </c>
      <c r="Q5" t="s">
        <v>908</v>
      </c>
      <c r="R5" t="s">
        <v>903</v>
      </c>
      <c r="S5" t="s">
        <v>0</v>
      </c>
      <c r="T5" t="s">
        <v>904</v>
      </c>
      <c r="V5" t="s">
        <v>73</v>
      </c>
      <c r="W5" t="s">
        <v>108</v>
      </c>
      <c r="X5" t="s">
        <v>905</v>
      </c>
      <c r="Y5" t="s">
        <v>906</v>
      </c>
      <c r="Z5" t="s">
        <v>74</v>
      </c>
      <c r="AA5" t="s">
        <v>907</v>
      </c>
    </row>
    <row r="6" spans="1:27" x14ac:dyDescent="0.25">
      <c r="A6" t="b">
        <f>AND(Structures[[#This Row],[Unchanged Colr]:[Unchanged ColorAndStyle]])</f>
        <v>0</v>
      </c>
      <c r="B6" t="b">
        <f>ISERROR(VLOOKUP(Structures[[#This Row],[StructureID]],ModifiedStructures[],1,FALSE))</f>
        <v>1</v>
      </c>
      <c r="C6" t="b">
        <f>ISERROR(VLOOKUP(Structures[[#This Row],[ColorAndStyle]],ModifiedStyle[],1,FALSE))</f>
        <v>0</v>
      </c>
      <c r="D6" t="s">
        <v>4</v>
      </c>
      <c r="E6" t="s">
        <v>245</v>
      </c>
      <c r="F6" t="s">
        <v>912</v>
      </c>
      <c r="G6" t="s">
        <v>4</v>
      </c>
      <c r="H6" t="s">
        <v>4</v>
      </c>
      <c r="I6" t="s">
        <v>247</v>
      </c>
      <c r="J6" t="s">
        <v>902</v>
      </c>
      <c r="L6" t="s">
        <v>246</v>
      </c>
      <c r="M6">
        <v>3</v>
      </c>
      <c r="N6">
        <v>0</v>
      </c>
      <c r="O6">
        <v>-16777216</v>
      </c>
      <c r="P6" t="s">
        <v>908</v>
      </c>
      <c r="Q6" t="s">
        <v>908</v>
      </c>
      <c r="R6" t="s">
        <v>903</v>
      </c>
      <c r="S6" t="s">
        <v>0</v>
      </c>
      <c r="T6" t="s">
        <v>904</v>
      </c>
      <c r="V6" t="s">
        <v>73</v>
      </c>
      <c r="W6" t="s">
        <v>108</v>
      </c>
      <c r="X6" t="s">
        <v>905</v>
      </c>
      <c r="Y6" t="s">
        <v>906</v>
      </c>
      <c r="Z6" t="s">
        <v>74</v>
      </c>
      <c r="AA6" t="s">
        <v>907</v>
      </c>
    </row>
    <row r="7" spans="1:27" x14ac:dyDescent="0.25">
      <c r="A7" t="b">
        <f>AND(Structures[[#This Row],[Unchanged Colr]:[Unchanged ColorAndStyle]])</f>
        <v>0</v>
      </c>
      <c r="B7" t="b">
        <f>ISERROR(VLOOKUP(Structures[[#This Row],[StructureID]],ModifiedStructures[],1,FALSE))</f>
        <v>1</v>
      </c>
      <c r="C7" t="b">
        <f>ISERROR(VLOOKUP(Structures[[#This Row],[ColorAndStyle]],ModifiedStyle[],1,FALSE))</f>
        <v>0</v>
      </c>
      <c r="D7" t="s">
        <v>236</v>
      </c>
      <c r="E7" t="s">
        <v>237</v>
      </c>
      <c r="F7" t="s">
        <v>271</v>
      </c>
      <c r="G7" t="s">
        <v>271</v>
      </c>
      <c r="H7" t="s">
        <v>913</v>
      </c>
      <c r="I7">
        <v>11296</v>
      </c>
      <c r="J7" t="s">
        <v>914</v>
      </c>
      <c r="L7" t="s">
        <v>277</v>
      </c>
      <c r="M7">
        <v>3</v>
      </c>
      <c r="N7">
        <v>0</v>
      </c>
      <c r="O7">
        <v>-16777216</v>
      </c>
      <c r="P7" t="s">
        <v>908</v>
      </c>
      <c r="Q7" t="s">
        <v>908</v>
      </c>
      <c r="R7" t="s">
        <v>903</v>
      </c>
      <c r="S7" t="s">
        <v>0</v>
      </c>
      <c r="T7" t="s">
        <v>904</v>
      </c>
      <c r="V7" t="s">
        <v>73</v>
      </c>
      <c r="W7" t="s">
        <v>108</v>
      </c>
      <c r="X7" t="s">
        <v>905</v>
      </c>
      <c r="Y7" t="s">
        <v>906</v>
      </c>
      <c r="Z7" t="s">
        <v>74</v>
      </c>
      <c r="AA7" t="s">
        <v>907</v>
      </c>
    </row>
    <row r="8" spans="1:27" x14ac:dyDescent="0.25">
      <c r="A8" t="b">
        <f>AND(Structures[[#This Row],[Unchanged Colr]:[Unchanged ColorAndStyle]])</f>
        <v>1</v>
      </c>
      <c r="B8" t="b">
        <f>ISERROR(VLOOKUP(Structures[[#This Row],[StructureID]],ModifiedStructures[],1,FALSE))</f>
        <v>1</v>
      </c>
      <c r="C8" t="b">
        <f>ISERROR(VLOOKUP(Structures[[#This Row],[ColorAndStyle]],ModifiedStyle[],1,FALSE))</f>
        <v>1</v>
      </c>
      <c r="D8" t="s">
        <v>201</v>
      </c>
      <c r="E8" t="s">
        <v>201</v>
      </c>
      <c r="F8" t="s">
        <v>201</v>
      </c>
      <c r="G8" t="s">
        <v>180</v>
      </c>
      <c r="H8" t="s">
        <v>240</v>
      </c>
      <c r="I8" t="s">
        <v>240</v>
      </c>
      <c r="J8" t="s">
        <v>902</v>
      </c>
      <c r="L8" t="s">
        <v>241</v>
      </c>
      <c r="M8">
        <v>3</v>
      </c>
      <c r="N8">
        <v>0</v>
      </c>
      <c r="O8">
        <v>-16777216</v>
      </c>
      <c r="P8">
        <v>-350</v>
      </c>
      <c r="Q8">
        <v>-50</v>
      </c>
      <c r="R8" t="s">
        <v>915</v>
      </c>
      <c r="S8" t="s">
        <v>0</v>
      </c>
      <c r="T8" t="s">
        <v>916</v>
      </c>
      <c r="V8" t="s">
        <v>73</v>
      </c>
      <c r="W8" t="s">
        <v>108</v>
      </c>
      <c r="X8" t="s">
        <v>905</v>
      </c>
      <c r="Y8" t="s">
        <v>917</v>
      </c>
      <c r="Z8" t="s">
        <v>74</v>
      </c>
      <c r="AA8" t="s">
        <v>907</v>
      </c>
    </row>
    <row r="9" spans="1:27" x14ac:dyDescent="0.25">
      <c r="A9" t="b">
        <f>AND(Structures[[#This Row],[Unchanged Colr]:[Unchanged ColorAndStyle]])</f>
        <v>1</v>
      </c>
      <c r="B9" t="b">
        <f>ISERROR(VLOOKUP(Structures[[#This Row],[StructureID]],ModifiedStructures[],1,FALSE))</f>
        <v>1</v>
      </c>
      <c r="C9" t="b">
        <f>ISERROR(VLOOKUP(Structures[[#This Row],[ColorAndStyle]],ModifiedStyle[],1,FALSE))</f>
        <v>1</v>
      </c>
      <c r="D9" t="s">
        <v>202</v>
      </c>
      <c r="E9" t="s">
        <v>203</v>
      </c>
      <c r="F9" t="s">
        <v>43</v>
      </c>
      <c r="G9" t="s">
        <v>180</v>
      </c>
      <c r="H9" t="s">
        <v>4</v>
      </c>
      <c r="I9" t="s">
        <v>43</v>
      </c>
      <c r="J9" t="s">
        <v>902</v>
      </c>
      <c r="L9" t="s">
        <v>257</v>
      </c>
      <c r="M9">
        <v>3</v>
      </c>
      <c r="N9">
        <v>0</v>
      </c>
      <c r="O9">
        <v>-16777216</v>
      </c>
      <c r="P9" t="s">
        <v>908</v>
      </c>
      <c r="Q9" t="s">
        <v>908</v>
      </c>
      <c r="R9" t="s">
        <v>915</v>
      </c>
      <c r="S9" t="s">
        <v>0</v>
      </c>
      <c r="T9" t="s">
        <v>916</v>
      </c>
      <c r="V9" t="s">
        <v>73</v>
      </c>
      <c r="W9" t="s">
        <v>108</v>
      </c>
      <c r="X9" t="s">
        <v>905</v>
      </c>
      <c r="Y9" t="s">
        <v>917</v>
      </c>
      <c r="Z9" t="s">
        <v>74</v>
      </c>
      <c r="AA9" t="s">
        <v>907</v>
      </c>
    </row>
    <row r="10" spans="1:27" x14ac:dyDescent="0.25">
      <c r="A10" t="b">
        <f>AND(Structures[[#This Row],[Unchanged Colr]:[Unchanged ColorAndStyle]])</f>
        <v>1</v>
      </c>
      <c r="B10" t="b">
        <f>ISERROR(VLOOKUP(Structures[[#This Row],[StructureID]],ModifiedStructures[],1,FALSE))</f>
        <v>1</v>
      </c>
      <c r="C10" t="b">
        <f>ISERROR(VLOOKUP(Structures[[#This Row],[ColorAndStyle]],ModifiedStyle[],1,FALSE))</f>
        <v>1</v>
      </c>
      <c r="D10" t="s">
        <v>201</v>
      </c>
      <c r="E10" t="s">
        <v>201</v>
      </c>
      <c r="F10" t="s">
        <v>201</v>
      </c>
      <c r="G10" t="s">
        <v>180</v>
      </c>
      <c r="H10" t="s">
        <v>240</v>
      </c>
      <c r="I10" t="s">
        <v>240</v>
      </c>
      <c r="J10" t="s">
        <v>902</v>
      </c>
      <c r="L10" t="s">
        <v>241</v>
      </c>
      <c r="M10">
        <v>3</v>
      </c>
      <c r="N10">
        <v>0</v>
      </c>
      <c r="O10">
        <v>-16777216</v>
      </c>
      <c r="P10">
        <v>-350</v>
      </c>
      <c r="Q10">
        <v>-50</v>
      </c>
      <c r="R10" t="s">
        <v>918</v>
      </c>
      <c r="S10" t="s">
        <v>0</v>
      </c>
      <c r="T10" t="s">
        <v>904</v>
      </c>
      <c r="V10" t="s">
        <v>73</v>
      </c>
      <c r="W10" t="s">
        <v>108</v>
      </c>
      <c r="X10" t="s">
        <v>905</v>
      </c>
      <c r="Y10" t="s">
        <v>919</v>
      </c>
      <c r="Z10" t="s">
        <v>74</v>
      </c>
      <c r="AA10" t="s">
        <v>907</v>
      </c>
    </row>
    <row r="11" spans="1:27" x14ac:dyDescent="0.25">
      <c r="A11" t="b">
        <f>AND(Structures[[#This Row],[Unchanged Colr]:[Unchanged ColorAndStyle]])</f>
        <v>1</v>
      </c>
      <c r="B11" t="b">
        <f>ISERROR(VLOOKUP(Structures[[#This Row],[StructureID]],ModifiedStructures[],1,FALSE))</f>
        <v>1</v>
      </c>
      <c r="C11" t="b">
        <f>ISERROR(VLOOKUP(Structures[[#This Row],[ColorAndStyle]],ModifiedStyle[],1,FALSE))</f>
        <v>1</v>
      </c>
      <c r="D11" t="s">
        <v>202</v>
      </c>
      <c r="E11" t="s">
        <v>203</v>
      </c>
      <c r="F11" t="s">
        <v>43</v>
      </c>
      <c r="G11" t="s">
        <v>180</v>
      </c>
      <c r="H11" t="s">
        <v>4</v>
      </c>
      <c r="I11" t="s">
        <v>43</v>
      </c>
      <c r="J11" t="s">
        <v>902</v>
      </c>
      <c r="L11" t="s">
        <v>257</v>
      </c>
      <c r="M11">
        <v>3</v>
      </c>
      <c r="N11">
        <v>0</v>
      </c>
      <c r="O11">
        <v>-16777216</v>
      </c>
      <c r="P11" t="s">
        <v>908</v>
      </c>
      <c r="Q11" t="s">
        <v>908</v>
      </c>
      <c r="R11" t="s">
        <v>918</v>
      </c>
      <c r="S11" t="s">
        <v>0</v>
      </c>
      <c r="T11" t="s">
        <v>904</v>
      </c>
      <c r="V11" t="s">
        <v>73</v>
      </c>
      <c r="W11" t="s">
        <v>108</v>
      </c>
      <c r="X11" t="s">
        <v>905</v>
      </c>
      <c r="Y11" t="s">
        <v>919</v>
      </c>
      <c r="Z11" t="s">
        <v>74</v>
      </c>
      <c r="AA11" t="s">
        <v>907</v>
      </c>
    </row>
    <row r="12" spans="1:27" x14ac:dyDescent="0.25">
      <c r="A12" t="b">
        <f>AND(Structures[[#This Row],[Unchanged Colr]:[Unchanged ColorAndStyle]])</f>
        <v>1</v>
      </c>
      <c r="B12" t="b">
        <f>ISERROR(VLOOKUP(Structures[[#This Row],[StructureID]],ModifiedStructures[],1,FALSE))</f>
        <v>1</v>
      </c>
      <c r="C12" t="b">
        <f>ISERROR(VLOOKUP(Structures[[#This Row],[ColorAndStyle]],ModifiedStyle[],1,FALSE))</f>
        <v>1</v>
      </c>
      <c r="D12" t="s">
        <v>920</v>
      </c>
      <c r="E12" t="s">
        <v>909</v>
      </c>
      <c r="F12" t="s">
        <v>909</v>
      </c>
      <c r="G12" t="s">
        <v>204</v>
      </c>
      <c r="H12" t="s">
        <v>204</v>
      </c>
      <c r="I12" t="s">
        <v>910</v>
      </c>
      <c r="J12" t="s">
        <v>902</v>
      </c>
      <c r="L12" t="s">
        <v>258</v>
      </c>
      <c r="M12">
        <v>3</v>
      </c>
      <c r="N12">
        <v>0</v>
      </c>
      <c r="O12">
        <v>-16777216</v>
      </c>
      <c r="P12" t="s">
        <v>908</v>
      </c>
      <c r="Q12" t="s">
        <v>908</v>
      </c>
      <c r="R12" t="s">
        <v>918</v>
      </c>
      <c r="S12" t="s">
        <v>0</v>
      </c>
      <c r="T12" t="s">
        <v>904</v>
      </c>
      <c r="V12" t="s">
        <v>73</v>
      </c>
      <c r="W12" t="s">
        <v>108</v>
      </c>
      <c r="X12" t="s">
        <v>905</v>
      </c>
      <c r="Y12" t="s">
        <v>919</v>
      </c>
      <c r="Z12" t="s">
        <v>74</v>
      </c>
      <c r="AA12" t="s">
        <v>907</v>
      </c>
    </row>
    <row r="13" spans="1:27" x14ac:dyDescent="0.25">
      <c r="A13" t="b">
        <f>AND(Structures[[#This Row],[Unchanged Colr]:[Unchanged ColorAndStyle]])</f>
        <v>1</v>
      </c>
      <c r="B13" t="b">
        <f>ISERROR(VLOOKUP(Structures[[#This Row],[StructureID]],ModifiedStructures[],1,FALSE))</f>
        <v>1</v>
      </c>
      <c r="C13" t="b">
        <f>ISERROR(VLOOKUP(Structures[[#This Row],[ColorAndStyle]],ModifiedStyle[],1,FALSE))</f>
        <v>1</v>
      </c>
      <c r="D13" t="s">
        <v>921</v>
      </c>
      <c r="E13" t="s">
        <v>909</v>
      </c>
      <c r="F13" t="s">
        <v>909</v>
      </c>
      <c r="G13" t="s">
        <v>204</v>
      </c>
      <c r="H13" t="s">
        <v>204</v>
      </c>
      <c r="I13" t="s">
        <v>910</v>
      </c>
      <c r="J13" t="s">
        <v>902</v>
      </c>
      <c r="L13" t="s">
        <v>258</v>
      </c>
      <c r="M13">
        <v>3</v>
      </c>
      <c r="N13">
        <v>0</v>
      </c>
      <c r="O13">
        <v>-16777216</v>
      </c>
      <c r="P13" t="s">
        <v>908</v>
      </c>
      <c r="Q13" t="s">
        <v>908</v>
      </c>
      <c r="R13" t="s">
        <v>918</v>
      </c>
      <c r="S13" t="s">
        <v>0</v>
      </c>
      <c r="T13" t="s">
        <v>904</v>
      </c>
      <c r="V13" t="s">
        <v>73</v>
      </c>
      <c r="W13" t="s">
        <v>108</v>
      </c>
      <c r="X13" t="s">
        <v>905</v>
      </c>
      <c r="Y13" t="s">
        <v>919</v>
      </c>
      <c r="Z13" t="s">
        <v>74</v>
      </c>
      <c r="AA13" t="s">
        <v>907</v>
      </c>
    </row>
    <row r="14" spans="1:27" x14ac:dyDescent="0.25">
      <c r="A14" t="b">
        <f>AND(Structures[[#This Row],[Unchanged Colr]:[Unchanged ColorAndStyle]])</f>
        <v>1</v>
      </c>
      <c r="B14" t="b">
        <f>ISERROR(VLOOKUP(Structures[[#This Row],[StructureID]],ModifiedStructures[],1,FALSE))</f>
        <v>1</v>
      </c>
      <c r="C14" t="b">
        <f>ISERROR(VLOOKUP(Structures[[#This Row],[ColorAndStyle]],ModifiedStyle[],1,FALSE))</f>
        <v>1</v>
      </c>
      <c r="D14" t="s">
        <v>922</v>
      </c>
      <c r="E14" t="s">
        <v>909</v>
      </c>
      <c r="F14" t="s">
        <v>909</v>
      </c>
      <c r="G14" t="s">
        <v>204</v>
      </c>
      <c r="H14" t="s">
        <v>204</v>
      </c>
      <c r="I14" t="s">
        <v>910</v>
      </c>
      <c r="J14" t="s">
        <v>902</v>
      </c>
      <c r="L14" t="s">
        <v>258</v>
      </c>
      <c r="M14">
        <v>3</v>
      </c>
      <c r="N14">
        <v>0</v>
      </c>
      <c r="O14">
        <v>-16777216</v>
      </c>
      <c r="P14" t="s">
        <v>908</v>
      </c>
      <c r="Q14" t="s">
        <v>908</v>
      </c>
      <c r="R14" t="s">
        <v>918</v>
      </c>
      <c r="S14" t="s">
        <v>0</v>
      </c>
      <c r="T14" t="s">
        <v>904</v>
      </c>
      <c r="V14" t="s">
        <v>73</v>
      </c>
      <c r="W14" t="s">
        <v>108</v>
      </c>
      <c r="X14" t="s">
        <v>905</v>
      </c>
      <c r="Y14" t="s">
        <v>919</v>
      </c>
      <c r="Z14" t="s">
        <v>74</v>
      </c>
      <c r="AA14" t="s">
        <v>907</v>
      </c>
    </row>
    <row r="15" spans="1:27" x14ac:dyDescent="0.25">
      <c r="A15" t="b">
        <f>AND(Structures[[#This Row],[Unchanged Colr]:[Unchanged ColorAndStyle]])</f>
        <v>0</v>
      </c>
      <c r="B15" t="b">
        <f>ISERROR(VLOOKUP(Structures[[#This Row],[StructureID]],ModifiedStructures[],1,FALSE))</f>
        <v>1</v>
      </c>
      <c r="C15" t="b">
        <f>ISERROR(VLOOKUP(Structures[[#This Row],[ColorAndStyle]],ModifiedStyle[],1,FALSE))</f>
        <v>0</v>
      </c>
      <c r="D15" t="s">
        <v>27</v>
      </c>
      <c r="E15" t="s">
        <v>242</v>
      </c>
      <c r="F15" t="s">
        <v>911</v>
      </c>
      <c r="G15" t="s">
        <v>27</v>
      </c>
      <c r="H15" t="s">
        <v>27</v>
      </c>
      <c r="I15" t="s">
        <v>360</v>
      </c>
      <c r="J15" t="s">
        <v>902</v>
      </c>
      <c r="L15" t="s">
        <v>243</v>
      </c>
      <c r="M15">
        <v>3</v>
      </c>
      <c r="N15">
        <v>0</v>
      </c>
      <c r="O15">
        <v>-16777216</v>
      </c>
      <c r="P15" t="s">
        <v>908</v>
      </c>
      <c r="Q15" t="s">
        <v>908</v>
      </c>
      <c r="R15" t="s">
        <v>918</v>
      </c>
      <c r="S15" t="s">
        <v>0</v>
      </c>
      <c r="T15" t="s">
        <v>904</v>
      </c>
      <c r="V15" t="s">
        <v>73</v>
      </c>
      <c r="W15" t="s">
        <v>108</v>
      </c>
      <c r="X15" t="s">
        <v>905</v>
      </c>
      <c r="Y15" t="s">
        <v>919</v>
      </c>
      <c r="Z15" t="s">
        <v>74</v>
      </c>
      <c r="AA15" t="s">
        <v>907</v>
      </c>
    </row>
    <row r="16" spans="1:27" x14ac:dyDescent="0.25">
      <c r="A16" t="b">
        <f>AND(Structures[[#This Row],[Unchanged Colr]:[Unchanged ColorAndStyle]])</f>
        <v>0</v>
      </c>
      <c r="B16" t="b">
        <f>ISERROR(VLOOKUP(Structures[[#This Row],[StructureID]],ModifiedStructures[],1,FALSE))</f>
        <v>1</v>
      </c>
      <c r="C16" t="b">
        <f>ISERROR(VLOOKUP(Structures[[#This Row],[ColorAndStyle]],ModifiedStyle[],1,FALSE))</f>
        <v>0</v>
      </c>
      <c r="D16" t="s">
        <v>923</v>
      </c>
      <c r="E16" t="s">
        <v>245</v>
      </c>
      <c r="F16" t="s">
        <v>912</v>
      </c>
      <c r="G16" t="s">
        <v>4</v>
      </c>
      <c r="H16" t="s">
        <v>4</v>
      </c>
      <c r="I16" t="s">
        <v>247</v>
      </c>
      <c r="J16" t="s">
        <v>902</v>
      </c>
      <c r="L16" t="s">
        <v>246</v>
      </c>
      <c r="M16">
        <v>3</v>
      </c>
      <c r="N16">
        <v>0</v>
      </c>
      <c r="O16">
        <v>-16777216</v>
      </c>
      <c r="P16" t="s">
        <v>908</v>
      </c>
      <c r="Q16" t="s">
        <v>908</v>
      </c>
      <c r="R16" t="s">
        <v>918</v>
      </c>
      <c r="S16" t="s">
        <v>0</v>
      </c>
      <c r="T16" t="s">
        <v>904</v>
      </c>
      <c r="V16" t="s">
        <v>73</v>
      </c>
      <c r="W16" t="s">
        <v>108</v>
      </c>
      <c r="X16" t="s">
        <v>905</v>
      </c>
      <c r="Y16" t="s">
        <v>919</v>
      </c>
      <c r="Z16" t="s">
        <v>74</v>
      </c>
      <c r="AA16" t="s">
        <v>907</v>
      </c>
    </row>
    <row r="17" spans="1:27" x14ac:dyDescent="0.25">
      <c r="A17" t="b">
        <f>AND(Structures[[#This Row],[Unchanged Colr]:[Unchanged ColorAndStyle]])</f>
        <v>0</v>
      </c>
      <c r="B17" t="b">
        <f>ISERROR(VLOOKUP(Structures[[#This Row],[StructureID]],ModifiedStructures[],1,FALSE))</f>
        <v>1</v>
      </c>
      <c r="C17" t="b">
        <f>ISERROR(VLOOKUP(Structures[[#This Row],[ColorAndStyle]],ModifiedStyle[],1,FALSE))</f>
        <v>0</v>
      </c>
      <c r="D17" t="s">
        <v>924</v>
      </c>
      <c r="E17" t="s">
        <v>245</v>
      </c>
      <c r="F17" t="s">
        <v>912</v>
      </c>
      <c r="G17" t="s">
        <v>4</v>
      </c>
      <c r="H17" t="s">
        <v>4</v>
      </c>
      <c r="I17" t="s">
        <v>247</v>
      </c>
      <c r="J17" t="s">
        <v>902</v>
      </c>
      <c r="L17" t="s">
        <v>246</v>
      </c>
      <c r="M17">
        <v>3</v>
      </c>
      <c r="N17">
        <v>0</v>
      </c>
      <c r="O17">
        <v>-16777216</v>
      </c>
      <c r="P17" t="s">
        <v>908</v>
      </c>
      <c r="Q17" t="s">
        <v>908</v>
      </c>
      <c r="R17" t="s">
        <v>918</v>
      </c>
      <c r="S17" t="s">
        <v>0</v>
      </c>
      <c r="T17" t="s">
        <v>904</v>
      </c>
      <c r="V17" t="s">
        <v>73</v>
      </c>
      <c r="W17" t="s">
        <v>108</v>
      </c>
      <c r="X17" t="s">
        <v>905</v>
      </c>
      <c r="Y17" t="s">
        <v>919</v>
      </c>
      <c r="Z17" t="s">
        <v>74</v>
      </c>
      <c r="AA17" t="s">
        <v>907</v>
      </c>
    </row>
    <row r="18" spans="1:27" x14ac:dyDescent="0.25">
      <c r="A18" t="b">
        <f>AND(Structures[[#This Row],[Unchanged Colr]:[Unchanged ColorAndStyle]])</f>
        <v>0</v>
      </c>
      <c r="B18" t="b">
        <f>ISERROR(VLOOKUP(Structures[[#This Row],[StructureID]],ModifiedStructures[],1,FALSE))</f>
        <v>1</v>
      </c>
      <c r="C18" t="b">
        <f>ISERROR(VLOOKUP(Structures[[#This Row],[ColorAndStyle]],ModifiedStyle[],1,FALSE))</f>
        <v>0</v>
      </c>
      <c r="D18" t="s">
        <v>925</v>
      </c>
      <c r="E18" t="s">
        <v>245</v>
      </c>
      <c r="F18" t="s">
        <v>912</v>
      </c>
      <c r="G18" t="s">
        <v>4</v>
      </c>
      <c r="H18" t="s">
        <v>4</v>
      </c>
      <c r="I18" t="s">
        <v>247</v>
      </c>
      <c r="J18" t="s">
        <v>902</v>
      </c>
      <c r="L18" t="s">
        <v>246</v>
      </c>
      <c r="M18">
        <v>3</v>
      </c>
      <c r="N18">
        <v>0</v>
      </c>
      <c r="O18">
        <v>-16777216</v>
      </c>
      <c r="P18" t="s">
        <v>908</v>
      </c>
      <c r="Q18" t="s">
        <v>908</v>
      </c>
      <c r="R18" t="s">
        <v>918</v>
      </c>
      <c r="S18" t="s">
        <v>0</v>
      </c>
      <c r="T18" t="s">
        <v>904</v>
      </c>
      <c r="V18" t="s">
        <v>73</v>
      </c>
      <c r="W18" t="s">
        <v>108</v>
      </c>
      <c r="X18" t="s">
        <v>905</v>
      </c>
      <c r="Y18" t="s">
        <v>919</v>
      </c>
      <c r="Z18" t="s">
        <v>74</v>
      </c>
      <c r="AA18" t="s">
        <v>907</v>
      </c>
    </row>
    <row r="19" spans="1:27" x14ac:dyDescent="0.25">
      <c r="A19" t="b">
        <f>AND(Structures[[#This Row],[Unchanged Colr]:[Unchanged ColorAndStyle]])</f>
        <v>0</v>
      </c>
      <c r="B19" t="b">
        <f>ISERROR(VLOOKUP(Structures[[#This Row],[StructureID]],ModifiedStructures[],1,FALSE))</f>
        <v>1</v>
      </c>
      <c r="C19" t="b">
        <f>ISERROR(VLOOKUP(Structures[[#This Row],[ColorAndStyle]],ModifiedStyle[],1,FALSE))</f>
        <v>0</v>
      </c>
      <c r="D19" t="s">
        <v>926</v>
      </c>
      <c r="E19" t="s">
        <v>927</v>
      </c>
      <c r="F19" t="s">
        <v>912</v>
      </c>
      <c r="G19" t="s">
        <v>4</v>
      </c>
      <c r="H19" t="s">
        <v>4</v>
      </c>
      <c r="I19" t="s">
        <v>247</v>
      </c>
      <c r="J19" t="s">
        <v>902</v>
      </c>
      <c r="L19" t="s">
        <v>246</v>
      </c>
      <c r="M19">
        <v>3</v>
      </c>
      <c r="N19">
        <v>0</v>
      </c>
      <c r="O19">
        <v>-16777216</v>
      </c>
      <c r="P19" t="s">
        <v>908</v>
      </c>
      <c r="Q19" t="s">
        <v>908</v>
      </c>
      <c r="R19" t="s">
        <v>918</v>
      </c>
      <c r="S19" t="s">
        <v>0</v>
      </c>
      <c r="T19" t="s">
        <v>904</v>
      </c>
      <c r="V19" t="s">
        <v>73</v>
      </c>
      <c r="W19" t="s">
        <v>108</v>
      </c>
      <c r="X19" t="s">
        <v>905</v>
      </c>
      <c r="Y19" t="s">
        <v>919</v>
      </c>
      <c r="Z19" t="s">
        <v>74</v>
      </c>
      <c r="AA19" t="s">
        <v>907</v>
      </c>
    </row>
    <row r="20" spans="1:27" x14ac:dyDescent="0.25">
      <c r="A20" t="b">
        <f>AND(Structures[[#This Row],[Unchanged Colr]:[Unchanged ColorAndStyle]])</f>
        <v>1</v>
      </c>
      <c r="B20" t="b">
        <f>ISERROR(VLOOKUP(Structures[[#This Row],[StructureID]],ModifiedStructures[],1,FALSE))</f>
        <v>1</v>
      </c>
      <c r="C20" t="b">
        <f>ISERROR(VLOOKUP(Structures[[#This Row],[ColorAndStyle]],ModifiedStyle[],1,FALSE))</f>
        <v>1</v>
      </c>
      <c r="D20" t="s">
        <v>222</v>
      </c>
      <c r="E20" t="s">
        <v>222</v>
      </c>
      <c r="F20" t="s">
        <v>928</v>
      </c>
      <c r="G20" t="s">
        <v>33</v>
      </c>
      <c r="H20" t="s">
        <v>33</v>
      </c>
      <c r="I20">
        <v>7647</v>
      </c>
      <c r="J20" t="s">
        <v>929</v>
      </c>
      <c r="L20" t="s">
        <v>264</v>
      </c>
      <c r="M20">
        <v>3</v>
      </c>
      <c r="N20">
        <v>0</v>
      </c>
      <c r="O20">
        <v>-16777216</v>
      </c>
      <c r="P20">
        <v>20</v>
      </c>
      <c r="Q20">
        <v>40</v>
      </c>
      <c r="R20" t="s">
        <v>918</v>
      </c>
      <c r="S20" t="s">
        <v>0</v>
      </c>
      <c r="T20" t="s">
        <v>904</v>
      </c>
      <c r="V20" t="s">
        <v>73</v>
      </c>
      <c r="W20" t="s">
        <v>108</v>
      </c>
      <c r="X20" t="s">
        <v>905</v>
      </c>
      <c r="Y20" t="s">
        <v>919</v>
      </c>
      <c r="Z20" t="s">
        <v>74</v>
      </c>
      <c r="AA20" t="s">
        <v>907</v>
      </c>
    </row>
    <row r="21" spans="1:27" x14ac:dyDescent="0.25">
      <c r="A21" t="b">
        <f>AND(Structures[[#This Row],[Unchanged Colr]:[Unchanged ColorAndStyle]])</f>
        <v>1</v>
      </c>
      <c r="B21" t="b">
        <f>ISERROR(VLOOKUP(Structures[[#This Row],[StructureID]],ModifiedStructures[],1,FALSE))</f>
        <v>1</v>
      </c>
      <c r="C21" t="b">
        <f>ISERROR(VLOOKUP(Structures[[#This Row],[ColorAndStyle]],ModifiedStyle[],1,FALSE))</f>
        <v>1</v>
      </c>
      <c r="D21" t="s">
        <v>523</v>
      </c>
      <c r="E21" t="s">
        <v>930</v>
      </c>
      <c r="F21" t="s">
        <v>524</v>
      </c>
      <c r="G21" t="s">
        <v>33</v>
      </c>
      <c r="H21" t="s">
        <v>33</v>
      </c>
      <c r="I21">
        <v>7205</v>
      </c>
      <c r="J21" t="s">
        <v>929</v>
      </c>
      <c r="L21" t="s">
        <v>567</v>
      </c>
      <c r="M21">
        <v>3</v>
      </c>
      <c r="N21">
        <v>0</v>
      </c>
      <c r="O21">
        <v>-16777216</v>
      </c>
      <c r="P21" t="s">
        <v>908</v>
      </c>
      <c r="Q21" t="s">
        <v>908</v>
      </c>
      <c r="R21" t="s">
        <v>918</v>
      </c>
      <c r="S21" t="s">
        <v>0</v>
      </c>
      <c r="T21" t="s">
        <v>904</v>
      </c>
      <c r="V21" t="s">
        <v>73</v>
      </c>
      <c r="W21" t="s">
        <v>108</v>
      </c>
      <c r="X21" t="s">
        <v>905</v>
      </c>
      <c r="Y21" t="s">
        <v>919</v>
      </c>
      <c r="Z21" t="s">
        <v>74</v>
      </c>
      <c r="AA21" t="s">
        <v>907</v>
      </c>
    </row>
    <row r="22" spans="1:27" x14ac:dyDescent="0.25">
      <c r="A22" t="b">
        <f>AND(Structures[[#This Row],[Unchanged Colr]:[Unchanged ColorAndStyle]])</f>
        <v>1</v>
      </c>
      <c r="B22" t="b">
        <f>ISERROR(VLOOKUP(Structures[[#This Row],[StructureID]],ModifiedStructures[],1,FALSE))</f>
        <v>1</v>
      </c>
      <c r="C22" t="b">
        <f>ISERROR(VLOOKUP(Structures[[#This Row],[ColorAndStyle]],ModifiedStyle[],1,FALSE))</f>
        <v>1</v>
      </c>
      <c r="D22" t="s">
        <v>525</v>
      </c>
      <c r="E22" t="s">
        <v>931</v>
      </c>
      <c r="F22" t="s">
        <v>526</v>
      </c>
      <c r="G22" t="s">
        <v>33</v>
      </c>
      <c r="H22" t="s">
        <v>33</v>
      </c>
      <c r="I22">
        <v>7204</v>
      </c>
      <c r="J22" t="s">
        <v>929</v>
      </c>
      <c r="L22" t="s">
        <v>568</v>
      </c>
      <c r="M22">
        <v>3</v>
      </c>
      <c r="N22">
        <v>0</v>
      </c>
      <c r="O22">
        <v>-16777216</v>
      </c>
      <c r="P22" t="s">
        <v>908</v>
      </c>
      <c r="Q22" t="s">
        <v>908</v>
      </c>
      <c r="R22" t="s">
        <v>918</v>
      </c>
      <c r="S22" t="s">
        <v>0</v>
      </c>
      <c r="T22" t="s">
        <v>904</v>
      </c>
      <c r="V22" t="s">
        <v>73</v>
      </c>
      <c r="W22" t="s">
        <v>108</v>
      </c>
      <c r="X22" t="s">
        <v>905</v>
      </c>
      <c r="Y22" t="s">
        <v>919</v>
      </c>
      <c r="Z22" t="s">
        <v>74</v>
      </c>
      <c r="AA22" t="s">
        <v>907</v>
      </c>
    </row>
    <row r="23" spans="1:27" x14ac:dyDescent="0.25">
      <c r="A23" t="b">
        <f>AND(Structures[[#This Row],[Unchanged Colr]:[Unchanged ColorAndStyle]])</f>
        <v>1</v>
      </c>
      <c r="B23" t="b">
        <f>ISERROR(VLOOKUP(Structures[[#This Row],[StructureID]],ModifiedStructures[],1,FALSE))</f>
        <v>1</v>
      </c>
      <c r="C23" t="b">
        <f>ISERROR(VLOOKUP(Structures[[#This Row],[ColorAndStyle]],ModifiedStyle[],1,FALSE))</f>
        <v>1</v>
      </c>
      <c r="D23" t="s">
        <v>521</v>
      </c>
      <c r="E23" t="s">
        <v>522</v>
      </c>
      <c r="F23" t="s">
        <v>932</v>
      </c>
      <c r="G23" t="s">
        <v>33</v>
      </c>
      <c r="H23" t="s">
        <v>33</v>
      </c>
      <c r="I23">
        <v>7203</v>
      </c>
      <c r="J23" t="s">
        <v>929</v>
      </c>
      <c r="L23" t="s">
        <v>566</v>
      </c>
      <c r="M23">
        <v>3</v>
      </c>
      <c r="N23">
        <v>0</v>
      </c>
      <c r="O23">
        <v>-16777216</v>
      </c>
      <c r="P23" t="s">
        <v>908</v>
      </c>
      <c r="Q23" t="s">
        <v>908</v>
      </c>
      <c r="R23" t="s">
        <v>918</v>
      </c>
      <c r="S23" t="s">
        <v>0</v>
      </c>
      <c r="T23" t="s">
        <v>904</v>
      </c>
      <c r="V23" t="s">
        <v>73</v>
      </c>
      <c r="W23" t="s">
        <v>108</v>
      </c>
      <c r="X23" t="s">
        <v>905</v>
      </c>
      <c r="Y23" t="s">
        <v>919</v>
      </c>
      <c r="Z23" t="s">
        <v>74</v>
      </c>
      <c r="AA23" t="s">
        <v>907</v>
      </c>
    </row>
    <row r="24" spans="1:27" x14ac:dyDescent="0.25">
      <c r="A24" t="b">
        <f>AND(Structures[[#This Row],[Unchanged Colr]:[Unchanged ColorAndStyle]])</f>
        <v>0</v>
      </c>
      <c r="B24" t="b">
        <f>ISERROR(VLOOKUP(Structures[[#This Row],[StructureID]],ModifiedStructures[],1,FALSE))</f>
        <v>1</v>
      </c>
      <c r="C24" t="b">
        <f>ISERROR(VLOOKUP(Structures[[#This Row],[ColorAndStyle]],ModifiedStyle[],1,FALSE))</f>
        <v>0</v>
      </c>
      <c r="D24" t="s">
        <v>236</v>
      </c>
      <c r="E24" t="s">
        <v>237</v>
      </c>
      <c r="F24" t="s">
        <v>271</v>
      </c>
      <c r="G24" t="s">
        <v>271</v>
      </c>
      <c r="H24" t="s">
        <v>913</v>
      </c>
      <c r="I24">
        <v>11296</v>
      </c>
      <c r="J24" t="s">
        <v>914</v>
      </c>
      <c r="L24" t="s">
        <v>277</v>
      </c>
      <c r="M24">
        <v>3</v>
      </c>
      <c r="N24">
        <v>0</v>
      </c>
      <c r="O24">
        <v>-16777216</v>
      </c>
      <c r="P24" t="s">
        <v>908</v>
      </c>
      <c r="Q24" t="s">
        <v>908</v>
      </c>
      <c r="R24" t="s">
        <v>918</v>
      </c>
      <c r="S24" t="s">
        <v>0</v>
      </c>
      <c r="T24" t="s">
        <v>904</v>
      </c>
      <c r="V24" t="s">
        <v>73</v>
      </c>
      <c r="W24" t="s">
        <v>108</v>
      </c>
      <c r="X24" t="s">
        <v>905</v>
      </c>
      <c r="Y24" t="s">
        <v>919</v>
      </c>
      <c r="Z24" t="s">
        <v>74</v>
      </c>
      <c r="AA24" t="s">
        <v>907</v>
      </c>
    </row>
    <row r="25" spans="1:27" x14ac:dyDescent="0.25">
      <c r="A25" t="b">
        <f>AND(Structures[[#This Row],[Unchanged Colr]:[Unchanged ColorAndStyle]])</f>
        <v>0</v>
      </c>
      <c r="B25" t="b">
        <f>ISERROR(VLOOKUP(Structures[[#This Row],[StructureID]],ModifiedStructures[],1,FALSE))</f>
        <v>1</v>
      </c>
      <c r="C25" t="b">
        <f>ISERROR(VLOOKUP(Structures[[#This Row],[ColorAndStyle]],ModifiedStyle[],1,FALSE))</f>
        <v>0</v>
      </c>
      <c r="D25" t="s">
        <v>238</v>
      </c>
      <c r="E25" t="s">
        <v>237</v>
      </c>
      <c r="F25" t="s">
        <v>271</v>
      </c>
      <c r="G25" t="s">
        <v>271</v>
      </c>
      <c r="H25" t="s">
        <v>913</v>
      </c>
      <c r="I25">
        <v>11296</v>
      </c>
      <c r="J25" t="s">
        <v>914</v>
      </c>
      <c r="L25" t="s">
        <v>277</v>
      </c>
      <c r="M25">
        <v>3</v>
      </c>
      <c r="N25">
        <v>0</v>
      </c>
      <c r="O25">
        <v>-16777216</v>
      </c>
      <c r="P25" t="s">
        <v>908</v>
      </c>
      <c r="Q25" t="s">
        <v>908</v>
      </c>
      <c r="R25" t="s">
        <v>918</v>
      </c>
      <c r="S25" t="s">
        <v>0</v>
      </c>
      <c r="T25" t="s">
        <v>904</v>
      </c>
      <c r="V25" t="s">
        <v>73</v>
      </c>
      <c r="W25" t="s">
        <v>108</v>
      </c>
      <c r="X25" t="s">
        <v>905</v>
      </c>
      <c r="Y25" t="s">
        <v>919</v>
      </c>
      <c r="Z25" t="s">
        <v>74</v>
      </c>
      <c r="AA25" t="s">
        <v>907</v>
      </c>
    </row>
    <row r="26" spans="1:27" x14ac:dyDescent="0.25">
      <c r="A26" t="b">
        <f>AND(Structures[[#This Row],[Unchanged Colr]:[Unchanged ColorAndStyle]])</f>
        <v>0</v>
      </c>
      <c r="B26" t="b">
        <f>ISERROR(VLOOKUP(Structures[[#This Row],[StructureID]],ModifiedStructures[],1,FALSE))</f>
        <v>1</v>
      </c>
      <c r="C26" t="b">
        <f>ISERROR(VLOOKUP(Structures[[#This Row],[ColorAndStyle]],ModifiedStyle[],1,FALSE))</f>
        <v>0</v>
      </c>
      <c r="D26" t="s">
        <v>239</v>
      </c>
      <c r="E26" t="s">
        <v>237</v>
      </c>
      <c r="F26" t="s">
        <v>271</v>
      </c>
      <c r="G26" t="s">
        <v>271</v>
      </c>
      <c r="H26" t="s">
        <v>913</v>
      </c>
      <c r="I26">
        <v>11296</v>
      </c>
      <c r="J26" t="s">
        <v>914</v>
      </c>
      <c r="L26" t="s">
        <v>277</v>
      </c>
      <c r="M26">
        <v>3</v>
      </c>
      <c r="N26">
        <v>0</v>
      </c>
      <c r="O26">
        <v>-16777216</v>
      </c>
      <c r="P26" t="s">
        <v>908</v>
      </c>
      <c r="Q26" t="s">
        <v>908</v>
      </c>
      <c r="R26" t="s">
        <v>918</v>
      </c>
      <c r="S26" t="s">
        <v>0</v>
      </c>
      <c r="T26" t="s">
        <v>904</v>
      </c>
      <c r="V26" t="s">
        <v>73</v>
      </c>
      <c r="W26" t="s">
        <v>108</v>
      </c>
      <c r="X26" t="s">
        <v>905</v>
      </c>
      <c r="Y26" t="s">
        <v>919</v>
      </c>
      <c r="Z26" t="s">
        <v>74</v>
      </c>
      <c r="AA26" t="s">
        <v>907</v>
      </c>
    </row>
    <row r="27" spans="1:27" x14ac:dyDescent="0.25">
      <c r="A27" t="b">
        <f>AND(Structures[[#This Row],[Unchanged Colr]:[Unchanged ColorAndStyle]])</f>
        <v>1</v>
      </c>
      <c r="B27" t="b">
        <f>ISERROR(VLOOKUP(Structures[[#This Row],[StructureID]],ModifiedStructures[],1,FALSE))</f>
        <v>1</v>
      </c>
      <c r="C27" t="b">
        <f>ISERROR(VLOOKUP(Structures[[#This Row],[ColorAndStyle]],ModifiedStyle[],1,FALSE))</f>
        <v>1</v>
      </c>
      <c r="D27" t="s">
        <v>804</v>
      </c>
      <c r="E27" t="s">
        <v>933</v>
      </c>
      <c r="F27" t="s">
        <v>934</v>
      </c>
      <c r="G27" t="s">
        <v>33</v>
      </c>
      <c r="H27" t="s">
        <v>33</v>
      </c>
      <c r="I27">
        <v>25929</v>
      </c>
      <c r="J27" t="s">
        <v>929</v>
      </c>
      <c r="L27" t="s">
        <v>803</v>
      </c>
      <c r="M27">
        <v>3</v>
      </c>
      <c r="N27">
        <v>0</v>
      </c>
      <c r="O27">
        <v>-16777216</v>
      </c>
      <c r="P27">
        <v>200</v>
      </c>
      <c r="Q27">
        <v>2500</v>
      </c>
      <c r="R27" t="s">
        <v>935</v>
      </c>
      <c r="S27" t="s">
        <v>0</v>
      </c>
      <c r="T27" t="s">
        <v>936</v>
      </c>
      <c r="V27" t="s">
        <v>73</v>
      </c>
      <c r="W27" t="s">
        <v>150</v>
      </c>
      <c r="X27" t="s">
        <v>905</v>
      </c>
      <c r="Y27" t="s">
        <v>937</v>
      </c>
      <c r="Z27" t="s">
        <v>74</v>
      </c>
      <c r="AA27" t="s">
        <v>907</v>
      </c>
    </row>
    <row r="28" spans="1:27" x14ac:dyDescent="0.25">
      <c r="A28" t="b">
        <f>AND(Structures[[#This Row],[Unchanged Colr]:[Unchanged ColorAndStyle]])</f>
        <v>1</v>
      </c>
      <c r="B28" t="b">
        <f>ISERROR(VLOOKUP(Structures[[#This Row],[StructureID]],ModifiedStructures[],1,FALSE))</f>
        <v>1</v>
      </c>
      <c r="C28" t="b">
        <f>ISERROR(VLOOKUP(Structures[[#This Row],[ColorAndStyle]],ModifiedStyle[],1,FALSE))</f>
        <v>1</v>
      </c>
      <c r="D28" t="s">
        <v>802</v>
      </c>
      <c r="E28" t="s">
        <v>933</v>
      </c>
      <c r="F28" t="s">
        <v>938</v>
      </c>
      <c r="G28" t="s">
        <v>33</v>
      </c>
      <c r="H28" t="s">
        <v>33</v>
      </c>
      <c r="I28">
        <v>25927</v>
      </c>
      <c r="J28" t="s">
        <v>929</v>
      </c>
      <c r="L28" t="s">
        <v>801</v>
      </c>
      <c r="M28">
        <v>3</v>
      </c>
      <c r="N28">
        <v>0</v>
      </c>
      <c r="O28">
        <v>-16777216</v>
      </c>
      <c r="P28">
        <v>200</v>
      </c>
      <c r="Q28">
        <v>2500</v>
      </c>
      <c r="R28" t="s">
        <v>935</v>
      </c>
      <c r="S28" t="s">
        <v>0</v>
      </c>
      <c r="T28" t="s">
        <v>936</v>
      </c>
      <c r="V28" t="s">
        <v>73</v>
      </c>
      <c r="W28" t="s">
        <v>150</v>
      </c>
      <c r="X28" t="s">
        <v>905</v>
      </c>
      <c r="Y28" t="s">
        <v>937</v>
      </c>
      <c r="Z28" t="s">
        <v>74</v>
      </c>
      <c r="AA28" t="s">
        <v>907</v>
      </c>
    </row>
    <row r="29" spans="1:27" x14ac:dyDescent="0.25">
      <c r="A29" t="b">
        <f>AND(Structures[[#This Row],[Unchanged Colr]:[Unchanged ColorAndStyle]])</f>
        <v>1</v>
      </c>
      <c r="B29" t="b">
        <f>ISERROR(VLOOKUP(Structures[[#This Row],[StructureID]],ModifiedStructures[],1,FALSE))</f>
        <v>1</v>
      </c>
      <c r="C29" t="b">
        <f>ISERROR(VLOOKUP(Structures[[#This Row],[ColorAndStyle]],ModifiedStyle[],1,FALSE))</f>
        <v>1</v>
      </c>
      <c r="D29" t="s">
        <v>800</v>
      </c>
      <c r="E29" t="s">
        <v>939</v>
      </c>
      <c r="F29" t="s">
        <v>940</v>
      </c>
      <c r="G29" t="s">
        <v>33</v>
      </c>
      <c r="H29" t="s">
        <v>33</v>
      </c>
      <c r="I29">
        <v>23131</v>
      </c>
      <c r="J29" t="s">
        <v>929</v>
      </c>
      <c r="L29" t="s">
        <v>434</v>
      </c>
      <c r="M29">
        <v>3</v>
      </c>
      <c r="N29">
        <v>0</v>
      </c>
      <c r="O29">
        <v>-16777216</v>
      </c>
      <c r="P29">
        <v>200</v>
      </c>
      <c r="Q29">
        <v>2500</v>
      </c>
      <c r="R29" t="s">
        <v>935</v>
      </c>
      <c r="S29" t="s">
        <v>0</v>
      </c>
      <c r="T29" t="s">
        <v>936</v>
      </c>
      <c r="V29" t="s">
        <v>73</v>
      </c>
      <c r="W29" t="s">
        <v>150</v>
      </c>
      <c r="X29" t="s">
        <v>905</v>
      </c>
      <c r="Y29" t="s">
        <v>937</v>
      </c>
      <c r="Z29" t="s">
        <v>74</v>
      </c>
      <c r="AA29" t="s">
        <v>907</v>
      </c>
    </row>
    <row r="30" spans="1:27" x14ac:dyDescent="0.25">
      <c r="A30" t="b">
        <f>AND(Structures[[#This Row],[Unchanged Colr]:[Unchanged ColorAndStyle]])</f>
        <v>1</v>
      </c>
      <c r="B30" t="b">
        <f>ISERROR(VLOOKUP(Structures[[#This Row],[StructureID]],ModifiedStructures[],1,FALSE))</f>
        <v>1</v>
      </c>
      <c r="C30" t="b">
        <f>ISERROR(VLOOKUP(Structures[[#This Row],[ColorAndStyle]],ModifiedStyle[],1,FALSE))</f>
        <v>1</v>
      </c>
      <c r="D30" t="s">
        <v>799</v>
      </c>
      <c r="E30" t="s">
        <v>941</v>
      </c>
      <c r="F30" t="s">
        <v>942</v>
      </c>
      <c r="G30" t="s">
        <v>33</v>
      </c>
      <c r="H30" t="s">
        <v>33</v>
      </c>
      <c r="I30">
        <v>23130</v>
      </c>
      <c r="J30" t="s">
        <v>929</v>
      </c>
      <c r="L30" t="s">
        <v>434</v>
      </c>
      <c r="M30">
        <v>3</v>
      </c>
      <c r="N30">
        <v>0</v>
      </c>
      <c r="O30">
        <v>-16777216</v>
      </c>
      <c r="P30">
        <v>200</v>
      </c>
      <c r="Q30">
        <v>2500</v>
      </c>
      <c r="R30" t="s">
        <v>935</v>
      </c>
      <c r="S30" t="s">
        <v>0</v>
      </c>
      <c r="T30" t="s">
        <v>936</v>
      </c>
      <c r="V30" t="s">
        <v>73</v>
      </c>
      <c r="W30" t="s">
        <v>150</v>
      </c>
      <c r="X30" t="s">
        <v>905</v>
      </c>
      <c r="Y30" t="s">
        <v>937</v>
      </c>
      <c r="Z30" t="s">
        <v>74</v>
      </c>
      <c r="AA30" t="s">
        <v>907</v>
      </c>
    </row>
    <row r="31" spans="1:27" x14ac:dyDescent="0.25">
      <c r="A31" t="b">
        <f>AND(Structures[[#This Row],[Unchanged Colr]:[Unchanged ColorAndStyle]])</f>
        <v>1</v>
      </c>
      <c r="B31" t="b">
        <f>ISERROR(VLOOKUP(Structures[[#This Row],[StructureID]],ModifiedStructures[],1,FALSE))</f>
        <v>1</v>
      </c>
      <c r="C31" t="b">
        <f>ISERROR(VLOOKUP(Structures[[#This Row],[ColorAndStyle]],ModifiedStyle[],1,FALSE))</f>
        <v>1</v>
      </c>
      <c r="D31" t="s">
        <v>625</v>
      </c>
      <c r="E31" t="s">
        <v>943</v>
      </c>
      <c r="F31" t="s">
        <v>944</v>
      </c>
      <c r="G31" t="s">
        <v>33</v>
      </c>
      <c r="H31" t="s">
        <v>33</v>
      </c>
      <c r="I31">
        <v>23467</v>
      </c>
      <c r="J31" t="s">
        <v>929</v>
      </c>
      <c r="L31" t="s">
        <v>434</v>
      </c>
      <c r="M31">
        <v>3</v>
      </c>
      <c r="N31">
        <v>0</v>
      </c>
      <c r="O31">
        <v>-16777216</v>
      </c>
      <c r="P31">
        <v>200</v>
      </c>
      <c r="Q31">
        <v>2500</v>
      </c>
      <c r="R31" t="s">
        <v>935</v>
      </c>
      <c r="S31" t="s">
        <v>0</v>
      </c>
      <c r="T31" t="s">
        <v>936</v>
      </c>
      <c r="V31" t="s">
        <v>73</v>
      </c>
      <c r="W31" t="s">
        <v>150</v>
      </c>
      <c r="X31" t="s">
        <v>905</v>
      </c>
      <c r="Y31" t="s">
        <v>937</v>
      </c>
      <c r="Z31" t="s">
        <v>74</v>
      </c>
      <c r="AA31" t="s">
        <v>907</v>
      </c>
    </row>
    <row r="32" spans="1:27" x14ac:dyDescent="0.25">
      <c r="A32" t="b">
        <f>AND(Structures[[#This Row],[Unchanged Colr]:[Unchanged ColorAndStyle]])</f>
        <v>1</v>
      </c>
      <c r="B32" t="b">
        <f>ISERROR(VLOOKUP(Structures[[#This Row],[StructureID]],ModifiedStructures[],1,FALSE))</f>
        <v>1</v>
      </c>
      <c r="C32" t="b">
        <f>ISERROR(VLOOKUP(Structures[[#This Row],[ColorAndStyle]],ModifiedStyle[],1,FALSE))</f>
        <v>1</v>
      </c>
      <c r="D32" t="s">
        <v>626</v>
      </c>
      <c r="E32" t="s">
        <v>945</v>
      </c>
      <c r="F32" t="s">
        <v>946</v>
      </c>
      <c r="G32" t="s">
        <v>33</v>
      </c>
      <c r="H32" t="s">
        <v>33</v>
      </c>
      <c r="I32">
        <v>23468</v>
      </c>
      <c r="J32" t="s">
        <v>929</v>
      </c>
      <c r="L32" t="s">
        <v>434</v>
      </c>
      <c r="M32">
        <v>3</v>
      </c>
      <c r="N32">
        <v>0</v>
      </c>
      <c r="O32">
        <v>-16777216</v>
      </c>
      <c r="P32">
        <v>200</v>
      </c>
      <c r="Q32">
        <v>2500</v>
      </c>
      <c r="R32" t="s">
        <v>935</v>
      </c>
      <c r="S32" t="s">
        <v>0</v>
      </c>
      <c r="T32" t="s">
        <v>936</v>
      </c>
      <c r="V32" t="s">
        <v>73</v>
      </c>
      <c r="W32" t="s">
        <v>150</v>
      </c>
      <c r="X32" t="s">
        <v>905</v>
      </c>
      <c r="Y32" t="s">
        <v>937</v>
      </c>
      <c r="Z32" t="s">
        <v>74</v>
      </c>
      <c r="AA32" t="s">
        <v>907</v>
      </c>
    </row>
    <row r="33" spans="1:27" x14ac:dyDescent="0.25">
      <c r="A33" t="b">
        <f>AND(Structures[[#This Row],[Unchanged Colr]:[Unchanged ColorAndStyle]])</f>
        <v>1</v>
      </c>
      <c r="B33" t="b">
        <f>ISERROR(VLOOKUP(Structures[[#This Row],[StructureID]],ModifiedStructures[],1,FALSE))</f>
        <v>1</v>
      </c>
      <c r="C33" t="b">
        <f>ISERROR(VLOOKUP(Structures[[#This Row],[ColorAndStyle]],ModifiedStyle[],1,FALSE))</f>
        <v>1</v>
      </c>
      <c r="D33" t="s">
        <v>668</v>
      </c>
      <c r="E33" t="s">
        <v>947</v>
      </c>
      <c r="F33" t="s">
        <v>948</v>
      </c>
      <c r="G33" t="s">
        <v>33</v>
      </c>
      <c r="H33" t="s">
        <v>33</v>
      </c>
      <c r="I33">
        <v>23464</v>
      </c>
      <c r="J33" t="s">
        <v>929</v>
      </c>
      <c r="L33" t="s">
        <v>434</v>
      </c>
      <c r="M33">
        <v>3</v>
      </c>
      <c r="N33">
        <v>0</v>
      </c>
      <c r="O33">
        <v>-16777216</v>
      </c>
      <c r="P33">
        <v>200</v>
      </c>
      <c r="Q33">
        <v>2500</v>
      </c>
      <c r="R33" t="s">
        <v>935</v>
      </c>
      <c r="S33" t="s">
        <v>0</v>
      </c>
      <c r="T33" t="s">
        <v>936</v>
      </c>
      <c r="V33" t="s">
        <v>73</v>
      </c>
      <c r="W33" t="s">
        <v>150</v>
      </c>
      <c r="X33" t="s">
        <v>905</v>
      </c>
      <c r="Y33" t="s">
        <v>937</v>
      </c>
      <c r="Z33" t="s">
        <v>74</v>
      </c>
      <c r="AA33" t="s">
        <v>907</v>
      </c>
    </row>
    <row r="34" spans="1:27" x14ac:dyDescent="0.25">
      <c r="A34" t="b">
        <f>AND(Structures[[#This Row],[Unchanged Colr]:[Unchanged ColorAndStyle]])</f>
        <v>1</v>
      </c>
      <c r="B34" t="b">
        <f>ISERROR(VLOOKUP(Structures[[#This Row],[StructureID]],ModifiedStructures[],1,FALSE))</f>
        <v>1</v>
      </c>
      <c r="C34" t="b">
        <f>ISERROR(VLOOKUP(Structures[[#This Row],[ColorAndStyle]],ModifiedStyle[],1,FALSE))</f>
        <v>1</v>
      </c>
      <c r="D34" t="s">
        <v>669</v>
      </c>
      <c r="E34" t="s">
        <v>949</v>
      </c>
      <c r="F34" t="s">
        <v>950</v>
      </c>
      <c r="G34" t="s">
        <v>33</v>
      </c>
      <c r="H34" t="s">
        <v>33</v>
      </c>
      <c r="I34">
        <v>23465</v>
      </c>
      <c r="J34" t="s">
        <v>929</v>
      </c>
      <c r="L34" t="s">
        <v>434</v>
      </c>
      <c r="M34">
        <v>3</v>
      </c>
      <c r="N34">
        <v>0</v>
      </c>
      <c r="O34">
        <v>-16777216</v>
      </c>
      <c r="P34">
        <v>200</v>
      </c>
      <c r="Q34">
        <v>2500</v>
      </c>
      <c r="R34" t="s">
        <v>935</v>
      </c>
      <c r="S34" t="s">
        <v>0</v>
      </c>
      <c r="T34" t="s">
        <v>936</v>
      </c>
      <c r="V34" t="s">
        <v>73</v>
      </c>
      <c r="W34" t="s">
        <v>150</v>
      </c>
      <c r="X34" t="s">
        <v>905</v>
      </c>
      <c r="Y34" t="s">
        <v>937</v>
      </c>
      <c r="Z34" t="s">
        <v>74</v>
      </c>
      <c r="AA34" t="s">
        <v>907</v>
      </c>
    </row>
    <row r="35" spans="1:27" x14ac:dyDescent="0.25">
      <c r="A35" t="b">
        <f>AND(Structures[[#This Row],[Unchanged Colr]:[Unchanged ColorAndStyle]])</f>
        <v>1</v>
      </c>
      <c r="B35" t="b">
        <f>ISERROR(VLOOKUP(Structures[[#This Row],[StructureID]],ModifiedStructures[],1,FALSE))</f>
        <v>1</v>
      </c>
      <c r="C35" t="b">
        <f>ISERROR(VLOOKUP(Structures[[#This Row],[ColorAndStyle]],ModifiedStyle[],1,FALSE))</f>
        <v>1</v>
      </c>
      <c r="D35" t="s">
        <v>827</v>
      </c>
      <c r="E35" t="s">
        <v>951</v>
      </c>
      <c r="F35" t="s">
        <v>952</v>
      </c>
      <c r="G35" t="s">
        <v>33</v>
      </c>
      <c r="H35" t="s">
        <v>33</v>
      </c>
      <c r="I35">
        <v>24475</v>
      </c>
      <c r="J35" t="s">
        <v>929</v>
      </c>
      <c r="L35" t="s">
        <v>434</v>
      </c>
      <c r="M35">
        <v>3</v>
      </c>
      <c r="N35">
        <v>0</v>
      </c>
      <c r="O35">
        <v>-16777216</v>
      </c>
      <c r="P35">
        <v>200</v>
      </c>
      <c r="Q35">
        <v>2500</v>
      </c>
      <c r="R35" t="s">
        <v>935</v>
      </c>
      <c r="S35" t="s">
        <v>0</v>
      </c>
      <c r="T35" t="s">
        <v>936</v>
      </c>
      <c r="V35" t="s">
        <v>73</v>
      </c>
      <c r="W35" t="s">
        <v>150</v>
      </c>
      <c r="X35" t="s">
        <v>905</v>
      </c>
      <c r="Y35" t="s">
        <v>937</v>
      </c>
      <c r="Z35" t="s">
        <v>74</v>
      </c>
      <c r="AA35" t="s">
        <v>907</v>
      </c>
    </row>
    <row r="36" spans="1:27" x14ac:dyDescent="0.25">
      <c r="A36" t="b">
        <f>AND(Structures[[#This Row],[Unchanged Colr]:[Unchanged ColorAndStyle]])</f>
        <v>1</v>
      </c>
      <c r="B36" t="b">
        <f>ISERROR(VLOOKUP(Structures[[#This Row],[StructureID]],ModifiedStructures[],1,FALSE))</f>
        <v>1</v>
      </c>
      <c r="C36" t="b">
        <f>ISERROR(VLOOKUP(Structures[[#This Row],[ColorAndStyle]],ModifiedStyle[],1,FALSE))</f>
        <v>1</v>
      </c>
      <c r="D36" t="s">
        <v>826</v>
      </c>
      <c r="E36" t="s">
        <v>953</v>
      </c>
      <c r="F36" t="s">
        <v>954</v>
      </c>
      <c r="G36" t="s">
        <v>33</v>
      </c>
      <c r="H36" t="s">
        <v>33</v>
      </c>
      <c r="I36">
        <v>24474</v>
      </c>
      <c r="J36" t="s">
        <v>929</v>
      </c>
      <c r="L36" t="s">
        <v>434</v>
      </c>
      <c r="M36">
        <v>3</v>
      </c>
      <c r="N36">
        <v>0</v>
      </c>
      <c r="O36">
        <v>-16777216</v>
      </c>
      <c r="P36">
        <v>200</v>
      </c>
      <c r="Q36">
        <v>2500</v>
      </c>
      <c r="R36" t="s">
        <v>935</v>
      </c>
      <c r="S36" t="s">
        <v>0</v>
      </c>
      <c r="T36" t="s">
        <v>936</v>
      </c>
      <c r="V36" t="s">
        <v>73</v>
      </c>
      <c r="W36" t="s">
        <v>150</v>
      </c>
      <c r="X36" t="s">
        <v>905</v>
      </c>
      <c r="Y36" t="s">
        <v>937</v>
      </c>
      <c r="Z36" t="s">
        <v>74</v>
      </c>
      <c r="AA36" t="s">
        <v>907</v>
      </c>
    </row>
    <row r="37" spans="1:27" x14ac:dyDescent="0.25">
      <c r="A37" t="b">
        <f>AND(Structures[[#This Row],[Unchanged Colr]:[Unchanged ColorAndStyle]])</f>
        <v>1</v>
      </c>
      <c r="B37" t="b">
        <f>ISERROR(VLOOKUP(Structures[[#This Row],[StructureID]],ModifiedStructures[],1,FALSE))</f>
        <v>1</v>
      </c>
      <c r="C37" t="b">
        <f>ISERROR(VLOOKUP(Structures[[#This Row],[ColorAndStyle]],ModifiedStyle[],1,FALSE))</f>
        <v>1</v>
      </c>
      <c r="D37" t="s">
        <v>631</v>
      </c>
      <c r="E37" t="s">
        <v>955</v>
      </c>
      <c r="F37" t="s">
        <v>956</v>
      </c>
      <c r="G37" t="s">
        <v>33</v>
      </c>
      <c r="H37" t="s">
        <v>33</v>
      </c>
      <c r="I37">
        <v>24477</v>
      </c>
      <c r="J37" t="s">
        <v>929</v>
      </c>
      <c r="L37" t="s">
        <v>434</v>
      </c>
      <c r="M37">
        <v>3</v>
      </c>
      <c r="N37">
        <v>0</v>
      </c>
      <c r="O37">
        <v>-16777216</v>
      </c>
      <c r="P37">
        <v>200</v>
      </c>
      <c r="Q37">
        <v>2500</v>
      </c>
      <c r="R37" t="s">
        <v>935</v>
      </c>
      <c r="S37" t="s">
        <v>0</v>
      </c>
      <c r="T37" t="s">
        <v>936</v>
      </c>
      <c r="V37" t="s">
        <v>73</v>
      </c>
      <c r="W37" t="s">
        <v>150</v>
      </c>
      <c r="X37" t="s">
        <v>905</v>
      </c>
      <c r="Y37" t="s">
        <v>937</v>
      </c>
      <c r="Z37" t="s">
        <v>74</v>
      </c>
      <c r="AA37" t="s">
        <v>907</v>
      </c>
    </row>
    <row r="38" spans="1:27" x14ac:dyDescent="0.25">
      <c r="A38" t="b">
        <f>AND(Structures[[#This Row],[Unchanged Colr]:[Unchanged ColorAndStyle]])</f>
        <v>1</v>
      </c>
      <c r="B38" t="b">
        <f>ISERROR(VLOOKUP(Structures[[#This Row],[StructureID]],ModifiedStructures[],1,FALSE))</f>
        <v>1</v>
      </c>
      <c r="C38" t="b">
        <f>ISERROR(VLOOKUP(Structures[[#This Row],[ColorAndStyle]],ModifiedStyle[],1,FALSE))</f>
        <v>1</v>
      </c>
      <c r="D38" t="s">
        <v>632</v>
      </c>
      <c r="E38" t="s">
        <v>957</v>
      </c>
      <c r="F38" t="s">
        <v>958</v>
      </c>
      <c r="G38" t="s">
        <v>33</v>
      </c>
      <c r="H38" t="s">
        <v>33</v>
      </c>
      <c r="I38">
        <v>24478</v>
      </c>
      <c r="J38" t="s">
        <v>929</v>
      </c>
      <c r="L38" t="s">
        <v>434</v>
      </c>
      <c r="M38">
        <v>3</v>
      </c>
      <c r="N38">
        <v>0</v>
      </c>
      <c r="O38">
        <v>-16777216</v>
      </c>
      <c r="P38">
        <v>200</v>
      </c>
      <c r="Q38">
        <v>2500</v>
      </c>
      <c r="R38" t="s">
        <v>935</v>
      </c>
      <c r="S38" t="s">
        <v>0</v>
      </c>
      <c r="T38" t="s">
        <v>936</v>
      </c>
      <c r="V38" t="s">
        <v>73</v>
      </c>
      <c r="W38" t="s">
        <v>150</v>
      </c>
      <c r="X38" t="s">
        <v>905</v>
      </c>
      <c r="Y38" t="s">
        <v>937</v>
      </c>
      <c r="Z38" t="s">
        <v>74</v>
      </c>
      <c r="AA38" t="s">
        <v>907</v>
      </c>
    </row>
    <row r="39" spans="1:27" x14ac:dyDescent="0.25">
      <c r="A39" t="b">
        <f>AND(Structures[[#This Row],[Unchanged Colr]:[Unchanged ColorAndStyle]])</f>
        <v>1</v>
      </c>
      <c r="B39" t="b">
        <f>ISERROR(VLOOKUP(Structures[[#This Row],[StructureID]],ModifiedStructures[],1,FALSE))</f>
        <v>1</v>
      </c>
      <c r="C39" t="b">
        <f>ISERROR(VLOOKUP(Structures[[#This Row],[ColorAndStyle]],ModifiedStyle[],1,FALSE))</f>
        <v>1</v>
      </c>
      <c r="D39" t="s">
        <v>825</v>
      </c>
      <c r="E39" t="s">
        <v>959</v>
      </c>
      <c r="F39" t="s">
        <v>960</v>
      </c>
      <c r="G39" t="s">
        <v>33</v>
      </c>
      <c r="H39" t="s">
        <v>33</v>
      </c>
      <c r="I39">
        <v>24481</v>
      </c>
      <c r="J39" t="s">
        <v>929</v>
      </c>
      <c r="L39" t="s">
        <v>434</v>
      </c>
      <c r="M39">
        <v>3</v>
      </c>
      <c r="N39">
        <v>0</v>
      </c>
      <c r="O39">
        <v>-16777216</v>
      </c>
      <c r="P39">
        <v>200</v>
      </c>
      <c r="Q39">
        <v>2500</v>
      </c>
      <c r="R39" t="s">
        <v>935</v>
      </c>
      <c r="S39" t="s">
        <v>0</v>
      </c>
      <c r="T39" t="s">
        <v>936</v>
      </c>
      <c r="V39" t="s">
        <v>73</v>
      </c>
      <c r="W39" t="s">
        <v>150</v>
      </c>
      <c r="X39" t="s">
        <v>905</v>
      </c>
      <c r="Y39" t="s">
        <v>937</v>
      </c>
      <c r="Z39" t="s">
        <v>74</v>
      </c>
      <c r="AA39" t="s">
        <v>907</v>
      </c>
    </row>
    <row r="40" spans="1:27" x14ac:dyDescent="0.25">
      <c r="A40" t="b">
        <f>AND(Structures[[#This Row],[Unchanged Colr]:[Unchanged ColorAndStyle]])</f>
        <v>1</v>
      </c>
      <c r="B40" t="b">
        <f>ISERROR(VLOOKUP(Structures[[#This Row],[StructureID]],ModifiedStructures[],1,FALSE))</f>
        <v>1</v>
      </c>
      <c r="C40" t="b">
        <f>ISERROR(VLOOKUP(Structures[[#This Row],[ColorAndStyle]],ModifiedStyle[],1,FALSE))</f>
        <v>1</v>
      </c>
      <c r="D40" t="s">
        <v>824</v>
      </c>
      <c r="E40" t="s">
        <v>961</v>
      </c>
      <c r="F40" t="s">
        <v>962</v>
      </c>
      <c r="G40" t="s">
        <v>33</v>
      </c>
      <c r="H40" t="s">
        <v>33</v>
      </c>
      <c r="I40">
        <v>24480</v>
      </c>
      <c r="J40" t="s">
        <v>929</v>
      </c>
      <c r="L40" t="s">
        <v>434</v>
      </c>
      <c r="M40">
        <v>3</v>
      </c>
      <c r="N40">
        <v>0</v>
      </c>
      <c r="O40">
        <v>-16777216</v>
      </c>
      <c r="P40">
        <v>200</v>
      </c>
      <c r="Q40">
        <v>2500</v>
      </c>
      <c r="R40" t="s">
        <v>935</v>
      </c>
      <c r="S40" t="s">
        <v>0</v>
      </c>
      <c r="T40" t="s">
        <v>936</v>
      </c>
      <c r="V40" t="s">
        <v>73</v>
      </c>
      <c r="W40" t="s">
        <v>150</v>
      </c>
      <c r="X40" t="s">
        <v>905</v>
      </c>
      <c r="Y40" t="s">
        <v>937</v>
      </c>
      <c r="Z40" t="s">
        <v>74</v>
      </c>
      <c r="AA40" t="s">
        <v>907</v>
      </c>
    </row>
    <row r="41" spans="1:27" x14ac:dyDescent="0.25">
      <c r="A41" t="b">
        <f>AND(Structures[[#This Row],[Unchanged Colr]:[Unchanged ColorAndStyle]])</f>
        <v>1</v>
      </c>
      <c r="B41" t="b">
        <f>ISERROR(VLOOKUP(Structures[[#This Row],[StructureID]],ModifiedStructures[],1,FALSE))</f>
        <v>1</v>
      </c>
      <c r="C41" t="b">
        <f>ISERROR(VLOOKUP(Structures[[#This Row],[ColorAndStyle]],ModifiedStyle[],1,FALSE))</f>
        <v>1</v>
      </c>
      <c r="D41" t="s">
        <v>222</v>
      </c>
      <c r="E41" t="s">
        <v>222</v>
      </c>
      <c r="F41" t="s">
        <v>928</v>
      </c>
      <c r="G41" t="s">
        <v>33</v>
      </c>
      <c r="H41" t="s">
        <v>33</v>
      </c>
      <c r="I41">
        <v>7647</v>
      </c>
      <c r="J41" t="s">
        <v>929</v>
      </c>
      <c r="L41" t="s">
        <v>264</v>
      </c>
      <c r="M41">
        <v>3</v>
      </c>
      <c r="N41">
        <v>0</v>
      </c>
      <c r="O41">
        <v>-16777216</v>
      </c>
      <c r="P41">
        <v>20</v>
      </c>
      <c r="Q41">
        <v>40</v>
      </c>
      <c r="R41" t="s">
        <v>963</v>
      </c>
      <c r="S41" t="s">
        <v>0</v>
      </c>
      <c r="T41" t="s">
        <v>964</v>
      </c>
      <c r="V41" t="s">
        <v>73</v>
      </c>
      <c r="W41" t="s">
        <v>150</v>
      </c>
      <c r="X41" t="s">
        <v>905</v>
      </c>
      <c r="Y41" t="s">
        <v>965</v>
      </c>
      <c r="Z41" t="s">
        <v>74</v>
      </c>
      <c r="AA41" t="s">
        <v>907</v>
      </c>
    </row>
    <row r="42" spans="1:27" x14ac:dyDescent="0.25">
      <c r="A42" t="b">
        <f>AND(Structures[[#This Row],[Unchanged Colr]:[Unchanged ColorAndStyle]])</f>
        <v>1</v>
      </c>
      <c r="B42" t="b">
        <f>ISERROR(VLOOKUP(Structures[[#This Row],[StructureID]],ModifiedStructures[],1,FALSE))</f>
        <v>1</v>
      </c>
      <c r="C42" t="b">
        <f>ISERROR(VLOOKUP(Structures[[#This Row],[ColorAndStyle]],ModifiedStyle[],1,FALSE))</f>
        <v>1</v>
      </c>
      <c r="D42" t="s">
        <v>309</v>
      </c>
      <c r="E42" t="s">
        <v>309</v>
      </c>
      <c r="F42" t="s">
        <v>309</v>
      </c>
      <c r="G42" t="s">
        <v>33</v>
      </c>
      <c r="H42" t="s">
        <v>33</v>
      </c>
      <c r="I42">
        <v>7131</v>
      </c>
      <c r="J42" t="s">
        <v>929</v>
      </c>
      <c r="L42" t="s">
        <v>332</v>
      </c>
      <c r="M42">
        <v>3</v>
      </c>
      <c r="N42">
        <v>0</v>
      </c>
      <c r="O42">
        <v>-16777216</v>
      </c>
      <c r="P42" t="s">
        <v>908</v>
      </c>
      <c r="Q42" t="s">
        <v>908</v>
      </c>
      <c r="R42" t="s">
        <v>963</v>
      </c>
      <c r="S42" t="s">
        <v>0</v>
      </c>
      <c r="T42" t="s">
        <v>964</v>
      </c>
      <c r="V42" t="s">
        <v>73</v>
      </c>
      <c r="W42" t="s">
        <v>150</v>
      </c>
      <c r="X42" t="s">
        <v>905</v>
      </c>
      <c r="Y42" t="s">
        <v>965</v>
      </c>
      <c r="Z42" t="s">
        <v>74</v>
      </c>
      <c r="AA42" t="s">
        <v>907</v>
      </c>
    </row>
    <row r="43" spans="1:27" x14ac:dyDescent="0.25">
      <c r="A43" t="b">
        <f>AND(Structures[[#This Row],[Unchanged Colr]:[Unchanged ColorAndStyle]])</f>
        <v>1</v>
      </c>
      <c r="B43" t="b">
        <f>ISERROR(VLOOKUP(Structures[[#This Row],[StructureID]],ModifiedStructures[],1,FALSE))</f>
        <v>1</v>
      </c>
      <c r="C43" t="b">
        <f>ISERROR(VLOOKUP(Structures[[#This Row],[ColorAndStyle]],ModifiedStyle[],1,FALSE))</f>
        <v>1</v>
      </c>
      <c r="D43" t="s">
        <v>311</v>
      </c>
      <c r="E43" t="s">
        <v>311</v>
      </c>
      <c r="F43" t="s">
        <v>311</v>
      </c>
      <c r="G43" t="s">
        <v>33</v>
      </c>
      <c r="H43" t="s">
        <v>33</v>
      </c>
      <c r="I43">
        <v>7197</v>
      </c>
      <c r="J43" t="s">
        <v>929</v>
      </c>
      <c r="L43" t="s">
        <v>334</v>
      </c>
      <c r="M43">
        <v>3</v>
      </c>
      <c r="N43">
        <v>0</v>
      </c>
      <c r="O43">
        <v>-16777216</v>
      </c>
      <c r="P43" t="s">
        <v>908</v>
      </c>
      <c r="Q43" t="s">
        <v>908</v>
      </c>
      <c r="R43" t="s">
        <v>963</v>
      </c>
      <c r="S43" t="s">
        <v>0</v>
      </c>
      <c r="T43" t="s">
        <v>964</v>
      </c>
      <c r="V43" t="s">
        <v>73</v>
      </c>
      <c r="W43" t="s">
        <v>150</v>
      </c>
      <c r="X43" t="s">
        <v>905</v>
      </c>
      <c r="Y43" t="s">
        <v>965</v>
      </c>
      <c r="Z43" t="s">
        <v>74</v>
      </c>
      <c r="AA43" t="s">
        <v>907</v>
      </c>
    </row>
    <row r="44" spans="1:27" x14ac:dyDescent="0.25">
      <c r="A44" t="b">
        <f>AND(Structures[[#This Row],[Unchanged Colr]:[Unchanged ColorAndStyle]])</f>
        <v>1</v>
      </c>
      <c r="B44" t="b">
        <f>ISERROR(VLOOKUP(Structures[[#This Row],[StructureID]],ModifiedStructures[],1,FALSE))</f>
        <v>1</v>
      </c>
      <c r="C44" t="b">
        <f>ISERROR(VLOOKUP(Structures[[#This Row],[ColorAndStyle]],ModifiedStyle[],1,FALSE))</f>
        <v>1</v>
      </c>
      <c r="D44" t="s">
        <v>310</v>
      </c>
      <c r="E44" t="s">
        <v>310</v>
      </c>
      <c r="F44" t="s">
        <v>310</v>
      </c>
      <c r="G44" t="s">
        <v>33</v>
      </c>
      <c r="H44" t="s">
        <v>33</v>
      </c>
      <c r="I44">
        <v>7148</v>
      </c>
      <c r="J44" t="s">
        <v>929</v>
      </c>
      <c r="L44" t="s">
        <v>333</v>
      </c>
      <c r="M44">
        <v>3</v>
      </c>
      <c r="N44">
        <v>0</v>
      </c>
      <c r="O44">
        <v>-16777216</v>
      </c>
      <c r="P44" t="s">
        <v>908</v>
      </c>
      <c r="Q44" t="s">
        <v>908</v>
      </c>
      <c r="R44" t="s">
        <v>963</v>
      </c>
      <c r="S44" t="s">
        <v>0</v>
      </c>
      <c r="T44" t="s">
        <v>964</v>
      </c>
      <c r="V44" t="s">
        <v>73</v>
      </c>
      <c r="W44" t="s">
        <v>150</v>
      </c>
      <c r="X44" t="s">
        <v>905</v>
      </c>
      <c r="Y44" t="s">
        <v>965</v>
      </c>
      <c r="Z44" t="s">
        <v>74</v>
      </c>
      <c r="AA44" t="s">
        <v>907</v>
      </c>
    </row>
    <row r="45" spans="1:27" x14ac:dyDescent="0.25">
      <c r="A45" t="b">
        <f>AND(Structures[[#This Row],[Unchanged Colr]:[Unchanged ColorAndStyle]])</f>
        <v>1</v>
      </c>
      <c r="B45" t="b">
        <f>ISERROR(VLOOKUP(Structures[[#This Row],[StructureID]],ModifiedStructures[],1,FALSE))</f>
        <v>1</v>
      </c>
      <c r="C45" t="b">
        <f>ISERROR(VLOOKUP(Structures[[#This Row],[ColorAndStyle]],ModifiedStyle[],1,FALSE))</f>
        <v>1</v>
      </c>
      <c r="D45" t="s">
        <v>966</v>
      </c>
      <c r="E45" t="s">
        <v>708</v>
      </c>
      <c r="F45" t="s">
        <v>967</v>
      </c>
      <c r="G45" t="s">
        <v>33</v>
      </c>
      <c r="H45" t="s">
        <v>33</v>
      </c>
      <c r="I45">
        <v>9908</v>
      </c>
      <c r="J45" t="s">
        <v>929</v>
      </c>
      <c r="L45" t="s">
        <v>707</v>
      </c>
      <c r="M45">
        <v>3</v>
      </c>
      <c r="N45">
        <v>0</v>
      </c>
      <c r="O45">
        <v>-16777216</v>
      </c>
      <c r="P45" t="s">
        <v>908</v>
      </c>
      <c r="Q45" t="s">
        <v>908</v>
      </c>
      <c r="R45" t="s">
        <v>963</v>
      </c>
      <c r="S45" t="s">
        <v>0</v>
      </c>
      <c r="T45" t="s">
        <v>964</v>
      </c>
      <c r="V45" t="s">
        <v>73</v>
      </c>
      <c r="W45" t="s">
        <v>150</v>
      </c>
      <c r="X45" t="s">
        <v>905</v>
      </c>
      <c r="Y45" t="s">
        <v>965</v>
      </c>
      <c r="Z45" t="s">
        <v>74</v>
      </c>
      <c r="AA45" t="s">
        <v>907</v>
      </c>
    </row>
    <row r="46" spans="1:27" x14ac:dyDescent="0.25">
      <c r="A46" t="b">
        <f>AND(Structures[[#This Row],[Unchanged Colr]:[Unchanged ColorAndStyle]])</f>
        <v>1</v>
      </c>
      <c r="B46" t="b">
        <f>ISERROR(VLOOKUP(Structures[[#This Row],[StructureID]],ModifiedStructures[],1,FALSE))</f>
        <v>1</v>
      </c>
      <c r="C46" t="b">
        <f>ISERROR(VLOOKUP(Structures[[#This Row],[ColorAndStyle]],ModifiedStyle[],1,FALSE))</f>
        <v>1</v>
      </c>
      <c r="D46" t="s">
        <v>523</v>
      </c>
      <c r="E46" t="s">
        <v>930</v>
      </c>
      <c r="F46" t="s">
        <v>524</v>
      </c>
      <c r="G46" t="s">
        <v>33</v>
      </c>
      <c r="H46" t="s">
        <v>33</v>
      </c>
      <c r="I46">
        <v>7205</v>
      </c>
      <c r="J46" t="s">
        <v>929</v>
      </c>
      <c r="L46" t="s">
        <v>567</v>
      </c>
      <c r="M46">
        <v>3</v>
      </c>
      <c r="N46">
        <v>0</v>
      </c>
      <c r="O46">
        <v>-16777216</v>
      </c>
      <c r="P46" t="s">
        <v>908</v>
      </c>
      <c r="Q46" t="s">
        <v>908</v>
      </c>
      <c r="R46" t="s">
        <v>963</v>
      </c>
      <c r="S46" t="s">
        <v>0</v>
      </c>
      <c r="T46" t="s">
        <v>964</v>
      </c>
      <c r="V46" t="s">
        <v>73</v>
      </c>
      <c r="W46" t="s">
        <v>150</v>
      </c>
      <c r="X46" t="s">
        <v>905</v>
      </c>
      <c r="Y46" t="s">
        <v>965</v>
      </c>
      <c r="Z46" t="s">
        <v>74</v>
      </c>
      <c r="AA46" t="s">
        <v>907</v>
      </c>
    </row>
    <row r="47" spans="1:27" x14ac:dyDescent="0.25">
      <c r="A47" t="b">
        <f>AND(Structures[[#This Row],[Unchanged Colr]:[Unchanged ColorAndStyle]])</f>
        <v>1</v>
      </c>
      <c r="B47" t="b">
        <f>ISERROR(VLOOKUP(Structures[[#This Row],[StructureID]],ModifiedStructures[],1,FALSE))</f>
        <v>1</v>
      </c>
      <c r="C47" t="b">
        <f>ISERROR(VLOOKUP(Structures[[#This Row],[ColorAndStyle]],ModifiedStyle[],1,FALSE))</f>
        <v>1</v>
      </c>
      <c r="D47" t="s">
        <v>525</v>
      </c>
      <c r="E47" t="s">
        <v>931</v>
      </c>
      <c r="F47" t="s">
        <v>526</v>
      </c>
      <c r="G47" t="s">
        <v>33</v>
      </c>
      <c r="H47" t="s">
        <v>33</v>
      </c>
      <c r="I47">
        <v>7204</v>
      </c>
      <c r="J47" t="s">
        <v>929</v>
      </c>
      <c r="L47" t="s">
        <v>568</v>
      </c>
      <c r="M47">
        <v>3</v>
      </c>
      <c r="N47">
        <v>0</v>
      </c>
      <c r="O47">
        <v>-16777216</v>
      </c>
      <c r="P47" t="s">
        <v>908</v>
      </c>
      <c r="Q47" t="s">
        <v>908</v>
      </c>
      <c r="R47" t="s">
        <v>963</v>
      </c>
      <c r="S47" t="s">
        <v>0</v>
      </c>
      <c r="T47" t="s">
        <v>964</v>
      </c>
      <c r="V47" t="s">
        <v>73</v>
      </c>
      <c r="W47" t="s">
        <v>150</v>
      </c>
      <c r="X47" t="s">
        <v>905</v>
      </c>
      <c r="Y47" t="s">
        <v>965</v>
      </c>
      <c r="Z47" t="s">
        <v>74</v>
      </c>
      <c r="AA47" t="s">
        <v>907</v>
      </c>
    </row>
    <row r="48" spans="1:27" x14ac:dyDescent="0.25">
      <c r="A48" t="b">
        <f>AND(Structures[[#This Row],[Unchanged Colr]:[Unchanged ColorAndStyle]])</f>
        <v>1</v>
      </c>
      <c r="B48" t="b">
        <f>ISERROR(VLOOKUP(Structures[[#This Row],[StructureID]],ModifiedStructures[],1,FALSE))</f>
        <v>1</v>
      </c>
      <c r="C48" t="b">
        <f>ISERROR(VLOOKUP(Structures[[#This Row],[ColorAndStyle]],ModifiedStyle[],1,FALSE))</f>
        <v>1</v>
      </c>
      <c r="D48" t="s">
        <v>521</v>
      </c>
      <c r="E48" t="s">
        <v>522</v>
      </c>
      <c r="F48" t="s">
        <v>932</v>
      </c>
      <c r="G48" t="s">
        <v>33</v>
      </c>
      <c r="H48" t="s">
        <v>33</v>
      </c>
      <c r="I48">
        <v>7203</v>
      </c>
      <c r="J48" t="s">
        <v>929</v>
      </c>
      <c r="L48" t="s">
        <v>566</v>
      </c>
      <c r="M48">
        <v>3</v>
      </c>
      <c r="N48">
        <v>0</v>
      </c>
      <c r="O48">
        <v>-16777216</v>
      </c>
      <c r="P48" t="s">
        <v>908</v>
      </c>
      <c r="Q48" t="s">
        <v>908</v>
      </c>
      <c r="R48" t="s">
        <v>963</v>
      </c>
      <c r="S48" t="s">
        <v>0</v>
      </c>
      <c r="T48" t="s">
        <v>964</v>
      </c>
      <c r="V48" t="s">
        <v>73</v>
      </c>
      <c r="W48" t="s">
        <v>150</v>
      </c>
      <c r="X48" t="s">
        <v>905</v>
      </c>
      <c r="Y48" t="s">
        <v>965</v>
      </c>
      <c r="Z48" t="s">
        <v>74</v>
      </c>
      <c r="AA48" t="s">
        <v>907</v>
      </c>
    </row>
    <row r="49" spans="1:27" x14ac:dyDescent="0.25">
      <c r="A49" t="b">
        <f>AND(Structures[[#This Row],[Unchanged Colr]:[Unchanged ColorAndStyle]])</f>
        <v>1</v>
      </c>
      <c r="B49" t="b">
        <f>ISERROR(VLOOKUP(Structures[[#This Row],[StructureID]],ModifiedStructures[],1,FALSE))</f>
        <v>1</v>
      </c>
      <c r="C49" t="b">
        <f>ISERROR(VLOOKUP(Structures[[#This Row],[ColorAndStyle]],ModifiedStyle[],1,FALSE))</f>
        <v>1</v>
      </c>
      <c r="D49" t="s">
        <v>665</v>
      </c>
      <c r="E49" t="s">
        <v>665</v>
      </c>
      <c r="F49" t="s">
        <v>968</v>
      </c>
      <c r="G49" t="s">
        <v>33</v>
      </c>
      <c r="H49" t="s">
        <v>33</v>
      </c>
      <c r="I49">
        <v>15610</v>
      </c>
      <c r="J49" t="s">
        <v>929</v>
      </c>
      <c r="L49" t="s">
        <v>664</v>
      </c>
      <c r="M49">
        <v>3</v>
      </c>
      <c r="N49">
        <v>0</v>
      </c>
      <c r="O49">
        <v>-16777216</v>
      </c>
      <c r="P49" t="s">
        <v>908</v>
      </c>
      <c r="Q49" t="s">
        <v>908</v>
      </c>
      <c r="R49" t="s">
        <v>963</v>
      </c>
      <c r="S49" t="s">
        <v>0</v>
      </c>
      <c r="T49" t="s">
        <v>964</v>
      </c>
      <c r="V49" t="s">
        <v>73</v>
      </c>
      <c r="W49" t="s">
        <v>150</v>
      </c>
      <c r="X49" t="s">
        <v>905</v>
      </c>
      <c r="Y49" t="s">
        <v>965</v>
      </c>
      <c r="Z49" t="s">
        <v>74</v>
      </c>
      <c r="AA49" t="s">
        <v>907</v>
      </c>
    </row>
    <row r="50" spans="1:27" x14ac:dyDescent="0.25">
      <c r="A50" t="b">
        <f>AND(Structures[[#This Row],[Unchanged Colr]:[Unchanged ColorAndStyle]])</f>
        <v>1</v>
      </c>
      <c r="B50" t="b">
        <f>ISERROR(VLOOKUP(Structures[[#This Row],[StructureID]],ModifiedStructures[],1,FALSE))</f>
        <v>1</v>
      </c>
      <c r="C50" t="b">
        <f>ISERROR(VLOOKUP(Structures[[#This Row],[ColorAndStyle]],ModifiedStyle[],1,FALSE))</f>
        <v>1</v>
      </c>
      <c r="D50" t="s">
        <v>499</v>
      </c>
      <c r="E50" t="s">
        <v>499</v>
      </c>
      <c r="F50" t="s">
        <v>969</v>
      </c>
      <c r="G50" t="s">
        <v>33</v>
      </c>
      <c r="H50" t="s">
        <v>33</v>
      </c>
      <c r="I50">
        <v>7201</v>
      </c>
      <c r="J50" t="s">
        <v>929</v>
      </c>
      <c r="L50" t="s">
        <v>593</v>
      </c>
      <c r="M50">
        <v>3</v>
      </c>
      <c r="N50">
        <v>0</v>
      </c>
      <c r="O50">
        <v>-16777216</v>
      </c>
      <c r="P50" t="s">
        <v>908</v>
      </c>
      <c r="Q50" t="s">
        <v>908</v>
      </c>
      <c r="R50" t="s">
        <v>963</v>
      </c>
      <c r="S50" t="s">
        <v>0</v>
      </c>
      <c r="T50" t="s">
        <v>964</v>
      </c>
      <c r="V50" t="s">
        <v>73</v>
      </c>
      <c r="W50" t="s">
        <v>150</v>
      </c>
      <c r="X50" t="s">
        <v>905</v>
      </c>
      <c r="Y50" t="s">
        <v>965</v>
      </c>
      <c r="Z50" t="s">
        <v>74</v>
      </c>
      <c r="AA50" t="s">
        <v>907</v>
      </c>
    </row>
    <row r="51" spans="1:27" x14ac:dyDescent="0.25">
      <c r="A51" t="b">
        <f>AND(Structures[[#This Row],[Unchanged Colr]:[Unchanged ColorAndStyle]])</f>
        <v>1</v>
      </c>
      <c r="B51" t="b">
        <f>ISERROR(VLOOKUP(Structures[[#This Row],[StructureID]],ModifiedStructures[],1,FALSE))</f>
        <v>1</v>
      </c>
      <c r="C51" t="b">
        <f>ISERROR(VLOOKUP(Structures[[#This Row],[ColorAndStyle]],ModifiedStyle[],1,FALSE))</f>
        <v>1</v>
      </c>
      <c r="D51" t="s">
        <v>498</v>
      </c>
      <c r="E51" t="s">
        <v>498</v>
      </c>
      <c r="F51" t="s">
        <v>539</v>
      </c>
      <c r="G51" t="s">
        <v>33</v>
      </c>
      <c r="H51" t="s">
        <v>33</v>
      </c>
      <c r="I51">
        <v>7200</v>
      </c>
      <c r="J51" t="s">
        <v>929</v>
      </c>
      <c r="L51" t="s">
        <v>577</v>
      </c>
      <c r="M51">
        <v>3</v>
      </c>
      <c r="N51">
        <v>0</v>
      </c>
      <c r="O51">
        <v>-16777216</v>
      </c>
      <c r="P51" t="s">
        <v>908</v>
      </c>
      <c r="Q51" t="s">
        <v>908</v>
      </c>
      <c r="R51" t="s">
        <v>963</v>
      </c>
      <c r="S51" t="s">
        <v>0</v>
      </c>
      <c r="T51" t="s">
        <v>964</v>
      </c>
      <c r="V51" t="s">
        <v>73</v>
      </c>
      <c r="W51" t="s">
        <v>150</v>
      </c>
      <c r="X51" t="s">
        <v>905</v>
      </c>
      <c r="Y51" t="s">
        <v>965</v>
      </c>
      <c r="Z51" t="s">
        <v>74</v>
      </c>
      <c r="AA51" t="s">
        <v>907</v>
      </c>
    </row>
    <row r="52" spans="1:27" x14ac:dyDescent="0.25">
      <c r="A52" t="b">
        <f>AND(Structures[[#This Row],[Unchanged Colr]:[Unchanged ColorAndStyle]])</f>
        <v>1</v>
      </c>
      <c r="B52" t="b">
        <f>ISERROR(VLOOKUP(Structures[[#This Row],[StructureID]],ModifiedStructures[],1,FALSE))</f>
        <v>1</v>
      </c>
      <c r="C52" t="b">
        <f>ISERROR(VLOOKUP(Structures[[#This Row],[ColorAndStyle]],ModifiedStyle[],1,FALSE))</f>
        <v>1</v>
      </c>
      <c r="D52" t="s">
        <v>287</v>
      </c>
      <c r="E52" t="s">
        <v>287</v>
      </c>
      <c r="F52" t="s">
        <v>287</v>
      </c>
      <c r="G52" t="s">
        <v>33</v>
      </c>
      <c r="H52" t="s">
        <v>33</v>
      </c>
      <c r="I52">
        <v>7206</v>
      </c>
      <c r="J52" t="s">
        <v>929</v>
      </c>
      <c r="L52" t="s">
        <v>288</v>
      </c>
      <c r="M52">
        <v>3</v>
      </c>
      <c r="N52">
        <v>0</v>
      </c>
      <c r="O52">
        <v>-16777216</v>
      </c>
      <c r="P52" t="s">
        <v>908</v>
      </c>
      <c r="Q52" t="s">
        <v>908</v>
      </c>
      <c r="R52" t="s">
        <v>963</v>
      </c>
      <c r="S52" t="s">
        <v>0</v>
      </c>
      <c r="T52" t="s">
        <v>964</v>
      </c>
      <c r="V52" t="s">
        <v>73</v>
      </c>
      <c r="W52" t="s">
        <v>150</v>
      </c>
      <c r="X52" t="s">
        <v>905</v>
      </c>
      <c r="Y52" t="s">
        <v>965</v>
      </c>
      <c r="Z52" t="s">
        <v>74</v>
      </c>
      <c r="AA52" t="s">
        <v>907</v>
      </c>
    </row>
    <row r="53" spans="1:27" x14ac:dyDescent="0.25">
      <c r="A53" t="b">
        <f>AND(Structures[[#This Row],[Unchanged Colr]:[Unchanged ColorAndStyle]])</f>
        <v>1</v>
      </c>
      <c r="B53" t="b">
        <f>ISERROR(VLOOKUP(Structures[[#This Row],[StructureID]],ModifiedStructures[],1,FALSE))</f>
        <v>1</v>
      </c>
      <c r="C53" t="b">
        <f>ISERROR(VLOOKUP(Structures[[#This Row],[ColorAndStyle]],ModifiedStyle[],1,FALSE))</f>
        <v>1</v>
      </c>
      <c r="D53" t="s">
        <v>797</v>
      </c>
      <c r="E53" t="s">
        <v>797</v>
      </c>
      <c r="F53" t="s">
        <v>797</v>
      </c>
      <c r="G53" t="s">
        <v>33</v>
      </c>
      <c r="H53" t="s">
        <v>33</v>
      </c>
      <c r="I53">
        <v>7207</v>
      </c>
      <c r="J53" t="s">
        <v>929</v>
      </c>
      <c r="L53" t="s">
        <v>796</v>
      </c>
      <c r="M53">
        <v>3</v>
      </c>
      <c r="N53">
        <v>0</v>
      </c>
      <c r="O53">
        <v>-16777216</v>
      </c>
      <c r="P53" t="s">
        <v>908</v>
      </c>
      <c r="Q53" t="s">
        <v>908</v>
      </c>
      <c r="R53" t="s">
        <v>963</v>
      </c>
      <c r="S53" t="s">
        <v>0</v>
      </c>
      <c r="T53" t="s">
        <v>964</v>
      </c>
      <c r="V53" t="s">
        <v>73</v>
      </c>
      <c r="W53" t="s">
        <v>150</v>
      </c>
      <c r="X53" t="s">
        <v>905</v>
      </c>
      <c r="Y53" t="s">
        <v>965</v>
      </c>
      <c r="Z53" t="s">
        <v>74</v>
      </c>
      <c r="AA53" t="s">
        <v>907</v>
      </c>
    </row>
    <row r="54" spans="1:27" x14ac:dyDescent="0.25">
      <c r="A54" t="b">
        <f>AND(Structures[[#This Row],[Unchanged Colr]:[Unchanged ColorAndStyle]])</f>
        <v>1</v>
      </c>
      <c r="B54" t="b">
        <f>ISERROR(VLOOKUP(Structures[[#This Row],[StructureID]],ModifiedStructures[],1,FALSE))</f>
        <v>1</v>
      </c>
      <c r="C54" t="b">
        <f>ISERROR(VLOOKUP(Structures[[#This Row],[ColorAndStyle]],ModifiedStyle[],1,FALSE))</f>
        <v>1</v>
      </c>
      <c r="D54" t="s">
        <v>842</v>
      </c>
      <c r="E54" t="s">
        <v>842</v>
      </c>
      <c r="F54" t="s">
        <v>842</v>
      </c>
      <c r="G54" t="s">
        <v>33</v>
      </c>
      <c r="H54" t="s">
        <v>33</v>
      </c>
      <c r="I54">
        <v>14543</v>
      </c>
      <c r="J54" t="s">
        <v>929</v>
      </c>
      <c r="L54" t="s">
        <v>841</v>
      </c>
      <c r="M54">
        <v>3</v>
      </c>
      <c r="N54">
        <v>0</v>
      </c>
      <c r="O54">
        <v>-16777216</v>
      </c>
      <c r="P54" t="s">
        <v>908</v>
      </c>
      <c r="Q54" t="s">
        <v>908</v>
      </c>
      <c r="R54" t="s">
        <v>963</v>
      </c>
      <c r="S54" t="s">
        <v>0</v>
      </c>
      <c r="T54" t="s">
        <v>964</v>
      </c>
      <c r="V54" t="s">
        <v>73</v>
      </c>
      <c r="W54" t="s">
        <v>150</v>
      </c>
      <c r="X54" t="s">
        <v>905</v>
      </c>
      <c r="Y54" t="s">
        <v>965</v>
      </c>
      <c r="Z54" t="s">
        <v>74</v>
      </c>
      <c r="AA54" t="s">
        <v>907</v>
      </c>
    </row>
    <row r="55" spans="1:27" x14ac:dyDescent="0.25">
      <c r="A55" t="b">
        <f>AND(Structures[[#This Row],[Unchanged Colr]:[Unchanged ColorAndStyle]])</f>
        <v>1</v>
      </c>
      <c r="B55" t="b">
        <f>ISERROR(VLOOKUP(Structures[[#This Row],[StructureID]],ModifiedStructures[],1,FALSE))</f>
        <v>1</v>
      </c>
      <c r="C55" t="b">
        <f>ISERROR(VLOOKUP(Structures[[#This Row],[ColorAndStyle]],ModifiedStyle[],1,FALSE))</f>
        <v>1</v>
      </c>
      <c r="D55" t="s">
        <v>970</v>
      </c>
      <c r="E55" t="s">
        <v>640</v>
      </c>
      <c r="F55" t="s">
        <v>971</v>
      </c>
      <c r="G55" t="s">
        <v>33</v>
      </c>
      <c r="H55" t="s">
        <v>33</v>
      </c>
      <c r="I55">
        <v>14749</v>
      </c>
      <c r="J55" t="s">
        <v>929</v>
      </c>
      <c r="L55" t="s">
        <v>639</v>
      </c>
      <c r="M55">
        <v>3</v>
      </c>
      <c r="N55">
        <v>0</v>
      </c>
      <c r="O55">
        <v>-16777216</v>
      </c>
      <c r="P55" t="s">
        <v>908</v>
      </c>
      <c r="Q55" t="s">
        <v>908</v>
      </c>
      <c r="R55" t="s">
        <v>963</v>
      </c>
      <c r="S55" t="s">
        <v>0</v>
      </c>
      <c r="T55" t="s">
        <v>964</v>
      </c>
      <c r="V55" t="s">
        <v>73</v>
      </c>
      <c r="W55" t="s">
        <v>150</v>
      </c>
      <c r="X55" t="s">
        <v>905</v>
      </c>
      <c r="Y55" t="s">
        <v>965</v>
      </c>
      <c r="Z55" t="s">
        <v>74</v>
      </c>
      <c r="AA55" t="s">
        <v>907</v>
      </c>
    </row>
    <row r="56" spans="1:27" x14ac:dyDescent="0.25">
      <c r="A56" t="b">
        <f>AND(Structures[[#This Row],[Unchanged Colr]:[Unchanged ColorAndStyle]])</f>
        <v>1</v>
      </c>
      <c r="B56" t="b">
        <f>ISERROR(VLOOKUP(Structures[[#This Row],[StructureID]],ModifiedStructures[],1,FALSE))</f>
        <v>1</v>
      </c>
      <c r="C56" t="b">
        <f>ISERROR(VLOOKUP(Structures[[#This Row],[ColorAndStyle]],ModifiedStyle[],1,FALSE))</f>
        <v>1</v>
      </c>
      <c r="D56" t="s">
        <v>849</v>
      </c>
      <c r="E56" t="s">
        <v>849</v>
      </c>
      <c r="F56" t="s">
        <v>972</v>
      </c>
      <c r="G56" t="s">
        <v>33</v>
      </c>
      <c r="H56" t="s">
        <v>33</v>
      </c>
      <c r="I56">
        <v>14812</v>
      </c>
      <c r="J56" t="s">
        <v>929</v>
      </c>
      <c r="L56" t="s">
        <v>848</v>
      </c>
      <c r="M56">
        <v>3</v>
      </c>
      <c r="N56">
        <v>0</v>
      </c>
      <c r="O56">
        <v>-16777216</v>
      </c>
      <c r="P56" t="s">
        <v>908</v>
      </c>
      <c r="Q56" t="s">
        <v>908</v>
      </c>
      <c r="R56" t="s">
        <v>963</v>
      </c>
      <c r="S56" t="s">
        <v>0</v>
      </c>
      <c r="T56" t="s">
        <v>964</v>
      </c>
      <c r="V56" t="s">
        <v>73</v>
      </c>
      <c r="W56" t="s">
        <v>150</v>
      </c>
      <c r="X56" t="s">
        <v>905</v>
      </c>
      <c r="Y56" t="s">
        <v>965</v>
      </c>
      <c r="Z56" t="s">
        <v>74</v>
      </c>
      <c r="AA56" t="s">
        <v>907</v>
      </c>
    </row>
    <row r="57" spans="1:27" x14ac:dyDescent="0.25">
      <c r="A57" t="b">
        <f>AND(Structures[[#This Row],[Unchanged Colr]:[Unchanged ColorAndStyle]])</f>
        <v>1</v>
      </c>
      <c r="B57" t="b">
        <f>ISERROR(VLOOKUP(Structures[[#This Row],[StructureID]],ModifiedStructures[],1,FALSE))</f>
        <v>1</v>
      </c>
      <c r="C57" t="b">
        <f>ISERROR(VLOOKUP(Structures[[#This Row],[ColorAndStyle]],ModifiedStyle[],1,FALSE))</f>
        <v>1</v>
      </c>
      <c r="D57" t="s">
        <v>698</v>
      </c>
      <c r="E57" t="s">
        <v>698</v>
      </c>
      <c r="F57" t="s">
        <v>973</v>
      </c>
      <c r="G57" t="s">
        <v>33</v>
      </c>
      <c r="H57" t="s">
        <v>33</v>
      </c>
      <c r="I57">
        <v>14329</v>
      </c>
      <c r="J57" t="s">
        <v>929</v>
      </c>
      <c r="L57" t="s">
        <v>697</v>
      </c>
      <c r="M57">
        <v>3</v>
      </c>
      <c r="N57">
        <v>0</v>
      </c>
      <c r="O57">
        <v>-16777216</v>
      </c>
      <c r="P57" t="s">
        <v>908</v>
      </c>
      <c r="Q57" t="s">
        <v>908</v>
      </c>
      <c r="R57" t="s">
        <v>963</v>
      </c>
      <c r="S57" t="s">
        <v>0</v>
      </c>
      <c r="T57" t="s">
        <v>964</v>
      </c>
      <c r="V57" t="s">
        <v>73</v>
      </c>
      <c r="W57" t="s">
        <v>150</v>
      </c>
      <c r="X57" t="s">
        <v>905</v>
      </c>
      <c r="Y57" t="s">
        <v>965</v>
      </c>
      <c r="Z57" t="s">
        <v>74</v>
      </c>
      <c r="AA57" t="s">
        <v>907</v>
      </c>
    </row>
    <row r="58" spans="1:27" x14ac:dyDescent="0.25">
      <c r="A58" t="b">
        <f>AND(Structures[[#This Row],[Unchanged Colr]:[Unchanged ColorAndStyle]])</f>
        <v>1</v>
      </c>
      <c r="B58" t="b">
        <f>ISERROR(VLOOKUP(Structures[[#This Row],[StructureID]],ModifiedStructures[],1,FALSE))</f>
        <v>1</v>
      </c>
      <c r="C58" t="b">
        <f>ISERROR(VLOOKUP(Structures[[#This Row],[ColorAndStyle]],ModifiedStyle[],1,FALSE))</f>
        <v>1</v>
      </c>
      <c r="D58" t="s">
        <v>713</v>
      </c>
      <c r="E58" t="s">
        <v>713</v>
      </c>
      <c r="F58" t="s">
        <v>713</v>
      </c>
      <c r="G58" t="s">
        <v>33</v>
      </c>
      <c r="H58" t="s">
        <v>33</v>
      </c>
      <c r="I58">
        <v>7198</v>
      </c>
      <c r="J58" t="s">
        <v>929</v>
      </c>
      <c r="L58" t="s">
        <v>712</v>
      </c>
      <c r="M58">
        <v>3</v>
      </c>
      <c r="N58">
        <v>0</v>
      </c>
      <c r="O58">
        <v>-16777216</v>
      </c>
      <c r="P58" t="s">
        <v>908</v>
      </c>
      <c r="Q58" t="s">
        <v>908</v>
      </c>
      <c r="R58" t="s">
        <v>963</v>
      </c>
      <c r="S58" t="s">
        <v>0</v>
      </c>
      <c r="T58" t="s">
        <v>964</v>
      </c>
      <c r="V58" t="s">
        <v>73</v>
      </c>
      <c r="W58" t="s">
        <v>150</v>
      </c>
      <c r="X58" t="s">
        <v>905</v>
      </c>
      <c r="Y58" t="s">
        <v>965</v>
      </c>
      <c r="Z58" t="s">
        <v>74</v>
      </c>
      <c r="AA58" t="s">
        <v>907</v>
      </c>
    </row>
    <row r="59" spans="1:27" x14ac:dyDescent="0.25">
      <c r="A59" t="b">
        <f>AND(Structures[[#This Row],[Unchanged Colr]:[Unchanged ColorAndStyle]])</f>
        <v>1</v>
      </c>
      <c r="B59" t="b">
        <f>ISERROR(VLOOKUP(Structures[[#This Row],[StructureID]],ModifiedStructures[],1,FALSE))</f>
        <v>1</v>
      </c>
      <c r="C59" t="b">
        <f>ISERROR(VLOOKUP(Structures[[#This Row],[ColorAndStyle]],ModifiedStyle[],1,FALSE))</f>
        <v>1</v>
      </c>
      <c r="D59" t="s">
        <v>851</v>
      </c>
      <c r="E59" t="s">
        <v>974</v>
      </c>
      <c r="F59" t="s">
        <v>974</v>
      </c>
      <c r="G59" t="s">
        <v>33</v>
      </c>
      <c r="H59" t="s">
        <v>33</v>
      </c>
      <c r="I59">
        <v>52590</v>
      </c>
      <c r="J59" t="s">
        <v>929</v>
      </c>
      <c r="L59" t="s">
        <v>850</v>
      </c>
      <c r="M59">
        <v>3</v>
      </c>
      <c r="N59">
        <v>0</v>
      </c>
      <c r="O59">
        <v>-16777216</v>
      </c>
      <c r="P59" t="s">
        <v>908</v>
      </c>
      <c r="Q59" t="s">
        <v>908</v>
      </c>
      <c r="R59" t="s">
        <v>963</v>
      </c>
      <c r="S59" t="s">
        <v>0</v>
      </c>
      <c r="T59" t="s">
        <v>964</v>
      </c>
      <c r="V59" t="s">
        <v>73</v>
      </c>
      <c r="W59" t="s">
        <v>150</v>
      </c>
      <c r="X59" t="s">
        <v>905</v>
      </c>
      <c r="Y59" t="s">
        <v>965</v>
      </c>
      <c r="Z59" t="s">
        <v>74</v>
      </c>
      <c r="AA59" t="s">
        <v>907</v>
      </c>
    </row>
    <row r="60" spans="1:27" x14ac:dyDescent="0.25">
      <c r="A60" t="b">
        <f>AND(Structures[[#This Row],[Unchanged Colr]:[Unchanged ColorAndStyle]])</f>
        <v>1</v>
      </c>
      <c r="B60" t="b">
        <f>ISERROR(VLOOKUP(Structures[[#This Row],[StructureID]],ModifiedStructures[],1,FALSE))</f>
        <v>1</v>
      </c>
      <c r="C60" t="b">
        <f>ISERROR(VLOOKUP(Structures[[#This Row],[ColorAndStyle]],ModifiedStyle[],1,FALSE))</f>
        <v>1</v>
      </c>
      <c r="D60" t="s">
        <v>646</v>
      </c>
      <c r="E60" t="s">
        <v>646</v>
      </c>
      <c r="F60" t="s">
        <v>975</v>
      </c>
      <c r="G60" t="s">
        <v>33</v>
      </c>
      <c r="H60" t="s">
        <v>33</v>
      </c>
      <c r="I60">
        <v>15841</v>
      </c>
      <c r="J60" t="s">
        <v>929</v>
      </c>
      <c r="L60" t="s">
        <v>645</v>
      </c>
      <c r="M60">
        <v>3</v>
      </c>
      <c r="N60">
        <v>0</v>
      </c>
      <c r="O60">
        <v>-16777216</v>
      </c>
      <c r="P60" t="s">
        <v>908</v>
      </c>
      <c r="Q60" t="s">
        <v>908</v>
      </c>
      <c r="R60" t="s">
        <v>963</v>
      </c>
      <c r="S60" t="s">
        <v>0</v>
      </c>
      <c r="T60" t="s">
        <v>964</v>
      </c>
      <c r="V60" t="s">
        <v>73</v>
      </c>
      <c r="W60" t="s">
        <v>150</v>
      </c>
      <c r="X60" t="s">
        <v>905</v>
      </c>
      <c r="Y60" t="s">
        <v>965</v>
      </c>
      <c r="Z60" t="s">
        <v>74</v>
      </c>
      <c r="AA60" t="s">
        <v>907</v>
      </c>
    </row>
    <row r="61" spans="1:27" x14ac:dyDescent="0.25">
      <c r="A61" t="b">
        <f>AND(Structures[[#This Row],[Unchanged Colr]:[Unchanged ColorAndStyle]])</f>
        <v>1</v>
      </c>
      <c r="B61" t="b">
        <f>ISERROR(VLOOKUP(Structures[[#This Row],[StructureID]],ModifiedStructures[],1,FALSE))</f>
        <v>1</v>
      </c>
      <c r="C61" t="b">
        <f>ISERROR(VLOOKUP(Structures[[#This Row],[ColorAndStyle]],ModifiedStyle[],1,FALSE))</f>
        <v>1</v>
      </c>
      <c r="D61" t="s">
        <v>514</v>
      </c>
      <c r="E61" t="s">
        <v>514</v>
      </c>
      <c r="F61" t="s">
        <v>976</v>
      </c>
      <c r="G61" t="s">
        <v>33</v>
      </c>
      <c r="H61" t="s">
        <v>33</v>
      </c>
      <c r="I61">
        <v>7199</v>
      </c>
      <c r="J61" t="s">
        <v>929</v>
      </c>
      <c r="L61" t="s">
        <v>563</v>
      </c>
      <c r="M61">
        <v>3</v>
      </c>
      <c r="N61">
        <v>0</v>
      </c>
      <c r="O61">
        <v>-16777216</v>
      </c>
      <c r="P61" t="s">
        <v>908</v>
      </c>
      <c r="Q61" t="s">
        <v>908</v>
      </c>
      <c r="R61" t="s">
        <v>963</v>
      </c>
      <c r="S61" t="s">
        <v>0</v>
      </c>
      <c r="T61" t="s">
        <v>964</v>
      </c>
      <c r="V61" t="s">
        <v>73</v>
      </c>
      <c r="W61" t="s">
        <v>150</v>
      </c>
      <c r="X61" t="s">
        <v>905</v>
      </c>
      <c r="Y61" t="s">
        <v>965</v>
      </c>
      <c r="Z61" t="s">
        <v>74</v>
      </c>
      <c r="AA61" t="s">
        <v>907</v>
      </c>
    </row>
    <row r="62" spans="1:27" x14ac:dyDescent="0.25">
      <c r="A62" t="b">
        <f>AND(Structures[[#This Row],[Unchanged Colr]:[Unchanged ColorAndStyle]])</f>
        <v>1</v>
      </c>
      <c r="B62" t="b">
        <f>ISERROR(VLOOKUP(Structures[[#This Row],[StructureID]],ModifiedStructures[],1,FALSE))</f>
        <v>1</v>
      </c>
      <c r="C62" t="b">
        <f>ISERROR(VLOOKUP(Structures[[#This Row],[ColorAndStyle]],ModifiedStyle[],1,FALSE))</f>
        <v>1</v>
      </c>
      <c r="D62" t="s">
        <v>739</v>
      </c>
      <c r="E62" t="s">
        <v>977</v>
      </c>
      <c r="F62" t="s">
        <v>978</v>
      </c>
      <c r="G62" t="s">
        <v>27</v>
      </c>
      <c r="H62" t="s">
        <v>70</v>
      </c>
      <c r="I62">
        <v>66184</v>
      </c>
      <c r="J62" t="s">
        <v>929</v>
      </c>
      <c r="L62" t="s">
        <v>738</v>
      </c>
      <c r="M62">
        <v>3</v>
      </c>
      <c r="N62">
        <v>0</v>
      </c>
      <c r="O62">
        <v>-16777216</v>
      </c>
      <c r="P62" t="s">
        <v>908</v>
      </c>
      <c r="Q62" t="s">
        <v>908</v>
      </c>
      <c r="R62" t="s">
        <v>979</v>
      </c>
      <c r="S62" t="s">
        <v>0</v>
      </c>
      <c r="T62" t="s">
        <v>980</v>
      </c>
      <c r="V62" t="s">
        <v>73</v>
      </c>
      <c r="W62" t="s">
        <v>981</v>
      </c>
      <c r="X62" t="s">
        <v>905</v>
      </c>
      <c r="Y62" t="s">
        <v>982</v>
      </c>
      <c r="Z62" t="s">
        <v>74</v>
      </c>
      <c r="AA62" t="s">
        <v>907</v>
      </c>
    </row>
    <row r="63" spans="1:27" x14ac:dyDescent="0.25">
      <c r="A63" t="b">
        <f>AND(Structures[[#This Row],[Unchanged Colr]:[Unchanged ColorAndStyle]])</f>
        <v>1</v>
      </c>
      <c r="B63" t="b">
        <f>ISERROR(VLOOKUP(Structures[[#This Row],[StructureID]],ModifiedStructures[],1,FALSE))</f>
        <v>1</v>
      </c>
      <c r="C63" t="b">
        <f>ISERROR(VLOOKUP(Structures[[#This Row],[ColorAndStyle]],ModifiedStyle[],1,FALSE))</f>
        <v>1</v>
      </c>
      <c r="D63" t="s">
        <v>763</v>
      </c>
      <c r="E63" t="s">
        <v>983</v>
      </c>
      <c r="F63" t="s">
        <v>984</v>
      </c>
      <c r="G63" t="s">
        <v>27</v>
      </c>
      <c r="H63" t="s">
        <v>70</v>
      </c>
      <c r="I63" t="s">
        <v>985</v>
      </c>
      <c r="J63" t="s">
        <v>902</v>
      </c>
      <c r="L63" t="s">
        <v>762</v>
      </c>
      <c r="M63">
        <v>3</v>
      </c>
      <c r="N63">
        <v>0</v>
      </c>
      <c r="O63">
        <v>-16777216</v>
      </c>
      <c r="P63" t="s">
        <v>908</v>
      </c>
      <c r="Q63" t="s">
        <v>908</v>
      </c>
      <c r="R63" t="s">
        <v>979</v>
      </c>
      <c r="S63" t="s">
        <v>0</v>
      </c>
      <c r="T63" t="s">
        <v>980</v>
      </c>
      <c r="V63" t="s">
        <v>73</v>
      </c>
      <c r="W63" t="s">
        <v>981</v>
      </c>
      <c r="X63" t="s">
        <v>905</v>
      </c>
      <c r="Y63" t="s">
        <v>982</v>
      </c>
      <c r="Z63" t="s">
        <v>74</v>
      </c>
      <c r="AA63" t="s">
        <v>907</v>
      </c>
    </row>
    <row r="64" spans="1:27" x14ac:dyDescent="0.25">
      <c r="A64" t="b">
        <f>AND(Structures[[#This Row],[Unchanged Colr]:[Unchanged ColorAndStyle]])</f>
        <v>1</v>
      </c>
      <c r="B64" t="b">
        <f>ISERROR(VLOOKUP(Structures[[#This Row],[StructureID]],ModifiedStructures[],1,FALSE))</f>
        <v>1</v>
      </c>
      <c r="C64" t="b">
        <f>ISERROR(VLOOKUP(Structures[[#This Row],[ColorAndStyle]],ModifiedStyle[],1,FALSE))</f>
        <v>1</v>
      </c>
      <c r="D64" t="s">
        <v>986</v>
      </c>
      <c r="E64" t="s">
        <v>987</v>
      </c>
      <c r="F64" t="s">
        <v>988</v>
      </c>
      <c r="G64" t="s">
        <v>27</v>
      </c>
      <c r="H64" t="s">
        <v>70</v>
      </c>
      <c r="I64">
        <v>265341</v>
      </c>
      <c r="J64" t="s">
        <v>929</v>
      </c>
      <c r="L64" t="s">
        <v>760</v>
      </c>
      <c r="M64">
        <v>3</v>
      </c>
      <c r="N64">
        <v>0</v>
      </c>
      <c r="O64">
        <v>-16777216</v>
      </c>
      <c r="P64" t="s">
        <v>908</v>
      </c>
      <c r="Q64" t="s">
        <v>908</v>
      </c>
      <c r="R64" t="s">
        <v>979</v>
      </c>
      <c r="S64" t="s">
        <v>0</v>
      </c>
      <c r="T64" t="s">
        <v>980</v>
      </c>
      <c r="V64" t="s">
        <v>73</v>
      </c>
      <c r="W64" t="s">
        <v>981</v>
      </c>
      <c r="X64" t="s">
        <v>905</v>
      </c>
      <c r="Y64" t="s">
        <v>982</v>
      </c>
      <c r="Z64" t="s">
        <v>74</v>
      </c>
      <c r="AA64" t="s">
        <v>907</v>
      </c>
    </row>
    <row r="65" spans="1:27" x14ac:dyDescent="0.25">
      <c r="A65" t="b">
        <f>AND(Structures[[#This Row],[Unchanged Colr]:[Unchanged ColorAndStyle]])</f>
        <v>1</v>
      </c>
      <c r="B65" t="b">
        <f>ISERROR(VLOOKUP(Structures[[#This Row],[StructureID]],ModifiedStructures[],1,FALSE))</f>
        <v>1</v>
      </c>
      <c r="C65" t="b">
        <f>ISERROR(VLOOKUP(Structures[[#This Row],[ColorAndStyle]],ModifiedStyle[],1,FALSE))</f>
        <v>1</v>
      </c>
      <c r="D65" t="s">
        <v>531</v>
      </c>
      <c r="E65" t="s">
        <v>532</v>
      </c>
      <c r="F65" t="s">
        <v>989</v>
      </c>
      <c r="G65" t="s">
        <v>27</v>
      </c>
      <c r="H65" t="s">
        <v>70</v>
      </c>
      <c r="I65">
        <v>84599</v>
      </c>
      <c r="J65" t="s">
        <v>929</v>
      </c>
      <c r="L65" t="s">
        <v>573</v>
      </c>
      <c r="M65">
        <v>3</v>
      </c>
      <c r="N65">
        <v>0</v>
      </c>
      <c r="O65">
        <v>-16777216</v>
      </c>
      <c r="P65" t="s">
        <v>908</v>
      </c>
      <c r="Q65" t="s">
        <v>908</v>
      </c>
      <c r="R65" t="s">
        <v>979</v>
      </c>
      <c r="S65" t="s">
        <v>0</v>
      </c>
      <c r="T65" t="s">
        <v>980</v>
      </c>
      <c r="V65" t="s">
        <v>73</v>
      </c>
      <c r="W65" t="s">
        <v>981</v>
      </c>
      <c r="X65" t="s">
        <v>905</v>
      </c>
      <c r="Y65" t="s">
        <v>982</v>
      </c>
      <c r="Z65" t="s">
        <v>74</v>
      </c>
      <c r="AA65" t="s">
        <v>907</v>
      </c>
    </row>
    <row r="66" spans="1:27" x14ac:dyDescent="0.25">
      <c r="A66" t="b">
        <f>AND(Structures[[#This Row],[Unchanged Colr]:[Unchanged ColorAndStyle]])</f>
        <v>1</v>
      </c>
      <c r="B66" t="b">
        <f>ISERROR(VLOOKUP(Structures[[#This Row],[StructureID]],ModifiedStructures[],1,FALSE))</f>
        <v>1</v>
      </c>
      <c r="C66" t="b">
        <f>ISERROR(VLOOKUP(Structures[[#This Row],[ColorAndStyle]],ModifiedStyle[],1,FALSE))</f>
        <v>1</v>
      </c>
      <c r="D66" t="s">
        <v>747</v>
      </c>
      <c r="E66" t="s">
        <v>990</v>
      </c>
      <c r="F66" t="s">
        <v>991</v>
      </c>
      <c r="G66" t="s">
        <v>27</v>
      </c>
      <c r="H66" t="s">
        <v>70</v>
      </c>
      <c r="I66">
        <v>71793</v>
      </c>
      <c r="J66" t="s">
        <v>929</v>
      </c>
      <c r="L66" t="s">
        <v>746</v>
      </c>
      <c r="M66">
        <v>3</v>
      </c>
      <c r="N66">
        <v>0</v>
      </c>
      <c r="O66">
        <v>-16777216</v>
      </c>
      <c r="P66" t="s">
        <v>908</v>
      </c>
      <c r="Q66" t="s">
        <v>908</v>
      </c>
      <c r="R66" t="s">
        <v>979</v>
      </c>
      <c r="S66" t="s">
        <v>0</v>
      </c>
      <c r="T66" t="s">
        <v>980</v>
      </c>
      <c r="V66" t="s">
        <v>73</v>
      </c>
      <c r="W66" t="s">
        <v>981</v>
      </c>
      <c r="X66" t="s">
        <v>905</v>
      </c>
      <c r="Y66" t="s">
        <v>982</v>
      </c>
      <c r="Z66" t="s">
        <v>74</v>
      </c>
      <c r="AA66" t="s">
        <v>907</v>
      </c>
    </row>
    <row r="67" spans="1:27" x14ac:dyDescent="0.25">
      <c r="A67" t="b">
        <f>AND(Structures[[#This Row],[Unchanged Colr]:[Unchanged ColorAndStyle]])</f>
        <v>1</v>
      </c>
      <c r="B67" t="b">
        <f>ISERROR(VLOOKUP(Structures[[#This Row],[StructureID]],ModifiedStructures[],1,FALSE))</f>
        <v>1</v>
      </c>
      <c r="C67" t="b">
        <f>ISERROR(VLOOKUP(Structures[[#This Row],[ColorAndStyle]],ModifiedStyle[],1,FALSE))</f>
        <v>1</v>
      </c>
      <c r="D67" t="s">
        <v>780</v>
      </c>
      <c r="E67" t="s">
        <v>992</v>
      </c>
      <c r="F67" t="s">
        <v>993</v>
      </c>
      <c r="G67" t="s">
        <v>27</v>
      </c>
      <c r="H67" t="s">
        <v>70</v>
      </c>
      <c r="I67">
        <v>12792</v>
      </c>
      <c r="J67" t="s">
        <v>929</v>
      </c>
      <c r="L67" t="s">
        <v>779</v>
      </c>
      <c r="M67">
        <v>3</v>
      </c>
      <c r="N67">
        <v>0</v>
      </c>
      <c r="O67">
        <v>-16777216</v>
      </c>
      <c r="P67" t="s">
        <v>908</v>
      </c>
      <c r="Q67" t="s">
        <v>908</v>
      </c>
      <c r="R67" t="s">
        <v>979</v>
      </c>
      <c r="S67" t="s">
        <v>0</v>
      </c>
      <c r="T67" t="s">
        <v>980</v>
      </c>
      <c r="V67" t="s">
        <v>73</v>
      </c>
      <c r="W67" t="s">
        <v>981</v>
      </c>
      <c r="X67" t="s">
        <v>905</v>
      </c>
      <c r="Y67" t="s">
        <v>982</v>
      </c>
      <c r="Z67" t="s">
        <v>74</v>
      </c>
      <c r="AA67" t="s">
        <v>907</v>
      </c>
    </row>
    <row r="68" spans="1:27" x14ac:dyDescent="0.25">
      <c r="A68" t="b">
        <f>AND(Structures[[#This Row],[Unchanged Colr]:[Unchanged ColorAndStyle]])</f>
        <v>1</v>
      </c>
      <c r="B68" t="b">
        <f>ISERROR(VLOOKUP(Structures[[#This Row],[StructureID]],ModifiedStructures[],1,FALSE))</f>
        <v>1</v>
      </c>
      <c r="C68" t="b">
        <f>ISERROR(VLOOKUP(Structures[[#This Row],[ColorAndStyle]],ModifiedStyle[],1,FALSE))</f>
        <v>1</v>
      </c>
      <c r="D68" t="s">
        <v>765</v>
      </c>
      <c r="E68" t="s">
        <v>994</v>
      </c>
      <c r="F68" t="s">
        <v>995</v>
      </c>
      <c r="G68" t="s">
        <v>27</v>
      </c>
      <c r="H68" t="s">
        <v>70</v>
      </c>
      <c r="I68">
        <v>277259</v>
      </c>
      <c r="J68" t="s">
        <v>929</v>
      </c>
      <c r="L68" t="s">
        <v>764</v>
      </c>
      <c r="M68">
        <v>3</v>
      </c>
      <c r="N68">
        <v>0</v>
      </c>
      <c r="O68">
        <v>-16777216</v>
      </c>
      <c r="P68" t="s">
        <v>908</v>
      </c>
      <c r="Q68" t="s">
        <v>908</v>
      </c>
      <c r="R68" t="s">
        <v>979</v>
      </c>
      <c r="S68" t="s">
        <v>0</v>
      </c>
      <c r="T68" t="s">
        <v>980</v>
      </c>
      <c r="V68" t="s">
        <v>73</v>
      </c>
      <c r="W68" t="s">
        <v>981</v>
      </c>
      <c r="X68" t="s">
        <v>905</v>
      </c>
      <c r="Y68" t="s">
        <v>982</v>
      </c>
      <c r="Z68" t="s">
        <v>74</v>
      </c>
      <c r="AA68" t="s">
        <v>907</v>
      </c>
    </row>
    <row r="69" spans="1:27" x14ac:dyDescent="0.25">
      <c r="A69" t="b">
        <f>AND(Structures[[#This Row],[Unchanged Colr]:[Unchanged ColorAndStyle]])</f>
        <v>1</v>
      </c>
      <c r="B69" t="b">
        <f>ISERROR(VLOOKUP(Structures[[#This Row],[StructureID]],ModifiedStructures[],1,FALSE))</f>
        <v>1</v>
      </c>
      <c r="C69" t="b">
        <f>ISERROR(VLOOKUP(Structures[[#This Row],[ColorAndStyle]],ModifiedStyle[],1,FALSE))</f>
        <v>1</v>
      </c>
      <c r="D69" t="s">
        <v>767</v>
      </c>
      <c r="E69" t="s">
        <v>996</v>
      </c>
      <c r="F69" t="s">
        <v>997</v>
      </c>
      <c r="G69" t="s">
        <v>27</v>
      </c>
      <c r="H69" t="s">
        <v>70</v>
      </c>
      <c r="I69">
        <v>75276</v>
      </c>
      <c r="J69" t="s">
        <v>929</v>
      </c>
      <c r="L69" t="s">
        <v>766</v>
      </c>
      <c r="M69">
        <v>3</v>
      </c>
      <c r="N69">
        <v>0</v>
      </c>
      <c r="O69">
        <v>-16777216</v>
      </c>
      <c r="P69" t="s">
        <v>908</v>
      </c>
      <c r="Q69" t="s">
        <v>908</v>
      </c>
      <c r="R69" t="s">
        <v>979</v>
      </c>
      <c r="S69" t="s">
        <v>0</v>
      </c>
      <c r="T69" t="s">
        <v>980</v>
      </c>
      <c r="V69" t="s">
        <v>73</v>
      </c>
      <c r="W69" t="s">
        <v>981</v>
      </c>
      <c r="X69" t="s">
        <v>905</v>
      </c>
      <c r="Y69" t="s">
        <v>982</v>
      </c>
      <c r="Z69" t="s">
        <v>74</v>
      </c>
      <c r="AA69" t="s">
        <v>907</v>
      </c>
    </row>
    <row r="70" spans="1:27" x14ac:dyDescent="0.25">
      <c r="A70" t="b">
        <f>AND(Structures[[#This Row],[Unchanged Colr]:[Unchanged ColorAndStyle]])</f>
        <v>1</v>
      </c>
      <c r="B70" t="b">
        <f>ISERROR(VLOOKUP(Structures[[#This Row],[StructureID]],ModifiedStructures[],1,FALSE))</f>
        <v>1</v>
      </c>
      <c r="C70" t="b">
        <f>ISERROR(VLOOKUP(Structures[[#This Row],[ColorAndStyle]],ModifiedStyle[],1,FALSE))</f>
        <v>1</v>
      </c>
      <c r="D70" t="s">
        <v>743</v>
      </c>
      <c r="E70" t="s">
        <v>998</v>
      </c>
      <c r="F70" t="s">
        <v>999</v>
      </c>
      <c r="G70" t="s">
        <v>27</v>
      </c>
      <c r="H70" t="s">
        <v>70</v>
      </c>
      <c r="I70">
        <v>71790</v>
      </c>
      <c r="J70" t="s">
        <v>929</v>
      </c>
      <c r="L70" t="s">
        <v>742</v>
      </c>
      <c r="M70">
        <v>3</v>
      </c>
      <c r="N70">
        <v>0</v>
      </c>
      <c r="O70">
        <v>-16777216</v>
      </c>
      <c r="P70" t="s">
        <v>908</v>
      </c>
      <c r="Q70" t="s">
        <v>908</v>
      </c>
      <c r="R70" t="s">
        <v>979</v>
      </c>
      <c r="S70" t="s">
        <v>0</v>
      </c>
      <c r="T70" t="s">
        <v>980</v>
      </c>
      <c r="V70" t="s">
        <v>73</v>
      </c>
      <c r="W70" t="s">
        <v>981</v>
      </c>
      <c r="X70" t="s">
        <v>905</v>
      </c>
      <c r="Y70" t="s">
        <v>982</v>
      </c>
      <c r="Z70" t="s">
        <v>74</v>
      </c>
      <c r="AA70" t="s">
        <v>907</v>
      </c>
    </row>
    <row r="71" spans="1:27" x14ac:dyDescent="0.25">
      <c r="A71" t="b">
        <f>AND(Structures[[#This Row],[Unchanged Colr]:[Unchanged ColorAndStyle]])</f>
        <v>1</v>
      </c>
      <c r="B71" t="b">
        <f>ISERROR(VLOOKUP(Structures[[#This Row],[StructureID]],ModifiedStructures[],1,FALSE))</f>
        <v>1</v>
      </c>
      <c r="C71" t="b">
        <f>ISERROR(VLOOKUP(Structures[[#This Row],[ColorAndStyle]],ModifiedStyle[],1,FALSE))</f>
        <v>1</v>
      </c>
      <c r="D71" t="s">
        <v>741</v>
      </c>
      <c r="E71" t="s">
        <v>1000</v>
      </c>
      <c r="F71" t="s">
        <v>1001</v>
      </c>
      <c r="G71" t="s">
        <v>27</v>
      </c>
      <c r="H71" t="s">
        <v>70</v>
      </c>
      <c r="I71">
        <v>71796</v>
      </c>
      <c r="J71" t="s">
        <v>929</v>
      </c>
      <c r="L71" t="s">
        <v>740</v>
      </c>
      <c r="M71">
        <v>3</v>
      </c>
      <c r="N71">
        <v>0</v>
      </c>
      <c r="O71">
        <v>-16777216</v>
      </c>
      <c r="P71" t="s">
        <v>908</v>
      </c>
      <c r="Q71" t="s">
        <v>908</v>
      </c>
      <c r="R71" t="s">
        <v>979</v>
      </c>
      <c r="S71" t="s">
        <v>0</v>
      </c>
      <c r="T71" t="s">
        <v>980</v>
      </c>
      <c r="V71" t="s">
        <v>73</v>
      </c>
      <c r="W71" t="s">
        <v>981</v>
      </c>
      <c r="X71" t="s">
        <v>905</v>
      </c>
      <c r="Y71" t="s">
        <v>982</v>
      </c>
      <c r="Z71" t="s">
        <v>74</v>
      </c>
      <c r="AA71" t="s">
        <v>907</v>
      </c>
    </row>
    <row r="72" spans="1:27" x14ac:dyDescent="0.25">
      <c r="A72" t="b">
        <f>AND(Structures[[#This Row],[Unchanged Colr]:[Unchanged ColorAndStyle]])</f>
        <v>1</v>
      </c>
      <c r="B72" t="b">
        <f>ISERROR(VLOOKUP(Structures[[#This Row],[StructureID]],ModifiedStructures[],1,FALSE))</f>
        <v>1</v>
      </c>
      <c r="C72" t="b">
        <f>ISERROR(VLOOKUP(Structures[[#This Row],[ColorAndStyle]],ModifiedStyle[],1,FALSE))</f>
        <v>1</v>
      </c>
      <c r="D72" t="s">
        <v>219</v>
      </c>
      <c r="E72" t="s">
        <v>1002</v>
      </c>
      <c r="F72" t="s">
        <v>1003</v>
      </c>
      <c r="G72" t="s">
        <v>33</v>
      </c>
      <c r="H72" t="s">
        <v>33</v>
      </c>
      <c r="I72">
        <v>7310</v>
      </c>
      <c r="J72" t="s">
        <v>929</v>
      </c>
      <c r="L72" t="s">
        <v>261</v>
      </c>
      <c r="M72">
        <v>3</v>
      </c>
      <c r="N72">
        <v>0</v>
      </c>
      <c r="O72">
        <v>-16777216</v>
      </c>
      <c r="P72">
        <v>-700</v>
      </c>
      <c r="Q72">
        <v>-100</v>
      </c>
      <c r="R72" t="s">
        <v>1004</v>
      </c>
      <c r="S72" t="s">
        <v>0</v>
      </c>
      <c r="T72" t="s">
        <v>1005</v>
      </c>
      <c r="V72" t="s">
        <v>97</v>
      </c>
      <c r="W72" t="s">
        <v>150</v>
      </c>
      <c r="X72" t="s">
        <v>905</v>
      </c>
      <c r="Y72" t="s">
        <v>1006</v>
      </c>
      <c r="Z72" t="s">
        <v>74</v>
      </c>
      <c r="AA72" t="s">
        <v>907</v>
      </c>
    </row>
    <row r="73" spans="1:27" x14ac:dyDescent="0.25">
      <c r="A73" t="b">
        <f>AND(Structures[[#This Row],[Unchanged Colr]:[Unchanged ColorAndStyle]])</f>
        <v>1</v>
      </c>
      <c r="B73" t="b">
        <f>ISERROR(VLOOKUP(Structures[[#This Row],[StructureID]],ModifiedStructures[],1,FALSE))</f>
        <v>1</v>
      </c>
      <c r="C73" t="b">
        <f>ISERROR(VLOOKUP(Structures[[#This Row],[ColorAndStyle]],ModifiedStyle[],1,FALSE))</f>
        <v>1</v>
      </c>
      <c r="D73" t="s">
        <v>220</v>
      </c>
      <c r="E73" t="s">
        <v>1007</v>
      </c>
      <c r="F73" t="s">
        <v>1008</v>
      </c>
      <c r="G73" t="s">
        <v>33</v>
      </c>
      <c r="H73" t="s">
        <v>33</v>
      </c>
      <c r="I73">
        <v>7309</v>
      </c>
      <c r="J73" t="s">
        <v>929</v>
      </c>
      <c r="L73" t="s">
        <v>262</v>
      </c>
      <c r="M73">
        <v>3</v>
      </c>
      <c r="N73">
        <v>0</v>
      </c>
      <c r="O73">
        <v>-16777216</v>
      </c>
      <c r="P73">
        <v>-700</v>
      </c>
      <c r="Q73">
        <v>-100</v>
      </c>
      <c r="R73" t="s">
        <v>1004</v>
      </c>
      <c r="S73" t="s">
        <v>0</v>
      </c>
      <c r="T73" t="s">
        <v>1005</v>
      </c>
      <c r="V73" t="s">
        <v>97</v>
      </c>
      <c r="W73" t="s">
        <v>150</v>
      </c>
      <c r="X73" t="s">
        <v>905</v>
      </c>
      <c r="Y73" t="s">
        <v>1006</v>
      </c>
      <c r="Z73" t="s">
        <v>74</v>
      </c>
      <c r="AA73" t="s">
        <v>907</v>
      </c>
    </row>
    <row r="74" spans="1:27" x14ac:dyDescent="0.25">
      <c r="A74" t="b">
        <f>AND(Structures[[#This Row],[Unchanged Colr]:[Unchanged ColorAndStyle]])</f>
        <v>1</v>
      </c>
      <c r="B74" t="b">
        <f>ISERROR(VLOOKUP(Structures[[#This Row],[StructureID]],ModifiedStructures[],1,FALSE))</f>
        <v>1</v>
      </c>
      <c r="C74" t="b">
        <f>ISERROR(VLOOKUP(Structures[[#This Row],[ColorAndStyle]],ModifiedStyle[],1,FALSE))</f>
        <v>1</v>
      </c>
      <c r="D74" t="s">
        <v>221</v>
      </c>
      <c r="E74" t="s">
        <v>1009</v>
      </c>
      <c r="F74" t="s">
        <v>1010</v>
      </c>
      <c r="G74" t="s">
        <v>33</v>
      </c>
      <c r="H74" t="s">
        <v>33</v>
      </c>
      <c r="I74">
        <v>68877</v>
      </c>
      <c r="J74" t="s">
        <v>929</v>
      </c>
      <c r="L74" t="s">
        <v>263</v>
      </c>
      <c r="M74">
        <v>3</v>
      </c>
      <c r="N74">
        <v>0</v>
      </c>
      <c r="O74">
        <v>-16777216</v>
      </c>
      <c r="P74">
        <v>-700</v>
      </c>
      <c r="Q74">
        <v>-100</v>
      </c>
      <c r="R74" t="s">
        <v>1004</v>
      </c>
      <c r="S74" t="s">
        <v>0</v>
      </c>
      <c r="T74" t="s">
        <v>1005</v>
      </c>
      <c r="V74" t="s">
        <v>97</v>
      </c>
      <c r="W74" t="s">
        <v>150</v>
      </c>
      <c r="X74" t="s">
        <v>905</v>
      </c>
      <c r="Y74" t="s">
        <v>1006</v>
      </c>
      <c r="Z74" t="s">
        <v>74</v>
      </c>
      <c r="AA74" t="s">
        <v>907</v>
      </c>
    </row>
    <row r="75" spans="1:27" x14ac:dyDescent="0.25">
      <c r="A75" t="b">
        <f>AND(Structures[[#This Row],[Unchanged Colr]:[Unchanged ColorAndStyle]])</f>
        <v>1</v>
      </c>
      <c r="B75" t="b">
        <f>ISERROR(VLOOKUP(Structures[[#This Row],[StructureID]],ModifiedStructures[],1,FALSE))</f>
        <v>1</v>
      </c>
      <c r="C75" t="b">
        <f>ISERROR(VLOOKUP(Structures[[#This Row],[ColorAndStyle]],ModifiedStyle[],1,FALSE))</f>
        <v>1</v>
      </c>
      <c r="D75" t="s">
        <v>222</v>
      </c>
      <c r="E75" t="s">
        <v>222</v>
      </c>
      <c r="F75" t="s">
        <v>928</v>
      </c>
      <c r="G75" t="s">
        <v>33</v>
      </c>
      <c r="H75" t="s">
        <v>33</v>
      </c>
      <c r="I75">
        <v>7647</v>
      </c>
      <c r="J75" t="s">
        <v>929</v>
      </c>
      <c r="L75" t="s">
        <v>264</v>
      </c>
      <c r="M75">
        <v>3</v>
      </c>
      <c r="N75">
        <v>0</v>
      </c>
      <c r="O75">
        <v>-16777216</v>
      </c>
      <c r="P75">
        <v>20</v>
      </c>
      <c r="Q75">
        <v>40</v>
      </c>
      <c r="R75" t="s">
        <v>1004</v>
      </c>
      <c r="S75" t="s">
        <v>0</v>
      </c>
      <c r="T75" t="s">
        <v>1005</v>
      </c>
      <c r="V75" t="s">
        <v>97</v>
      </c>
      <c r="W75" t="s">
        <v>150</v>
      </c>
      <c r="X75" t="s">
        <v>905</v>
      </c>
      <c r="Y75" t="s">
        <v>1006</v>
      </c>
      <c r="Z75" t="s">
        <v>74</v>
      </c>
      <c r="AA75" t="s">
        <v>907</v>
      </c>
    </row>
    <row r="76" spans="1:27" x14ac:dyDescent="0.25">
      <c r="A76" t="b">
        <f>AND(Structures[[#This Row],[Unchanged Colr]:[Unchanged ColorAndStyle]])</f>
        <v>1</v>
      </c>
      <c r="B76" t="b">
        <f>ISERROR(VLOOKUP(Structures[[#This Row],[StructureID]],ModifiedStructures[],1,FALSE))</f>
        <v>1</v>
      </c>
      <c r="C76" t="b">
        <f>ISERROR(VLOOKUP(Structures[[#This Row],[ColorAndStyle]],ModifiedStyle[],1,FALSE))</f>
        <v>1</v>
      </c>
      <c r="D76" t="s">
        <v>302</v>
      </c>
      <c r="E76" t="s">
        <v>302</v>
      </c>
      <c r="F76" t="s">
        <v>302</v>
      </c>
      <c r="G76" t="s">
        <v>33</v>
      </c>
      <c r="H76" t="s">
        <v>33</v>
      </c>
      <c r="I76">
        <v>7394</v>
      </c>
      <c r="J76" t="s">
        <v>929</v>
      </c>
      <c r="L76" t="s">
        <v>325</v>
      </c>
      <c r="M76">
        <v>3</v>
      </c>
      <c r="N76">
        <v>0</v>
      </c>
      <c r="O76">
        <v>-16777216</v>
      </c>
      <c r="P76" t="s">
        <v>908</v>
      </c>
      <c r="Q76" t="s">
        <v>908</v>
      </c>
      <c r="R76" t="s">
        <v>1004</v>
      </c>
      <c r="S76" t="s">
        <v>0</v>
      </c>
      <c r="T76" t="s">
        <v>1005</v>
      </c>
      <c r="V76" t="s">
        <v>97</v>
      </c>
      <c r="W76" t="s">
        <v>150</v>
      </c>
      <c r="X76" t="s">
        <v>905</v>
      </c>
      <c r="Y76" t="s">
        <v>1006</v>
      </c>
      <c r="Z76" t="s">
        <v>74</v>
      </c>
      <c r="AA76" t="s">
        <v>907</v>
      </c>
    </row>
    <row r="77" spans="1:27" x14ac:dyDescent="0.25">
      <c r="A77" t="b">
        <f>AND(Structures[[#This Row],[Unchanged Colr]:[Unchanged ColorAndStyle]])</f>
        <v>1</v>
      </c>
      <c r="B77" t="b">
        <f>ISERROR(VLOOKUP(Structures[[#This Row],[StructureID]],ModifiedStructures[],1,FALSE))</f>
        <v>1</v>
      </c>
      <c r="C77" t="b">
        <f>ISERROR(VLOOKUP(Structures[[#This Row],[ColorAndStyle]],ModifiedStyle[],1,FALSE))</f>
        <v>1</v>
      </c>
      <c r="D77" t="s">
        <v>303</v>
      </c>
      <c r="E77" t="s">
        <v>1011</v>
      </c>
      <c r="F77" t="s">
        <v>1012</v>
      </c>
      <c r="G77" t="s">
        <v>33</v>
      </c>
      <c r="H77" t="s">
        <v>33</v>
      </c>
      <c r="I77">
        <v>26660</v>
      </c>
      <c r="J77" t="s">
        <v>929</v>
      </c>
      <c r="L77" t="s">
        <v>326</v>
      </c>
      <c r="M77">
        <v>3</v>
      </c>
      <c r="N77">
        <v>0</v>
      </c>
      <c r="O77">
        <v>-16777216</v>
      </c>
      <c r="P77" t="s">
        <v>908</v>
      </c>
      <c r="Q77" t="s">
        <v>908</v>
      </c>
      <c r="R77" t="s">
        <v>1004</v>
      </c>
      <c r="S77" t="s">
        <v>0</v>
      </c>
      <c r="T77" t="s">
        <v>1005</v>
      </c>
      <c r="V77" t="s">
        <v>97</v>
      </c>
      <c r="W77" t="s">
        <v>150</v>
      </c>
      <c r="X77" t="s">
        <v>905</v>
      </c>
      <c r="Y77" t="s">
        <v>1006</v>
      </c>
      <c r="Z77" t="s">
        <v>74</v>
      </c>
      <c r="AA77" t="s">
        <v>907</v>
      </c>
    </row>
    <row r="78" spans="1:27" x14ac:dyDescent="0.25">
      <c r="A78" t="b">
        <f>AND(Structures[[#This Row],[Unchanged Colr]:[Unchanged ColorAndStyle]])</f>
        <v>1</v>
      </c>
      <c r="B78" t="b">
        <f>ISERROR(VLOOKUP(Structures[[#This Row],[StructureID]],ModifiedStructures[],1,FALSE))</f>
        <v>1</v>
      </c>
      <c r="C78" t="b">
        <f>ISERROR(VLOOKUP(Structures[[#This Row],[ColorAndStyle]],ModifiedStyle[],1,FALSE))</f>
        <v>1</v>
      </c>
      <c r="D78" t="s">
        <v>223</v>
      </c>
      <c r="E78" t="s">
        <v>223</v>
      </c>
      <c r="F78" t="s">
        <v>223</v>
      </c>
      <c r="G78" t="s">
        <v>33</v>
      </c>
      <c r="H78" t="s">
        <v>33</v>
      </c>
      <c r="I78">
        <v>7088</v>
      </c>
      <c r="J78" t="s">
        <v>929</v>
      </c>
      <c r="L78" t="s">
        <v>265</v>
      </c>
      <c r="M78">
        <v>3</v>
      </c>
      <c r="N78">
        <v>0</v>
      </c>
      <c r="O78">
        <v>-16777216</v>
      </c>
      <c r="P78" t="s">
        <v>908</v>
      </c>
      <c r="Q78" t="s">
        <v>908</v>
      </c>
      <c r="R78" t="s">
        <v>1004</v>
      </c>
      <c r="S78" t="s">
        <v>0</v>
      </c>
      <c r="T78" t="s">
        <v>1005</v>
      </c>
      <c r="V78" t="s">
        <v>97</v>
      </c>
      <c r="W78" t="s">
        <v>150</v>
      </c>
      <c r="X78" t="s">
        <v>905</v>
      </c>
      <c r="Y78" t="s">
        <v>1006</v>
      </c>
      <c r="Z78" t="s">
        <v>74</v>
      </c>
      <c r="AA78" t="s">
        <v>907</v>
      </c>
    </row>
    <row r="79" spans="1:27" x14ac:dyDescent="0.25">
      <c r="A79" t="b">
        <f>AND(Structures[[#This Row],[Unchanged Colr]:[Unchanged ColorAndStyle]])</f>
        <v>1</v>
      </c>
      <c r="B79" t="b">
        <f>ISERROR(VLOOKUP(Structures[[#This Row],[StructureID]],ModifiedStructures[],1,FALSE))</f>
        <v>1</v>
      </c>
      <c r="C79" t="b">
        <f>ISERROR(VLOOKUP(Structures[[#This Row],[ColorAndStyle]],ModifiedStyle[],1,FALSE))</f>
        <v>1</v>
      </c>
      <c r="D79" t="s">
        <v>304</v>
      </c>
      <c r="E79" t="s">
        <v>1013</v>
      </c>
      <c r="F79" t="s">
        <v>304</v>
      </c>
      <c r="G79" t="s">
        <v>33</v>
      </c>
      <c r="H79" t="s">
        <v>33</v>
      </c>
      <c r="I79">
        <v>3734</v>
      </c>
      <c r="J79" t="s">
        <v>929</v>
      </c>
      <c r="L79" t="s">
        <v>327</v>
      </c>
      <c r="M79">
        <v>3</v>
      </c>
      <c r="N79">
        <v>0</v>
      </c>
      <c r="O79">
        <v>-16777216</v>
      </c>
      <c r="P79" t="s">
        <v>908</v>
      </c>
      <c r="Q79" t="s">
        <v>908</v>
      </c>
      <c r="R79" t="s">
        <v>1004</v>
      </c>
      <c r="S79" t="s">
        <v>0</v>
      </c>
      <c r="T79" t="s">
        <v>1005</v>
      </c>
      <c r="V79" t="s">
        <v>97</v>
      </c>
      <c r="W79" t="s">
        <v>150</v>
      </c>
      <c r="X79" t="s">
        <v>905</v>
      </c>
      <c r="Y79" t="s">
        <v>1006</v>
      </c>
      <c r="Z79" t="s">
        <v>74</v>
      </c>
      <c r="AA79" t="s">
        <v>907</v>
      </c>
    </row>
    <row r="80" spans="1:27" x14ac:dyDescent="0.25">
      <c r="A80" t="b">
        <f>AND(Structures[[#This Row],[Unchanged Colr]:[Unchanged ColorAndStyle]])</f>
        <v>1</v>
      </c>
      <c r="B80" t="b">
        <f>ISERROR(VLOOKUP(Structures[[#This Row],[StructureID]],ModifiedStructures[],1,FALSE))</f>
        <v>1</v>
      </c>
      <c r="C80" t="b">
        <f>ISERROR(VLOOKUP(Structures[[#This Row],[ColorAndStyle]],ModifiedStyle[],1,FALSE))</f>
        <v>1</v>
      </c>
      <c r="D80" t="s">
        <v>1014</v>
      </c>
      <c r="E80" t="s">
        <v>1014</v>
      </c>
      <c r="F80" t="s">
        <v>1015</v>
      </c>
      <c r="G80" t="s">
        <v>33</v>
      </c>
      <c r="H80" t="s">
        <v>33</v>
      </c>
      <c r="I80">
        <v>66326</v>
      </c>
      <c r="J80" t="s">
        <v>929</v>
      </c>
      <c r="L80" t="s">
        <v>328</v>
      </c>
      <c r="M80">
        <v>3</v>
      </c>
      <c r="N80">
        <v>0</v>
      </c>
      <c r="O80">
        <v>-16777216</v>
      </c>
      <c r="P80" t="s">
        <v>908</v>
      </c>
      <c r="Q80" t="s">
        <v>908</v>
      </c>
      <c r="R80" t="s">
        <v>1004</v>
      </c>
      <c r="S80" t="s">
        <v>0</v>
      </c>
      <c r="T80" t="s">
        <v>1005</v>
      </c>
      <c r="V80" t="s">
        <v>97</v>
      </c>
      <c r="W80" t="s">
        <v>150</v>
      </c>
      <c r="X80" t="s">
        <v>905</v>
      </c>
      <c r="Y80" t="s">
        <v>1006</v>
      </c>
      <c r="Z80" t="s">
        <v>74</v>
      </c>
      <c r="AA80" t="s">
        <v>907</v>
      </c>
    </row>
    <row r="81" spans="1:27" x14ac:dyDescent="0.25">
      <c r="A81" t="b">
        <f>AND(Structures[[#This Row],[Unchanged Colr]:[Unchanged ColorAndStyle]])</f>
        <v>1</v>
      </c>
      <c r="B81" t="b">
        <f>ISERROR(VLOOKUP(Structures[[#This Row],[StructureID]],ModifiedStructures[],1,FALSE))</f>
        <v>1</v>
      </c>
      <c r="C81" t="b">
        <f>ISERROR(VLOOKUP(Structures[[#This Row],[ColorAndStyle]],ModifiedStyle[],1,FALSE))</f>
        <v>1</v>
      </c>
      <c r="D81" t="s">
        <v>306</v>
      </c>
      <c r="E81" t="s">
        <v>1016</v>
      </c>
      <c r="F81" t="s">
        <v>1017</v>
      </c>
      <c r="G81" t="s">
        <v>33</v>
      </c>
      <c r="H81" t="s">
        <v>33</v>
      </c>
      <c r="I81">
        <v>45245</v>
      </c>
      <c r="J81" t="s">
        <v>929</v>
      </c>
      <c r="L81" t="s">
        <v>329</v>
      </c>
      <c r="M81">
        <v>3</v>
      </c>
      <c r="N81">
        <v>0</v>
      </c>
      <c r="O81">
        <v>-16777216</v>
      </c>
      <c r="P81" t="s">
        <v>908</v>
      </c>
      <c r="Q81" t="s">
        <v>908</v>
      </c>
      <c r="R81" t="s">
        <v>1004</v>
      </c>
      <c r="S81" t="s">
        <v>0</v>
      </c>
      <c r="T81" t="s">
        <v>1005</v>
      </c>
      <c r="V81" t="s">
        <v>97</v>
      </c>
      <c r="W81" t="s">
        <v>150</v>
      </c>
      <c r="X81" t="s">
        <v>905</v>
      </c>
      <c r="Y81" t="s">
        <v>1006</v>
      </c>
      <c r="Z81" t="s">
        <v>74</v>
      </c>
      <c r="AA81" t="s">
        <v>907</v>
      </c>
    </row>
    <row r="82" spans="1:27" x14ac:dyDescent="0.25">
      <c r="A82" t="b">
        <f>AND(Structures[[#This Row],[Unchanged Colr]:[Unchanged ColorAndStyle]])</f>
        <v>1</v>
      </c>
      <c r="B82" t="b">
        <f>ISERROR(VLOOKUP(Structures[[#This Row],[StructureID]],ModifiedStructures[],1,FALSE))</f>
        <v>1</v>
      </c>
      <c r="C82" t="b">
        <f>ISERROR(VLOOKUP(Structures[[#This Row],[ColorAndStyle]],ModifiedStyle[],1,FALSE))</f>
        <v>1</v>
      </c>
      <c r="D82" t="s">
        <v>307</v>
      </c>
      <c r="E82" t="s">
        <v>1018</v>
      </c>
      <c r="F82" t="s">
        <v>1019</v>
      </c>
      <c r="G82" t="s">
        <v>33</v>
      </c>
      <c r="H82" t="s">
        <v>33</v>
      </c>
      <c r="I82">
        <v>45244</v>
      </c>
      <c r="J82" t="s">
        <v>929</v>
      </c>
      <c r="L82" t="s">
        <v>330</v>
      </c>
      <c r="M82">
        <v>3</v>
      </c>
      <c r="N82">
        <v>0</v>
      </c>
      <c r="O82">
        <v>-16777216</v>
      </c>
      <c r="P82" t="s">
        <v>908</v>
      </c>
      <c r="Q82" t="s">
        <v>908</v>
      </c>
      <c r="R82" t="s">
        <v>1004</v>
      </c>
      <c r="S82" t="s">
        <v>0</v>
      </c>
      <c r="T82" t="s">
        <v>1005</v>
      </c>
      <c r="V82" t="s">
        <v>97</v>
      </c>
      <c r="W82" t="s">
        <v>150</v>
      </c>
      <c r="X82" t="s">
        <v>905</v>
      </c>
      <c r="Y82" t="s">
        <v>1006</v>
      </c>
      <c r="Z82" t="s">
        <v>74</v>
      </c>
      <c r="AA82" t="s">
        <v>907</v>
      </c>
    </row>
    <row r="83" spans="1:27" x14ac:dyDescent="0.25">
      <c r="A83" t="b">
        <f>AND(Structures[[#This Row],[Unchanged Colr]:[Unchanged ColorAndStyle]])</f>
        <v>1</v>
      </c>
      <c r="B83" t="b">
        <f>ISERROR(VLOOKUP(Structures[[#This Row],[StructureID]],ModifiedStructures[],1,FALSE))</f>
        <v>1</v>
      </c>
      <c r="C83" t="b">
        <f>ISERROR(VLOOKUP(Structures[[#This Row],[ColorAndStyle]],ModifiedStyle[],1,FALSE))</f>
        <v>1</v>
      </c>
      <c r="D83" t="s">
        <v>309</v>
      </c>
      <c r="E83" t="s">
        <v>309</v>
      </c>
      <c r="F83" t="s">
        <v>309</v>
      </c>
      <c r="G83" t="s">
        <v>33</v>
      </c>
      <c r="H83" t="s">
        <v>33</v>
      </c>
      <c r="I83">
        <v>7131</v>
      </c>
      <c r="J83" t="s">
        <v>929</v>
      </c>
      <c r="L83" t="s">
        <v>332</v>
      </c>
      <c r="M83">
        <v>3</v>
      </c>
      <c r="N83">
        <v>0</v>
      </c>
      <c r="O83">
        <v>-16777216</v>
      </c>
      <c r="P83" t="s">
        <v>908</v>
      </c>
      <c r="Q83" t="s">
        <v>908</v>
      </c>
      <c r="R83" t="s">
        <v>1004</v>
      </c>
      <c r="S83" t="s">
        <v>0</v>
      </c>
      <c r="T83" t="s">
        <v>1005</v>
      </c>
      <c r="V83" t="s">
        <v>97</v>
      </c>
      <c r="W83" t="s">
        <v>150</v>
      </c>
      <c r="X83" t="s">
        <v>905</v>
      </c>
      <c r="Y83" t="s">
        <v>1006</v>
      </c>
      <c r="Z83" t="s">
        <v>74</v>
      </c>
      <c r="AA83" t="s">
        <v>907</v>
      </c>
    </row>
    <row r="84" spans="1:27" x14ac:dyDescent="0.25">
      <c r="A84" t="b">
        <f>AND(Structures[[#This Row],[Unchanged Colr]:[Unchanged ColorAndStyle]])</f>
        <v>1</v>
      </c>
      <c r="B84" t="b">
        <f>ISERROR(VLOOKUP(Structures[[#This Row],[StructureID]],ModifiedStructures[],1,FALSE))</f>
        <v>1</v>
      </c>
      <c r="C84" t="b">
        <f>ISERROR(VLOOKUP(Structures[[#This Row],[ColorAndStyle]],ModifiedStyle[],1,FALSE))</f>
        <v>1</v>
      </c>
      <c r="D84" t="s">
        <v>1020</v>
      </c>
      <c r="E84" t="s">
        <v>1021</v>
      </c>
      <c r="F84" t="s">
        <v>819</v>
      </c>
      <c r="G84" t="s">
        <v>33</v>
      </c>
      <c r="H84" t="s">
        <v>33</v>
      </c>
      <c r="I84" t="s">
        <v>1022</v>
      </c>
      <c r="J84" t="s">
        <v>902</v>
      </c>
      <c r="L84" t="s">
        <v>818</v>
      </c>
      <c r="M84">
        <v>3</v>
      </c>
      <c r="N84">
        <v>0</v>
      </c>
      <c r="O84">
        <v>-16777216</v>
      </c>
      <c r="P84" t="s">
        <v>908</v>
      </c>
      <c r="Q84" t="s">
        <v>908</v>
      </c>
      <c r="R84" t="s">
        <v>1004</v>
      </c>
      <c r="S84" t="s">
        <v>0</v>
      </c>
      <c r="T84" t="s">
        <v>1005</v>
      </c>
      <c r="V84" t="s">
        <v>97</v>
      </c>
      <c r="W84" t="s">
        <v>150</v>
      </c>
      <c r="X84" t="s">
        <v>905</v>
      </c>
      <c r="Y84" t="s">
        <v>1006</v>
      </c>
      <c r="Z84" t="s">
        <v>74</v>
      </c>
      <c r="AA84" t="s">
        <v>907</v>
      </c>
    </row>
    <row r="85" spans="1:27" x14ac:dyDescent="0.25">
      <c r="A85" t="b">
        <f>AND(Structures[[#This Row],[Unchanged Colr]:[Unchanged ColorAndStyle]])</f>
        <v>1</v>
      </c>
      <c r="B85" t="b">
        <f>ISERROR(VLOOKUP(Structures[[#This Row],[StructureID]],ModifiedStructures[],1,FALSE))</f>
        <v>1</v>
      </c>
      <c r="C85" t="b">
        <f>ISERROR(VLOOKUP(Structures[[#This Row],[ColorAndStyle]],ModifiedStyle[],1,FALSE))</f>
        <v>1</v>
      </c>
      <c r="D85" t="s">
        <v>661</v>
      </c>
      <c r="E85" t="s">
        <v>661</v>
      </c>
      <c r="F85" t="s">
        <v>1023</v>
      </c>
      <c r="G85" t="s">
        <v>33</v>
      </c>
      <c r="H85" t="s">
        <v>33</v>
      </c>
      <c r="I85">
        <v>71331</v>
      </c>
      <c r="J85" t="s">
        <v>929</v>
      </c>
      <c r="L85" t="s">
        <v>434</v>
      </c>
      <c r="M85">
        <v>3</v>
      </c>
      <c r="N85">
        <v>0</v>
      </c>
      <c r="O85">
        <v>-16777216</v>
      </c>
      <c r="P85">
        <v>200</v>
      </c>
      <c r="Q85">
        <v>2500</v>
      </c>
      <c r="R85" t="s">
        <v>1004</v>
      </c>
      <c r="S85" t="s">
        <v>0</v>
      </c>
      <c r="T85" t="s">
        <v>1005</v>
      </c>
      <c r="V85" t="s">
        <v>97</v>
      </c>
      <c r="W85" t="s">
        <v>150</v>
      </c>
      <c r="X85" t="s">
        <v>905</v>
      </c>
      <c r="Y85" t="s">
        <v>1006</v>
      </c>
      <c r="Z85" t="s">
        <v>74</v>
      </c>
      <c r="AA85" t="s">
        <v>907</v>
      </c>
    </row>
    <row r="86" spans="1:27" x14ac:dyDescent="0.25">
      <c r="A86" t="b">
        <f>AND(Structures[[#This Row],[Unchanged Colr]:[Unchanged ColorAndStyle]])</f>
        <v>1</v>
      </c>
      <c r="B86" t="b">
        <f>ISERROR(VLOOKUP(Structures[[#This Row],[StructureID]],ModifiedStructures[],1,FALSE))</f>
        <v>1</v>
      </c>
      <c r="C86" t="b">
        <f>ISERROR(VLOOKUP(Structures[[#This Row],[ColorAndStyle]],ModifiedStyle[],1,FALSE))</f>
        <v>1</v>
      </c>
      <c r="D86" t="s">
        <v>201</v>
      </c>
      <c r="E86" t="s">
        <v>201</v>
      </c>
      <c r="F86" t="s">
        <v>201</v>
      </c>
      <c r="G86" t="s">
        <v>180</v>
      </c>
      <c r="H86" t="s">
        <v>240</v>
      </c>
      <c r="I86" t="s">
        <v>240</v>
      </c>
      <c r="J86" t="s">
        <v>902</v>
      </c>
      <c r="L86" t="s">
        <v>241</v>
      </c>
      <c r="M86">
        <v>3</v>
      </c>
      <c r="N86">
        <v>0</v>
      </c>
      <c r="O86">
        <v>-16777216</v>
      </c>
      <c r="P86">
        <v>-350</v>
      </c>
      <c r="Q86">
        <v>-50</v>
      </c>
      <c r="R86" t="s">
        <v>309</v>
      </c>
      <c r="S86" t="s">
        <v>0</v>
      </c>
      <c r="T86" t="s">
        <v>1024</v>
      </c>
      <c r="V86" t="s">
        <v>1025</v>
      </c>
      <c r="W86" t="s">
        <v>77</v>
      </c>
      <c r="X86" t="s">
        <v>905</v>
      </c>
      <c r="Y86" t="s">
        <v>1026</v>
      </c>
      <c r="Z86" t="s">
        <v>74</v>
      </c>
      <c r="AA86" t="s">
        <v>907</v>
      </c>
    </row>
    <row r="87" spans="1:27" x14ac:dyDescent="0.25">
      <c r="A87" t="b">
        <f>AND(Structures[[#This Row],[Unchanged Colr]:[Unchanged ColorAndStyle]])</f>
        <v>1</v>
      </c>
      <c r="B87" t="b">
        <f>ISERROR(VLOOKUP(Structures[[#This Row],[StructureID]],ModifiedStructures[],1,FALSE))</f>
        <v>1</v>
      </c>
      <c r="C87" t="b">
        <f>ISERROR(VLOOKUP(Structures[[#This Row],[ColorAndStyle]],ModifiedStyle[],1,FALSE))</f>
        <v>1</v>
      </c>
      <c r="D87" t="s">
        <v>202</v>
      </c>
      <c r="E87" t="s">
        <v>203</v>
      </c>
      <c r="F87" t="s">
        <v>43</v>
      </c>
      <c r="G87" t="s">
        <v>180</v>
      </c>
      <c r="H87" t="s">
        <v>4</v>
      </c>
      <c r="I87" t="s">
        <v>43</v>
      </c>
      <c r="J87" t="s">
        <v>902</v>
      </c>
      <c r="K87" t="s">
        <v>1027</v>
      </c>
      <c r="L87" t="s">
        <v>257</v>
      </c>
      <c r="M87">
        <v>3</v>
      </c>
      <c r="N87">
        <v>0</v>
      </c>
      <c r="O87">
        <v>-16777216</v>
      </c>
      <c r="P87" t="s">
        <v>908</v>
      </c>
      <c r="Q87" t="s">
        <v>908</v>
      </c>
      <c r="R87" t="s">
        <v>309</v>
      </c>
      <c r="S87" t="s">
        <v>0</v>
      </c>
      <c r="T87" t="s">
        <v>1024</v>
      </c>
      <c r="V87" t="s">
        <v>1025</v>
      </c>
      <c r="W87" t="s">
        <v>77</v>
      </c>
      <c r="X87" t="s">
        <v>905</v>
      </c>
      <c r="Y87" t="s">
        <v>1026</v>
      </c>
      <c r="Z87" t="s">
        <v>74</v>
      </c>
      <c r="AA87" t="s">
        <v>907</v>
      </c>
    </row>
    <row r="88" spans="1:27" x14ac:dyDescent="0.25">
      <c r="A88" t="b">
        <f>AND(Structures[[#This Row],[Unchanged Colr]:[Unchanged ColorAndStyle]])</f>
        <v>1</v>
      </c>
      <c r="B88" t="b">
        <f>ISERROR(VLOOKUP(Structures[[#This Row],[StructureID]],ModifiedStructures[],1,FALSE))</f>
        <v>1</v>
      </c>
      <c r="C88" t="b">
        <f>ISERROR(VLOOKUP(Structures[[#This Row],[ColorAndStyle]],ModifiedStyle[],1,FALSE))</f>
        <v>1</v>
      </c>
      <c r="D88" t="s">
        <v>204</v>
      </c>
      <c r="E88" t="s">
        <v>204</v>
      </c>
      <c r="F88" t="s">
        <v>909</v>
      </c>
      <c r="G88" t="s">
        <v>204</v>
      </c>
      <c r="H88" t="s">
        <v>204</v>
      </c>
      <c r="I88" t="s">
        <v>910</v>
      </c>
      <c r="J88" t="s">
        <v>902</v>
      </c>
      <c r="L88" t="s">
        <v>258</v>
      </c>
      <c r="M88">
        <v>3</v>
      </c>
      <c r="N88">
        <v>0</v>
      </c>
      <c r="O88">
        <v>-16777216</v>
      </c>
      <c r="P88" t="s">
        <v>908</v>
      </c>
      <c r="Q88" t="s">
        <v>908</v>
      </c>
      <c r="R88" t="s">
        <v>309</v>
      </c>
      <c r="S88" t="s">
        <v>0</v>
      </c>
      <c r="T88" t="s">
        <v>1024</v>
      </c>
      <c r="V88" t="s">
        <v>1025</v>
      </c>
      <c r="W88" t="s">
        <v>77</v>
      </c>
      <c r="X88" t="s">
        <v>905</v>
      </c>
      <c r="Y88" t="s">
        <v>1026</v>
      </c>
      <c r="Z88" t="s">
        <v>74</v>
      </c>
      <c r="AA88" t="s">
        <v>907</v>
      </c>
    </row>
    <row r="89" spans="1:27" x14ac:dyDescent="0.25">
      <c r="A89" t="b">
        <f>AND(Structures[[#This Row],[Unchanged Colr]:[Unchanged ColorAndStyle]])</f>
        <v>0</v>
      </c>
      <c r="B89" t="b">
        <f>ISERROR(VLOOKUP(Structures[[#This Row],[StructureID]],ModifiedStructures[],1,FALSE))</f>
        <v>1</v>
      </c>
      <c r="C89" t="b">
        <f>ISERROR(VLOOKUP(Structures[[#This Row],[ColorAndStyle]],ModifiedStyle[],1,FALSE))</f>
        <v>0</v>
      </c>
      <c r="D89" t="s">
        <v>27</v>
      </c>
      <c r="E89" t="s">
        <v>242</v>
      </c>
      <c r="F89" t="s">
        <v>911</v>
      </c>
      <c r="G89" t="s">
        <v>27</v>
      </c>
      <c r="H89" t="s">
        <v>27</v>
      </c>
      <c r="I89" t="s">
        <v>360</v>
      </c>
      <c r="J89" t="s">
        <v>902</v>
      </c>
      <c r="L89" t="s">
        <v>243</v>
      </c>
      <c r="M89">
        <v>3</v>
      </c>
      <c r="N89">
        <v>0</v>
      </c>
      <c r="O89">
        <v>-16777216</v>
      </c>
      <c r="P89" t="s">
        <v>908</v>
      </c>
      <c r="Q89" t="s">
        <v>908</v>
      </c>
      <c r="R89" t="s">
        <v>309</v>
      </c>
      <c r="S89" t="s">
        <v>0</v>
      </c>
      <c r="T89" t="s">
        <v>1024</v>
      </c>
      <c r="V89" t="s">
        <v>1025</v>
      </c>
      <c r="W89" t="s">
        <v>77</v>
      </c>
      <c r="X89" t="s">
        <v>905</v>
      </c>
      <c r="Y89" t="s">
        <v>1026</v>
      </c>
      <c r="Z89" t="s">
        <v>74</v>
      </c>
      <c r="AA89" t="s">
        <v>907</v>
      </c>
    </row>
    <row r="90" spans="1:27" x14ac:dyDescent="0.25">
      <c r="A90" t="b">
        <f>AND(Structures[[#This Row],[Unchanged Colr]:[Unchanged ColorAndStyle]])</f>
        <v>0</v>
      </c>
      <c r="B90" t="b">
        <f>ISERROR(VLOOKUP(Structures[[#This Row],[StructureID]],ModifiedStructures[],1,FALSE))</f>
        <v>1</v>
      </c>
      <c r="C90" t="b">
        <f>ISERROR(VLOOKUP(Structures[[#This Row],[ColorAndStyle]],ModifiedStyle[],1,FALSE))</f>
        <v>0</v>
      </c>
      <c r="D90" t="s">
        <v>4</v>
      </c>
      <c r="E90" t="s">
        <v>4</v>
      </c>
      <c r="F90" t="s">
        <v>912</v>
      </c>
      <c r="G90" t="s">
        <v>4</v>
      </c>
      <c r="H90" t="s">
        <v>4</v>
      </c>
      <c r="I90" t="s">
        <v>247</v>
      </c>
      <c r="J90" t="s">
        <v>902</v>
      </c>
      <c r="L90" t="s">
        <v>246</v>
      </c>
      <c r="M90">
        <v>3</v>
      </c>
      <c r="N90">
        <v>0</v>
      </c>
      <c r="O90">
        <v>-16777216</v>
      </c>
      <c r="P90" t="s">
        <v>908</v>
      </c>
      <c r="Q90" t="s">
        <v>908</v>
      </c>
      <c r="R90" t="s">
        <v>309</v>
      </c>
      <c r="S90" t="s">
        <v>0</v>
      </c>
      <c r="T90" t="s">
        <v>1024</v>
      </c>
      <c r="V90" t="s">
        <v>1025</v>
      </c>
      <c r="W90" t="s">
        <v>77</v>
      </c>
      <c r="X90" t="s">
        <v>905</v>
      </c>
      <c r="Y90" t="s">
        <v>1026</v>
      </c>
      <c r="Z90" t="s">
        <v>74</v>
      </c>
      <c r="AA90" t="s">
        <v>907</v>
      </c>
    </row>
    <row r="91" spans="1:27" x14ac:dyDescent="0.25">
      <c r="A91" t="b">
        <f>AND(Structures[[#This Row],[Unchanged Colr]:[Unchanged ColorAndStyle]])</f>
        <v>0</v>
      </c>
      <c r="B91" t="b">
        <f>ISERROR(VLOOKUP(Structures[[#This Row],[StructureID]],ModifiedStructures[],1,FALSE))</f>
        <v>1</v>
      </c>
      <c r="C91" t="b">
        <f>ISERROR(VLOOKUP(Structures[[#This Row],[ColorAndStyle]],ModifiedStyle[],1,FALSE))</f>
        <v>0</v>
      </c>
      <c r="D91" t="s">
        <v>924</v>
      </c>
      <c r="E91" t="s">
        <v>1028</v>
      </c>
      <c r="F91" t="s">
        <v>912</v>
      </c>
      <c r="G91" t="s">
        <v>4</v>
      </c>
      <c r="H91" t="s">
        <v>4</v>
      </c>
      <c r="I91" t="s">
        <v>247</v>
      </c>
      <c r="J91" t="s">
        <v>902</v>
      </c>
      <c r="L91" t="s">
        <v>246</v>
      </c>
      <c r="M91">
        <v>3</v>
      </c>
      <c r="N91">
        <v>0</v>
      </c>
      <c r="O91">
        <v>-16777216</v>
      </c>
      <c r="P91" t="s">
        <v>908</v>
      </c>
      <c r="Q91" t="s">
        <v>908</v>
      </c>
      <c r="R91" t="s">
        <v>309</v>
      </c>
      <c r="S91" t="s">
        <v>0</v>
      </c>
      <c r="T91" t="s">
        <v>1024</v>
      </c>
      <c r="V91" t="s">
        <v>1025</v>
      </c>
      <c r="W91" t="s">
        <v>77</v>
      </c>
      <c r="X91" t="s">
        <v>905</v>
      </c>
      <c r="Y91" t="s">
        <v>1026</v>
      </c>
      <c r="Z91" t="s">
        <v>74</v>
      </c>
      <c r="AA91" t="s">
        <v>907</v>
      </c>
    </row>
    <row r="92" spans="1:27" x14ac:dyDescent="0.25">
      <c r="A92" t="b">
        <f>AND(Structures[[#This Row],[Unchanged Colr]:[Unchanged ColorAndStyle]])</f>
        <v>1</v>
      </c>
      <c r="B92" t="b">
        <f>ISERROR(VLOOKUP(Structures[[#This Row],[StructureID]],ModifiedStructures[],1,FALSE))</f>
        <v>1</v>
      </c>
      <c r="C92" t="b">
        <f>ISERROR(VLOOKUP(Structures[[#This Row],[ColorAndStyle]],ModifiedStyle[],1,FALSE))</f>
        <v>1</v>
      </c>
      <c r="D92" t="s">
        <v>219</v>
      </c>
      <c r="E92" t="s">
        <v>1002</v>
      </c>
      <c r="F92" t="s">
        <v>1003</v>
      </c>
      <c r="G92" t="s">
        <v>33</v>
      </c>
      <c r="H92" t="s">
        <v>33</v>
      </c>
      <c r="I92">
        <v>7310</v>
      </c>
      <c r="J92" t="s">
        <v>929</v>
      </c>
      <c r="L92" t="s">
        <v>261</v>
      </c>
      <c r="M92">
        <v>3</v>
      </c>
      <c r="N92">
        <v>0</v>
      </c>
      <c r="O92">
        <v>-16777216</v>
      </c>
      <c r="P92">
        <v>-700</v>
      </c>
      <c r="Q92">
        <v>-100</v>
      </c>
      <c r="R92" t="s">
        <v>309</v>
      </c>
      <c r="S92" t="s">
        <v>0</v>
      </c>
      <c r="T92" t="s">
        <v>1024</v>
      </c>
      <c r="V92" t="s">
        <v>1025</v>
      </c>
      <c r="W92" t="s">
        <v>77</v>
      </c>
      <c r="X92" t="s">
        <v>905</v>
      </c>
      <c r="Y92" t="s">
        <v>1026</v>
      </c>
      <c r="Z92" t="s">
        <v>74</v>
      </c>
      <c r="AA92" t="s">
        <v>907</v>
      </c>
    </row>
    <row r="93" spans="1:27" x14ac:dyDescent="0.25">
      <c r="A93" t="b">
        <f>AND(Structures[[#This Row],[Unchanged Colr]:[Unchanged ColorAndStyle]])</f>
        <v>1</v>
      </c>
      <c r="B93" t="b">
        <f>ISERROR(VLOOKUP(Structures[[#This Row],[StructureID]],ModifiedStructures[],1,FALSE))</f>
        <v>1</v>
      </c>
      <c r="C93" t="b">
        <f>ISERROR(VLOOKUP(Structures[[#This Row],[ColorAndStyle]],ModifiedStyle[],1,FALSE))</f>
        <v>1</v>
      </c>
      <c r="D93" t="s">
        <v>220</v>
      </c>
      <c r="E93" t="s">
        <v>1007</v>
      </c>
      <c r="F93" t="s">
        <v>1008</v>
      </c>
      <c r="G93" t="s">
        <v>33</v>
      </c>
      <c r="H93" t="s">
        <v>33</v>
      </c>
      <c r="I93">
        <v>7309</v>
      </c>
      <c r="J93" t="s">
        <v>929</v>
      </c>
      <c r="L93" t="s">
        <v>262</v>
      </c>
      <c r="M93">
        <v>3</v>
      </c>
      <c r="N93">
        <v>0</v>
      </c>
      <c r="O93">
        <v>-16777216</v>
      </c>
      <c r="P93">
        <v>-700</v>
      </c>
      <c r="Q93">
        <v>-100</v>
      </c>
      <c r="R93" t="s">
        <v>309</v>
      </c>
      <c r="S93" t="s">
        <v>0</v>
      </c>
      <c r="T93" t="s">
        <v>1024</v>
      </c>
      <c r="V93" t="s">
        <v>1025</v>
      </c>
      <c r="W93" t="s">
        <v>77</v>
      </c>
      <c r="X93" t="s">
        <v>905</v>
      </c>
      <c r="Y93" t="s">
        <v>1026</v>
      </c>
      <c r="Z93" t="s">
        <v>74</v>
      </c>
      <c r="AA93" t="s">
        <v>907</v>
      </c>
    </row>
    <row r="94" spans="1:27" x14ac:dyDescent="0.25">
      <c r="A94" t="b">
        <f>AND(Structures[[#This Row],[Unchanged Colr]:[Unchanged ColorAndStyle]])</f>
        <v>1</v>
      </c>
      <c r="B94" t="b">
        <f>ISERROR(VLOOKUP(Structures[[#This Row],[StructureID]],ModifiedStructures[],1,FALSE))</f>
        <v>1</v>
      </c>
      <c r="C94" t="b">
        <f>ISERROR(VLOOKUP(Structures[[#This Row],[ColorAndStyle]],ModifiedStyle[],1,FALSE))</f>
        <v>1</v>
      </c>
      <c r="D94" t="s">
        <v>221</v>
      </c>
      <c r="E94" t="s">
        <v>1009</v>
      </c>
      <c r="F94" t="s">
        <v>1010</v>
      </c>
      <c r="G94" t="s">
        <v>33</v>
      </c>
      <c r="H94" t="s">
        <v>33</v>
      </c>
      <c r="I94">
        <v>68877</v>
      </c>
      <c r="J94" t="s">
        <v>929</v>
      </c>
      <c r="L94" t="s">
        <v>263</v>
      </c>
      <c r="M94">
        <v>3</v>
      </c>
      <c r="N94">
        <v>0</v>
      </c>
      <c r="O94">
        <v>-16777216</v>
      </c>
      <c r="P94">
        <v>-700</v>
      </c>
      <c r="Q94">
        <v>-100</v>
      </c>
      <c r="R94" t="s">
        <v>309</v>
      </c>
      <c r="S94" t="s">
        <v>0</v>
      </c>
      <c r="T94" t="s">
        <v>1024</v>
      </c>
      <c r="V94" t="s">
        <v>1025</v>
      </c>
      <c r="W94" t="s">
        <v>77</v>
      </c>
      <c r="X94" t="s">
        <v>905</v>
      </c>
      <c r="Y94" t="s">
        <v>1026</v>
      </c>
      <c r="Z94" t="s">
        <v>74</v>
      </c>
      <c r="AA94" t="s">
        <v>907</v>
      </c>
    </row>
    <row r="95" spans="1:27" x14ac:dyDescent="0.25">
      <c r="A95" t="b">
        <f>AND(Structures[[#This Row],[Unchanged Colr]:[Unchanged ColorAndStyle]])</f>
        <v>1</v>
      </c>
      <c r="B95" t="b">
        <f>ISERROR(VLOOKUP(Structures[[#This Row],[StructureID]],ModifiedStructures[],1,FALSE))</f>
        <v>1</v>
      </c>
      <c r="C95" t="b">
        <f>ISERROR(VLOOKUP(Structures[[#This Row],[ColorAndStyle]],ModifiedStyle[],1,FALSE))</f>
        <v>1</v>
      </c>
      <c r="D95" t="s">
        <v>223</v>
      </c>
      <c r="E95" t="s">
        <v>223</v>
      </c>
      <c r="F95" t="s">
        <v>223</v>
      </c>
      <c r="G95" t="s">
        <v>33</v>
      </c>
      <c r="H95" t="s">
        <v>33</v>
      </c>
      <c r="I95">
        <v>7088</v>
      </c>
      <c r="J95" t="s">
        <v>929</v>
      </c>
      <c r="L95" t="s">
        <v>265</v>
      </c>
      <c r="M95">
        <v>3</v>
      </c>
      <c r="N95">
        <v>0</v>
      </c>
      <c r="O95">
        <v>-16777216</v>
      </c>
      <c r="P95" t="s">
        <v>908</v>
      </c>
      <c r="Q95" t="s">
        <v>908</v>
      </c>
      <c r="R95" t="s">
        <v>309</v>
      </c>
      <c r="S95" t="s">
        <v>0</v>
      </c>
      <c r="T95" t="s">
        <v>1024</v>
      </c>
      <c r="V95" t="s">
        <v>1025</v>
      </c>
      <c r="W95" t="s">
        <v>77</v>
      </c>
      <c r="X95" t="s">
        <v>905</v>
      </c>
      <c r="Y95" t="s">
        <v>1026</v>
      </c>
      <c r="Z95" t="s">
        <v>74</v>
      </c>
      <c r="AA95" t="s">
        <v>907</v>
      </c>
    </row>
    <row r="96" spans="1:27" x14ac:dyDescent="0.25">
      <c r="A96" t="b">
        <f>AND(Structures[[#This Row],[Unchanged Colr]:[Unchanged ColorAndStyle]])</f>
        <v>1</v>
      </c>
      <c r="B96" t="b">
        <f>ISERROR(VLOOKUP(Structures[[#This Row],[StructureID]],ModifiedStructures[],1,FALSE))</f>
        <v>1</v>
      </c>
      <c r="C96" t="b">
        <f>ISERROR(VLOOKUP(Structures[[#This Row],[ColorAndStyle]],ModifiedStyle[],1,FALSE))</f>
        <v>1</v>
      </c>
      <c r="D96" t="s">
        <v>222</v>
      </c>
      <c r="E96" t="s">
        <v>222</v>
      </c>
      <c r="F96" t="s">
        <v>928</v>
      </c>
      <c r="G96" t="s">
        <v>33</v>
      </c>
      <c r="H96" t="s">
        <v>33</v>
      </c>
      <c r="I96">
        <v>7647</v>
      </c>
      <c r="J96" t="s">
        <v>929</v>
      </c>
      <c r="L96" t="s">
        <v>264</v>
      </c>
      <c r="M96">
        <v>3</v>
      </c>
      <c r="N96">
        <v>0</v>
      </c>
      <c r="O96">
        <v>-16777216</v>
      </c>
      <c r="P96">
        <v>20</v>
      </c>
      <c r="Q96">
        <v>40</v>
      </c>
      <c r="R96" t="s">
        <v>309</v>
      </c>
      <c r="S96" t="s">
        <v>0</v>
      </c>
      <c r="T96" t="s">
        <v>1024</v>
      </c>
      <c r="V96" t="s">
        <v>1025</v>
      </c>
      <c r="W96" t="s">
        <v>77</v>
      </c>
      <c r="X96" t="s">
        <v>905</v>
      </c>
      <c r="Y96" t="s">
        <v>1026</v>
      </c>
      <c r="Z96" t="s">
        <v>74</v>
      </c>
      <c r="AA96" t="s">
        <v>907</v>
      </c>
    </row>
    <row r="97" spans="1:27" x14ac:dyDescent="0.25">
      <c r="A97" t="b">
        <f>AND(Structures[[#This Row],[Unchanged Colr]:[Unchanged ColorAndStyle]])</f>
        <v>1</v>
      </c>
      <c r="B97" t="b">
        <f>ISERROR(VLOOKUP(Structures[[#This Row],[StructureID]],ModifiedStructures[],1,FALSE))</f>
        <v>1</v>
      </c>
      <c r="C97" t="b">
        <f>ISERROR(VLOOKUP(Structures[[#This Row],[ColorAndStyle]],ModifiedStyle[],1,FALSE))</f>
        <v>1</v>
      </c>
      <c r="D97" t="s">
        <v>1029</v>
      </c>
      <c r="E97" t="s">
        <v>1030</v>
      </c>
      <c r="F97" t="s">
        <v>339</v>
      </c>
      <c r="G97" t="s">
        <v>44</v>
      </c>
      <c r="H97" t="s">
        <v>185</v>
      </c>
      <c r="I97" t="s">
        <v>339</v>
      </c>
      <c r="J97" t="s">
        <v>902</v>
      </c>
      <c r="L97" t="s">
        <v>324</v>
      </c>
      <c r="M97">
        <v>3</v>
      </c>
      <c r="N97">
        <v>0</v>
      </c>
      <c r="O97">
        <v>-16777216</v>
      </c>
      <c r="P97" t="s">
        <v>908</v>
      </c>
      <c r="Q97" t="s">
        <v>908</v>
      </c>
      <c r="R97" t="s">
        <v>309</v>
      </c>
      <c r="S97" t="s">
        <v>0</v>
      </c>
      <c r="T97" t="s">
        <v>1024</v>
      </c>
      <c r="V97" t="s">
        <v>1025</v>
      </c>
      <c r="W97" t="s">
        <v>77</v>
      </c>
      <c r="X97" t="s">
        <v>905</v>
      </c>
      <c r="Y97" t="s">
        <v>1026</v>
      </c>
      <c r="Z97" t="s">
        <v>74</v>
      </c>
      <c r="AA97" t="s">
        <v>907</v>
      </c>
    </row>
    <row r="98" spans="1:27" x14ac:dyDescent="0.25">
      <c r="A98" t="b">
        <f>AND(Structures[[#This Row],[Unchanged Colr]:[Unchanged ColorAndStyle]])</f>
        <v>1</v>
      </c>
      <c r="B98" t="b">
        <f>ISERROR(VLOOKUP(Structures[[#This Row],[StructureID]],ModifiedStructures[],1,FALSE))</f>
        <v>1</v>
      </c>
      <c r="C98" t="b">
        <f>ISERROR(VLOOKUP(Structures[[#This Row],[ColorAndStyle]],ModifiedStyle[],1,FALSE))</f>
        <v>1</v>
      </c>
      <c r="D98" t="s">
        <v>523</v>
      </c>
      <c r="E98" t="s">
        <v>930</v>
      </c>
      <c r="F98" t="s">
        <v>524</v>
      </c>
      <c r="G98" t="s">
        <v>33</v>
      </c>
      <c r="H98" t="s">
        <v>33</v>
      </c>
      <c r="I98">
        <v>7205</v>
      </c>
      <c r="J98" t="s">
        <v>929</v>
      </c>
      <c r="L98" t="s">
        <v>567</v>
      </c>
      <c r="M98">
        <v>3</v>
      </c>
      <c r="N98">
        <v>0</v>
      </c>
      <c r="O98">
        <v>-16777216</v>
      </c>
      <c r="P98" t="s">
        <v>908</v>
      </c>
      <c r="Q98" t="s">
        <v>908</v>
      </c>
      <c r="R98" t="s">
        <v>309</v>
      </c>
      <c r="S98" t="s">
        <v>0</v>
      </c>
      <c r="T98" t="s">
        <v>1024</v>
      </c>
      <c r="V98" t="s">
        <v>1025</v>
      </c>
      <c r="W98" t="s">
        <v>77</v>
      </c>
      <c r="X98" t="s">
        <v>905</v>
      </c>
      <c r="Y98" t="s">
        <v>1026</v>
      </c>
      <c r="Z98" t="s">
        <v>74</v>
      </c>
      <c r="AA98" t="s">
        <v>907</v>
      </c>
    </row>
    <row r="99" spans="1:27" x14ac:dyDescent="0.25">
      <c r="A99" t="b">
        <f>AND(Structures[[#This Row],[Unchanged Colr]:[Unchanged ColorAndStyle]])</f>
        <v>1</v>
      </c>
      <c r="B99" t="b">
        <f>ISERROR(VLOOKUP(Structures[[#This Row],[StructureID]],ModifiedStructures[],1,FALSE))</f>
        <v>1</v>
      </c>
      <c r="C99" t="b">
        <f>ISERROR(VLOOKUP(Structures[[#This Row],[ColorAndStyle]],ModifiedStyle[],1,FALSE))</f>
        <v>1</v>
      </c>
      <c r="D99" t="s">
        <v>525</v>
      </c>
      <c r="E99" t="s">
        <v>931</v>
      </c>
      <c r="F99" t="s">
        <v>526</v>
      </c>
      <c r="G99" t="s">
        <v>33</v>
      </c>
      <c r="H99" t="s">
        <v>33</v>
      </c>
      <c r="I99">
        <v>7204</v>
      </c>
      <c r="J99" t="s">
        <v>929</v>
      </c>
      <c r="L99" t="s">
        <v>568</v>
      </c>
      <c r="M99">
        <v>3</v>
      </c>
      <c r="N99">
        <v>0</v>
      </c>
      <c r="O99">
        <v>-16777216</v>
      </c>
      <c r="P99" t="s">
        <v>908</v>
      </c>
      <c r="Q99" t="s">
        <v>908</v>
      </c>
      <c r="R99" t="s">
        <v>309</v>
      </c>
      <c r="S99" t="s">
        <v>0</v>
      </c>
      <c r="T99" t="s">
        <v>1024</v>
      </c>
      <c r="V99" t="s">
        <v>1025</v>
      </c>
      <c r="W99" t="s">
        <v>77</v>
      </c>
      <c r="X99" t="s">
        <v>905</v>
      </c>
      <c r="Y99" t="s">
        <v>1026</v>
      </c>
      <c r="Z99" t="s">
        <v>74</v>
      </c>
      <c r="AA99" t="s">
        <v>907</v>
      </c>
    </row>
    <row r="100" spans="1:27" x14ac:dyDescent="0.25">
      <c r="A100" t="b">
        <f>AND(Structures[[#This Row],[Unchanged Colr]:[Unchanged ColorAndStyle]])</f>
        <v>1</v>
      </c>
      <c r="B100" t="b">
        <f>ISERROR(VLOOKUP(Structures[[#This Row],[StructureID]],ModifiedStructures[],1,FALSE))</f>
        <v>1</v>
      </c>
      <c r="C100" t="b">
        <f>ISERROR(VLOOKUP(Structures[[#This Row],[ColorAndStyle]],ModifiedStyle[],1,FALSE))</f>
        <v>1</v>
      </c>
      <c r="D100" t="s">
        <v>521</v>
      </c>
      <c r="E100" t="s">
        <v>522</v>
      </c>
      <c r="F100" t="s">
        <v>932</v>
      </c>
      <c r="G100" t="s">
        <v>33</v>
      </c>
      <c r="H100" t="s">
        <v>33</v>
      </c>
      <c r="I100">
        <v>7203</v>
      </c>
      <c r="J100" t="s">
        <v>929</v>
      </c>
      <c r="L100" t="s">
        <v>566</v>
      </c>
      <c r="M100">
        <v>3</v>
      </c>
      <c r="N100">
        <v>0</v>
      </c>
      <c r="O100">
        <v>-16777216</v>
      </c>
      <c r="P100" t="s">
        <v>908</v>
      </c>
      <c r="Q100" t="s">
        <v>908</v>
      </c>
      <c r="R100" t="s">
        <v>309</v>
      </c>
      <c r="S100" t="s">
        <v>0</v>
      </c>
      <c r="T100" t="s">
        <v>1024</v>
      </c>
      <c r="V100" t="s">
        <v>1025</v>
      </c>
      <c r="W100" t="s">
        <v>77</v>
      </c>
      <c r="X100" t="s">
        <v>905</v>
      </c>
      <c r="Y100" t="s">
        <v>1026</v>
      </c>
      <c r="Z100" t="s">
        <v>74</v>
      </c>
      <c r="AA100" t="s">
        <v>907</v>
      </c>
    </row>
    <row r="101" spans="1:27" x14ac:dyDescent="0.25">
      <c r="A101" t="b">
        <f>AND(Structures[[#This Row],[Unchanged Colr]:[Unchanged ColorAndStyle]])</f>
        <v>1</v>
      </c>
      <c r="B101" t="b">
        <f>ISERROR(VLOOKUP(Structures[[#This Row],[StructureID]],ModifiedStructures[],1,FALSE))</f>
        <v>1</v>
      </c>
      <c r="C101" t="b">
        <f>ISERROR(VLOOKUP(Structures[[#This Row],[ColorAndStyle]],ModifiedStyle[],1,FALSE))</f>
        <v>1</v>
      </c>
      <c r="D101" t="s">
        <v>311</v>
      </c>
      <c r="E101" t="s">
        <v>311</v>
      </c>
      <c r="F101" t="s">
        <v>311</v>
      </c>
      <c r="G101" t="s">
        <v>33</v>
      </c>
      <c r="H101" t="s">
        <v>33</v>
      </c>
      <c r="I101">
        <v>7197</v>
      </c>
      <c r="J101" t="s">
        <v>929</v>
      </c>
      <c r="L101" t="s">
        <v>334</v>
      </c>
      <c r="M101">
        <v>3</v>
      </c>
      <c r="N101">
        <v>0</v>
      </c>
      <c r="O101">
        <v>-16777216</v>
      </c>
      <c r="P101" t="s">
        <v>908</v>
      </c>
      <c r="Q101" t="s">
        <v>908</v>
      </c>
      <c r="R101" t="s">
        <v>309</v>
      </c>
      <c r="S101" t="s">
        <v>0</v>
      </c>
      <c r="T101" t="s">
        <v>1024</v>
      </c>
      <c r="V101" t="s">
        <v>1025</v>
      </c>
      <c r="W101" t="s">
        <v>77</v>
      </c>
      <c r="X101" t="s">
        <v>905</v>
      </c>
      <c r="Y101" t="s">
        <v>1026</v>
      </c>
      <c r="Z101" t="s">
        <v>74</v>
      </c>
      <c r="AA101" t="s">
        <v>907</v>
      </c>
    </row>
    <row r="102" spans="1:27" x14ac:dyDescent="0.25">
      <c r="A102" t="b">
        <f>AND(Structures[[#This Row],[Unchanged Colr]:[Unchanged ColorAndStyle]])</f>
        <v>0</v>
      </c>
      <c r="B102" t="b">
        <f>ISERROR(VLOOKUP(Structures[[#This Row],[StructureID]],ModifiedStructures[],1,FALSE))</f>
        <v>1</v>
      </c>
      <c r="C102" t="b">
        <f>ISERROR(VLOOKUP(Structures[[#This Row],[ColorAndStyle]],ModifiedStyle[],1,FALSE))</f>
        <v>0</v>
      </c>
      <c r="D102" t="s">
        <v>236</v>
      </c>
      <c r="E102" t="s">
        <v>237</v>
      </c>
      <c r="F102" t="s">
        <v>271</v>
      </c>
      <c r="G102" t="s">
        <v>271</v>
      </c>
      <c r="H102" t="s">
        <v>913</v>
      </c>
      <c r="I102">
        <v>11296</v>
      </c>
      <c r="J102" t="s">
        <v>914</v>
      </c>
      <c r="L102" t="s">
        <v>277</v>
      </c>
      <c r="M102">
        <v>3</v>
      </c>
      <c r="N102">
        <v>0</v>
      </c>
      <c r="O102">
        <v>-16777216</v>
      </c>
      <c r="P102" t="s">
        <v>908</v>
      </c>
      <c r="Q102" t="s">
        <v>908</v>
      </c>
      <c r="R102" t="s">
        <v>309</v>
      </c>
      <c r="S102" t="s">
        <v>0</v>
      </c>
      <c r="T102" t="s">
        <v>1024</v>
      </c>
      <c r="V102" t="s">
        <v>1025</v>
      </c>
      <c r="W102" t="s">
        <v>77</v>
      </c>
      <c r="X102" t="s">
        <v>905</v>
      </c>
      <c r="Y102" t="s">
        <v>1026</v>
      </c>
      <c r="Z102" t="s">
        <v>74</v>
      </c>
      <c r="AA102" t="s">
        <v>907</v>
      </c>
    </row>
    <row r="103" spans="1:27" x14ac:dyDescent="0.25">
      <c r="A103" t="b">
        <f>AND(Structures[[#This Row],[Unchanged Colr]:[Unchanged ColorAndStyle]])</f>
        <v>0</v>
      </c>
      <c r="B103" t="b">
        <f>ISERROR(VLOOKUP(Structures[[#This Row],[StructureID]],ModifiedStructures[],1,FALSE))</f>
        <v>1</v>
      </c>
      <c r="C103" t="b">
        <f>ISERROR(VLOOKUP(Structures[[#This Row],[ColorAndStyle]],ModifiedStyle[],1,FALSE))</f>
        <v>0</v>
      </c>
      <c r="D103" t="s">
        <v>238</v>
      </c>
      <c r="E103" t="s">
        <v>237</v>
      </c>
      <c r="F103" t="s">
        <v>271</v>
      </c>
      <c r="G103" t="s">
        <v>271</v>
      </c>
      <c r="H103" t="s">
        <v>913</v>
      </c>
      <c r="I103">
        <v>11296</v>
      </c>
      <c r="J103" t="s">
        <v>914</v>
      </c>
      <c r="L103" t="s">
        <v>277</v>
      </c>
      <c r="M103">
        <v>3</v>
      </c>
      <c r="N103">
        <v>0</v>
      </c>
      <c r="O103">
        <v>-16777216</v>
      </c>
      <c r="P103" t="s">
        <v>908</v>
      </c>
      <c r="Q103" t="s">
        <v>908</v>
      </c>
      <c r="R103" t="s">
        <v>309</v>
      </c>
      <c r="S103" t="s">
        <v>0</v>
      </c>
      <c r="T103" t="s">
        <v>1024</v>
      </c>
      <c r="V103" t="s">
        <v>1025</v>
      </c>
      <c r="W103" t="s">
        <v>77</v>
      </c>
      <c r="X103" t="s">
        <v>905</v>
      </c>
      <c r="Y103" t="s">
        <v>1026</v>
      </c>
      <c r="Z103" t="s">
        <v>74</v>
      </c>
      <c r="AA103" t="s">
        <v>907</v>
      </c>
    </row>
    <row r="104" spans="1:27" x14ac:dyDescent="0.25">
      <c r="A104" t="b">
        <f>AND(Structures[[#This Row],[Unchanged Colr]:[Unchanged ColorAndStyle]])</f>
        <v>0</v>
      </c>
      <c r="B104" t="b">
        <f>ISERROR(VLOOKUP(Structures[[#This Row],[StructureID]],ModifiedStructures[],1,FALSE))</f>
        <v>1</v>
      </c>
      <c r="C104" t="b">
        <f>ISERROR(VLOOKUP(Structures[[#This Row],[ColorAndStyle]],ModifiedStyle[],1,FALSE))</f>
        <v>0</v>
      </c>
      <c r="D104" t="s">
        <v>239</v>
      </c>
      <c r="E104" t="s">
        <v>237</v>
      </c>
      <c r="F104" t="s">
        <v>271</v>
      </c>
      <c r="G104" t="s">
        <v>271</v>
      </c>
      <c r="H104" t="s">
        <v>913</v>
      </c>
      <c r="I104">
        <v>11296</v>
      </c>
      <c r="J104" t="s">
        <v>914</v>
      </c>
      <c r="L104" t="s">
        <v>277</v>
      </c>
      <c r="M104">
        <v>3</v>
      </c>
      <c r="N104">
        <v>0</v>
      </c>
      <c r="O104">
        <v>-16777216</v>
      </c>
      <c r="P104" t="s">
        <v>908</v>
      </c>
      <c r="Q104" t="s">
        <v>908</v>
      </c>
      <c r="R104" t="s">
        <v>309</v>
      </c>
      <c r="S104" t="s">
        <v>0</v>
      </c>
      <c r="T104" t="s">
        <v>1024</v>
      </c>
      <c r="V104" t="s">
        <v>1025</v>
      </c>
      <c r="W104" t="s">
        <v>77</v>
      </c>
      <c r="X104" t="s">
        <v>905</v>
      </c>
      <c r="Y104" t="s">
        <v>1026</v>
      </c>
      <c r="Z104" t="s">
        <v>74</v>
      </c>
      <c r="AA104" t="s">
        <v>907</v>
      </c>
    </row>
    <row r="105" spans="1:27" x14ac:dyDescent="0.25">
      <c r="A105" t="b">
        <f>AND(Structures[[#This Row],[Unchanged Colr]:[Unchanged ColorAndStyle]])</f>
        <v>1</v>
      </c>
      <c r="B105" t="b">
        <f>ISERROR(VLOOKUP(Structures[[#This Row],[StructureID]],ModifiedStructures[],1,FALSE))</f>
        <v>1</v>
      </c>
      <c r="C105" t="b">
        <f>ISERROR(VLOOKUP(Structures[[#This Row],[ColorAndStyle]],ModifiedStyle[],1,FALSE))</f>
        <v>1</v>
      </c>
      <c r="D105" t="s">
        <v>201</v>
      </c>
      <c r="E105" t="s">
        <v>201</v>
      </c>
      <c r="F105" t="s">
        <v>201</v>
      </c>
      <c r="G105" t="s">
        <v>180</v>
      </c>
      <c r="H105" t="s">
        <v>240</v>
      </c>
      <c r="I105" t="s">
        <v>240</v>
      </c>
      <c r="J105" t="s">
        <v>902</v>
      </c>
      <c r="L105" t="s">
        <v>241</v>
      </c>
      <c r="M105">
        <v>3</v>
      </c>
      <c r="N105">
        <v>0</v>
      </c>
      <c r="O105">
        <v>-16777216</v>
      </c>
      <c r="P105">
        <v>-350</v>
      </c>
      <c r="Q105">
        <v>-50</v>
      </c>
      <c r="R105" t="s">
        <v>1031</v>
      </c>
      <c r="S105" t="s">
        <v>0</v>
      </c>
      <c r="T105" t="s">
        <v>1032</v>
      </c>
      <c r="V105" t="s">
        <v>97</v>
      </c>
      <c r="W105" t="s">
        <v>77</v>
      </c>
      <c r="X105" t="s">
        <v>905</v>
      </c>
      <c r="Y105" t="s">
        <v>1033</v>
      </c>
      <c r="Z105" t="s">
        <v>74</v>
      </c>
      <c r="AA105" t="s">
        <v>907</v>
      </c>
    </row>
    <row r="106" spans="1:27" x14ac:dyDescent="0.25">
      <c r="A106" t="b">
        <f>AND(Structures[[#This Row],[Unchanged Colr]:[Unchanged ColorAndStyle]])</f>
        <v>1</v>
      </c>
      <c r="B106" t="b">
        <f>ISERROR(VLOOKUP(Structures[[#This Row],[StructureID]],ModifiedStructures[],1,FALSE))</f>
        <v>1</v>
      </c>
      <c r="C106" t="b">
        <f>ISERROR(VLOOKUP(Structures[[#This Row],[ColorAndStyle]],ModifiedStyle[],1,FALSE))</f>
        <v>1</v>
      </c>
      <c r="D106" t="s">
        <v>202</v>
      </c>
      <c r="E106" t="s">
        <v>203</v>
      </c>
      <c r="F106" t="s">
        <v>43</v>
      </c>
      <c r="G106" t="s">
        <v>180</v>
      </c>
      <c r="H106" t="s">
        <v>4</v>
      </c>
      <c r="I106" t="s">
        <v>43</v>
      </c>
      <c r="J106" t="s">
        <v>902</v>
      </c>
      <c r="K106" t="s">
        <v>1034</v>
      </c>
      <c r="L106" t="s">
        <v>257</v>
      </c>
      <c r="M106">
        <v>3</v>
      </c>
      <c r="N106">
        <v>0</v>
      </c>
      <c r="O106">
        <v>-16777216</v>
      </c>
      <c r="P106" t="s">
        <v>908</v>
      </c>
      <c r="Q106" t="s">
        <v>908</v>
      </c>
      <c r="R106" t="s">
        <v>1031</v>
      </c>
      <c r="S106" t="s">
        <v>0</v>
      </c>
      <c r="T106" t="s">
        <v>1032</v>
      </c>
      <c r="V106" t="s">
        <v>97</v>
      </c>
      <c r="W106" t="s">
        <v>77</v>
      </c>
      <c r="X106" t="s">
        <v>905</v>
      </c>
      <c r="Y106" t="s">
        <v>1033</v>
      </c>
      <c r="Z106" t="s">
        <v>74</v>
      </c>
      <c r="AA106" t="s">
        <v>907</v>
      </c>
    </row>
    <row r="107" spans="1:27" x14ac:dyDescent="0.25">
      <c r="A107" t="b">
        <f>AND(Structures[[#This Row],[Unchanged Colr]:[Unchanged ColorAndStyle]])</f>
        <v>1</v>
      </c>
      <c r="B107" t="b">
        <f>ISERROR(VLOOKUP(Structures[[#This Row],[StructureID]],ModifiedStructures[],1,FALSE))</f>
        <v>1</v>
      </c>
      <c r="C107" t="b">
        <f>ISERROR(VLOOKUP(Structures[[#This Row],[ColorAndStyle]],ModifiedStyle[],1,FALSE))</f>
        <v>1</v>
      </c>
      <c r="D107" t="s">
        <v>1035</v>
      </c>
      <c r="E107" t="s">
        <v>1036</v>
      </c>
      <c r="F107" t="s">
        <v>1037</v>
      </c>
      <c r="G107" t="s">
        <v>204</v>
      </c>
      <c r="H107" t="s">
        <v>204</v>
      </c>
      <c r="I107" t="s">
        <v>295</v>
      </c>
      <c r="J107" t="s">
        <v>902</v>
      </c>
      <c r="L107" t="s">
        <v>320</v>
      </c>
      <c r="M107">
        <v>3</v>
      </c>
      <c r="N107">
        <v>0</v>
      </c>
      <c r="O107">
        <v>-16777216</v>
      </c>
      <c r="P107" t="s">
        <v>908</v>
      </c>
      <c r="Q107" t="s">
        <v>908</v>
      </c>
      <c r="R107" t="s">
        <v>1031</v>
      </c>
      <c r="S107" t="s">
        <v>0</v>
      </c>
      <c r="T107" t="s">
        <v>1032</v>
      </c>
      <c r="V107" t="s">
        <v>97</v>
      </c>
      <c r="W107" t="s">
        <v>77</v>
      </c>
      <c r="X107" t="s">
        <v>905</v>
      </c>
      <c r="Y107" t="s">
        <v>1033</v>
      </c>
      <c r="Z107" t="s">
        <v>74</v>
      </c>
      <c r="AA107" t="s">
        <v>907</v>
      </c>
    </row>
    <row r="108" spans="1:27" x14ac:dyDescent="0.25">
      <c r="A108" t="b">
        <f>AND(Structures[[#This Row],[Unchanged Colr]:[Unchanged ColorAndStyle]])</f>
        <v>1</v>
      </c>
      <c r="B108" t="b">
        <f>ISERROR(VLOOKUP(Structures[[#This Row],[StructureID]],ModifiedStructures[],1,FALSE))</f>
        <v>1</v>
      </c>
      <c r="C108" t="b">
        <f>ISERROR(VLOOKUP(Structures[[#This Row],[ColorAndStyle]],ModifiedStyle[],1,FALSE))</f>
        <v>1</v>
      </c>
      <c r="D108" t="s">
        <v>1038</v>
      </c>
      <c r="E108" t="s">
        <v>1039</v>
      </c>
      <c r="F108" t="s">
        <v>1037</v>
      </c>
      <c r="G108" t="s">
        <v>204</v>
      </c>
      <c r="H108" t="s">
        <v>204</v>
      </c>
      <c r="I108" t="s">
        <v>295</v>
      </c>
      <c r="J108" t="s">
        <v>902</v>
      </c>
      <c r="L108" t="s">
        <v>320</v>
      </c>
      <c r="M108">
        <v>3</v>
      </c>
      <c r="N108">
        <v>0</v>
      </c>
      <c r="O108">
        <v>-16777216</v>
      </c>
      <c r="P108" t="s">
        <v>908</v>
      </c>
      <c r="Q108" t="s">
        <v>908</v>
      </c>
      <c r="R108" t="s">
        <v>1031</v>
      </c>
      <c r="S108" t="s">
        <v>0</v>
      </c>
      <c r="T108" t="s">
        <v>1032</v>
      </c>
      <c r="V108" t="s">
        <v>97</v>
      </c>
      <c r="W108" t="s">
        <v>77</v>
      </c>
      <c r="X108" t="s">
        <v>905</v>
      </c>
      <c r="Y108" t="s">
        <v>1033</v>
      </c>
      <c r="Z108" t="s">
        <v>74</v>
      </c>
      <c r="AA108" t="s">
        <v>907</v>
      </c>
    </row>
    <row r="109" spans="1:27" x14ac:dyDescent="0.25">
      <c r="A109" t="b">
        <f>AND(Structures[[#This Row],[Unchanged Colr]:[Unchanged ColorAndStyle]])</f>
        <v>1</v>
      </c>
      <c r="B109" t="b">
        <f>ISERROR(VLOOKUP(Structures[[#This Row],[StructureID]],ModifiedStructures[],1,FALSE))</f>
        <v>1</v>
      </c>
      <c r="C109" t="b">
        <f>ISERROR(VLOOKUP(Structures[[#This Row],[ColorAndStyle]],ModifiedStyle[],1,FALSE))</f>
        <v>1</v>
      </c>
      <c r="D109" t="s">
        <v>1040</v>
      </c>
      <c r="E109" t="s">
        <v>1041</v>
      </c>
      <c r="F109" t="s">
        <v>1037</v>
      </c>
      <c r="G109" t="s">
        <v>204</v>
      </c>
      <c r="H109" t="s">
        <v>204</v>
      </c>
      <c r="I109" t="s">
        <v>295</v>
      </c>
      <c r="J109" t="s">
        <v>902</v>
      </c>
      <c r="L109" t="s">
        <v>320</v>
      </c>
      <c r="M109">
        <v>3</v>
      </c>
      <c r="N109">
        <v>0</v>
      </c>
      <c r="O109">
        <v>-16777216</v>
      </c>
      <c r="P109" t="s">
        <v>908</v>
      </c>
      <c r="Q109" t="s">
        <v>908</v>
      </c>
      <c r="R109" t="s">
        <v>1031</v>
      </c>
      <c r="S109" t="s">
        <v>0</v>
      </c>
      <c r="T109" t="s">
        <v>1032</v>
      </c>
      <c r="V109" t="s">
        <v>97</v>
      </c>
      <c r="W109" t="s">
        <v>77</v>
      </c>
      <c r="X109" t="s">
        <v>905</v>
      </c>
      <c r="Y109" t="s">
        <v>1033</v>
      </c>
      <c r="Z109" t="s">
        <v>74</v>
      </c>
      <c r="AA109" t="s">
        <v>907</v>
      </c>
    </row>
    <row r="110" spans="1:27" x14ac:dyDescent="0.25">
      <c r="A110" t="b">
        <f>AND(Structures[[#This Row],[Unchanged Colr]:[Unchanged ColorAndStyle]])</f>
        <v>1</v>
      </c>
      <c r="B110" t="b">
        <f>ISERROR(VLOOKUP(Structures[[#This Row],[StructureID]],ModifiedStructures[],1,FALSE))</f>
        <v>1</v>
      </c>
      <c r="C110" t="b">
        <f>ISERROR(VLOOKUP(Structures[[#This Row],[ColorAndStyle]],ModifiedStyle[],1,FALSE))</f>
        <v>1</v>
      </c>
      <c r="D110" t="s">
        <v>1042</v>
      </c>
      <c r="E110" t="s">
        <v>1043</v>
      </c>
      <c r="F110" t="s">
        <v>1037</v>
      </c>
      <c r="G110" t="s">
        <v>204</v>
      </c>
      <c r="H110" t="s">
        <v>204</v>
      </c>
      <c r="I110" t="s">
        <v>295</v>
      </c>
      <c r="J110" t="s">
        <v>902</v>
      </c>
      <c r="L110" t="s">
        <v>320</v>
      </c>
      <c r="M110">
        <v>3</v>
      </c>
      <c r="N110">
        <v>0</v>
      </c>
      <c r="O110">
        <v>-16777216</v>
      </c>
      <c r="P110" t="s">
        <v>908</v>
      </c>
      <c r="Q110" t="s">
        <v>908</v>
      </c>
      <c r="R110" t="s">
        <v>1031</v>
      </c>
      <c r="S110" t="s">
        <v>0</v>
      </c>
      <c r="T110" t="s">
        <v>1032</v>
      </c>
      <c r="V110" t="s">
        <v>97</v>
      </c>
      <c r="W110" t="s">
        <v>77</v>
      </c>
      <c r="X110" t="s">
        <v>905</v>
      </c>
      <c r="Y110" t="s">
        <v>1033</v>
      </c>
      <c r="Z110" t="s">
        <v>74</v>
      </c>
      <c r="AA110" t="s">
        <v>907</v>
      </c>
    </row>
    <row r="111" spans="1:27" x14ac:dyDescent="0.25">
      <c r="A111" t="b">
        <f>AND(Structures[[#This Row],[Unchanged Colr]:[Unchanged ColorAndStyle]])</f>
        <v>1</v>
      </c>
      <c r="B111" t="b">
        <f>ISERROR(VLOOKUP(Structures[[#This Row],[StructureID]],ModifiedStructures[],1,FALSE))</f>
        <v>1</v>
      </c>
      <c r="C111" t="b">
        <f>ISERROR(VLOOKUP(Structures[[#This Row],[ColorAndStyle]],ModifiedStyle[],1,FALSE))</f>
        <v>1</v>
      </c>
      <c r="D111" t="s">
        <v>1044</v>
      </c>
      <c r="E111" t="s">
        <v>1045</v>
      </c>
      <c r="F111" t="s">
        <v>1037</v>
      </c>
      <c r="G111" t="s">
        <v>204</v>
      </c>
      <c r="H111" t="s">
        <v>204</v>
      </c>
      <c r="I111" t="s">
        <v>295</v>
      </c>
      <c r="J111" t="s">
        <v>902</v>
      </c>
      <c r="L111" t="s">
        <v>320</v>
      </c>
      <c r="M111">
        <v>3</v>
      </c>
      <c r="N111">
        <v>0</v>
      </c>
      <c r="O111">
        <v>-16777216</v>
      </c>
      <c r="P111" t="s">
        <v>908</v>
      </c>
      <c r="Q111" t="s">
        <v>908</v>
      </c>
      <c r="R111" t="s">
        <v>1031</v>
      </c>
      <c r="S111" t="s">
        <v>0</v>
      </c>
      <c r="T111" t="s">
        <v>1032</v>
      </c>
      <c r="V111" t="s">
        <v>97</v>
      </c>
      <c r="W111" t="s">
        <v>77</v>
      </c>
      <c r="X111" t="s">
        <v>905</v>
      </c>
      <c r="Y111" t="s">
        <v>1033</v>
      </c>
      <c r="Z111" t="s">
        <v>74</v>
      </c>
      <c r="AA111" t="s">
        <v>907</v>
      </c>
    </row>
    <row r="112" spans="1:27" x14ac:dyDescent="0.25">
      <c r="A112" t="b">
        <f>AND(Structures[[#This Row],[Unchanged Colr]:[Unchanged ColorAndStyle]])</f>
        <v>1</v>
      </c>
      <c r="B112" t="b">
        <f>ISERROR(VLOOKUP(Structures[[#This Row],[StructureID]],ModifiedStructures[],1,FALSE))</f>
        <v>1</v>
      </c>
      <c r="C112" t="b">
        <f>ISERROR(VLOOKUP(Structures[[#This Row],[ColorAndStyle]],ModifiedStyle[],1,FALSE))</f>
        <v>1</v>
      </c>
      <c r="D112" t="s">
        <v>1046</v>
      </c>
      <c r="E112" t="s">
        <v>1047</v>
      </c>
      <c r="F112" t="s">
        <v>1037</v>
      </c>
      <c r="G112" t="s">
        <v>204</v>
      </c>
      <c r="H112" t="s">
        <v>204</v>
      </c>
      <c r="I112" t="s">
        <v>295</v>
      </c>
      <c r="J112" t="s">
        <v>902</v>
      </c>
      <c r="L112" t="s">
        <v>320</v>
      </c>
      <c r="M112">
        <v>3</v>
      </c>
      <c r="N112">
        <v>0</v>
      </c>
      <c r="O112">
        <v>-16777216</v>
      </c>
      <c r="P112" t="s">
        <v>908</v>
      </c>
      <c r="Q112" t="s">
        <v>908</v>
      </c>
      <c r="R112" t="s">
        <v>1031</v>
      </c>
      <c r="S112" t="s">
        <v>0</v>
      </c>
      <c r="T112" t="s">
        <v>1032</v>
      </c>
      <c r="V112" t="s">
        <v>97</v>
      </c>
      <c r="W112" t="s">
        <v>77</v>
      </c>
      <c r="X112" t="s">
        <v>905</v>
      </c>
      <c r="Y112" t="s">
        <v>1033</v>
      </c>
      <c r="Z112" t="s">
        <v>74</v>
      </c>
      <c r="AA112" t="s">
        <v>907</v>
      </c>
    </row>
    <row r="113" spans="1:27" x14ac:dyDescent="0.25">
      <c r="A113" t="b">
        <f>AND(Structures[[#This Row],[Unchanged Colr]:[Unchanged ColorAndStyle]])</f>
        <v>1</v>
      </c>
      <c r="B113" t="b">
        <f>ISERROR(VLOOKUP(Structures[[#This Row],[StructureID]],ModifiedStructures[],1,FALSE))</f>
        <v>1</v>
      </c>
      <c r="C113" t="b">
        <f>ISERROR(VLOOKUP(Structures[[#This Row],[ColorAndStyle]],ModifiedStyle[],1,FALSE))</f>
        <v>1</v>
      </c>
      <c r="D113" t="s">
        <v>1048</v>
      </c>
      <c r="E113" t="s">
        <v>1049</v>
      </c>
      <c r="F113" t="s">
        <v>1037</v>
      </c>
      <c r="G113" t="s">
        <v>204</v>
      </c>
      <c r="H113" t="s">
        <v>204</v>
      </c>
      <c r="I113" t="s">
        <v>295</v>
      </c>
      <c r="J113" t="s">
        <v>902</v>
      </c>
      <c r="L113" t="s">
        <v>320</v>
      </c>
      <c r="M113">
        <v>3</v>
      </c>
      <c r="N113">
        <v>0</v>
      </c>
      <c r="O113">
        <v>-16777216</v>
      </c>
      <c r="P113" t="s">
        <v>908</v>
      </c>
      <c r="Q113" t="s">
        <v>908</v>
      </c>
      <c r="R113" t="s">
        <v>1031</v>
      </c>
      <c r="S113" t="s">
        <v>0</v>
      </c>
      <c r="T113" t="s">
        <v>1032</v>
      </c>
      <c r="V113" t="s">
        <v>97</v>
      </c>
      <c r="W113" t="s">
        <v>77</v>
      </c>
      <c r="X113" t="s">
        <v>905</v>
      </c>
      <c r="Y113" t="s">
        <v>1033</v>
      </c>
      <c r="Z113" t="s">
        <v>74</v>
      </c>
      <c r="AA113" t="s">
        <v>907</v>
      </c>
    </row>
    <row r="114" spans="1:27" x14ac:dyDescent="0.25">
      <c r="A114" t="b">
        <f>AND(Structures[[#This Row],[Unchanged Colr]:[Unchanged ColorAndStyle]])</f>
        <v>1</v>
      </c>
      <c r="B114" t="b">
        <f>ISERROR(VLOOKUP(Structures[[#This Row],[StructureID]],ModifiedStructures[],1,FALSE))</f>
        <v>1</v>
      </c>
      <c r="C114" t="b">
        <f>ISERROR(VLOOKUP(Structures[[#This Row],[ColorAndStyle]],ModifiedStyle[],1,FALSE))</f>
        <v>1</v>
      </c>
      <c r="D114" t="s">
        <v>1050</v>
      </c>
      <c r="E114" t="s">
        <v>1051</v>
      </c>
      <c r="F114" t="s">
        <v>1037</v>
      </c>
      <c r="G114" t="s">
        <v>204</v>
      </c>
      <c r="H114" t="s">
        <v>204</v>
      </c>
      <c r="I114" t="s">
        <v>295</v>
      </c>
      <c r="J114" t="s">
        <v>902</v>
      </c>
      <c r="L114" t="s">
        <v>320</v>
      </c>
      <c r="M114">
        <v>3</v>
      </c>
      <c r="N114">
        <v>0</v>
      </c>
      <c r="O114">
        <v>-16777216</v>
      </c>
      <c r="P114" t="s">
        <v>908</v>
      </c>
      <c r="Q114" t="s">
        <v>908</v>
      </c>
      <c r="R114" t="s">
        <v>1031</v>
      </c>
      <c r="S114" t="s">
        <v>0</v>
      </c>
      <c r="T114" t="s">
        <v>1032</v>
      </c>
      <c r="V114" t="s">
        <v>97</v>
      </c>
      <c r="W114" t="s">
        <v>77</v>
      </c>
      <c r="X114" t="s">
        <v>905</v>
      </c>
      <c r="Y114" t="s">
        <v>1033</v>
      </c>
      <c r="Z114" t="s">
        <v>74</v>
      </c>
      <c r="AA114" t="s">
        <v>907</v>
      </c>
    </row>
    <row r="115" spans="1:27" x14ac:dyDescent="0.25">
      <c r="A115" t="b">
        <f>AND(Structures[[#This Row],[Unchanged Colr]:[Unchanged ColorAndStyle]])</f>
        <v>1</v>
      </c>
      <c r="B115" t="b">
        <f>ISERROR(VLOOKUP(Structures[[#This Row],[StructureID]],ModifiedStructures[],1,FALSE))</f>
        <v>1</v>
      </c>
      <c r="C115" t="b">
        <f>ISERROR(VLOOKUP(Structures[[#This Row],[ColorAndStyle]],ModifiedStyle[],1,FALSE))</f>
        <v>1</v>
      </c>
      <c r="D115" t="s">
        <v>1052</v>
      </c>
      <c r="E115" t="s">
        <v>1053</v>
      </c>
      <c r="F115" t="s">
        <v>1037</v>
      </c>
      <c r="G115" t="s">
        <v>204</v>
      </c>
      <c r="H115" t="s">
        <v>204</v>
      </c>
      <c r="I115" t="s">
        <v>295</v>
      </c>
      <c r="J115" t="s">
        <v>902</v>
      </c>
      <c r="L115" t="s">
        <v>320</v>
      </c>
      <c r="M115">
        <v>3</v>
      </c>
      <c r="N115">
        <v>0</v>
      </c>
      <c r="O115">
        <v>-16777216</v>
      </c>
      <c r="P115" t="s">
        <v>908</v>
      </c>
      <c r="Q115" t="s">
        <v>908</v>
      </c>
      <c r="R115" t="s">
        <v>1031</v>
      </c>
      <c r="S115" t="s">
        <v>0</v>
      </c>
      <c r="T115" t="s">
        <v>1032</v>
      </c>
      <c r="V115" t="s">
        <v>97</v>
      </c>
      <c r="W115" t="s">
        <v>77</v>
      </c>
      <c r="X115" t="s">
        <v>905</v>
      </c>
      <c r="Y115" t="s">
        <v>1033</v>
      </c>
      <c r="Z115" t="s">
        <v>74</v>
      </c>
      <c r="AA115" t="s">
        <v>907</v>
      </c>
    </row>
    <row r="116" spans="1:27" x14ac:dyDescent="0.25">
      <c r="A116" t="b">
        <f>AND(Structures[[#This Row],[Unchanged Colr]:[Unchanged ColorAndStyle]])</f>
        <v>1</v>
      </c>
      <c r="B116" t="b">
        <f>ISERROR(VLOOKUP(Structures[[#This Row],[StructureID]],ModifiedStructures[],1,FALSE))</f>
        <v>1</v>
      </c>
      <c r="C116" t="b">
        <f>ISERROR(VLOOKUP(Structures[[#This Row],[ColorAndStyle]],ModifiedStyle[],1,FALSE))</f>
        <v>1</v>
      </c>
      <c r="D116" t="s">
        <v>1054</v>
      </c>
      <c r="E116" t="s">
        <v>1055</v>
      </c>
      <c r="F116" t="s">
        <v>1037</v>
      </c>
      <c r="G116" t="s">
        <v>204</v>
      </c>
      <c r="H116" t="s">
        <v>204</v>
      </c>
      <c r="I116" t="s">
        <v>295</v>
      </c>
      <c r="J116" t="s">
        <v>902</v>
      </c>
      <c r="L116" t="s">
        <v>320</v>
      </c>
      <c r="M116">
        <v>3</v>
      </c>
      <c r="N116">
        <v>0</v>
      </c>
      <c r="O116">
        <v>-16777216</v>
      </c>
      <c r="P116" t="s">
        <v>908</v>
      </c>
      <c r="Q116" t="s">
        <v>908</v>
      </c>
      <c r="R116" t="s">
        <v>1031</v>
      </c>
      <c r="S116" t="s">
        <v>0</v>
      </c>
      <c r="T116" t="s">
        <v>1032</v>
      </c>
      <c r="V116" t="s">
        <v>97</v>
      </c>
      <c r="W116" t="s">
        <v>77</v>
      </c>
      <c r="X116" t="s">
        <v>905</v>
      </c>
      <c r="Y116" t="s">
        <v>1033</v>
      </c>
      <c r="Z116" t="s">
        <v>74</v>
      </c>
      <c r="AA116" t="s">
        <v>907</v>
      </c>
    </row>
    <row r="117" spans="1:27" x14ac:dyDescent="0.25">
      <c r="A117" t="b">
        <f>AND(Structures[[#This Row],[Unchanged Colr]:[Unchanged ColorAndStyle]])</f>
        <v>1</v>
      </c>
      <c r="B117" t="b">
        <f>ISERROR(VLOOKUP(Structures[[#This Row],[StructureID]],ModifiedStructures[],1,FALSE))</f>
        <v>1</v>
      </c>
      <c r="C117" t="b">
        <f>ISERROR(VLOOKUP(Structures[[#This Row],[ColorAndStyle]],ModifiedStyle[],1,FALSE))</f>
        <v>1</v>
      </c>
      <c r="D117" t="s">
        <v>1056</v>
      </c>
      <c r="E117" t="s">
        <v>1057</v>
      </c>
      <c r="F117" t="s">
        <v>1037</v>
      </c>
      <c r="G117" t="s">
        <v>204</v>
      </c>
      <c r="H117" t="s">
        <v>204</v>
      </c>
      <c r="I117" t="s">
        <v>295</v>
      </c>
      <c r="J117" t="s">
        <v>902</v>
      </c>
      <c r="L117" t="s">
        <v>320</v>
      </c>
      <c r="M117">
        <v>3</v>
      </c>
      <c r="N117">
        <v>0</v>
      </c>
      <c r="O117">
        <v>-16777216</v>
      </c>
      <c r="P117" t="s">
        <v>908</v>
      </c>
      <c r="Q117" t="s">
        <v>908</v>
      </c>
      <c r="R117" t="s">
        <v>1031</v>
      </c>
      <c r="S117" t="s">
        <v>0</v>
      </c>
      <c r="T117" t="s">
        <v>1032</v>
      </c>
      <c r="V117" t="s">
        <v>97</v>
      </c>
      <c r="W117" t="s">
        <v>77</v>
      </c>
      <c r="X117" t="s">
        <v>905</v>
      </c>
      <c r="Y117" t="s">
        <v>1033</v>
      </c>
      <c r="Z117" t="s">
        <v>74</v>
      </c>
      <c r="AA117" t="s">
        <v>907</v>
      </c>
    </row>
    <row r="118" spans="1:27" x14ac:dyDescent="0.25">
      <c r="A118" t="b">
        <f>AND(Structures[[#This Row],[Unchanged Colr]:[Unchanged ColorAndStyle]])</f>
        <v>1</v>
      </c>
      <c r="B118" t="b">
        <f>ISERROR(VLOOKUP(Structures[[#This Row],[StructureID]],ModifiedStructures[],1,FALSE))</f>
        <v>1</v>
      </c>
      <c r="C118" t="b">
        <f>ISERROR(VLOOKUP(Structures[[#This Row],[ColorAndStyle]],ModifiedStyle[],1,FALSE))</f>
        <v>1</v>
      </c>
      <c r="D118" t="s">
        <v>296</v>
      </c>
      <c r="E118" t="s">
        <v>1058</v>
      </c>
      <c r="F118" t="s">
        <v>1037</v>
      </c>
      <c r="G118" t="s">
        <v>204</v>
      </c>
      <c r="H118" t="s">
        <v>204</v>
      </c>
      <c r="I118" t="s">
        <v>295</v>
      </c>
      <c r="J118" t="s">
        <v>902</v>
      </c>
      <c r="L118" t="s">
        <v>320</v>
      </c>
      <c r="M118">
        <v>3</v>
      </c>
      <c r="N118">
        <v>0</v>
      </c>
      <c r="O118">
        <v>-16777216</v>
      </c>
      <c r="P118" t="s">
        <v>908</v>
      </c>
      <c r="Q118" t="s">
        <v>908</v>
      </c>
      <c r="R118" t="s">
        <v>1031</v>
      </c>
      <c r="S118" t="s">
        <v>0</v>
      </c>
      <c r="T118" t="s">
        <v>1032</v>
      </c>
      <c r="V118" t="s">
        <v>97</v>
      </c>
      <c r="W118" t="s">
        <v>77</v>
      </c>
      <c r="X118" t="s">
        <v>905</v>
      </c>
      <c r="Y118" t="s">
        <v>1033</v>
      </c>
      <c r="Z118" t="s">
        <v>74</v>
      </c>
      <c r="AA118" t="s">
        <v>907</v>
      </c>
    </row>
    <row r="119" spans="1:27" x14ac:dyDescent="0.25">
      <c r="A119" t="b">
        <f>AND(Structures[[#This Row],[Unchanged Colr]:[Unchanged ColorAndStyle]])</f>
        <v>1</v>
      </c>
      <c r="B119" t="b">
        <f>ISERROR(VLOOKUP(Structures[[#This Row],[StructureID]],ModifiedStructures[],1,FALSE))</f>
        <v>1</v>
      </c>
      <c r="C119" t="b">
        <f>ISERROR(VLOOKUP(Structures[[#This Row],[ColorAndStyle]],ModifiedStyle[],1,FALSE))</f>
        <v>1</v>
      </c>
      <c r="D119" t="s">
        <v>297</v>
      </c>
      <c r="E119" t="s">
        <v>1059</v>
      </c>
      <c r="F119" t="s">
        <v>1060</v>
      </c>
      <c r="G119" t="s">
        <v>204</v>
      </c>
      <c r="H119" t="s">
        <v>204</v>
      </c>
      <c r="I119" t="s">
        <v>1061</v>
      </c>
      <c r="J119" t="s">
        <v>902</v>
      </c>
      <c r="L119" t="s">
        <v>321</v>
      </c>
      <c r="M119">
        <v>3</v>
      </c>
      <c r="N119">
        <v>0</v>
      </c>
      <c r="O119">
        <v>-16777216</v>
      </c>
      <c r="P119" t="s">
        <v>908</v>
      </c>
      <c r="Q119" t="s">
        <v>908</v>
      </c>
      <c r="R119" t="s">
        <v>1031</v>
      </c>
      <c r="S119" t="s">
        <v>0</v>
      </c>
      <c r="T119" t="s">
        <v>1032</v>
      </c>
      <c r="V119" t="s">
        <v>97</v>
      </c>
      <c r="W119" t="s">
        <v>77</v>
      </c>
      <c r="X119" t="s">
        <v>905</v>
      </c>
      <c r="Y119" t="s">
        <v>1033</v>
      </c>
      <c r="Z119" t="s">
        <v>74</v>
      </c>
      <c r="AA119" t="s">
        <v>907</v>
      </c>
    </row>
    <row r="120" spans="1:27" x14ac:dyDescent="0.25">
      <c r="A120" t="b">
        <f>AND(Structures[[#This Row],[Unchanged Colr]:[Unchanged ColorAndStyle]])</f>
        <v>1</v>
      </c>
      <c r="B120" t="b">
        <f>ISERROR(VLOOKUP(Structures[[#This Row],[StructureID]],ModifiedStructures[],1,FALSE))</f>
        <v>1</v>
      </c>
      <c r="C120" t="b">
        <f>ISERROR(VLOOKUP(Structures[[#This Row],[ColorAndStyle]],ModifiedStyle[],1,FALSE))</f>
        <v>1</v>
      </c>
      <c r="D120" t="s">
        <v>298</v>
      </c>
      <c r="E120" t="s">
        <v>1062</v>
      </c>
      <c r="F120" t="s">
        <v>909</v>
      </c>
      <c r="G120" t="s">
        <v>204</v>
      </c>
      <c r="H120" t="s">
        <v>204</v>
      </c>
      <c r="I120" t="s">
        <v>910</v>
      </c>
      <c r="J120" t="s">
        <v>902</v>
      </c>
      <c r="L120" t="s">
        <v>322</v>
      </c>
      <c r="M120">
        <v>3</v>
      </c>
      <c r="N120">
        <v>0</v>
      </c>
      <c r="O120">
        <v>-16777216</v>
      </c>
      <c r="P120" t="s">
        <v>908</v>
      </c>
      <c r="Q120" t="s">
        <v>908</v>
      </c>
      <c r="R120" t="s">
        <v>1031</v>
      </c>
      <c r="S120" t="s">
        <v>0</v>
      </c>
      <c r="T120" t="s">
        <v>1032</v>
      </c>
      <c r="V120" t="s">
        <v>97</v>
      </c>
      <c r="W120" t="s">
        <v>77</v>
      </c>
      <c r="X120" t="s">
        <v>905</v>
      </c>
      <c r="Y120" t="s">
        <v>1033</v>
      </c>
      <c r="Z120" t="s">
        <v>74</v>
      </c>
      <c r="AA120" t="s">
        <v>907</v>
      </c>
    </row>
    <row r="121" spans="1:27" x14ac:dyDescent="0.25">
      <c r="A121" t="b">
        <f>AND(Structures[[#This Row],[Unchanged Colr]:[Unchanged ColorAndStyle]])</f>
        <v>1</v>
      </c>
      <c r="B121" t="b">
        <f>ISERROR(VLOOKUP(Structures[[#This Row],[StructureID]],ModifiedStructures[],1,FALSE))</f>
        <v>1</v>
      </c>
      <c r="C121" t="b">
        <f>ISERROR(VLOOKUP(Structures[[#This Row],[ColorAndStyle]],ModifiedStyle[],1,FALSE))</f>
        <v>1</v>
      </c>
      <c r="D121" t="s">
        <v>299</v>
      </c>
      <c r="E121" t="s">
        <v>1063</v>
      </c>
      <c r="F121" t="s">
        <v>299</v>
      </c>
      <c r="G121" t="s">
        <v>27</v>
      </c>
      <c r="H121" t="s">
        <v>27</v>
      </c>
      <c r="I121" t="s">
        <v>299</v>
      </c>
      <c r="J121" t="s">
        <v>902</v>
      </c>
      <c r="L121" t="s">
        <v>323</v>
      </c>
      <c r="M121">
        <v>3</v>
      </c>
      <c r="N121">
        <v>0</v>
      </c>
      <c r="O121">
        <v>-16777216</v>
      </c>
      <c r="P121" t="s">
        <v>908</v>
      </c>
      <c r="Q121" t="s">
        <v>908</v>
      </c>
      <c r="R121" t="s">
        <v>1031</v>
      </c>
      <c r="S121" t="s">
        <v>0</v>
      </c>
      <c r="T121" t="s">
        <v>1032</v>
      </c>
      <c r="V121" t="s">
        <v>97</v>
      </c>
      <c r="W121" t="s">
        <v>77</v>
      </c>
      <c r="X121" t="s">
        <v>905</v>
      </c>
      <c r="Y121" t="s">
        <v>1033</v>
      </c>
      <c r="Z121" t="s">
        <v>74</v>
      </c>
      <c r="AA121" t="s">
        <v>907</v>
      </c>
    </row>
    <row r="122" spans="1:27" x14ac:dyDescent="0.25">
      <c r="A122" t="b">
        <f>AND(Structures[[#This Row],[Unchanged Colr]:[Unchanged ColorAndStyle]])</f>
        <v>0</v>
      </c>
      <c r="B122" t="b">
        <f>ISERROR(VLOOKUP(Structures[[#This Row],[StructureID]],ModifiedStructures[],1,FALSE))</f>
        <v>1</v>
      </c>
      <c r="C122" t="b">
        <f>ISERROR(VLOOKUP(Structures[[#This Row],[ColorAndStyle]],ModifiedStyle[],1,FALSE))</f>
        <v>0</v>
      </c>
      <c r="D122" t="s">
        <v>27</v>
      </c>
      <c r="E122" t="s">
        <v>242</v>
      </c>
      <c r="F122" t="s">
        <v>911</v>
      </c>
      <c r="G122" t="s">
        <v>27</v>
      </c>
      <c r="H122" t="s">
        <v>27</v>
      </c>
      <c r="I122" t="s">
        <v>360</v>
      </c>
      <c r="J122" t="s">
        <v>902</v>
      </c>
      <c r="L122" t="s">
        <v>243</v>
      </c>
      <c r="M122">
        <v>3</v>
      </c>
      <c r="N122">
        <v>0</v>
      </c>
      <c r="O122">
        <v>-16777216</v>
      </c>
      <c r="P122" t="s">
        <v>908</v>
      </c>
      <c r="Q122" t="s">
        <v>908</v>
      </c>
      <c r="R122" t="s">
        <v>1031</v>
      </c>
      <c r="S122" t="s">
        <v>0</v>
      </c>
      <c r="T122" t="s">
        <v>1032</v>
      </c>
      <c r="V122" t="s">
        <v>97</v>
      </c>
      <c r="W122" t="s">
        <v>77</v>
      </c>
      <c r="X122" t="s">
        <v>905</v>
      </c>
      <c r="Y122" t="s">
        <v>1033</v>
      </c>
      <c r="Z122" t="s">
        <v>74</v>
      </c>
      <c r="AA122" t="s">
        <v>907</v>
      </c>
    </row>
    <row r="123" spans="1:27" x14ac:dyDescent="0.25">
      <c r="A123" t="b">
        <f>AND(Structures[[#This Row],[Unchanged Colr]:[Unchanged ColorAndStyle]])</f>
        <v>0</v>
      </c>
      <c r="B123" t="b">
        <f>ISERROR(VLOOKUP(Structures[[#This Row],[StructureID]],ModifiedStructures[],1,FALSE))</f>
        <v>1</v>
      </c>
      <c r="C123" t="b">
        <f>ISERROR(VLOOKUP(Structures[[#This Row],[ColorAndStyle]],ModifiedStyle[],1,FALSE))</f>
        <v>0</v>
      </c>
      <c r="D123" t="s">
        <v>4</v>
      </c>
      <c r="E123" t="s">
        <v>1064</v>
      </c>
      <c r="F123" t="s">
        <v>912</v>
      </c>
      <c r="G123" t="s">
        <v>4</v>
      </c>
      <c r="H123" t="s">
        <v>4</v>
      </c>
      <c r="I123" t="s">
        <v>247</v>
      </c>
      <c r="J123" t="s">
        <v>902</v>
      </c>
      <c r="L123" t="s">
        <v>246</v>
      </c>
      <c r="M123">
        <v>3</v>
      </c>
      <c r="N123">
        <v>0</v>
      </c>
      <c r="O123">
        <v>-16777216</v>
      </c>
      <c r="P123" t="s">
        <v>908</v>
      </c>
      <c r="Q123" t="s">
        <v>908</v>
      </c>
      <c r="R123" t="s">
        <v>1031</v>
      </c>
      <c r="S123" t="s">
        <v>0</v>
      </c>
      <c r="T123" t="s">
        <v>1032</v>
      </c>
      <c r="V123" t="s">
        <v>97</v>
      </c>
      <c r="W123" t="s">
        <v>77</v>
      </c>
      <c r="X123" t="s">
        <v>905</v>
      </c>
      <c r="Y123" t="s">
        <v>1033</v>
      </c>
      <c r="Z123" t="s">
        <v>74</v>
      </c>
      <c r="AA123" t="s">
        <v>907</v>
      </c>
    </row>
    <row r="124" spans="1:27" x14ac:dyDescent="0.25">
      <c r="A124" t="b">
        <f>AND(Structures[[#This Row],[Unchanged Colr]:[Unchanged ColorAndStyle]])</f>
        <v>1</v>
      </c>
      <c r="B124" t="b">
        <f>ISERROR(VLOOKUP(Structures[[#This Row],[StructureID]],ModifiedStructures[],1,FALSE))</f>
        <v>1</v>
      </c>
      <c r="C124" t="b">
        <f>ISERROR(VLOOKUP(Structures[[#This Row],[ColorAndStyle]],ModifiedStyle[],1,FALSE))</f>
        <v>1</v>
      </c>
      <c r="D124" t="s">
        <v>300</v>
      </c>
      <c r="E124" t="s">
        <v>1065</v>
      </c>
      <c r="F124" t="s">
        <v>912</v>
      </c>
      <c r="G124" t="s">
        <v>4</v>
      </c>
      <c r="H124" t="s">
        <v>4</v>
      </c>
      <c r="I124" t="s">
        <v>247</v>
      </c>
      <c r="J124" t="s">
        <v>902</v>
      </c>
      <c r="L124" t="s">
        <v>248</v>
      </c>
      <c r="M124">
        <v>5</v>
      </c>
      <c r="N124">
        <v>0</v>
      </c>
      <c r="O124">
        <v>-16777216</v>
      </c>
      <c r="P124" t="s">
        <v>908</v>
      </c>
      <c r="Q124" t="s">
        <v>908</v>
      </c>
      <c r="R124" t="s">
        <v>1031</v>
      </c>
      <c r="S124" t="s">
        <v>0</v>
      </c>
      <c r="T124" t="s">
        <v>1032</v>
      </c>
      <c r="V124" t="s">
        <v>97</v>
      </c>
      <c r="W124" t="s">
        <v>77</v>
      </c>
      <c r="X124" t="s">
        <v>905</v>
      </c>
      <c r="Y124" t="s">
        <v>1033</v>
      </c>
      <c r="Z124" t="s">
        <v>74</v>
      </c>
      <c r="AA124" t="s">
        <v>907</v>
      </c>
    </row>
    <row r="125" spans="1:27" x14ac:dyDescent="0.25">
      <c r="A125" t="b">
        <f>AND(Structures[[#This Row],[Unchanged Colr]:[Unchanged ColorAndStyle]])</f>
        <v>1</v>
      </c>
      <c r="B125" t="b">
        <f>ISERROR(VLOOKUP(Structures[[#This Row],[StructureID]],ModifiedStructures[],1,FALSE))</f>
        <v>1</v>
      </c>
      <c r="C125" t="b">
        <f>ISERROR(VLOOKUP(Structures[[#This Row],[ColorAndStyle]],ModifiedStyle[],1,FALSE))</f>
        <v>1</v>
      </c>
      <c r="D125" t="s">
        <v>383</v>
      </c>
      <c r="E125" t="s">
        <v>475</v>
      </c>
      <c r="F125" t="s">
        <v>912</v>
      </c>
      <c r="G125" t="s">
        <v>4</v>
      </c>
      <c r="H125" t="s">
        <v>4</v>
      </c>
      <c r="I125" t="s">
        <v>247</v>
      </c>
      <c r="J125" t="s">
        <v>902</v>
      </c>
      <c r="L125" t="s">
        <v>388</v>
      </c>
      <c r="M125">
        <v>3</v>
      </c>
      <c r="N125">
        <v>1</v>
      </c>
      <c r="O125">
        <v>-16777216</v>
      </c>
      <c r="P125" t="s">
        <v>908</v>
      </c>
      <c r="Q125" t="s">
        <v>908</v>
      </c>
      <c r="R125" t="s">
        <v>1031</v>
      </c>
      <c r="S125" t="s">
        <v>0</v>
      </c>
      <c r="T125" t="s">
        <v>1032</v>
      </c>
      <c r="V125" t="s">
        <v>97</v>
      </c>
      <c r="W125" t="s">
        <v>77</v>
      </c>
      <c r="X125" t="s">
        <v>905</v>
      </c>
      <c r="Y125" t="s">
        <v>1033</v>
      </c>
      <c r="Z125" t="s">
        <v>74</v>
      </c>
      <c r="AA125" t="s">
        <v>907</v>
      </c>
    </row>
    <row r="126" spans="1:27" x14ac:dyDescent="0.25">
      <c r="A126" t="b">
        <f>AND(Structures[[#This Row],[Unchanged Colr]:[Unchanged ColorAndStyle]])</f>
        <v>1</v>
      </c>
      <c r="B126" t="b">
        <f>ISERROR(VLOOKUP(Structures[[#This Row],[StructureID]],ModifiedStructures[],1,FALSE))</f>
        <v>1</v>
      </c>
      <c r="C126" t="b">
        <f>ISERROR(VLOOKUP(Structures[[#This Row],[ColorAndStyle]],ModifiedStyle[],1,FALSE))</f>
        <v>1</v>
      </c>
      <c r="D126" t="s">
        <v>219</v>
      </c>
      <c r="E126" t="s">
        <v>1002</v>
      </c>
      <c r="F126" t="s">
        <v>1003</v>
      </c>
      <c r="G126" t="s">
        <v>33</v>
      </c>
      <c r="H126" t="s">
        <v>33</v>
      </c>
      <c r="I126">
        <v>7310</v>
      </c>
      <c r="J126" t="s">
        <v>929</v>
      </c>
      <c r="L126" t="s">
        <v>261</v>
      </c>
      <c r="M126">
        <v>3</v>
      </c>
      <c r="N126">
        <v>0</v>
      </c>
      <c r="O126">
        <v>-16777216</v>
      </c>
      <c r="P126">
        <v>-700</v>
      </c>
      <c r="Q126">
        <v>-100</v>
      </c>
      <c r="R126" t="s">
        <v>1031</v>
      </c>
      <c r="S126" t="s">
        <v>0</v>
      </c>
      <c r="T126" t="s">
        <v>1032</v>
      </c>
      <c r="V126" t="s">
        <v>97</v>
      </c>
      <c r="W126" t="s">
        <v>77</v>
      </c>
      <c r="X126" t="s">
        <v>905</v>
      </c>
      <c r="Y126" t="s">
        <v>1033</v>
      </c>
      <c r="Z126" t="s">
        <v>74</v>
      </c>
      <c r="AA126" t="s">
        <v>907</v>
      </c>
    </row>
    <row r="127" spans="1:27" x14ac:dyDescent="0.25">
      <c r="A127" t="b">
        <f>AND(Structures[[#This Row],[Unchanged Colr]:[Unchanged ColorAndStyle]])</f>
        <v>1</v>
      </c>
      <c r="B127" t="b">
        <f>ISERROR(VLOOKUP(Structures[[#This Row],[StructureID]],ModifiedStructures[],1,FALSE))</f>
        <v>1</v>
      </c>
      <c r="C127" t="b">
        <f>ISERROR(VLOOKUP(Structures[[#This Row],[ColorAndStyle]],ModifiedStyle[],1,FALSE))</f>
        <v>1</v>
      </c>
      <c r="D127" t="s">
        <v>220</v>
      </c>
      <c r="E127" t="s">
        <v>1007</v>
      </c>
      <c r="F127" t="s">
        <v>1008</v>
      </c>
      <c r="G127" t="s">
        <v>33</v>
      </c>
      <c r="H127" t="s">
        <v>33</v>
      </c>
      <c r="I127">
        <v>7309</v>
      </c>
      <c r="J127" t="s">
        <v>929</v>
      </c>
      <c r="L127" t="s">
        <v>262</v>
      </c>
      <c r="M127">
        <v>3</v>
      </c>
      <c r="N127">
        <v>0</v>
      </c>
      <c r="O127">
        <v>-16777216</v>
      </c>
      <c r="P127">
        <v>-700</v>
      </c>
      <c r="Q127">
        <v>-100</v>
      </c>
      <c r="R127" t="s">
        <v>1031</v>
      </c>
      <c r="S127" t="s">
        <v>0</v>
      </c>
      <c r="T127" t="s">
        <v>1032</v>
      </c>
      <c r="V127" t="s">
        <v>97</v>
      </c>
      <c r="W127" t="s">
        <v>77</v>
      </c>
      <c r="X127" t="s">
        <v>905</v>
      </c>
      <c r="Y127" t="s">
        <v>1033</v>
      </c>
      <c r="Z127" t="s">
        <v>74</v>
      </c>
      <c r="AA127" t="s">
        <v>907</v>
      </c>
    </row>
    <row r="128" spans="1:27" x14ac:dyDescent="0.25">
      <c r="A128" t="b">
        <f>AND(Structures[[#This Row],[Unchanged Colr]:[Unchanged ColorAndStyle]])</f>
        <v>1</v>
      </c>
      <c r="B128" t="b">
        <f>ISERROR(VLOOKUP(Structures[[#This Row],[StructureID]],ModifiedStructures[],1,FALSE))</f>
        <v>1</v>
      </c>
      <c r="C128" t="b">
        <f>ISERROR(VLOOKUP(Structures[[#This Row],[ColorAndStyle]],ModifiedStyle[],1,FALSE))</f>
        <v>1</v>
      </c>
      <c r="D128" t="s">
        <v>221</v>
      </c>
      <c r="E128" t="s">
        <v>1009</v>
      </c>
      <c r="F128" t="s">
        <v>1010</v>
      </c>
      <c r="G128" t="s">
        <v>33</v>
      </c>
      <c r="H128" t="s">
        <v>33</v>
      </c>
      <c r="I128">
        <v>68877</v>
      </c>
      <c r="J128" t="s">
        <v>929</v>
      </c>
      <c r="L128" t="s">
        <v>263</v>
      </c>
      <c r="M128">
        <v>3</v>
      </c>
      <c r="N128">
        <v>0</v>
      </c>
      <c r="O128">
        <v>-16777216</v>
      </c>
      <c r="P128">
        <v>-700</v>
      </c>
      <c r="Q128">
        <v>-100</v>
      </c>
      <c r="R128" t="s">
        <v>1031</v>
      </c>
      <c r="S128" t="s">
        <v>0</v>
      </c>
      <c r="T128" t="s">
        <v>1032</v>
      </c>
      <c r="V128" t="s">
        <v>97</v>
      </c>
      <c r="W128" t="s">
        <v>77</v>
      </c>
      <c r="X128" t="s">
        <v>905</v>
      </c>
      <c r="Y128" t="s">
        <v>1033</v>
      </c>
      <c r="Z128" t="s">
        <v>74</v>
      </c>
      <c r="AA128" t="s">
        <v>907</v>
      </c>
    </row>
    <row r="129" spans="1:27" x14ac:dyDescent="0.25">
      <c r="A129" t="b">
        <f>AND(Structures[[#This Row],[Unchanged Colr]:[Unchanged ColorAndStyle]])</f>
        <v>1</v>
      </c>
      <c r="B129" t="b">
        <f>ISERROR(VLOOKUP(Structures[[#This Row],[StructureID]],ModifiedStructures[],1,FALSE))</f>
        <v>1</v>
      </c>
      <c r="C129" t="b">
        <f>ISERROR(VLOOKUP(Structures[[#This Row],[ColorAndStyle]],ModifiedStyle[],1,FALSE))</f>
        <v>1</v>
      </c>
      <c r="D129" t="s">
        <v>222</v>
      </c>
      <c r="E129" t="s">
        <v>222</v>
      </c>
      <c r="F129" t="s">
        <v>928</v>
      </c>
      <c r="G129" t="s">
        <v>33</v>
      </c>
      <c r="H129" t="s">
        <v>33</v>
      </c>
      <c r="I129">
        <v>7647</v>
      </c>
      <c r="J129" t="s">
        <v>929</v>
      </c>
      <c r="L129" t="s">
        <v>264</v>
      </c>
      <c r="M129">
        <v>3</v>
      </c>
      <c r="N129">
        <v>0</v>
      </c>
      <c r="O129">
        <v>-16777216</v>
      </c>
      <c r="P129">
        <v>20</v>
      </c>
      <c r="Q129">
        <v>40</v>
      </c>
      <c r="R129" t="s">
        <v>1031</v>
      </c>
      <c r="S129" t="s">
        <v>0</v>
      </c>
      <c r="T129" t="s">
        <v>1032</v>
      </c>
      <c r="V129" t="s">
        <v>97</v>
      </c>
      <c r="W129" t="s">
        <v>77</v>
      </c>
      <c r="X129" t="s">
        <v>905</v>
      </c>
      <c r="Y129" t="s">
        <v>1033</v>
      </c>
      <c r="Z129" t="s">
        <v>74</v>
      </c>
      <c r="AA129" t="s">
        <v>907</v>
      </c>
    </row>
    <row r="130" spans="1:27" x14ac:dyDescent="0.25">
      <c r="A130" t="b">
        <f>AND(Structures[[#This Row],[Unchanged Colr]:[Unchanged ColorAndStyle]])</f>
        <v>1</v>
      </c>
      <c r="B130" t="b">
        <f>ISERROR(VLOOKUP(Structures[[#This Row],[StructureID]],ModifiedStructures[],1,FALSE))</f>
        <v>1</v>
      </c>
      <c r="C130" t="b">
        <f>ISERROR(VLOOKUP(Structures[[#This Row],[ColorAndStyle]],ModifiedStyle[],1,FALSE))</f>
        <v>1</v>
      </c>
      <c r="D130" t="s">
        <v>1029</v>
      </c>
      <c r="E130" t="s">
        <v>1030</v>
      </c>
      <c r="F130" t="s">
        <v>339</v>
      </c>
      <c r="G130" t="s">
        <v>44</v>
      </c>
      <c r="H130" t="s">
        <v>185</v>
      </c>
      <c r="I130" t="s">
        <v>339</v>
      </c>
      <c r="J130" t="s">
        <v>902</v>
      </c>
      <c r="L130" t="s">
        <v>324</v>
      </c>
      <c r="M130">
        <v>3</v>
      </c>
      <c r="N130">
        <v>0</v>
      </c>
      <c r="O130">
        <v>-16777216</v>
      </c>
      <c r="P130" t="s">
        <v>908</v>
      </c>
      <c r="Q130" t="s">
        <v>908</v>
      </c>
      <c r="R130" t="s">
        <v>1031</v>
      </c>
      <c r="S130" t="s">
        <v>0</v>
      </c>
      <c r="T130" t="s">
        <v>1032</v>
      </c>
      <c r="V130" t="s">
        <v>97</v>
      </c>
      <c r="W130" t="s">
        <v>77</v>
      </c>
      <c r="X130" t="s">
        <v>905</v>
      </c>
      <c r="Y130" t="s">
        <v>1033</v>
      </c>
      <c r="Z130" t="s">
        <v>74</v>
      </c>
      <c r="AA130" t="s">
        <v>907</v>
      </c>
    </row>
    <row r="131" spans="1:27" x14ac:dyDescent="0.25">
      <c r="A131" t="b">
        <f>AND(Structures[[#This Row],[Unchanged Colr]:[Unchanged ColorAndStyle]])</f>
        <v>1</v>
      </c>
      <c r="B131" t="b">
        <f>ISERROR(VLOOKUP(Structures[[#This Row],[StructureID]],ModifiedStructures[],1,FALSE))</f>
        <v>1</v>
      </c>
      <c r="C131" t="b">
        <f>ISERROR(VLOOKUP(Structures[[#This Row],[ColorAndStyle]],ModifiedStyle[],1,FALSE))</f>
        <v>1</v>
      </c>
      <c r="D131" t="s">
        <v>302</v>
      </c>
      <c r="E131" t="s">
        <v>302</v>
      </c>
      <c r="F131" t="s">
        <v>302</v>
      </c>
      <c r="G131" t="s">
        <v>33</v>
      </c>
      <c r="H131" t="s">
        <v>33</v>
      </c>
      <c r="I131">
        <v>7394</v>
      </c>
      <c r="J131" t="s">
        <v>929</v>
      </c>
      <c r="L131" t="s">
        <v>325</v>
      </c>
      <c r="M131">
        <v>3</v>
      </c>
      <c r="N131">
        <v>0</v>
      </c>
      <c r="O131">
        <v>-16777216</v>
      </c>
      <c r="P131" t="s">
        <v>908</v>
      </c>
      <c r="Q131" t="s">
        <v>908</v>
      </c>
      <c r="R131" t="s">
        <v>1031</v>
      </c>
      <c r="S131" t="s">
        <v>0</v>
      </c>
      <c r="T131" t="s">
        <v>1032</v>
      </c>
      <c r="V131" t="s">
        <v>97</v>
      </c>
      <c r="W131" t="s">
        <v>77</v>
      </c>
      <c r="X131" t="s">
        <v>905</v>
      </c>
      <c r="Y131" t="s">
        <v>1033</v>
      </c>
      <c r="Z131" t="s">
        <v>74</v>
      </c>
      <c r="AA131" t="s">
        <v>907</v>
      </c>
    </row>
    <row r="132" spans="1:27" x14ac:dyDescent="0.25">
      <c r="A132" t="b">
        <f>AND(Structures[[#This Row],[Unchanged Colr]:[Unchanged ColorAndStyle]])</f>
        <v>1</v>
      </c>
      <c r="B132" t="b">
        <f>ISERROR(VLOOKUP(Structures[[#This Row],[StructureID]],ModifiedStructures[],1,FALSE))</f>
        <v>1</v>
      </c>
      <c r="C132" t="b">
        <f>ISERROR(VLOOKUP(Structures[[#This Row],[ColorAndStyle]],ModifiedStyle[],1,FALSE))</f>
        <v>1</v>
      </c>
      <c r="D132" t="s">
        <v>223</v>
      </c>
      <c r="E132" t="s">
        <v>223</v>
      </c>
      <c r="F132" t="s">
        <v>223</v>
      </c>
      <c r="G132" t="s">
        <v>33</v>
      </c>
      <c r="H132" t="s">
        <v>33</v>
      </c>
      <c r="I132">
        <v>7088</v>
      </c>
      <c r="J132" t="s">
        <v>929</v>
      </c>
      <c r="L132" t="s">
        <v>265</v>
      </c>
      <c r="M132">
        <v>3</v>
      </c>
      <c r="N132">
        <v>0</v>
      </c>
      <c r="O132">
        <v>-16777216</v>
      </c>
      <c r="P132" t="s">
        <v>908</v>
      </c>
      <c r="Q132" t="s">
        <v>908</v>
      </c>
      <c r="R132" t="s">
        <v>1031</v>
      </c>
      <c r="S132" t="s">
        <v>0</v>
      </c>
      <c r="T132" t="s">
        <v>1032</v>
      </c>
      <c r="V132" t="s">
        <v>97</v>
      </c>
      <c r="W132" t="s">
        <v>77</v>
      </c>
      <c r="X132" t="s">
        <v>905</v>
      </c>
      <c r="Y132" t="s">
        <v>1033</v>
      </c>
      <c r="Z132" t="s">
        <v>74</v>
      </c>
      <c r="AA132" t="s">
        <v>907</v>
      </c>
    </row>
    <row r="133" spans="1:27" x14ac:dyDescent="0.25">
      <c r="A133" t="b">
        <f>AND(Structures[[#This Row],[Unchanged Colr]:[Unchanged ColorAndStyle]])</f>
        <v>1</v>
      </c>
      <c r="B133" t="b">
        <f>ISERROR(VLOOKUP(Structures[[#This Row],[StructureID]],ModifiedStructures[],1,FALSE))</f>
        <v>1</v>
      </c>
      <c r="C133" t="b">
        <f>ISERROR(VLOOKUP(Structures[[#This Row],[ColorAndStyle]],ModifiedStyle[],1,FALSE))</f>
        <v>1</v>
      </c>
      <c r="D133" t="s">
        <v>306</v>
      </c>
      <c r="E133" t="s">
        <v>1016</v>
      </c>
      <c r="F133" t="s">
        <v>1017</v>
      </c>
      <c r="G133" t="s">
        <v>33</v>
      </c>
      <c r="H133" t="s">
        <v>33</v>
      </c>
      <c r="I133">
        <v>45245</v>
      </c>
      <c r="J133" t="s">
        <v>929</v>
      </c>
      <c r="L133" t="s">
        <v>329</v>
      </c>
      <c r="M133">
        <v>3</v>
      </c>
      <c r="N133">
        <v>0</v>
      </c>
      <c r="O133">
        <v>-16777216</v>
      </c>
      <c r="P133" t="s">
        <v>908</v>
      </c>
      <c r="Q133" t="s">
        <v>908</v>
      </c>
      <c r="R133" t="s">
        <v>1031</v>
      </c>
      <c r="S133" t="s">
        <v>0</v>
      </c>
      <c r="T133" t="s">
        <v>1032</v>
      </c>
      <c r="V133" t="s">
        <v>97</v>
      </c>
      <c r="W133" t="s">
        <v>77</v>
      </c>
      <c r="X133" t="s">
        <v>905</v>
      </c>
      <c r="Y133" t="s">
        <v>1033</v>
      </c>
      <c r="Z133" t="s">
        <v>74</v>
      </c>
      <c r="AA133" t="s">
        <v>907</v>
      </c>
    </row>
    <row r="134" spans="1:27" x14ac:dyDescent="0.25">
      <c r="A134" t="b">
        <f>AND(Structures[[#This Row],[Unchanged Colr]:[Unchanged ColorAndStyle]])</f>
        <v>1</v>
      </c>
      <c r="B134" t="b">
        <f>ISERROR(VLOOKUP(Structures[[#This Row],[StructureID]],ModifiedStructures[],1,FALSE))</f>
        <v>1</v>
      </c>
      <c r="C134" t="b">
        <f>ISERROR(VLOOKUP(Structures[[#This Row],[ColorAndStyle]],ModifiedStyle[],1,FALSE))</f>
        <v>1</v>
      </c>
      <c r="D134" t="s">
        <v>307</v>
      </c>
      <c r="E134" t="s">
        <v>1018</v>
      </c>
      <c r="F134" t="s">
        <v>1019</v>
      </c>
      <c r="G134" t="s">
        <v>33</v>
      </c>
      <c r="H134" t="s">
        <v>33</v>
      </c>
      <c r="I134">
        <v>45244</v>
      </c>
      <c r="J134" t="s">
        <v>929</v>
      </c>
      <c r="L134" t="s">
        <v>330</v>
      </c>
      <c r="M134">
        <v>3</v>
      </c>
      <c r="N134">
        <v>0</v>
      </c>
      <c r="O134">
        <v>-16777216</v>
      </c>
      <c r="P134" t="s">
        <v>908</v>
      </c>
      <c r="Q134" t="s">
        <v>908</v>
      </c>
      <c r="R134" t="s">
        <v>1031</v>
      </c>
      <c r="S134" t="s">
        <v>0</v>
      </c>
      <c r="T134" t="s">
        <v>1032</v>
      </c>
      <c r="V134" t="s">
        <v>97</v>
      </c>
      <c r="W134" t="s">
        <v>77</v>
      </c>
      <c r="X134" t="s">
        <v>905</v>
      </c>
      <c r="Y134" t="s">
        <v>1033</v>
      </c>
      <c r="Z134" t="s">
        <v>74</v>
      </c>
      <c r="AA134" t="s">
        <v>907</v>
      </c>
    </row>
    <row r="135" spans="1:27" x14ac:dyDescent="0.25">
      <c r="A135" t="b">
        <f>AND(Structures[[#This Row],[Unchanged Colr]:[Unchanged ColorAndStyle]])</f>
        <v>1</v>
      </c>
      <c r="B135" t="b">
        <f>ISERROR(VLOOKUP(Structures[[#This Row],[StructureID]],ModifiedStructures[],1,FALSE))</f>
        <v>1</v>
      </c>
      <c r="C135" t="b">
        <f>ISERROR(VLOOKUP(Structures[[#This Row],[ColorAndStyle]],ModifiedStyle[],1,FALSE))</f>
        <v>1</v>
      </c>
      <c r="D135" t="s">
        <v>308</v>
      </c>
      <c r="E135" t="s">
        <v>308</v>
      </c>
      <c r="F135" t="s">
        <v>308</v>
      </c>
      <c r="G135" t="s">
        <v>33</v>
      </c>
      <c r="H135" t="s">
        <v>33</v>
      </c>
      <c r="I135">
        <v>7163</v>
      </c>
      <c r="J135" t="s">
        <v>929</v>
      </c>
      <c r="L135" t="s">
        <v>331</v>
      </c>
      <c r="M135">
        <v>3</v>
      </c>
      <c r="N135">
        <v>0</v>
      </c>
      <c r="O135">
        <v>-16777216</v>
      </c>
      <c r="P135" t="s">
        <v>908</v>
      </c>
      <c r="Q135" t="s">
        <v>908</v>
      </c>
      <c r="R135" t="s">
        <v>1031</v>
      </c>
      <c r="S135" t="s">
        <v>0</v>
      </c>
      <c r="T135" t="s">
        <v>1032</v>
      </c>
      <c r="V135" t="s">
        <v>97</v>
      </c>
      <c r="W135" t="s">
        <v>77</v>
      </c>
      <c r="X135" t="s">
        <v>905</v>
      </c>
      <c r="Y135" t="s">
        <v>1033</v>
      </c>
      <c r="Z135" t="s">
        <v>74</v>
      </c>
      <c r="AA135" t="s">
        <v>907</v>
      </c>
    </row>
    <row r="136" spans="1:27" x14ac:dyDescent="0.25">
      <c r="A136" t="b">
        <f>AND(Structures[[#This Row],[Unchanged Colr]:[Unchanged ColorAndStyle]])</f>
        <v>1</v>
      </c>
      <c r="B136" t="b">
        <f>ISERROR(VLOOKUP(Structures[[#This Row],[StructureID]],ModifiedStructures[],1,FALSE))</f>
        <v>1</v>
      </c>
      <c r="C136" t="b">
        <f>ISERROR(VLOOKUP(Structures[[#This Row],[ColorAndStyle]],ModifiedStyle[],1,FALSE))</f>
        <v>1</v>
      </c>
      <c r="D136" t="s">
        <v>1066</v>
      </c>
      <c r="E136" t="s">
        <v>1067</v>
      </c>
      <c r="F136" t="s">
        <v>224</v>
      </c>
      <c r="G136" t="s">
        <v>33</v>
      </c>
      <c r="H136" t="s">
        <v>33</v>
      </c>
      <c r="I136">
        <v>13354</v>
      </c>
      <c r="J136" t="s">
        <v>929</v>
      </c>
      <c r="L136" t="s">
        <v>266</v>
      </c>
      <c r="M136">
        <v>3</v>
      </c>
      <c r="N136">
        <v>0</v>
      </c>
      <c r="O136">
        <v>-16777216</v>
      </c>
      <c r="P136" t="s">
        <v>908</v>
      </c>
      <c r="Q136" t="s">
        <v>908</v>
      </c>
      <c r="R136" t="s">
        <v>1031</v>
      </c>
      <c r="S136" t="s">
        <v>0</v>
      </c>
      <c r="T136" t="s">
        <v>1032</v>
      </c>
      <c r="V136" t="s">
        <v>97</v>
      </c>
      <c r="W136" t="s">
        <v>77</v>
      </c>
      <c r="X136" t="s">
        <v>905</v>
      </c>
      <c r="Y136" t="s">
        <v>1033</v>
      </c>
      <c r="Z136" t="s">
        <v>74</v>
      </c>
      <c r="AA136" t="s">
        <v>907</v>
      </c>
    </row>
    <row r="137" spans="1:27" x14ac:dyDescent="0.25">
      <c r="A137" t="b">
        <f>AND(Structures[[#This Row],[Unchanged Colr]:[Unchanged ColorAndStyle]])</f>
        <v>1</v>
      </c>
      <c r="B137" t="b">
        <f>ISERROR(VLOOKUP(Structures[[#This Row],[StructureID]],ModifiedStructures[],1,FALSE))</f>
        <v>1</v>
      </c>
      <c r="C137" t="b">
        <f>ISERROR(VLOOKUP(Structures[[#This Row],[ColorAndStyle]],ModifiedStyle[],1,FALSE))</f>
        <v>1</v>
      </c>
      <c r="D137" t="s">
        <v>309</v>
      </c>
      <c r="E137" t="s">
        <v>309</v>
      </c>
      <c r="F137" t="s">
        <v>309</v>
      </c>
      <c r="G137" t="s">
        <v>33</v>
      </c>
      <c r="H137" t="s">
        <v>33</v>
      </c>
      <c r="I137">
        <v>7131</v>
      </c>
      <c r="J137" t="s">
        <v>929</v>
      </c>
      <c r="L137" t="s">
        <v>332</v>
      </c>
      <c r="M137">
        <v>3</v>
      </c>
      <c r="N137">
        <v>0</v>
      </c>
      <c r="O137">
        <v>-16777216</v>
      </c>
      <c r="P137" t="s">
        <v>908</v>
      </c>
      <c r="Q137" t="s">
        <v>908</v>
      </c>
      <c r="R137" t="s">
        <v>1031</v>
      </c>
      <c r="S137" t="s">
        <v>0</v>
      </c>
      <c r="T137" t="s">
        <v>1032</v>
      </c>
      <c r="V137" t="s">
        <v>97</v>
      </c>
      <c r="W137" t="s">
        <v>77</v>
      </c>
      <c r="X137" t="s">
        <v>905</v>
      </c>
      <c r="Y137" t="s">
        <v>1033</v>
      </c>
      <c r="Z137" t="s">
        <v>74</v>
      </c>
      <c r="AA137" t="s">
        <v>907</v>
      </c>
    </row>
    <row r="138" spans="1:27" x14ac:dyDescent="0.25">
      <c r="A138" t="b">
        <f>AND(Structures[[#This Row],[Unchanged Colr]:[Unchanged ColorAndStyle]])</f>
        <v>0</v>
      </c>
      <c r="B138" t="b">
        <f>ISERROR(VLOOKUP(Structures[[#This Row],[StructureID]],ModifiedStructures[],1,FALSE))</f>
        <v>1</v>
      </c>
      <c r="C138" t="b">
        <f>ISERROR(VLOOKUP(Structures[[#This Row],[ColorAndStyle]],ModifiedStyle[],1,FALSE))</f>
        <v>0</v>
      </c>
      <c r="D138" t="s">
        <v>236</v>
      </c>
      <c r="E138" t="s">
        <v>237</v>
      </c>
      <c r="F138" t="s">
        <v>271</v>
      </c>
      <c r="G138" t="s">
        <v>271</v>
      </c>
      <c r="H138" t="s">
        <v>913</v>
      </c>
      <c r="I138">
        <v>11296</v>
      </c>
      <c r="J138" t="s">
        <v>914</v>
      </c>
      <c r="L138" t="s">
        <v>277</v>
      </c>
      <c r="M138">
        <v>3</v>
      </c>
      <c r="N138">
        <v>0</v>
      </c>
      <c r="O138">
        <v>-16777216</v>
      </c>
      <c r="P138" t="s">
        <v>908</v>
      </c>
      <c r="Q138" t="s">
        <v>908</v>
      </c>
      <c r="R138" t="s">
        <v>1031</v>
      </c>
      <c r="S138" t="s">
        <v>0</v>
      </c>
      <c r="T138" t="s">
        <v>1032</v>
      </c>
      <c r="V138" t="s">
        <v>97</v>
      </c>
      <c r="W138" t="s">
        <v>77</v>
      </c>
      <c r="X138" t="s">
        <v>905</v>
      </c>
      <c r="Y138" t="s">
        <v>1033</v>
      </c>
      <c r="Z138" t="s">
        <v>74</v>
      </c>
      <c r="AA138" t="s">
        <v>907</v>
      </c>
    </row>
    <row r="139" spans="1:27" x14ac:dyDescent="0.25">
      <c r="A139" t="b">
        <f>AND(Structures[[#This Row],[Unchanged Colr]:[Unchanged ColorAndStyle]])</f>
        <v>0</v>
      </c>
      <c r="B139" t="b">
        <f>ISERROR(VLOOKUP(Structures[[#This Row],[StructureID]],ModifiedStructures[],1,FALSE))</f>
        <v>1</v>
      </c>
      <c r="C139" t="b">
        <f>ISERROR(VLOOKUP(Structures[[#This Row],[ColorAndStyle]],ModifiedStyle[],1,FALSE))</f>
        <v>0</v>
      </c>
      <c r="D139" t="s">
        <v>238</v>
      </c>
      <c r="E139" t="s">
        <v>237</v>
      </c>
      <c r="F139" t="s">
        <v>271</v>
      </c>
      <c r="G139" t="s">
        <v>271</v>
      </c>
      <c r="H139" t="s">
        <v>913</v>
      </c>
      <c r="I139">
        <v>11296</v>
      </c>
      <c r="J139" t="s">
        <v>914</v>
      </c>
      <c r="L139" t="s">
        <v>277</v>
      </c>
      <c r="M139">
        <v>3</v>
      </c>
      <c r="N139">
        <v>0</v>
      </c>
      <c r="O139">
        <v>-16777216</v>
      </c>
      <c r="P139" t="s">
        <v>908</v>
      </c>
      <c r="Q139" t="s">
        <v>908</v>
      </c>
      <c r="R139" t="s">
        <v>1031</v>
      </c>
      <c r="S139" t="s">
        <v>0</v>
      </c>
      <c r="T139" t="s">
        <v>1032</v>
      </c>
      <c r="V139" t="s">
        <v>97</v>
      </c>
      <c r="W139" t="s">
        <v>77</v>
      </c>
      <c r="X139" t="s">
        <v>905</v>
      </c>
      <c r="Y139" t="s">
        <v>1033</v>
      </c>
      <c r="Z139" t="s">
        <v>74</v>
      </c>
      <c r="AA139" t="s">
        <v>907</v>
      </c>
    </row>
    <row r="140" spans="1:27" x14ac:dyDescent="0.25">
      <c r="A140" t="b">
        <f>AND(Structures[[#This Row],[Unchanged Colr]:[Unchanged ColorAndStyle]])</f>
        <v>0</v>
      </c>
      <c r="B140" t="b">
        <f>ISERROR(VLOOKUP(Structures[[#This Row],[StructureID]],ModifiedStructures[],1,FALSE))</f>
        <v>1</v>
      </c>
      <c r="C140" t="b">
        <f>ISERROR(VLOOKUP(Structures[[#This Row],[ColorAndStyle]],ModifiedStyle[],1,FALSE))</f>
        <v>0</v>
      </c>
      <c r="D140" t="s">
        <v>239</v>
      </c>
      <c r="E140" t="s">
        <v>237</v>
      </c>
      <c r="F140" t="s">
        <v>271</v>
      </c>
      <c r="G140" t="s">
        <v>271</v>
      </c>
      <c r="H140" t="s">
        <v>913</v>
      </c>
      <c r="I140">
        <v>11296</v>
      </c>
      <c r="J140" t="s">
        <v>914</v>
      </c>
      <c r="L140" t="s">
        <v>277</v>
      </c>
      <c r="M140">
        <v>3</v>
      </c>
      <c r="N140">
        <v>0</v>
      </c>
      <c r="O140">
        <v>-16777216</v>
      </c>
      <c r="P140" t="s">
        <v>908</v>
      </c>
      <c r="Q140" t="s">
        <v>908</v>
      </c>
      <c r="R140" t="s">
        <v>1031</v>
      </c>
      <c r="S140" t="s">
        <v>0</v>
      </c>
      <c r="T140" t="s">
        <v>1032</v>
      </c>
      <c r="V140" t="s">
        <v>97</v>
      </c>
      <c r="W140" t="s">
        <v>77</v>
      </c>
      <c r="X140" t="s">
        <v>905</v>
      </c>
      <c r="Y140" t="s">
        <v>1033</v>
      </c>
      <c r="Z140" t="s">
        <v>74</v>
      </c>
      <c r="AA140" t="s">
        <v>907</v>
      </c>
    </row>
    <row r="141" spans="1:27" x14ac:dyDescent="0.25">
      <c r="A141" t="b">
        <f>AND(Structures[[#This Row],[Unchanged Colr]:[Unchanged ColorAndStyle]])</f>
        <v>1</v>
      </c>
      <c r="B141" t="b">
        <f>ISERROR(VLOOKUP(Structures[[#This Row],[StructureID]],ModifiedStructures[],1,FALSE))</f>
        <v>1</v>
      </c>
      <c r="C141" t="b">
        <f>ISERROR(VLOOKUP(Structures[[#This Row],[ColorAndStyle]],ModifiedStyle[],1,FALSE))</f>
        <v>1</v>
      </c>
      <c r="D141" t="s">
        <v>201</v>
      </c>
      <c r="E141" t="s">
        <v>201</v>
      </c>
      <c r="F141" t="s">
        <v>201</v>
      </c>
      <c r="G141" t="s">
        <v>180</v>
      </c>
      <c r="H141" t="s">
        <v>240</v>
      </c>
      <c r="I141" t="s">
        <v>240</v>
      </c>
      <c r="J141" t="s">
        <v>902</v>
      </c>
      <c r="L141" t="s">
        <v>241</v>
      </c>
      <c r="M141">
        <v>3</v>
      </c>
      <c r="N141">
        <v>0</v>
      </c>
      <c r="O141">
        <v>-16777216</v>
      </c>
      <c r="P141">
        <v>-350</v>
      </c>
      <c r="Q141">
        <v>-50</v>
      </c>
      <c r="R141" t="s">
        <v>131</v>
      </c>
      <c r="S141" t="s">
        <v>0</v>
      </c>
      <c r="T141" t="s">
        <v>1068</v>
      </c>
      <c r="V141" t="s">
        <v>97</v>
      </c>
      <c r="W141" t="s">
        <v>77</v>
      </c>
      <c r="X141" t="s">
        <v>905</v>
      </c>
      <c r="Y141" t="s">
        <v>1069</v>
      </c>
      <c r="Z141" t="s">
        <v>74</v>
      </c>
      <c r="AA141" t="s">
        <v>907</v>
      </c>
    </row>
    <row r="142" spans="1:27" x14ac:dyDescent="0.25">
      <c r="A142" t="b">
        <f>AND(Structures[[#This Row],[Unchanged Colr]:[Unchanged ColorAndStyle]])</f>
        <v>1</v>
      </c>
      <c r="B142" t="b">
        <f>ISERROR(VLOOKUP(Structures[[#This Row],[StructureID]],ModifiedStructures[],1,FALSE))</f>
        <v>1</v>
      </c>
      <c r="C142" t="b">
        <f>ISERROR(VLOOKUP(Structures[[#This Row],[ColorAndStyle]],ModifiedStyle[],1,FALSE))</f>
        <v>1</v>
      </c>
      <c r="D142" t="s">
        <v>202</v>
      </c>
      <c r="E142" t="s">
        <v>203</v>
      </c>
      <c r="F142" t="s">
        <v>43</v>
      </c>
      <c r="G142" t="s">
        <v>180</v>
      </c>
      <c r="H142" t="s">
        <v>4</v>
      </c>
      <c r="I142" t="s">
        <v>43</v>
      </c>
      <c r="J142" t="s">
        <v>902</v>
      </c>
      <c r="K142" t="s">
        <v>1034</v>
      </c>
      <c r="L142" t="s">
        <v>257</v>
      </c>
      <c r="M142">
        <v>3</v>
      </c>
      <c r="N142">
        <v>0</v>
      </c>
      <c r="O142">
        <v>-16777216</v>
      </c>
      <c r="P142" t="s">
        <v>908</v>
      </c>
      <c r="Q142" t="s">
        <v>908</v>
      </c>
      <c r="R142" t="s">
        <v>131</v>
      </c>
      <c r="S142" t="s">
        <v>0</v>
      </c>
      <c r="T142" t="s">
        <v>1068</v>
      </c>
      <c r="V142" t="s">
        <v>97</v>
      </c>
      <c r="W142" t="s">
        <v>77</v>
      </c>
      <c r="X142" t="s">
        <v>905</v>
      </c>
      <c r="Y142" t="s">
        <v>1069</v>
      </c>
      <c r="Z142" t="s">
        <v>74</v>
      </c>
      <c r="AA142" t="s">
        <v>907</v>
      </c>
    </row>
    <row r="143" spans="1:27" x14ac:dyDescent="0.25">
      <c r="A143" t="b">
        <f>AND(Structures[[#This Row],[Unchanged Colr]:[Unchanged ColorAndStyle]])</f>
        <v>1</v>
      </c>
      <c r="B143" t="b">
        <f>ISERROR(VLOOKUP(Structures[[#This Row],[StructureID]],ModifiedStructures[],1,FALSE))</f>
        <v>1</v>
      </c>
      <c r="C143" t="b">
        <f>ISERROR(VLOOKUP(Structures[[#This Row],[ColorAndStyle]],ModifiedStyle[],1,FALSE))</f>
        <v>1</v>
      </c>
      <c r="D143" t="s">
        <v>1035</v>
      </c>
      <c r="E143" t="s">
        <v>1036</v>
      </c>
      <c r="F143" t="s">
        <v>1037</v>
      </c>
      <c r="G143" t="s">
        <v>204</v>
      </c>
      <c r="H143" t="s">
        <v>204</v>
      </c>
      <c r="I143" t="s">
        <v>295</v>
      </c>
      <c r="J143" t="s">
        <v>902</v>
      </c>
      <c r="L143" t="s">
        <v>320</v>
      </c>
      <c r="M143">
        <v>3</v>
      </c>
      <c r="N143">
        <v>0</v>
      </c>
      <c r="O143">
        <v>-16777216</v>
      </c>
      <c r="P143" t="s">
        <v>908</v>
      </c>
      <c r="Q143" t="s">
        <v>908</v>
      </c>
      <c r="R143" t="s">
        <v>131</v>
      </c>
      <c r="S143" t="s">
        <v>0</v>
      </c>
      <c r="T143" t="s">
        <v>1068</v>
      </c>
      <c r="V143" t="s">
        <v>97</v>
      </c>
      <c r="W143" t="s">
        <v>77</v>
      </c>
      <c r="X143" t="s">
        <v>905</v>
      </c>
      <c r="Y143" t="s">
        <v>1069</v>
      </c>
      <c r="Z143" t="s">
        <v>74</v>
      </c>
      <c r="AA143" t="s">
        <v>907</v>
      </c>
    </row>
    <row r="144" spans="1:27" x14ac:dyDescent="0.25">
      <c r="A144" t="b">
        <f>AND(Structures[[#This Row],[Unchanged Colr]:[Unchanged ColorAndStyle]])</f>
        <v>1</v>
      </c>
      <c r="B144" t="b">
        <f>ISERROR(VLOOKUP(Structures[[#This Row],[StructureID]],ModifiedStructures[],1,FALSE))</f>
        <v>1</v>
      </c>
      <c r="C144" t="b">
        <f>ISERROR(VLOOKUP(Structures[[#This Row],[ColorAndStyle]],ModifiedStyle[],1,FALSE))</f>
        <v>1</v>
      </c>
      <c r="D144" t="s">
        <v>1038</v>
      </c>
      <c r="E144" t="s">
        <v>1039</v>
      </c>
      <c r="F144" t="s">
        <v>1037</v>
      </c>
      <c r="G144" t="s">
        <v>204</v>
      </c>
      <c r="H144" t="s">
        <v>204</v>
      </c>
      <c r="I144" t="s">
        <v>295</v>
      </c>
      <c r="J144" t="s">
        <v>902</v>
      </c>
      <c r="L144" t="s">
        <v>320</v>
      </c>
      <c r="M144">
        <v>3</v>
      </c>
      <c r="N144">
        <v>0</v>
      </c>
      <c r="O144">
        <v>-16777216</v>
      </c>
      <c r="P144" t="s">
        <v>908</v>
      </c>
      <c r="Q144" t="s">
        <v>908</v>
      </c>
      <c r="R144" t="s">
        <v>131</v>
      </c>
      <c r="S144" t="s">
        <v>0</v>
      </c>
      <c r="T144" t="s">
        <v>1068</v>
      </c>
      <c r="V144" t="s">
        <v>97</v>
      </c>
      <c r="W144" t="s">
        <v>77</v>
      </c>
      <c r="X144" t="s">
        <v>905</v>
      </c>
      <c r="Y144" t="s">
        <v>1069</v>
      </c>
      <c r="Z144" t="s">
        <v>74</v>
      </c>
      <c r="AA144" t="s">
        <v>907</v>
      </c>
    </row>
    <row r="145" spans="1:27" x14ac:dyDescent="0.25">
      <c r="A145" t="b">
        <f>AND(Structures[[#This Row],[Unchanged Colr]:[Unchanged ColorAndStyle]])</f>
        <v>1</v>
      </c>
      <c r="B145" t="b">
        <f>ISERROR(VLOOKUP(Structures[[#This Row],[StructureID]],ModifiedStructures[],1,FALSE))</f>
        <v>1</v>
      </c>
      <c r="C145" t="b">
        <f>ISERROR(VLOOKUP(Structures[[#This Row],[ColorAndStyle]],ModifiedStyle[],1,FALSE))</f>
        <v>1</v>
      </c>
      <c r="D145" t="s">
        <v>1040</v>
      </c>
      <c r="E145" t="s">
        <v>1041</v>
      </c>
      <c r="F145" t="s">
        <v>1037</v>
      </c>
      <c r="G145" t="s">
        <v>204</v>
      </c>
      <c r="H145" t="s">
        <v>204</v>
      </c>
      <c r="I145" t="s">
        <v>295</v>
      </c>
      <c r="J145" t="s">
        <v>902</v>
      </c>
      <c r="L145" t="s">
        <v>320</v>
      </c>
      <c r="M145">
        <v>3</v>
      </c>
      <c r="N145">
        <v>0</v>
      </c>
      <c r="O145">
        <v>-16777216</v>
      </c>
      <c r="P145" t="s">
        <v>908</v>
      </c>
      <c r="Q145" t="s">
        <v>908</v>
      </c>
      <c r="R145" t="s">
        <v>131</v>
      </c>
      <c r="S145" t="s">
        <v>0</v>
      </c>
      <c r="T145" t="s">
        <v>1068</v>
      </c>
      <c r="V145" t="s">
        <v>97</v>
      </c>
      <c r="W145" t="s">
        <v>77</v>
      </c>
      <c r="X145" t="s">
        <v>905</v>
      </c>
      <c r="Y145" t="s">
        <v>1069</v>
      </c>
      <c r="Z145" t="s">
        <v>74</v>
      </c>
      <c r="AA145" t="s">
        <v>907</v>
      </c>
    </row>
    <row r="146" spans="1:27" x14ac:dyDescent="0.25">
      <c r="A146" t="b">
        <f>AND(Structures[[#This Row],[Unchanged Colr]:[Unchanged ColorAndStyle]])</f>
        <v>1</v>
      </c>
      <c r="B146" t="b">
        <f>ISERROR(VLOOKUP(Structures[[#This Row],[StructureID]],ModifiedStructures[],1,FALSE))</f>
        <v>1</v>
      </c>
      <c r="C146" t="b">
        <f>ISERROR(VLOOKUP(Structures[[#This Row],[ColorAndStyle]],ModifiedStyle[],1,FALSE))</f>
        <v>1</v>
      </c>
      <c r="D146" t="s">
        <v>1042</v>
      </c>
      <c r="E146" t="s">
        <v>1043</v>
      </c>
      <c r="F146" t="s">
        <v>1037</v>
      </c>
      <c r="G146" t="s">
        <v>204</v>
      </c>
      <c r="H146" t="s">
        <v>204</v>
      </c>
      <c r="I146" t="s">
        <v>295</v>
      </c>
      <c r="J146" t="s">
        <v>902</v>
      </c>
      <c r="L146" t="s">
        <v>320</v>
      </c>
      <c r="M146">
        <v>3</v>
      </c>
      <c r="N146">
        <v>0</v>
      </c>
      <c r="O146">
        <v>-16777216</v>
      </c>
      <c r="P146" t="s">
        <v>908</v>
      </c>
      <c r="Q146" t="s">
        <v>908</v>
      </c>
      <c r="R146" t="s">
        <v>131</v>
      </c>
      <c r="S146" t="s">
        <v>0</v>
      </c>
      <c r="T146" t="s">
        <v>1068</v>
      </c>
      <c r="V146" t="s">
        <v>97</v>
      </c>
      <c r="W146" t="s">
        <v>77</v>
      </c>
      <c r="X146" t="s">
        <v>905</v>
      </c>
      <c r="Y146" t="s">
        <v>1069</v>
      </c>
      <c r="Z146" t="s">
        <v>74</v>
      </c>
      <c r="AA146" t="s">
        <v>907</v>
      </c>
    </row>
    <row r="147" spans="1:27" x14ac:dyDescent="0.25">
      <c r="A147" t="b">
        <f>AND(Structures[[#This Row],[Unchanged Colr]:[Unchanged ColorAndStyle]])</f>
        <v>1</v>
      </c>
      <c r="B147" t="b">
        <f>ISERROR(VLOOKUP(Structures[[#This Row],[StructureID]],ModifiedStructures[],1,FALSE))</f>
        <v>1</v>
      </c>
      <c r="C147" t="b">
        <f>ISERROR(VLOOKUP(Structures[[#This Row],[ColorAndStyle]],ModifiedStyle[],1,FALSE))</f>
        <v>1</v>
      </c>
      <c r="D147" t="s">
        <v>1044</v>
      </c>
      <c r="E147" t="s">
        <v>1045</v>
      </c>
      <c r="F147" t="s">
        <v>1037</v>
      </c>
      <c r="G147" t="s">
        <v>204</v>
      </c>
      <c r="H147" t="s">
        <v>204</v>
      </c>
      <c r="I147" t="s">
        <v>295</v>
      </c>
      <c r="J147" t="s">
        <v>902</v>
      </c>
      <c r="L147" t="s">
        <v>320</v>
      </c>
      <c r="M147">
        <v>3</v>
      </c>
      <c r="N147">
        <v>0</v>
      </c>
      <c r="O147">
        <v>-16777216</v>
      </c>
      <c r="P147" t="s">
        <v>908</v>
      </c>
      <c r="Q147" t="s">
        <v>908</v>
      </c>
      <c r="R147" t="s">
        <v>131</v>
      </c>
      <c r="S147" t="s">
        <v>0</v>
      </c>
      <c r="T147" t="s">
        <v>1068</v>
      </c>
      <c r="V147" t="s">
        <v>97</v>
      </c>
      <c r="W147" t="s">
        <v>77</v>
      </c>
      <c r="X147" t="s">
        <v>905</v>
      </c>
      <c r="Y147" t="s">
        <v>1069</v>
      </c>
      <c r="Z147" t="s">
        <v>74</v>
      </c>
      <c r="AA147" t="s">
        <v>907</v>
      </c>
    </row>
    <row r="148" spans="1:27" x14ac:dyDescent="0.25">
      <c r="A148" t="b">
        <f>AND(Structures[[#This Row],[Unchanged Colr]:[Unchanged ColorAndStyle]])</f>
        <v>1</v>
      </c>
      <c r="B148" t="b">
        <f>ISERROR(VLOOKUP(Structures[[#This Row],[StructureID]],ModifiedStructures[],1,FALSE))</f>
        <v>1</v>
      </c>
      <c r="C148" t="b">
        <f>ISERROR(VLOOKUP(Structures[[#This Row],[ColorAndStyle]],ModifiedStyle[],1,FALSE))</f>
        <v>1</v>
      </c>
      <c r="D148" t="s">
        <v>1046</v>
      </c>
      <c r="E148" t="s">
        <v>1047</v>
      </c>
      <c r="F148" t="s">
        <v>1037</v>
      </c>
      <c r="G148" t="s">
        <v>204</v>
      </c>
      <c r="H148" t="s">
        <v>204</v>
      </c>
      <c r="I148" t="s">
        <v>295</v>
      </c>
      <c r="J148" t="s">
        <v>902</v>
      </c>
      <c r="L148" t="s">
        <v>320</v>
      </c>
      <c r="M148">
        <v>3</v>
      </c>
      <c r="N148">
        <v>0</v>
      </c>
      <c r="O148">
        <v>-16777216</v>
      </c>
      <c r="P148" t="s">
        <v>908</v>
      </c>
      <c r="Q148" t="s">
        <v>908</v>
      </c>
      <c r="R148" t="s">
        <v>131</v>
      </c>
      <c r="S148" t="s">
        <v>0</v>
      </c>
      <c r="T148" t="s">
        <v>1068</v>
      </c>
      <c r="V148" t="s">
        <v>97</v>
      </c>
      <c r="W148" t="s">
        <v>77</v>
      </c>
      <c r="X148" t="s">
        <v>905</v>
      </c>
      <c r="Y148" t="s">
        <v>1069</v>
      </c>
      <c r="Z148" t="s">
        <v>74</v>
      </c>
      <c r="AA148" t="s">
        <v>907</v>
      </c>
    </row>
    <row r="149" spans="1:27" x14ac:dyDescent="0.25">
      <c r="A149" t="b">
        <f>AND(Structures[[#This Row],[Unchanged Colr]:[Unchanged ColorAndStyle]])</f>
        <v>1</v>
      </c>
      <c r="B149" t="b">
        <f>ISERROR(VLOOKUP(Structures[[#This Row],[StructureID]],ModifiedStructures[],1,FALSE))</f>
        <v>1</v>
      </c>
      <c r="C149" t="b">
        <f>ISERROR(VLOOKUP(Structures[[#This Row],[ColorAndStyle]],ModifiedStyle[],1,FALSE))</f>
        <v>1</v>
      </c>
      <c r="D149" t="s">
        <v>1048</v>
      </c>
      <c r="E149" t="s">
        <v>1049</v>
      </c>
      <c r="F149" t="s">
        <v>1037</v>
      </c>
      <c r="G149" t="s">
        <v>204</v>
      </c>
      <c r="H149" t="s">
        <v>204</v>
      </c>
      <c r="I149" t="s">
        <v>295</v>
      </c>
      <c r="J149" t="s">
        <v>902</v>
      </c>
      <c r="L149" t="s">
        <v>320</v>
      </c>
      <c r="M149">
        <v>3</v>
      </c>
      <c r="N149">
        <v>0</v>
      </c>
      <c r="O149">
        <v>-16777216</v>
      </c>
      <c r="P149" t="s">
        <v>908</v>
      </c>
      <c r="Q149" t="s">
        <v>908</v>
      </c>
      <c r="R149" t="s">
        <v>131</v>
      </c>
      <c r="S149" t="s">
        <v>0</v>
      </c>
      <c r="T149" t="s">
        <v>1068</v>
      </c>
      <c r="V149" t="s">
        <v>97</v>
      </c>
      <c r="W149" t="s">
        <v>77</v>
      </c>
      <c r="X149" t="s">
        <v>905</v>
      </c>
      <c r="Y149" t="s">
        <v>1069</v>
      </c>
      <c r="Z149" t="s">
        <v>74</v>
      </c>
      <c r="AA149" t="s">
        <v>907</v>
      </c>
    </row>
    <row r="150" spans="1:27" x14ac:dyDescent="0.25">
      <c r="A150" t="b">
        <f>AND(Structures[[#This Row],[Unchanged Colr]:[Unchanged ColorAndStyle]])</f>
        <v>1</v>
      </c>
      <c r="B150" t="b">
        <f>ISERROR(VLOOKUP(Structures[[#This Row],[StructureID]],ModifiedStructures[],1,FALSE))</f>
        <v>1</v>
      </c>
      <c r="C150" t="b">
        <f>ISERROR(VLOOKUP(Structures[[#This Row],[ColorAndStyle]],ModifiedStyle[],1,FALSE))</f>
        <v>1</v>
      </c>
      <c r="D150" t="s">
        <v>1050</v>
      </c>
      <c r="E150" t="s">
        <v>1051</v>
      </c>
      <c r="F150" t="s">
        <v>1037</v>
      </c>
      <c r="G150" t="s">
        <v>204</v>
      </c>
      <c r="H150" t="s">
        <v>204</v>
      </c>
      <c r="I150" t="s">
        <v>295</v>
      </c>
      <c r="J150" t="s">
        <v>902</v>
      </c>
      <c r="L150" t="s">
        <v>320</v>
      </c>
      <c r="M150">
        <v>3</v>
      </c>
      <c r="N150">
        <v>0</v>
      </c>
      <c r="O150">
        <v>-16777216</v>
      </c>
      <c r="P150" t="s">
        <v>908</v>
      </c>
      <c r="Q150" t="s">
        <v>908</v>
      </c>
      <c r="R150" t="s">
        <v>131</v>
      </c>
      <c r="S150" t="s">
        <v>0</v>
      </c>
      <c r="T150" t="s">
        <v>1068</v>
      </c>
      <c r="V150" t="s">
        <v>97</v>
      </c>
      <c r="W150" t="s">
        <v>77</v>
      </c>
      <c r="X150" t="s">
        <v>905</v>
      </c>
      <c r="Y150" t="s">
        <v>1069</v>
      </c>
      <c r="Z150" t="s">
        <v>74</v>
      </c>
      <c r="AA150" t="s">
        <v>907</v>
      </c>
    </row>
    <row r="151" spans="1:27" x14ac:dyDescent="0.25">
      <c r="A151" t="b">
        <f>AND(Structures[[#This Row],[Unchanged Colr]:[Unchanged ColorAndStyle]])</f>
        <v>1</v>
      </c>
      <c r="B151" t="b">
        <f>ISERROR(VLOOKUP(Structures[[#This Row],[StructureID]],ModifiedStructures[],1,FALSE))</f>
        <v>1</v>
      </c>
      <c r="C151" t="b">
        <f>ISERROR(VLOOKUP(Structures[[#This Row],[ColorAndStyle]],ModifiedStyle[],1,FALSE))</f>
        <v>1</v>
      </c>
      <c r="D151" t="s">
        <v>1052</v>
      </c>
      <c r="E151" t="s">
        <v>1053</v>
      </c>
      <c r="F151" t="s">
        <v>1037</v>
      </c>
      <c r="G151" t="s">
        <v>204</v>
      </c>
      <c r="H151" t="s">
        <v>204</v>
      </c>
      <c r="I151" t="s">
        <v>295</v>
      </c>
      <c r="J151" t="s">
        <v>902</v>
      </c>
      <c r="L151" t="s">
        <v>320</v>
      </c>
      <c r="M151">
        <v>3</v>
      </c>
      <c r="N151">
        <v>0</v>
      </c>
      <c r="O151">
        <v>-16777216</v>
      </c>
      <c r="P151" t="s">
        <v>908</v>
      </c>
      <c r="Q151" t="s">
        <v>908</v>
      </c>
      <c r="R151" t="s">
        <v>131</v>
      </c>
      <c r="S151" t="s">
        <v>0</v>
      </c>
      <c r="T151" t="s">
        <v>1068</v>
      </c>
      <c r="V151" t="s">
        <v>97</v>
      </c>
      <c r="W151" t="s">
        <v>77</v>
      </c>
      <c r="X151" t="s">
        <v>905</v>
      </c>
      <c r="Y151" t="s">
        <v>1069</v>
      </c>
      <c r="Z151" t="s">
        <v>74</v>
      </c>
      <c r="AA151" t="s">
        <v>907</v>
      </c>
    </row>
    <row r="152" spans="1:27" x14ac:dyDescent="0.25">
      <c r="A152" t="b">
        <f>AND(Structures[[#This Row],[Unchanged Colr]:[Unchanged ColorAndStyle]])</f>
        <v>1</v>
      </c>
      <c r="B152" t="b">
        <f>ISERROR(VLOOKUP(Structures[[#This Row],[StructureID]],ModifiedStructures[],1,FALSE))</f>
        <v>1</v>
      </c>
      <c r="C152" t="b">
        <f>ISERROR(VLOOKUP(Structures[[#This Row],[ColorAndStyle]],ModifiedStyle[],1,FALSE))</f>
        <v>1</v>
      </c>
      <c r="D152" t="s">
        <v>1054</v>
      </c>
      <c r="E152" t="s">
        <v>1055</v>
      </c>
      <c r="F152" t="s">
        <v>1037</v>
      </c>
      <c r="G152" t="s">
        <v>204</v>
      </c>
      <c r="H152" t="s">
        <v>204</v>
      </c>
      <c r="I152" t="s">
        <v>295</v>
      </c>
      <c r="J152" t="s">
        <v>902</v>
      </c>
      <c r="L152" t="s">
        <v>320</v>
      </c>
      <c r="M152">
        <v>3</v>
      </c>
      <c r="N152">
        <v>0</v>
      </c>
      <c r="O152">
        <v>-16777216</v>
      </c>
      <c r="P152" t="s">
        <v>908</v>
      </c>
      <c r="Q152" t="s">
        <v>908</v>
      </c>
      <c r="R152" t="s">
        <v>131</v>
      </c>
      <c r="S152" t="s">
        <v>0</v>
      </c>
      <c r="T152" t="s">
        <v>1068</v>
      </c>
      <c r="V152" t="s">
        <v>97</v>
      </c>
      <c r="W152" t="s">
        <v>77</v>
      </c>
      <c r="X152" t="s">
        <v>905</v>
      </c>
      <c r="Y152" t="s">
        <v>1069</v>
      </c>
      <c r="Z152" t="s">
        <v>74</v>
      </c>
      <c r="AA152" t="s">
        <v>907</v>
      </c>
    </row>
    <row r="153" spans="1:27" x14ac:dyDescent="0.25">
      <c r="A153" t="b">
        <f>AND(Structures[[#This Row],[Unchanged Colr]:[Unchanged ColorAndStyle]])</f>
        <v>1</v>
      </c>
      <c r="B153" t="b">
        <f>ISERROR(VLOOKUP(Structures[[#This Row],[StructureID]],ModifiedStructures[],1,FALSE))</f>
        <v>1</v>
      </c>
      <c r="C153" t="b">
        <f>ISERROR(VLOOKUP(Structures[[#This Row],[ColorAndStyle]],ModifiedStyle[],1,FALSE))</f>
        <v>1</v>
      </c>
      <c r="D153" t="s">
        <v>1056</v>
      </c>
      <c r="E153" t="s">
        <v>1057</v>
      </c>
      <c r="F153" t="s">
        <v>1037</v>
      </c>
      <c r="G153" t="s">
        <v>204</v>
      </c>
      <c r="H153" t="s">
        <v>204</v>
      </c>
      <c r="I153" t="s">
        <v>295</v>
      </c>
      <c r="J153" t="s">
        <v>902</v>
      </c>
      <c r="L153" t="s">
        <v>320</v>
      </c>
      <c r="M153">
        <v>3</v>
      </c>
      <c r="N153">
        <v>0</v>
      </c>
      <c r="O153">
        <v>-16777216</v>
      </c>
      <c r="P153" t="s">
        <v>908</v>
      </c>
      <c r="Q153" t="s">
        <v>908</v>
      </c>
      <c r="R153" t="s">
        <v>131</v>
      </c>
      <c r="S153" t="s">
        <v>0</v>
      </c>
      <c r="T153" t="s">
        <v>1068</v>
      </c>
      <c r="V153" t="s">
        <v>97</v>
      </c>
      <c r="W153" t="s">
        <v>77</v>
      </c>
      <c r="X153" t="s">
        <v>905</v>
      </c>
      <c r="Y153" t="s">
        <v>1069</v>
      </c>
      <c r="Z153" t="s">
        <v>74</v>
      </c>
      <c r="AA153" t="s">
        <v>907</v>
      </c>
    </row>
    <row r="154" spans="1:27" x14ac:dyDescent="0.25">
      <c r="A154" t="b">
        <f>AND(Structures[[#This Row],[Unchanged Colr]:[Unchanged ColorAndStyle]])</f>
        <v>1</v>
      </c>
      <c r="B154" t="b">
        <f>ISERROR(VLOOKUP(Structures[[#This Row],[StructureID]],ModifiedStructures[],1,FALSE))</f>
        <v>1</v>
      </c>
      <c r="C154" t="b">
        <f>ISERROR(VLOOKUP(Structures[[#This Row],[ColorAndStyle]],ModifiedStyle[],1,FALSE))</f>
        <v>1</v>
      </c>
      <c r="D154" t="s">
        <v>296</v>
      </c>
      <c r="E154" t="s">
        <v>1058</v>
      </c>
      <c r="F154" t="s">
        <v>1037</v>
      </c>
      <c r="G154" t="s">
        <v>204</v>
      </c>
      <c r="H154" t="s">
        <v>204</v>
      </c>
      <c r="I154" t="s">
        <v>295</v>
      </c>
      <c r="J154" t="s">
        <v>902</v>
      </c>
      <c r="L154" t="s">
        <v>320</v>
      </c>
      <c r="M154">
        <v>3</v>
      </c>
      <c r="N154">
        <v>0</v>
      </c>
      <c r="O154">
        <v>-16777216</v>
      </c>
      <c r="P154" t="s">
        <v>908</v>
      </c>
      <c r="Q154" t="s">
        <v>908</v>
      </c>
      <c r="R154" t="s">
        <v>131</v>
      </c>
      <c r="S154" t="s">
        <v>0</v>
      </c>
      <c r="T154" t="s">
        <v>1068</v>
      </c>
      <c r="V154" t="s">
        <v>97</v>
      </c>
      <c r="W154" t="s">
        <v>77</v>
      </c>
      <c r="X154" t="s">
        <v>905</v>
      </c>
      <c r="Y154" t="s">
        <v>1069</v>
      </c>
      <c r="Z154" t="s">
        <v>74</v>
      </c>
      <c r="AA154" t="s">
        <v>907</v>
      </c>
    </row>
    <row r="155" spans="1:27" x14ac:dyDescent="0.25">
      <c r="A155" t="b">
        <f>AND(Structures[[#This Row],[Unchanged Colr]:[Unchanged ColorAndStyle]])</f>
        <v>1</v>
      </c>
      <c r="B155" t="b">
        <f>ISERROR(VLOOKUP(Structures[[#This Row],[StructureID]],ModifiedStructures[],1,FALSE))</f>
        <v>1</v>
      </c>
      <c r="C155" t="b">
        <f>ISERROR(VLOOKUP(Structures[[#This Row],[ColorAndStyle]],ModifiedStyle[],1,FALSE))</f>
        <v>1</v>
      </c>
      <c r="D155" t="s">
        <v>297</v>
      </c>
      <c r="E155" t="s">
        <v>1059</v>
      </c>
      <c r="F155" t="s">
        <v>1060</v>
      </c>
      <c r="G155" t="s">
        <v>204</v>
      </c>
      <c r="H155" t="s">
        <v>204</v>
      </c>
      <c r="I155" t="s">
        <v>1061</v>
      </c>
      <c r="J155" t="s">
        <v>902</v>
      </c>
      <c r="L155" t="s">
        <v>321</v>
      </c>
      <c r="M155">
        <v>3</v>
      </c>
      <c r="N155">
        <v>0</v>
      </c>
      <c r="O155">
        <v>-16777216</v>
      </c>
      <c r="P155" t="s">
        <v>908</v>
      </c>
      <c r="Q155" t="s">
        <v>908</v>
      </c>
      <c r="R155" t="s">
        <v>131</v>
      </c>
      <c r="S155" t="s">
        <v>0</v>
      </c>
      <c r="T155" t="s">
        <v>1068</v>
      </c>
      <c r="V155" t="s">
        <v>97</v>
      </c>
      <c r="W155" t="s">
        <v>77</v>
      </c>
      <c r="X155" t="s">
        <v>905</v>
      </c>
      <c r="Y155" t="s">
        <v>1069</v>
      </c>
      <c r="Z155" t="s">
        <v>74</v>
      </c>
      <c r="AA155" t="s">
        <v>907</v>
      </c>
    </row>
    <row r="156" spans="1:27" x14ac:dyDescent="0.25">
      <c r="A156" t="b">
        <f>AND(Structures[[#This Row],[Unchanged Colr]:[Unchanged ColorAndStyle]])</f>
        <v>1</v>
      </c>
      <c r="B156" t="b">
        <f>ISERROR(VLOOKUP(Structures[[#This Row],[StructureID]],ModifiedStructures[],1,FALSE))</f>
        <v>1</v>
      </c>
      <c r="C156" t="b">
        <f>ISERROR(VLOOKUP(Structures[[#This Row],[ColorAndStyle]],ModifiedStyle[],1,FALSE))</f>
        <v>1</v>
      </c>
      <c r="D156" t="s">
        <v>298</v>
      </c>
      <c r="E156" t="s">
        <v>1062</v>
      </c>
      <c r="F156" t="s">
        <v>909</v>
      </c>
      <c r="G156" t="s">
        <v>204</v>
      </c>
      <c r="H156" t="s">
        <v>204</v>
      </c>
      <c r="I156" t="s">
        <v>910</v>
      </c>
      <c r="J156" t="s">
        <v>902</v>
      </c>
      <c r="L156" t="s">
        <v>322</v>
      </c>
      <c r="M156">
        <v>3</v>
      </c>
      <c r="N156">
        <v>0</v>
      </c>
      <c r="O156">
        <v>-16777216</v>
      </c>
      <c r="P156" t="s">
        <v>908</v>
      </c>
      <c r="Q156" t="s">
        <v>908</v>
      </c>
      <c r="R156" t="s">
        <v>131</v>
      </c>
      <c r="S156" t="s">
        <v>0</v>
      </c>
      <c r="T156" t="s">
        <v>1068</v>
      </c>
      <c r="V156" t="s">
        <v>97</v>
      </c>
      <c r="W156" t="s">
        <v>77</v>
      </c>
      <c r="X156" t="s">
        <v>905</v>
      </c>
      <c r="Y156" t="s">
        <v>1069</v>
      </c>
      <c r="Z156" t="s">
        <v>74</v>
      </c>
      <c r="AA156" t="s">
        <v>907</v>
      </c>
    </row>
    <row r="157" spans="1:27" x14ac:dyDescent="0.25">
      <c r="A157" t="b">
        <f>AND(Structures[[#This Row],[Unchanged Colr]:[Unchanged ColorAndStyle]])</f>
        <v>1</v>
      </c>
      <c r="B157" t="b">
        <f>ISERROR(VLOOKUP(Structures[[#This Row],[StructureID]],ModifiedStructures[],1,FALSE))</f>
        <v>1</v>
      </c>
      <c r="C157" t="b">
        <f>ISERROR(VLOOKUP(Structures[[#This Row],[ColorAndStyle]],ModifiedStyle[],1,FALSE))</f>
        <v>1</v>
      </c>
      <c r="D157" t="s">
        <v>299</v>
      </c>
      <c r="E157" t="s">
        <v>1063</v>
      </c>
      <c r="F157" t="s">
        <v>299</v>
      </c>
      <c r="G157" t="s">
        <v>27</v>
      </c>
      <c r="H157" t="s">
        <v>27</v>
      </c>
      <c r="I157" t="s">
        <v>299</v>
      </c>
      <c r="J157" t="s">
        <v>902</v>
      </c>
      <c r="L157" t="s">
        <v>323</v>
      </c>
      <c r="M157">
        <v>3</v>
      </c>
      <c r="N157">
        <v>0</v>
      </c>
      <c r="O157">
        <v>-16777216</v>
      </c>
      <c r="P157" t="s">
        <v>908</v>
      </c>
      <c r="Q157" t="s">
        <v>908</v>
      </c>
      <c r="R157" t="s">
        <v>131</v>
      </c>
      <c r="S157" t="s">
        <v>0</v>
      </c>
      <c r="T157" t="s">
        <v>1068</v>
      </c>
      <c r="V157" t="s">
        <v>97</v>
      </c>
      <c r="W157" t="s">
        <v>77</v>
      </c>
      <c r="X157" t="s">
        <v>905</v>
      </c>
      <c r="Y157" t="s">
        <v>1069</v>
      </c>
      <c r="Z157" t="s">
        <v>74</v>
      </c>
      <c r="AA157" t="s">
        <v>907</v>
      </c>
    </row>
    <row r="158" spans="1:27" x14ac:dyDescent="0.25">
      <c r="A158" t="b">
        <f>AND(Structures[[#This Row],[Unchanged Colr]:[Unchanged ColorAndStyle]])</f>
        <v>0</v>
      </c>
      <c r="B158" t="b">
        <f>ISERROR(VLOOKUP(Structures[[#This Row],[StructureID]],ModifiedStructures[],1,FALSE))</f>
        <v>1</v>
      </c>
      <c r="C158" t="b">
        <f>ISERROR(VLOOKUP(Structures[[#This Row],[ColorAndStyle]],ModifiedStyle[],1,FALSE))</f>
        <v>0</v>
      </c>
      <c r="D158" t="s">
        <v>4</v>
      </c>
      <c r="E158" t="s">
        <v>1064</v>
      </c>
      <c r="F158" t="s">
        <v>912</v>
      </c>
      <c r="G158" t="s">
        <v>4</v>
      </c>
      <c r="H158" t="s">
        <v>4</v>
      </c>
      <c r="I158" t="s">
        <v>247</v>
      </c>
      <c r="J158" t="s">
        <v>902</v>
      </c>
      <c r="L158" t="s">
        <v>246</v>
      </c>
      <c r="M158">
        <v>3</v>
      </c>
      <c r="N158">
        <v>0</v>
      </c>
      <c r="O158">
        <v>-16777216</v>
      </c>
      <c r="P158" t="s">
        <v>908</v>
      </c>
      <c r="Q158" t="s">
        <v>908</v>
      </c>
      <c r="R158" t="s">
        <v>131</v>
      </c>
      <c r="S158" t="s">
        <v>0</v>
      </c>
      <c r="T158" t="s">
        <v>1068</v>
      </c>
      <c r="V158" t="s">
        <v>97</v>
      </c>
      <c r="W158" t="s">
        <v>77</v>
      </c>
      <c r="X158" t="s">
        <v>905</v>
      </c>
      <c r="Y158" t="s">
        <v>1069</v>
      </c>
      <c r="Z158" t="s">
        <v>74</v>
      </c>
      <c r="AA158" t="s">
        <v>907</v>
      </c>
    </row>
    <row r="159" spans="1:27" x14ac:dyDescent="0.25">
      <c r="A159" t="b">
        <f>AND(Structures[[#This Row],[Unchanged Colr]:[Unchanged ColorAndStyle]])</f>
        <v>1</v>
      </c>
      <c r="B159" t="b">
        <f>ISERROR(VLOOKUP(Structures[[#This Row],[StructureID]],ModifiedStructures[],1,FALSE))</f>
        <v>1</v>
      </c>
      <c r="C159" t="b">
        <f>ISERROR(VLOOKUP(Structures[[#This Row],[ColorAndStyle]],ModifiedStyle[],1,FALSE))</f>
        <v>1</v>
      </c>
      <c r="D159" t="s">
        <v>300</v>
      </c>
      <c r="E159" t="s">
        <v>1065</v>
      </c>
      <c r="F159" t="s">
        <v>912</v>
      </c>
      <c r="G159" t="s">
        <v>4</v>
      </c>
      <c r="H159" t="s">
        <v>4</v>
      </c>
      <c r="I159" t="s">
        <v>247</v>
      </c>
      <c r="J159" t="s">
        <v>902</v>
      </c>
      <c r="L159" t="s">
        <v>248</v>
      </c>
      <c r="M159">
        <v>5</v>
      </c>
      <c r="N159">
        <v>0</v>
      </c>
      <c r="O159">
        <v>-16777216</v>
      </c>
      <c r="P159" t="s">
        <v>908</v>
      </c>
      <c r="Q159" t="s">
        <v>908</v>
      </c>
      <c r="R159" t="s">
        <v>131</v>
      </c>
      <c r="S159" t="s">
        <v>0</v>
      </c>
      <c r="T159" t="s">
        <v>1068</v>
      </c>
      <c r="V159" t="s">
        <v>97</v>
      </c>
      <c r="W159" t="s">
        <v>77</v>
      </c>
      <c r="X159" t="s">
        <v>905</v>
      </c>
      <c r="Y159" t="s">
        <v>1069</v>
      </c>
      <c r="Z159" t="s">
        <v>74</v>
      </c>
      <c r="AA159" t="s">
        <v>907</v>
      </c>
    </row>
    <row r="160" spans="1:27" x14ac:dyDescent="0.25">
      <c r="A160" t="b">
        <f>AND(Structures[[#This Row],[Unchanged Colr]:[Unchanged ColorAndStyle]])</f>
        <v>1</v>
      </c>
      <c r="B160" t="b">
        <f>ISERROR(VLOOKUP(Structures[[#This Row],[StructureID]],ModifiedStructures[],1,FALSE))</f>
        <v>1</v>
      </c>
      <c r="C160" t="b">
        <f>ISERROR(VLOOKUP(Structures[[#This Row],[ColorAndStyle]],ModifiedStyle[],1,FALSE))</f>
        <v>1</v>
      </c>
      <c r="D160" t="s">
        <v>219</v>
      </c>
      <c r="E160" t="s">
        <v>1002</v>
      </c>
      <c r="F160" t="s">
        <v>1003</v>
      </c>
      <c r="G160" t="s">
        <v>33</v>
      </c>
      <c r="H160" t="s">
        <v>33</v>
      </c>
      <c r="I160">
        <v>7310</v>
      </c>
      <c r="J160" t="s">
        <v>929</v>
      </c>
      <c r="L160" t="s">
        <v>261</v>
      </c>
      <c r="M160">
        <v>3</v>
      </c>
      <c r="N160">
        <v>0</v>
      </c>
      <c r="O160">
        <v>-16777216</v>
      </c>
      <c r="P160">
        <v>-700</v>
      </c>
      <c r="Q160">
        <v>-100</v>
      </c>
      <c r="R160" t="s">
        <v>131</v>
      </c>
      <c r="S160" t="s">
        <v>0</v>
      </c>
      <c r="T160" t="s">
        <v>1068</v>
      </c>
      <c r="V160" t="s">
        <v>97</v>
      </c>
      <c r="W160" t="s">
        <v>77</v>
      </c>
      <c r="X160" t="s">
        <v>905</v>
      </c>
      <c r="Y160" t="s">
        <v>1069</v>
      </c>
      <c r="Z160" t="s">
        <v>74</v>
      </c>
      <c r="AA160" t="s">
        <v>907</v>
      </c>
    </row>
    <row r="161" spans="1:27" x14ac:dyDescent="0.25">
      <c r="A161" t="b">
        <f>AND(Structures[[#This Row],[Unchanged Colr]:[Unchanged ColorAndStyle]])</f>
        <v>1</v>
      </c>
      <c r="B161" t="b">
        <f>ISERROR(VLOOKUP(Structures[[#This Row],[StructureID]],ModifiedStructures[],1,FALSE))</f>
        <v>1</v>
      </c>
      <c r="C161" t="b">
        <f>ISERROR(VLOOKUP(Structures[[#This Row],[ColorAndStyle]],ModifiedStyle[],1,FALSE))</f>
        <v>1</v>
      </c>
      <c r="D161" t="s">
        <v>220</v>
      </c>
      <c r="E161" t="s">
        <v>1007</v>
      </c>
      <c r="F161" t="s">
        <v>1008</v>
      </c>
      <c r="G161" t="s">
        <v>33</v>
      </c>
      <c r="H161" t="s">
        <v>33</v>
      </c>
      <c r="I161">
        <v>7309</v>
      </c>
      <c r="J161" t="s">
        <v>929</v>
      </c>
      <c r="L161" t="s">
        <v>262</v>
      </c>
      <c r="M161">
        <v>3</v>
      </c>
      <c r="N161">
        <v>0</v>
      </c>
      <c r="O161">
        <v>-16777216</v>
      </c>
      <c r="P161">
        <v>-700</v>
      </c>
      <c r="Q161">
        <v>-100</v>
      </c>
      <c r="R161" t="s">
        <v>131</v>
      </c>
      <c r="S161" t="s">
        <v>0</v>
      </c>
      <c r="T161" t="s">
        <v>1068</v>
      </c>
      <c r="V161" t="s">
        <v>97</v>
      </c>
      <c r="W161" t="s">
        <v>77</v>
      </c>
      <c r="X161" t="s">
        <v>905</v>
      </c>
      <c r="Y161" t="s">
        <v>1069</v>
      </c>
      <c r="Z161" t="s">
        <v>74</v>
      </c>
      <c r="AA161" t="s">
        <v>907</v>
      </c>
    </row>
    <row r="162" spans="1:27" x14ac:dyDescent="0.25">
      <c r="A162" t="b">
        <f>AND(Structures[[#This Row],[Unchanged Colr]:[Unchanged ColorAndStyle]])</f>
        <v>1</v>
      </c>
      <c r="B162" t="b">
        <f>ISERROR(VLOOKUP(Structures[[#This Row],[StructureID]],ModifiedStructures[],1,FALSE))</f>
        <v>1</v>
      </c>
      <c r="C162" t="b">
        <f>ISERROR(VLOOKUP(Structures[[#This Row],[ColorAndStyle]],ModifiedStyle[],1,FALSE))</f>
        <v>1</v>
      </c>
      <c r="D162" t="s">
        <v>221</v>
      </c>
      <c r="E162" t="s">
        <v>1009</v>
      </c>
      <c r="F162" t="s">
        <v>1010</v>
      </c>
      <c r="G162" t="s">
        <v>33</v>
      </c>
      <c r="H162" t="s">
        <v>33</v>
      </c>
      <c r="I162">
        <v>68877</v>
      </c>
      <c r="J162" t="s">
        <v>929</v>
      </c>
      <c r="L162" t="s">
        <v>263</v>
      </c>
      <c r="M162">
        <v>3</v>
      </c>
      <c r="N162">
        <v>0</v>
      </c>
      <c r="O162">
        <v>-16777216</v>
      </c>
      <c r="P162">
        <v>-700</v>
      </c>
      <c r="Q162">
        <v>-100</v>
      </c>
      <c r="R162" t="s">
        <v>131</v>
      </c>
      <c r="S162" t="s">
        <v>0</v>
      </c>
      <c r="T162" t="s">
        <v>1068</v>
      </c>
      <c r="V162" t="s">
        <v>97</v>
      </c>
      <c r="W162" t="s">
        <v>77</v>
      </c>
      <c r="X162" t="s">
        <v>905</v>
      </c>
      <c r="Y162" t="s">
        <v>1069</v>
      </c>
      <c r="Z162" t="s">
        <v>74</v>
      </c>
      <c r="AA162" t="s">
        <v>907</v>
      </c>
    </row>
    <row r="163" spans="1:27" x14ac:dyDescent="0.25">
      <c r="A163" t="b">
        <f>AND(Structures[[#This Row],[Unchanged Colr]:[Unchanged ColorAndStyle]])</f>
        <v>1</v>
      </c>
      <c r="B163" t="b">
        <f>ISERROR(VLOOKUP(Structures[[#This Row],[StructureID]],ModifiedStructures[],1,FALSE))</f>
        <v>1</v>
      </c>
      <c r="C163" t="b">
        <f>ISERROR(VLOOKUP(Structures[[#This Row],[ColorAndStyle]],ModifiedStyle[],1,FALSE))</f>
        <v>1</v>
      </c>
      <c r="D163" t="s">
        <v>222</v>
      </c>
      <c r="E163" t="s">
        <v>222</v>
      </c>
      <c r="F163" t="s">
        <v>928</v>
      </c>
      <c r="G163" t="s">
        <v>33</v>
      </c>
      <c r="H163" t="s">
        <v>33</v>
      </c>
      <c r="I163">
        <v>7647</v>
      </c>
      <c r="J163" t="s">
        <v>929</v>
      </c>
      <c r="L163" t="s">
        <v>264</v>
      </c>
      <c r="M163">
        <v>3</v>
      </c>
      <c r="N163">
        <v>0</v>
      </c>
      <c r="O163">
        <v>-16777216</v>
      </c>
      <c r="P163">
        <v>20</v>
      </c>
      <c r="Q163">
        <v>40</v>
      </c>
      <c r="R163" t="s">
        <v>131</v>
      </c>
      <c r="S163" t="s">
        <v>0</v>
      </c>
      <c r="T163" t="s">
        <v>1068</v>
      </c>
      <c r="V163" t="s">
        <v>97</v>
      </c>
      <c r="W163" t="s">
        <v>77</v>
      </c>
      <c r="X163" t="s">
        <v>905</v>
      </c>
      <c r="Y163" t="s">
        <v>1069</v>
      </c>
      <c r="Z163" t="s">
        <v>74</v>
      </c>
      <c r="AA163" t="s">
        <v>907</v>
      </c>
    </row>
    <row r="164" spans="1:27" x14ac:dyDescent="0.25">
      <c r="A164" t="b">
        <f>AND(Structures[[#This Row],[Unchanged Colr]:[Unchanged ColorAndStyle]])</f>
        <v>1</v>
      </c>
      <c r="B164" t="b">
        <f>ISERROR(VLOOKUP(Structures[[#This Row],[StructureID]],ModifiedStructures[],1,FALSE))</f>
        <v>1</v>
      </c>
      <c r="C164" t="b">
        <f>ISERROR(VLOOKUP(Structures[[#This Row],[ColorAndStyle]],ModifiedStyle[],1,FALSE))</f>
        <v>1</v>
      </c>
      <c r="D164" t="s">
        <v>1029</v>
      </c>
      <c r="E164" t="s">
        <v>1030</v>
      </c>
      <c r="F164" t="s">
        <v>339</v>
      </c>
      <c r="G164" t="s">
        <v>44</v>
      </c>
      <c r="H164" t="s">
        <v>185</v>
      </c>
      <c r="I164" t="s">
        <v>339</v>
      </c>
      <c r="J164" t="s">
        <v>902</v>
      </c>
      <c r="L164" t="s">
        <v>324</v>
      </c>
      <c r="M164">
        <v>3</v>
      </c>
      <c r="N164">
        <v>0</v>
      </c>
      <c r="O164">
        <v>-16777216</v>
      </c>
      <c r="P164" t="s">
        <v>908</v>
      </c>
      <c r="Q164" t="s">
        <v>908</v>
      </c>
      <c r="R164" t="s">
        <v>131</v>
      </c>
      <c r="S164" t="s">
        <v>0</v>
      </c>
      <c r="T164" t="s">
        <v>1068</v>
      </c>
      <c r="V164" t="s">
        <v>97</v>
      </c>
      <c r="W164" t="s">
        <v>77</v>
      </c>
      <c r="X164" t="s">
        <v>905</v>
      </c>
      <c r="Y164" t="s">
        <v>1069</v>
      </c>
      <c r="Z164" t="s">
        <v>74</v>
      </c>
      <c r="AA164" t="s">
        <v>907</v>
      </c>
    </row>
    <row r="165" spans="1:27" x14ac:dyDescent="0.25">
      <c r="A165" t="b">
        <f>AND(Structures[[#This Row],[Unchanged Colr]:[Unchanged ColorAndStyle]])</f>
        <v>1</v>
      </c>
      <c r="B165" t="b">
        <f>ISERROR(VLOOKUP(Structures[[#This Row],[StructureID]],ModifiedStructures[],1,FALSE))</f>
        <v>1</v>
      </c>
      <c r="C165" t="b">
        <f>ISERROR(VLOOKUP(Structures[[#This Row],[ColorAndStyle]],ModifiedStyle[],1,FALSE))</f>
        <v>1</v>
      </c>
      <c r="D165" t="s">
        <v>302</v>
      </c>
      <c r="E165" t="s">
        <v>302</v>
      </c>
      <c r="F165" t="s">
        <v>302</v>
      </c>
      <c r="G165" t="s">
        <v>33</v>
      </c>
      <c r="H165" t="s">
        <v>33</v>
      </c>
      <c r="I165">
        <v>7394</v>
      </c>
      <c r="J165" t="s">
        <v>929</v>
      </c>
      <c r="L165" t="s">
        <v>325</v>
      </c>
      <c r="M165">
        <v>3</v>
      </c>
      <c r="N165">
        <v>0</v>
      </c>
      <c r="O165">
        <v>-16777216</v>
      </c>
      <c r="P165" t="s">
        <v>908</v>
      </c>
      <c r="Q165" t="s">
        <v>908</v>
      </c>
      <c r="R165" t="s">
        <v>131</v>
      </c>
      <c r="S165" t="s">
        <v>0</v>
      </c>
      <c r="T165" t="s">
        <v>1068</v>
      </c>
      <c r="V165" t="s">
        <v>97</v>
      </c>
      <c r="W165" t="s">
        <v>77</v>
      </c>
      <c r="X165" t="s">
        <v>905</v>
      </c>
      <c r="Y165" t="s">
        <v>1069</v>
      </c>
      <c r="Z165" t="s">
        <v>74</v>
      </c>
      <c r="AA165" t="s">
        <v>907</v>
      </c>
    </row>
    <row r="166" spans="1:27" x14ac:dyDescent="0.25">
      <c r="A166" t="b">
        <f>AND(Structures[[#This Row],[Unchanged Colr]:[Unchanged ColorAndStyle]])</f>
        <v>1</v>
      </c>
      <c r="B166" t="b">
        <f>ISERROR(VLOOKUP(Structures[[#This Row],[StructureID]],ModifiedStructures[],1,FALSE))</f>
        <v>1</v>
      </c>
      <c r="C166" t="b">
        <f>ISERROR(VLOOKUP(Structures[[#This Row],[ColorAndStyle]],ModifiedStyle[],1,FALSE))</f>
        <v>1</v>
      </c>
      <c r="D166" t="s">
        <v>303</v>
      </c>
      <c r="E166" t="s">
        <v>1011</v>
      </c>
      <c r="F166" t="s">
        <v>1012</v>
      </c>
      <c r="G166" t="s">
        <v>33</v>
      </c>
      <c r="H166" t="s">
        <v>33</v>
      </c>
      <c r="I166">
        <v>26660</v>
      </c>
      <c r="J166" t="s">
        <v>929</v>
      </c>
      <c r="L166" t="s">
        <v>326</v>
      </c>
      <c r="M166">
        <v>3</v>
      </c>
      <c r="N166">
        <v>0</v>
      </c>
      <c r="O166">
        <v>-16777216</v>
      </c>
      <c r="P166" t="s">
        <v>908</v>
      </c>
      <c r="Q166" t="s">
        <v>908</v>
      </c>
      <c r="R166" t="s">
        <v>131</v>
      </c>
      <c r="S166" t="s">
        <v>0</v>
      </c>
      <c r="T166" t="s">
        <v>1068</v>
      </c>
      <c r="V166" t="s">
        <v>97</v>
      </c>
      <c r="W166" t="s">
        <v>77</v>
      </c>
      <c r="X166" t="s">
        <v>905</v>
      </c>
      <c r="Y166" t="s">
        <v>1069</v>
      </c>
      <c r="Z166" t="s">
        <v>74</v>
      </c>
      <c r="AA166" t="s">
        <v>907</v>
      </c>
    </row>
    <row r="167" spans="1:27" x14ac:dyDescent="0.25">
      <c r="A167" t="b">
        <f>AND(Structures[[#This Row],[Unchanged Colr]:[Unchanged ColorAndStyle]])</f>
        <v>1</v>
      </c>
      <c r="B167" t="b">
        <f>ISERROR(VLOOKUP(Structures[[#This Row],[StructureID]],ModifiedStructures[],1,FALSE))</f>
        <v>1</v>
      </c>
      <c r="C167" t="b">
        <f>ISERROR(VLOOKUP(Structures[[#This Row],[ColorAndStyle]],ModifiedStyle[],1,FALSE))</f>
        <v>1</v>
      </c>
      <c r="D167" t="s">
        <v>223</v>
      </c>
      <c r="E167" t="s">
        <v>223</v>
      </c>
      <c r="F167" t="s">
        <v>223</v>
      </c>
      <c r="G167" t="s">
        <v>33</v>
      </c>
      <c r="H167" t="s">
        <v>33</v>
      </c>
      <c r="I167">
        <v>7088</v>
      </c>
      <c r="J167" t="s">
        <v>929</v>
      </c>
      <c r="L167" t="s">
        <v>265</v>
      </c>
      <c r="M167">
        <v>3</v>
      </c>
      <c r="N167">
        <v>0</v>
      </c>
      <c r="O167">
        <v>-16777216</v>
      </c>
      <c r="P167" t="s">
        <v>908</v>
      </c>
      <c r="Q167" t="s">
        <v>908</v>
      </c>
      <c r="R167" t="s">
        <v>131</v>
      </c>
      <c r="S167" t="s">
        <v>0</v>
      </c>
      <c r="T167" t="s">
        <v>1068</v>
      </c>
      <c r="V167" t="s">
        <v>97</v>
      </c>
      <c r="W167" t="s">
        <v>77</v>
      </c>
      <c r="X167" t="s">
        <v>905</v>
      </c>
      <c r="Y167" t="s">
        <v>1069</v>
      </c>
      <c r="Z167" t="s">
        <v>74</v>
      </c>
      <c r="AA167" t="s">
        <v>907</v>
      </c>
    </row>
    <row r="168" spans="1:27" x14ac:dyDescent="0.25">
      <c r="A168" t="b">
        <f>AND(Structures[[#This Row],[Unchanged Colr]:[Unchanged ColorAndStyle]])</f>
        <v>1</v>
      </c>
      <c r="B168" t="b">
        <f>ISERROR(VLOOKUP(Structures[[#This Row],[StructureID]],ModifiedStructures[],1,FALSE))</f>
        <v>1</v>
      </c>
      <c r="C168" t="b">
        <f>ISERROR(VLOOKUP(Structures[[#This Row],[ColorAndStyle]],ModifiedStyle[],1,FALSE))</f>
        <v>1</v>
      </c>
      <c r="D168" t="s">
        <v>304</v>
      </c>
      <c r="E168" t="s">
        <v>1013</v>
      </c>
      <c r="F168" t="s">
        <v>304</v>
      </c>
      <c r="G168" t="s">
        <v>33</v>
      </c>
      <c r="H168" t="s">
        <v>33</v>
      </c>
      <c r="I168">
        <v>3734</v>
      </c>
      <c r="J168" t="s">
        <v>929</v>
      </c>
      <c r="L168" t="s">
        <v>327</v>
      </c>
      <c r="M168">
        <v>3</v>
      </c>
      <c r="N168">
        <v>0</v>
      </c>
      <c r="O168">
        <v>-16777216</v>
      </c>
      <c r="P168" t="s">
        <v>908</v>
      </c>
      <c r="Q168" t="s">
        <v>908</v>
      </c>
      <c r="R168" t="s">
        <v>131</v>
      </c>
      <c r="S168" t="s">
        <v>0</v>
      </c>
      <c r="T168" t="s">
        <v>1068</v>
      </c>
      <c r="V168" t="s">
        <v>97</v>
      </c>
      <c r="W168" t="s">
        <v>77</v>
      </c>
      <c r="X168" t="s">
        <v>905</v>
      </c>
      <c r="Y168" t="s">
        <v>1069</v>
      </c>
      <c r="Z168" t="s">
        <v>74</v>
      </c>
      <c r="AA168" t="s">
        <v>907</v>
      </c>
    </row>
    <row r="169" spans="1:27" x14ac:dyDescent="0.25">
      <c r="A169" t="b">
        <f>AND(Structures[[#This Row],[Unchanged Colr]:[Unchanged ColorAndStyle]])</f>
        <v>1</v>
      </c>
      <c r="B169" t="b">
        <f>ISERROR(VLOOKUP(Structures[[#This Row],[StructureID]],ModifiedStructures[],1,FALSE))</f>
        <v>1</v>
      </c>
      <c r="C169" t="b">
        <f>ISERROR(VLOOKUP(Structures[[#This Row],[ColorAndStyle]],ModifiedStyle[],1,FALSE))</f>
        <v>1</v>
      </c>
      <c r="D169" t="s">
        <v>305</v>
      </c>
      <c r="E169" t="s">
        <v>1014</v>
      </c>
      <c r="F169" t="s">
        <v>1015</v>
      </c>
      <c r="G169" t="s">
        <v>33</v>
      </c>
      <c r="H169" t="s">
        <v>33</v>
      </c>
      <c r="I169">
        <v>66326</v>
      </c>
      <c r="J169" t="s">
        <v>929</v>
      </c>
      <c r="L169" t="s">
        <v>328</v>
      </c>
      <c r="M169">
        <v>3</v>
      </c>
      <c r="N169">
        <v>0</v>
      </c>
      <c r="O169">
        <v>-16777216</v>
      </c>
      <c r="P169" t="s">
        <v>908</v>
      </c>
      <c r="Q169" t="s">
        <v>908</v>
      </c>
      <c r="R169" t="s">
        <v>131</v>
      </c>
      <c r="S169" t="s">
        <v>0</v>
      </c>
      <c r="T169" t="s">
        <v>1068</v>
      </c>
      <c r="V169" t="s">
        <v>97</v>
      </c>
      <c r="W169" t="s">
        <v>77</v>
      </c>
      <c r="X169" t="s">
        <v>905</v>
      </c>
      <c r="Y169" t="s">
        <v>1069</v>
      </c>
      <c r="Z169" t="s">
        <v>74</v>
      </c>
      <c r="AA169" t="s">
        <v>907</v>
      </c>
    </row>
    <row r="170" spans="1:27" x14ac:dyDescent="0.25">
      <c r="A170" t="b">
        <f>AND(Structures[[#This Row],[Unchanged Colr]:[Unchanged ColorAndStyle]])</f>
        <v>1</v>
      </c>
      <c r="B170" t="b">
        <f>ISERROR(VLOOKUP(Structures[[#This Row],[StructureID]],ModifiedStructures[],1,FALSE))</f>
        <v>1</v>
      </c>
      <c r="C170" t="b">
        <f>ISERROR(VLOOKUP(Structures[[#This Row],[ColorAndStyle]],ModifiedStyle[],1,FALSE))</f>
        <v>1</v>
      </c>
      <c r="D170" t="s">
        <v>306</v>
      </c>
      <c r="E170" t="s">
        <v>1016</v>
      </c>
      <c r="F170" t="s">
        <v>1017</v>
      </c>
      <c r="G170" t="s">
        <v>33</v>
      </c>
      <c r="H170" t="s">
        <v>33</v>
      </c>
      <c r="I170">
        <v>45245</v>
      </c>
      <c r="J170" t="s">
        <v>929</v>
      </c>
      <c r="L170" t="s">
        <v>329</v>
      </c>
      <c r="M170">
        <v>3</v>
      </c>
      <c r="N170">
        <v>0</v>
      </c>
      <c r="O170">
        <v>-16777216</v>
      </c>
      <c r="P170" t="s">
        <v>908</v>
      </c>
      <c r="Q170" t="s">
        <v>908</v>
      </c>
      <c r="R170" t="s">
        <v>131</v>
      </c>
      <c r="S170" t="s">
        <v>0</v>
      </c>
      <c r="T170" t="s">
        <v>1068</v>
      </c>
      <c r="V170" t="s">
        <v>97</v>
      </c>
      <c r="W170" t="s">
        <v>77</v>
      </c>
      <c r="X170" t="s">
        <v>905</v>
      </c>
      <c r="Y170" t="s">
        <v>1069</v>
      </c>
      <c r="Z170" t="s">
        <v>74</v>
      </c>
      <c r="AA170" t="s">
        <v>907</v>
      </c>
    </row>
    <row r="171" spans="1:27" x14ac:dyDescent="0.25">
      <c r="A171" t="b">
        <f>AND(Structures[[#This Row],[Unchanged Colr]:[Unchanged ColorAndStyle]])</f>
        <v>1</v>
      </c>
      <c r="B171" t="b">
        <f>ISERROR(VLOOKUP(Structures[[#This Row],[StructureID]],ModifiedStructures[],1,FALSE))</f>
        <v>1</v>
      </c>
      <c r="C171" t="b">
        <f>ISERROR(VLOOKUP(Structures[[#This Row],[ColorAndStyle]],ModifiedStyle[],1,FALSE))</f>
        <v>1</v>
      </c>
      <c r="D171" t="s">
        <v>307</v>
      </c>
      <c r="E171" t="s">
        <v>1018</v>
      </c>
      <c r="F171" t="s">
        <v>1019</v>
      </c>
      <c r="G171" t="s">
        <v>33</v>
      </c>
      <c r="H171" t="s">
        <v>33</v>
      </c>
      <c r="I171">
        <v>45244</v>
      </c>
      <c r="J171" t="s">
        <v>929</v>
      </c>
      <c r="L171" t="s">
        <v>330</v>
      </c>
      <c r="M171">
        <v>3</v>
      </c>
      <c r="N171">
        <v>0</v>
      </c>
      <c r="O171">
        <v>-16777216</v>
      </c>
      <c r="P171" t="s">
        <v>908</v>
      </c>
      <c r="Q171" t="s">
        <v>908</v>
      </c>
      <c r="R171" t="s">
        <v>131</v>
      </c>
      <c r="S171" t="s">
        <v>0</v>
      </c>
      <c r="T171" t="s">
        <v>1068</v>
      </c>
      <c r="V171" t="s">
        <v>97</v>
      </c>
      <c r="W171" t="s">
        <v>77</v>
      </c>
      <c r="X171" t="s">
        <v>905</v>
      </c>
      <c r="Y171" t="s">
        <v>1069</v>
      </c>
      <c r="Z171" t="s">
        <v>74</v>
      </c>
      <c r="AA171" t="s">
        <v>907</v>
      </c>
    </row>
    <row r="172" spans="1:27" x14ac:dyDescent="0.25">
      <c r="A172" t="b">
        <f>AND(Structures[[#This Row],[Unchanged Colr]:[Unchanged ColorAndStyle]])</f>
        <v>1</v>
      </c>
      <c r="B172" t="b">
        <f>ISERROR(VLOOKUP(Structures[[#This Row],[StructureID]],ModifiedStructures[],1,FALSE))</f>
        <v>1</v>
      </c>
      <c r="C172" t="b">
        <f>ISERROR(VLOOKUP(Structures[[#This Row],[ColorAndStyle]],ModifiedStyle[],1,FALSE))</f>
        <v>1</v>
      </c>
      <c r="D172" t="s">
        <v>1066</v>
      </c>
      <c r="E172" t="s">
        <v>1067</v>
      </c>
      <c r="F172" t="s">
        <v>224</v>
      </c>
      <c r="G172" t="s">
        <v>33</v>
      </c>
      <c r="H172" t="s">
        <v>33</v>
      </c>
      <c r="I172">
        <v>13354</v>
      </c>
      <c r="J172" t="s">
        <v>929</v>
      </c>
      <c r="L172" t="s">
        <v>266</v>
      </c>
      <c r="M172">
        <v>3</v>
      </c>
      <c r="N172">
        <v>0</v>
      </c>
      <c r="O172">
        <v>-16777216</v>
      </c>
      <c r="P172" t="s">
        <v>908</v>
      </c>
      <c r="Q172" t="s">
        <v>908</v>
      </c>
      <c r="R172" t="s">
        <v>131</v>
      </c>
      <c r="S172" t="s">
        <v>0</v>
      </c>
      <c r="T172" t="s">
        <v>1068</v>
      </c>
      <c r="V172" t="s">
        <v>97</v>
      </c>
      <c r="W172" t="s">
        <v>77</v>
      </c>
      <c r="X172" t="s">
        <v>905</v>
      </c>
      <c r="Y172" t="s">
        <v>1069</v>
      </c>
      <c r="Z172" t="s">
        <v>74</v>
      </c>
      <c r="AA172" t="s">
        <v>907</v>
      </c>
    </row>
    <row r="173" spans="1:27" x14ac:dyDescent="0.25">
      <c r="A173" t="b">
        <f>AND(Structures[[#This Row],[Unchanged Colr]:[Unchanged ColorAndStyle]])</f>
        <v>1</v>
      </c>
      <c r="B173" t="b">
        <f>ISERROR(VLOOKUP(Structures[[#This Row],[StructureID]],ModifiedStructures[],1,FALSE))</f>
        <v>1</v>
      </c>
      <c r="C173" t="b">
        <f>ISERROR(VLOOKUP(Structures[[#This Row],[ColorAndStyle]],ModifiedStyle[],1,FALSE))</f>
        <v>1</v>
      </c>
      <c r="D173" t="s">
        <v>308</v>
      </c>
      <c r="E173" t="s">
        <v>308</v>
      </c>
      <c r="F173" t="s">
        <v>308</v>
      </c>
      <c r="G173" t="s">
        <v>33</v>
      </c>
      <c r="H173" t="s">
        <v>33</v>
      </c>
      <c r="I173">
        <v>7163</v>
      </c>
      <c r="J173" t="s">
        <v>929</v>
      </c>
      <c r="L173" t="s">
        <v>331</v>
      </c>
      <c r="M173">
        <v>3</v>
      </c>
      <c r="N173">
        <v>0</v>
      </c>
      <c r="O173">
        <v>-16777216</v>
      </c>
      <c r="P173" t="s">
        <v>908</v>
      </c>
      <c r="Q173" t="s">
        <v>908</v>
      </c>
      <c r="R173" t="s">
        <v>131</v>
      </c>
      <c r="S173" t="s">
        <v>0</v>
      </c>
      <c r="T173" t="s">
        <v>1068</v>
      </c>
      <c r="V173" t="s">
        <v>97</v>
      </c>
      <c r="W173" t="s">
        <v>77</v>
      </c>
      <c r="X173" t="s">
        <v>905</v>
      </c>
      <c r="Y173" t="s">
        <v>1069</v>
      </c>
      <c r="Z173" t="s">
        <v>74</v>
      </c>
      <c r="AA173" t="s">
        <v>907</v>
      </c>
    </row>
    <row r="174" spans="1:27" x14ac:dyDescent="0.25">
      <c r="A174" t="b">
        <f>AND(Structures[[#This Row],[Unchanged Colr]:[Unchanged ColorAndStyle]])</f>
        <v>1</v>
      </c>
      <c r="B174" t="b">
        <f>ISERROR(VLOOKUP(Structures[[#This Row],[StructureID]],ModifiedStructures[],1,FALSE))</f>
        <v>1</v>
      </c>
      <c r="C174" t="b">
        <f>ISERROR(VLOOKUP(Structures[[#This Row],[ColorAndStyle]],ModifiedStyle[],1,FALSE))</f>
        <v>1</v>
      </c>
      <c r="D174" t="s">
        <v>309</v>
      </c>
      <c r="E174" t="s">
        <v>309</v>
      </c>
      <c r="F174" t="s">
        <v>309</v>
      </c>
      <c r="G174" t="s">
        <v>33</v>
      </c>
      <c r="H174" t="s">
        <v>33</v>
      </c>
      <c r="I174">
        <v>7131</v>
      </c>
      <c r="J174" t="s">
        <v>929</v>
      </c>
      <c r="L174" t="s">
        <v>332</v>
      </c>
      <c r="M174">
        <v>3</v>
      </c>
      <c r="N174">
        <v>0</v>
      </c>
      <c r="O174">
        <v>-16777216</v>
      </c>
      <c r="P174" t="s">
        <v>908</v>
      </c>
      <c r="Q174" t="s">
        <v>908</v>
      </c>
      <c r="R174" t="s">
        <v>131</v>
      </c>
      <c r="S174" t="s">
        <v>0</v>
      </c>
      <c r="T174" t="s">
        <v>1068</v>
      </c>
      <c r="V174" t="s">
        <v>97</v>
      </c>
      <c r="W174" t="s">
        <v>77</v>
      </c>
      <c r="X174" t="s">
        <v>905</v>
      </c>
      <c r="Y174" t="s">
        <v>1069</v>
      </c>
      <c r="Z174" t="s">
        <v>74</v>
      </c>
      <c r="AA174" t="s">
        <v>907</v>
      </c>
    </row>
    <row r="175" spans="1:27" x14ac:dyDescent="0.25">
      <c r="A175" t="b">
        <f>AND(Structures[[#This Row],[Unchanged Colr]:[Unchanged ColorAndStyle]])</f>
        <v>1</v>
      </c>
      <c r="B175" t="b">
        <f>ISERROR(VLOOKUP(Structures[[#This Row],[StructureID]],ModifiedStructures[],1,FALSE))</f>
        <v>1</v>
      </c>
      <c r="C175" t="b">
        <f>ISERROR(VLOOKUP(Structures[[#This Row],[ColorAndStyle]],ModifiedStyle[],1,FALSE))</f>
        <v>1</v>
      </c>
      <c r="D175" t="s">
        <v>310</v>
      </c>
      <c r="E175" t="s">
        <v>310</v>
      </c>
      <c r="F175" t="s">
        <v>310</v>
      </c>
      <c r="G175" t="s">
        <v>33</v>
      </c>
      <c r="H175" t="s">
        <v>33</v>
      </c>
      <c r="I175">
        <v>7148</v>
      </c>
      <c r="J175" t="s">
        <v>929</v>
      </c>
      <c r="L175" t="s">
        <v>333</v>
      </c>
      <c r="M175">
        <v>3</v>
      </c>
      <c r="N175">
        <v>0</v>
      </c>
      <c r="O175">
        <v>-16777216</v>
      </c>
      <c r="P175" t="s">
        <v>908</v>
      </c>
      <c r="Q175" t="s">
        <v>908</v>
      </c>
      <c r="R175" t="s">
        <v>131</v>
      </c>
      <c r="S175" t="s">
        <v>0</v>
      </c>
      <c r="T175" t="s">
        <v>1068</v>
      </c>
      <c r="V175" t="s">
        <v>97</v>
      </c>
      <c r="W175" t="s">
        <v>77</v>
      </c>
      <c r="X175" t="s">
        <v>905</v>
      </c>
      <c r="Y175" t="s">
        <v>1069</v>
      </c>
      <c r="Z175" t="s">
        <v>74</v>
      </c>
      <c r="AA175" t="s">
        <v>907</v>
      </c>
    </row>
    <row r="176" spans="1:27" x14ac:dyDescent="0.25">
      <c r="A176" t="b">
        <f>AND(Structures[[#This Row],[Unchanged Colr]:[Unchanged ColorAndStyle]])</f>
        <v>1</v>
      </c>
      <c r="B176" t="b">
        <f>ISERROR(VLOOKUP(Structures[[#This Row],[StructureID]],ModifiedStructures[],1,FALSE))</f>
        <v>1</v>
      </c>
      <c r="C176" t="b">
        <f>ISERROR(VLOOKUP(Structures[[#This Row],[ColorAndStyle]],ModifiedStyle[],1,FALSE))</f>
        <v>1</v>
      </c>
      <c r="D176" t="s">
        <v>311</v>
      </c>
      <c r="E176" t="s">
        <v>311</v>
      </c>
      <c r="F176" t="s">
        <v>311</v>
      </c>
      <c r="G176" t="s">
        <v>33</v>
      </c>
      <c r="H176" t="s">
        <v>33</v>
      </c>
      <c r="I176">
        <v>7197</v>
      </c>
      <c r="J176" t="s">
        <v>929</v>
      </c>
      <c r="L176" t="s">
        <v>334</v>
      </c>
      <c r="M176">
        <v>3</v>
      </c>
      <c r="N176">
        <v>0</v>
      </c>
      <c r="O176">
        <v>-16777216</v>
      </c>
      <c r="P176" t="s">
        <v>908</v>
      </c>
      <c r="Q176" t="s">
        <v>908</v>
      </c>
      <c r="R176" t="s">
        <v>131</v>
      </c>
      <c r="S176" t="s">
        <v>0</v>
      </c>
      <c r="T176" t="s">
        <v>1068</v>
      </c>
      <c r="V176" t="s">
        <v>97</v>
      </c>
      <c r="W176" t="s">
        <v>77</v>
      </c>
      <c r="X176" t="s">
        <v>905</v>
      </c>
      <c r="Y176" t="s">
        <v>1069</v>
      </c>
      <c r="Z176" t="s">
        <v>74</v>
      </c>
      <c r="AA176" t="s">
        <v>907</v>
      </c>
    </row>
    <row r="177" spans="1:27" x14ac:dyDescent="0.25">
      <c r="A177" t="b">
        <f>AND(Structures[[#This Row],[Unchanged Colr]:[Unchanged ColorAndStyle]])</f>
        <v>1</v>
      </c>
      <c r="B177" t="b">
        <f>ISERROR(VLOOKUP(Structures[[#This Row],[StructureID]],ModifiedStructures[],1,FALSE))</f>
        <v>1</v>
      </c>
      <c r="C177" t="b">
        <f>ISERROR(VLOOKUP(Structures[[#This Row],[ColorAndStyle]],ModifiedStyle[],1,FALSE))</f>
        <v>1</v>
      </c>
      <c r="D177" t="s">
        <v>313</v>
      </c>
      <c r="E177" t="s">
        <v>314</v>
      </c>
      <c r="F177" t="s">
        <v>1070</v>
      </c>
      <c r="G177" t="s">
        <v>44</v>
      </c>
      <c r="H177" t="s">
        <v>185</v>
      </c>
      <c r="I177" t="s">
        <v>44</v>
      </c>
      <c r="J177" t="s">
        <v>902</v>
      </c>
      <c r="L177" t="s">
        <v>336</v>
      </c>
      <c r="M177">
        <v>3</v>
      </c>
      <c r="N177">
        <v>0</v>
      </c>
      <c r="O177">
        <v>-16777216</v>
      </c>
      <c r="P177" t="s">
        <v>908</v>
      </c>
      <c r="Q177" t="s">
        <v>908</v>
      </c>
      <c r="R177" t="s">
        <v>131</v>
      </c>
      <c r="S177" t="s">
        <v>0</v>
      </c>
      <c r="T177" t="s">
        <v>1068</v>
      </c>
      <c r="V177" t="s">
        <v>97</v>
      </c>
      <c r="W177" t="s">
        <v>77</v>
      </c>
      <c r="X177" t="s">
        <v>905</v>
      </c>
      <c r="Y177" t="s">
        <v>1069</v>
      </c>
      <c r="Z177" t="s">
        <v>74</v>
      </c>
      <c r="AA177" t="s">
        <v>907</v>
      </c>
    </row>
    <row r="178" spans="1:27" x14ac:dyDescent="0.25">
      <c r="A178" t="b">
        <f>AND(Structures[[#This Row],[Unchanged Colr]:[Unchanged ColorAndStyle]])</f>
        <v>0</v>
      </c>
      <c r="B178" t="b">
        <f>ISERROR(VLOOKUP(Structures[[#This Row],[StructureID]],ModifiedStructures[],1,FALSE))</f>
        <v>1</v>
      </c>
      <c r="C178" t="b">
        <f>ISERROR(VLOOKUP(Structures[[#This Row],[ColorAndStyle]],ModifiedStyle[],1,FALSE))</f>
        <v>0</v>
      </c>
      <c r="D178" t="s">
        <v>128</v>
      </c>
      <c r="E178" t="s">
        <v>129</v>
      </c>
      <c r="F178" t="s">
        <v>130</v>
      </c>
      <c r="G178" t="s">
        <v>44</v>
      </c>
      <c r="H178" t="s">
        <v>44</v>
      </c>
      <c r="I178" t="s">
        <v>130</v>
      </c>
      <c r="J178" t="s">
        <v>902</v>
      </c>
      <c r="L178" t="s">
        <v>45</v>
      </c>
      <c r="M178">
        <v>3</v>
      </c>
      <c r="N178">
        <v>0</v>
      </c>
      <c r="O178">
        <v>-16777216</v>
      </c>
      <c r="P178" t="s">
        <v>908</v>
      </c>
      <c r="Q178" t="s">
        <v>908</v>
      </c>
      <c r="R178" t="s">
        <v>131</v>
      </c>
      <c r="S178" t="s">
        <v>0</v>
      </c>
      <c r="T178" t="s">
        <v>1068</v>
      </c>
      <c r="V178" t="s">
        <v>97</v>
      </c>
      <c r="W178" t="s">
        <v>77</v>
      </c>
      <c r="X178" t="s">
        <v>905</v>
      </c>
      <c r="Y178" t="s">
        <v>1069</v>
      </c>
      <c r="Z178" t="s">
        <v>74</v>
      </c>
      <c r="AA178" t="s">
        <v>907</v>
      </c>
    </row>
    <row r="179" spans="1:27" x14ac:dyDescent="0.25">
      <c r="A179" t="b">
        <f>AND(Structures[[#This Row],[Unchanged Colr]:[Unchanged ColorAndStyle]])</f>
        <v>0</v>
      </c>
      <c r="B179" t="b">
        <f>ISERROR(VLOOKUP(Structures[[#This Row],[StructureID]],ModifiedStructures[],1,FALSE))</f>
        <v>1</v>
      </c>
      <c r="C179" t="b">
        <f>ISERROR(VLOOKUP(Structures[[#This Row],[ColorAndStyle]],ModifiedStyle[],1,FALSE))</f>
        <v>0</v>
      </c>
      <c r="D179" t="s">
        <v>1071</v>
      </c>
      <c r="E179" t="s">
        <v>1072</v>
      </c>
      <c r="F179" t="s">
        <v>1073</v>
      </c>
      <c r="G179" t="s">
        <v>44</v>
      </c>
      <c r="H179" t="s">
        <v>185</v>
      </c>
      <c r="I179" t="s">
        <v>1074</v>
      </c>
      <c r="J179" t="s">
        <v>902</v>
      </c>
      <c r="L179" t="s">
        <v>337</v>
      </c>
      <c r="M179">
        <v>3</v>
      </c>
      <c r="N179">
        <v>0</v>
      </c>
      <c r="O179">
        <v>-16777216</v>
      </c>
      <c r="P179" t="s">
        <v>908</v>
      </c>
      <c r="Q179" t="s">
        <v>908</v>
      </c>
      <c r="R179" t="s">
        <v>131</v>
      </c>
      <c r="S179" t="s">
        <v>0</v>
      </c>
      <c r="T179" t="s">
        <v>1068</v>
      </c>
      <c r="V179" t="s">
        <v>97</v>
      </c>
      <c r="W179" t="s">
        <v>77</v>
      </c>
      <c r="X179" t="s">
        <v>905</v>
      </c>
      <c r="Y179" t="s">
        <v>1069</v>
      </c>
      <c r="Z179" t="s">
        <v>74</v>
      </c>
      <c r="AA179" t="s">
        <v>907</v>
      </c>
    </row>
    <row r="180" spans="1:27" x14ac:dyDescent="0.25">
      <c r="A180" t="b">
        <f>AND(Structures[[#This Row],[Unchanged Colr]:[Unchanged ColorAndStyle]])</f>
        <v>1</v>
      </c>
      <c r="B180" t="b">
        <f>ISERROR(VLOOKUP(Structures[[#This Row],[StructureID]],ModifiedStructures[],1,FALSE))</f>
        <v>1</v>
      </c>
      <c r="C180" t="b">
        <f>ISERROR(VLOOKUP(Structures[[#This Row],[ColorAndStyle]],ModifiedStyle[],1,FALSE))</f>
        <v>1</v>
      </c>
      <c r="D180" t="s">
        <v>1075</v>
      </c>
      <c r="E180" t="s">
        <v>1076</v>
      </c>
      <c r="F180" t="s">
        <v>317</v>
      </c>
      <c r="G180" t="s">
        <v>44</v>
      </c>
      <c r="H180" t="s">
        <v>1077</v>
      </c>
      <c r="I180" t="s">
        <v>317</v>
      </c>
      <c r="J180" t="s">
        <v>902</v>
      </c>
      <c r="L180" t="s">
        <v>338</v>
      </c>
      <c r="M180">
        <v>5</v>
      </c>
      <c r="N180">
        <v>2</v>
      </c>
      <c r="O180">
        <v>-16777216</v>
      </c>
      <c r="P180" t="s">
        <v>908</v>
      </c>
      <c r="Q180" t="s">
        <v>908</v>
      </c>
      <c r="R180" t="s">
        <v>131</v>
      </c>
      <c r="S180" t="s">
        <v>0</v>
      </c>
      <c r="T180" t="s">
        <v>1068</v>
      </c>
      <c r="V180" t="s">
        <v>97</v>
      </c>
      <c r="W180" t="s">
        <v>77</v>
      </c>
      <c r="X180" t="s">
        <v>905</v>
      </c>
      <c r="Y180" t="s">
        <v>1069</v>
      </c>
      <c r="Z180" t="s">
        <v>74</v>
      </c>
      <c r="AA180" t="s">
        <v>907</v>
      </c>
    </row>
    <row r="181" spans="1:27" x14ac:dyDescent="0.25">
      <c r="A181" t="b">
        <f>AND(Structures[[#This Row],[Unchanged Colr]:[Unchanged ColorAndStyle]])</f>
        <v>0</v>
      </c>
      <c r="B181" t="b">
        <f>ISERROR(VLOOKUP(Structures[[#This Row],[StructureID]],ModifiedStructures[],1,FALSE))</f>
        <v>1</v>
      </c>
      <c r="C181" t="b">
        <f>ISERROR(VLOOKUP(Structures[[#This Row],[ColorAndStyle]],ModifiedStyle[],1,FALSE))</f>
        <v>0</v>
      </c>
      <c r="D181" t="s">
        <v>236</v>
      </c>
      <c r="E181" t="s">
        <v>237</v>
      </c>
      <c r="F181" t="s">
        <v>271</v>
      </c>
      <c r="G181" t="s">
        <v>271</v>
      </c>
      <c r="H181" t="s">
        <v>913</v>
      </c>
      <c r="I181">
        <v>11296</v>
      </c>
      <c r="J181" t="s">
        <v>914</v>
      </c>
      <c r="L181" t="s">
        <v>277</v>
      </c>
      <c r="M181">
        <v>3</v>
      </c>
      <c r="N181">
        <v>0</v>
      </c>
      <c r="O181">
        <v>-16777216</v>
      </c>
      <c r="P181" t="s">
        <v>908</v>
      </c>
      <c r="Q181" t="s">
        <v>908</v>
      </c>
      <c r="R181" t="s">
        <v>131</v>
      </c>
      <c r="S181" t="s">
        <v>0</v>
      </c>
      <c r="T181" t="s">
        <v>1068</v>
      </c>
      <c r="V181" t="s">
        <v>97</v>
      </c>
      <c r="W181" t="s">
        <v>77</v>
      </c>
      <c r="X181" t="s">
        <v>905</v>
      </c>
      <c r="Y181" t="s">
        <v>1069</v>
      </c>
      <c r="Z181" t="s">
        <v>74</v>
      </c>
      <c r="AA181" t="s">
        <v>907</v>
      </c>
    </row>
    <row r="182" spans="1:27" x14ac:dyDescent="0.25">
      <c r="A182" t="b">
        <f>AND(Structures[[#This Row],[Unchanged Colr]:[Unchanged ColorAndStyle]])</f>
        <v>0</v>
      </c>
      <c r="B182" t="b">
        <f>ISERROR(VLOOKUP(Structures[[#This Row],[StructureID]],ModifiedStructures[],1,FALSE))</f>
        <v>1</v>
      </c>
      <c r="C182" t="b">
        <f>ISERROR(VLOOKUP(Structures[[#This Row],[ColorAndStyle]],ModifiedStyle[],1,FALSE))</f>
        <v>0</v>
      </c>
      <c r="D182" t="s">
        <v>238</v>
      </c>
      <c r="E182" t="s">
        <v>237</v>
      </c>
      <c r="F182" t="s">
        <v>271</v>
      </c>
      <c r="G182" t="s">
        <v>271</v>
      </c>
      <c r="H182" t="s">
        <v>913</v>
      </c>
      <c r="I182">
        <v>11296</v>
      </c>
      <c r="J182" t="s">
        <v>914</v>
      </c>
      <c r="L182" t="s">
        <v>277</v>
      </c>
      <c r="M182">
        <v>3</v>
      </c>
      <c r="N182">
        <v>0</v>
      </c>
      <c r="O182">
        <v>-16777216</v>
      </c>
      <c r="P182" t="s">
        <v>908</v>
      </c>
      <c r="Q182" t="s">
        <v>908</v>
      </c>
      <c r="R182" t="s">
        <v>131</v>
      </c>
      <c r="S182" t="s">
        <v>0</v>
      </c>
      <c r="T182" t="s">
        <v>1068</v>
      </c>
      <c r="V182" t="s">
        <v>97</v>
      </c>
      <c r="W182" t="s">
        <v>77</v>
      </c>
      <c r="X182" t="s">
        <v>905</v>
      </c>
      <c r="Y182" t="s">
        <v>1069</v>
      </c>
      <c r="Z182" t="s">
        <v>74</v>
      </c>
      <c r="AA182" t="s">
        <v>907</v>
      </c>
    </row>
    <row r="183" spans="1:27" x14ac:dyDescent="0.25">
      <c r="A183" t="b">
        <f>AND(Structures[[#This Row],[Unchanged Colr]:[Unchanged ColorAndStyle]])</f>
        <v>0</v>
      </c>
      <c r="B183" t="b">
        <f>ISERROR(VLOOKUP(Structures[[#This Row],[StructureID]],ModifiedStructures[],1,FALSE))</f>
        <v>1</v>
      </c>
      <c r="C183" t="b">
        <f>ISERROR(VLOOKUP(Structures[[#This Row],[ColorAndStyle]],ModifiedStyle[],1,FALSE))</f>
        <v>0</v>
      </c>
      <c r="D183" t="s">
        <v>239</v>
      </c>
      <c r="E183" t="s">
        <v>237</v>
      </c>
      <c r="F183" t="s">
        <v>271</v>
      </c>
      <c r="G183" t="s">
        <v>271</v>
      </c>
      <c r="H183" t="s">
        <v>913</v>
      </c>
      <c r="I183">
        <v>11296</v>
      </c>
      <c r="J183" t="s">
        <v>914</v>
      </c>
      <c r="L183" t="s">
        <v>277</v>
      </c>
      <c r="M183">
        <v>3</v>
      </c>
      <c r="N183">
        <v>0</v>
      </c>
      <c r="O183">
        <v>-16777216</v>
      </c>
      <c r="P183" t="s">
        <v>908</v>
      </c>
      <c r="Q183" t="s">
        <v>908</v>
      </c>
      <c r="R183" t="s">
        <v>131</v>
      </c>
      <c r="S183" t="s">
        <v>0</v>
      </c>
      <c r="T183" t="s">
        <v>1068</v>
      </c>
      <c r="V183" t="s">
        <v>97</v>
      </c>
      <c r="W183" t="s">
        <v>77</v>
      </c>
      <c r="X183" t="s">
        <v>905</v>
      </c>
      <c r="Y183" t="s">
        <v>1069</v>
      </c>
      <c r="Z183" t="s">
        <v>74</v>
      </c>
      <c r="AA183" t="s">
        <v>907</v>
      </c>
    </row>
    <row r="184" spans="1:27" x14ac:dyDescent="0.25">
      <c r="A184" t="b">
        <f>AND(Structures[[#This Row],[Unchanged Colr]:[Unchanged ColorAndStyle]])</f>
        <v>0</v>
      </c>
      <c r="B184" t="b">
        <f>ISERROR(VLOOKUP(Structures[[#This Row],[StructureID]],ModifiedStructures[],1,FALSE))</f>
        <v>1</v>
      </c>
      <c r="C184" t="b">
        <f>ISERROR(VLOOKUP(Structures[[#This Row],[ColorAndStyle]],ModifiedStyle[],1,FALSE))</f>
        <v>0</v>
      </c>
      <c r="D184" t="s">
        <v>318</v>
      </c>
      <c r="E184" t="s">
        <v>237</v>
      </c>
      <c r="F184" t="s">
        <v>271</v>
      </c>
      <c r="G184" t="s">
        <v>271</v>
      </c>
      <c r="H184" t="s">
        <v>913</v>
      </c>
      <c r="I184">
        <v>11296</v>
      </c>
      <c r="J184" t="s">
        <v>914</v>
      </c>
      <c r="L184" t="s">
        <v>277</v>
      </c>
      <c r="M184">
        <v>3</v>
      </c>
      <c r="N184">
        <v>0</v>
      </c>
      <c r="O184">
        <v>-16777216</v>
      </c>
      <c r="P184" t="s">
        <v>908</v>
      </c>
      <c r="Q184" t="s">
        <v>908</v>
      </c>
      <c r="R184" t="s">
        <v>131</v>
      </c>
      <c r="S184" t="s">
        <v>0</v>
      </c>
      <c r="T184" t="s">
        <v>1068</v>
      </c>
      <c r="V184" t="s">
        <v>97</v>
      </c>
      <c r="W184" t="s">
        <v>77</v>
      </c>
      <c r="X184" t="s">
        <v>905</v>
      </c>
      <c r="Y184" t="s">
        <v>1069</v>
      </c>
      <c r="Z184" t="s">
        <v>74</v>
      </c>
      <c r="AA184" t="s">
        <v>907</v>
      </c>
    </row>
    <row r="185" spans="1:27" x14ac:dyDescent="0.25">
      <c r="A185" t="b">
        <f>AND(Structures[[#This Row],[Unchanged Colr]:[Unchanged ColorAndStyle]])</f>
        <v>0</v>
      </c>
      <c r="B185" t="b">
        <f>ISERROR(VLOOKUP(Structures[[#This Row],[StructureID]],ModifiedStructures[],1,FALSE))</f>
        <v>1</v>
      </c>
      <c r="C185" t="b">
        <f>ISERROR(VLOOKUP(Structures[[#This Row],[ColorAndStyle]],ModifiedStyle[],1,FALSE))</f>
        <v>0</v>
      </c>
      <c r="D185" t="s">
        <v>319</v>
      </c>
      <c r="E185" t="s">
        <v>237</v>
      </c>
      <c r="F185" t="s">
        <v>271</v>
      </c>
      <c r="G185" t="s">
        <v>271</v>
      </c>
      <c r="H185" t="s">
        <v>913</v>
      </c>
      <c r="I185">
        <v>11296</v>
      </c>
      <c r="J185" t="s">
        <v>914</v>
      </c>
      <c r="L185" t="s">
        <v>277</v>
      </c>
      <c r="M185">
        <v>3</v>
      </c>
      <c r="N185">
        <v>0</v>
      </c>
      <c r="O185">
        <v>-16777216</v>
      </c>
      <c r="P185" t="s">
        <v>908</v>
      </c>
      <c r="Q185" t="s">
        <v>908</v>
      </c>
      <c r="R185" t="s">
        <v>131</v>
      </c>
      <c r="S185" t="s">
        <v>0</v>
      </c>
      <c r="T185" t="s">
        <v>1068</v>
      </c>
      <c r="V185" t="s">
        <v>97</v>
      </c>
      <c r="W185" t="s">
        <v>77</v>
      </c>
      <c r="X185" t="s">
        <v>905</v>
      </c>
      <c r="Y185" t="s">
        <v>1069</v>
      </c>
      <c r="Z185" t="s">
        <v>74</v>
      </c>
      <c r="AA185" t="s">
        <v>907</v>
      </c>
    </row>
    <row r="186" spans="1:27" x14ac:dyDescent="0.25">
      <c r="A186" t="b">
        <f>AND(Structures[[#This Row],[Unchanged Colr]:[Unchanged ColorAndStyle]])</f>
        <v>1</v>
      </c>
      <c r="B186" t="b">
        <f>ISERROR(VLOOKUP(Structures[[#This Row],[StructureID]],ModifiedStructures[],1,FALSE))</f>
        <v>1</v>
      </c>
      <c r="C186" t="b">
        <f>ISERROR(VLOOKUP(Structures[[#This Row],[ColorAndStyle]],ModifiedStyle[],1,FALSE))</f>
        <v>1</v>
      </c>
      <c r="D186" t="s">
        <v>201</v>
      </c>
      <c r="E186" t="s">
        <v>201</v>
      </c>
      <c r="F186" t="s">
        <v>201</v>
      </c>
      <c r="G186" t="s">
        <v>180</v>
      </c>
      <c r="H186" t="s">
        <v>240</v>
      </c>
      <c r="I186" t="s">
        <v>240</v>
      </c>
      <c r="J186" t="s">
        <v>902</v>
      </c>
      <c r="L186" t="s">
        <v>241</v>
      </c>
      <c r="M186">
        <v>3</v>
      </c>
      <c r="N186">
        <v>0</v>
      </c>
      <c r="O186">
        <v>-16777216</v>
      </c>
      <c r="P186">
        <v>-350</v>
      </c>
      <c r="Q186">
        <v>-50</v>
      </c>
      <c r="R186" t="s">
        <v>75</v>
      </c>
      <c r="S186" t="s">
        <v>0</v>
      </c>
      <c r="T186" t="s">
        <v>75</v>
      </c>
      <c r="V186" t="s">
        <v>76</v>
      </c>
      <c r="W186" t="s">
        <v>77</v>
      </c>
      <c r="X186" t="s">
        <v>905</v>
      </c>
      <c r="Y186" t="s">
        <v>1078</v>
      </c>
      <c r="Z186" t="s">
        <v>74</v>
      </c>
      <c r="AA186" t="s">
        <v>907</v>
      </c>
    </row>
    <row r="187" spans="1:27" x14ac:dyDescent="0.25">
      <c r="A187" t="b">
        <f>AND(Structures[[#This Row],[Unchanged Colr]:[Unchanged ColorAndStyle]])</f>
        <v>1</v>
      </c>
      <c r="B187" t="b">
        <f>ISERROR(VLOOKUP(Structures[[#This Row],[StructureID]],ModifiedStructures[],1,FALSE))</f>
        <v>1</v>
      </c>
      <c r="C187" t="b">
        <f>ISERROR(VLOOKUP(Structures[[#This Row],[ColorAndStyle]],ModifiedStyle[],1,FALSE))</f>
        <v>1</v>
      </c>
      <c r="D187" t="s">
        <v>202</v>
      </c>
      <c r="E187" t="s">
        <v>203</v>
      </c>
      <c r="F187" t="s">
        <v>43</v>
      </c>
      <c r="G187" t="s">
        <v>180</v>
      </c>
      <c r="H187" t="s">
        <v>4</v>
      </c>
      <c r="I187" t="s">
        <v>43</v>
      </c>
      <c r="J187" t="s">
        <v>902</v>
      </c>
      <c r="K187" t="s">
        <v>1079</v>
      </c>
      <c r="L187" t="s">
        <v>257</v>
      </c>
      <c r="M187">
        <v>3</v>
      </c>
      <c r="N187">
        <v>0</v>
      </c>
      <c r="O187">
        <v>-16777216</v>
      </c>
      <c r="P187" t="s">
        <v>908</v>
      </c>
      <c r="Q187" t="s">
        <v>908</v>
      </c>
      <c r="R187" t="s">
        <v>75</v>
      </c>
      <c r="S187" t="s">
        <v>0</v>
      </c>
      <c r="T187" t="s">
        <v>75</v>
      </c>
      <c r="V187" t="s">
        <v>76</v>
      </c>
      <c r="W187" t="s">
        <v>77</v>
      </c>
      <c r="X187" t="s">
        <v>905</v>
      </c>
      <c r="Y187" t="s">
        <v>1078</v>
      </c>
      <c r="Z187" t="s">
        <v>74</v>
      </c>
      <c r="AA187" t="s">
        <v>907</v>
      </c>
    </row>
    <row r="188" spans="1:27" x14ac:dyDescent="0.25">
      <c r="A188" t="b">
        <f>AND(Structures[[#This Row],[Unchanged Colr]:[Unchanged ColorAndStyle]])</f>
        <v>1</v>
      </c>
      <c r="B188" t="b">
        <f>ISERROR(VLOOKUP(Structures[[#This Row],[StructureID]],ModifiedStructures[],1,FALSE))</f>
        <v>1</v>
      </c>
      <c r="C188" t="b">
        <f>ISERROR(VLOOKUP(Structures[[#This Row],[ColorAndStyle]],ModifiedStyle[],1,FALSE))</f>
        <v>1</v>
      </c>
      <c r="D188" t="s">
        <v>204</v>
      </c>
      <c r="E188" t="s">
        <v>205</v>
      </c>
      <c r="F188" t="s">
        <v>909</v>
      </c>
      <c r="G188" t="s">
        <v>204</v>
      </c>
      <c r="H188" t="s">
        <v>204</v>
      </c>
      <c r="I188" t="s">
        <v>910</v>
      </c>
      <c r="J188" t="s">
        <v>902</v>
      </c>
      <c r="L188" t="s">
        <v>258</v>
      </c>
      <c r="M188">
        <v>3</v>
      </c>
      <c r="N188">
        <v>0</v>
      </c>
      <c r="O188">
        <v>-16777216</v>
      </c>
      <c r="P188" t="s">
        <v>908</v>
      </c>
      <c r="Q188" t="s">
        <v>908</v>
      </c>
      <c r="R188" t="s">
        <v>75</v>
      </c>
      <c r="S188" t="s">
        <v>0</v>
      </c>
      <c r="T188" t="s">
        <v>75</v>
      </c>
      <c r="V188" t="s">
        <v>76</v>
      </c>
      <c r="W188" t="s">
        <v>77</v>
      </c>
      <c r="X188" t="s">
        <v>905</v>
      </c>
      <c r="Y188" t="s">
        <v>1078</v>
      </c>
      <c r="Z188" t="s">
        <v>74</v>
      </c>
      <c r="AA188" t="s">
        <v>907</v>
      </c>
    </row>
    <row r="189" spans="1:27" x14ac:dyDescent="0.25">
      <c r="A189" t="b">
        <f>AND(Structures[[#This Row],[Unchanged Colr]:[Unchanged ColorAndStyle]])</f>
        <v>1</v>
      </c>
      <c r="B189" t="b">
        <f>ISERROR(VLOOKUP(Structures[[#This Row],[StructureID]],ModifiedStructures[],1,FALSE))</f>
        <v>1</v>
      </c>
      <c r="C189" t="b">
        <f>ISERROR(VLOOKUP(Structures[[#This Row],[ColorAndStyle]],ModifiedStyle[],1,FALSE))</f>
        <v>1</v>
      </c>
      <c r="D189" t="s">
        <v>111</v>
      </c>
      <c r="E189" t="s">
        <v>1080</v>
      </c>
      <c r="F189" t="s">
        <v>909</v>
      </c>
      <c r="G189" t="s">
        <v>204</v>
      </c>
      <c r="H189" t="s">
        <v>204</v>
      </c>
      <c r="I189" t="s">
        <v>910</v>
      </c>
      <c r="J189" t="s">
        <v>902</v>
      </c>
      <c r="L189" t="s">
        <v>258</v>
      </c>
      <c r="M189">
        <v>3</v>
      </c>
      <c r="N189">
        <v>0</v>
      </c>
      <c r="O189">
        <v>-16777216</v>
      </c>
      <c r="P189" t="s">
        <v>908</v>
      </c>
      <c r="Q189" t="s">
        <v>908</v>
      </c>
      <c r="R189" t="s">
        <v>75</v>
      </c>
      <c r="S189" t="s">
        <v>0</v>
      </c>
      <c r="T189" t="s">
        <v>75</v>
      </c>
      <c r="V189" t="s">
        <v>76</v>
      </c>
      <c r="W189" t="s">
        <v>77</v>
      </c>
      <c r="X189" t="s">
        <v>905</v>
      </c>
      <c r="Y189" t="s">
        <v>1078</v>
      </c>
      <c r="Z189" t="s">
        <v>74</v>
      </c>
      <c r="AA189" t="s">
        <v>907</v>
      </c>
    </row>
    <row r="190" spans="1:27" x14ac:dyDescent="0.25">
      <c r="A190" t="b">
        <f>AND(Structures[[#This Row],[Unchanged Colr]:[Unchanged ColorAndStyle]])</f>
        <v>0</v>
      </c>
      <c r="B190" t="b">
        <f>ISERROR(VLOOKUP(Structures[[#This Row],[StructureID]],ModifiedStructures[],1,FALSE))</f>
        <v>1</v>
      </c>
      <c r="C190" t="b">
        <f>ISERROR(VLOOKUP(Structures[[#This Row],[ColorAndStyle]],ModifiedStyle[],1,FALSE))</f>
        <v>0</v>
      </c>
      <c r="D190" t="s">
        <v>27</v>
      </c>
      <c r="E190" t="s">
        <v>1081</v>
      </c>
      <c r="F190" t="s">
        <v>911</v>
      </c>
      <c r="G190" t="s">
        <v>27</v>
      </c>
      <c r="H190" t="s">
        <v>27</v>
      </c>
      <c r="I190" t="s">
        <v>360</v>
      </c>
      <c r="J190" t="s">
        <v>902</v>
      </c>
      <c r="L190" t="s">
        <v>243</v>
      </c>
      <c r="M190">
        <v>3</v>
      </c>
      <c r="N190">
        <v>0</v>
      </c>
      <c r="O190">
        <v>-16777216</v>
      </c>
      <c r="P190" t="s">
        <v>908</v>
      </c>
      <c r="Q190" t="s">
        <v>908</v>
      </c>
      <c r="R190" t="s">
        <v>75</v>
      </c>
      <c r="S190" t="s">
        <v>0</v>
      </c>
      <c r="T190" t="s">
        <v>75</v>
      </c>
      <c r="V190" t="s">
        <v>76</v>
      </c>
      <c r="W190" t="s">
        <v>77</v>
      </c>
      <c r="X190" t="s">
        <v>905</v>
      </c>
      <c r="Y190" t="s">
        <v>1078</v>
      </c>
      <c r="Z190" t="s">
        <v>74</v>
      </c>
      <c r="AA190" t="s">
        <v>907</v>
      </c>
    </row>
    <row r="191" spans="1:27" x14ac:dyDescent="0.25">
      <c r="A191" t="b">
        <f>AND(Structures[[#This Row],[Unchanged Colr]:[Unchanged ColorAndStyle]])</f>
        <v>0</v>
      </c>
      <c r="B191" t="b">
        <f>ISERROR(VLOOKUP(Structures[[#This Row],[StructureID]],ModifiedStructures[],1,FALSE))</f>
        <v>1</v>
      </c>
      <c r="C191" t="b">
        <f>ISERROR(VLOOKUP(Structures[[#This Row],[ColorAndStyle]],ModifiedStyle[],1,FALSE))</f>
        <v>0</v>
      </c>
      <c r="D191" t="s">
        <v>208</v>
      </c>
      <c r="E191" t="s">
        <v>209</v>
      </c>
      <c r="F191" t="s">
        <v>242</v>
      </c>
      <c r="G191" t="s">
        <v>27</v>
      </c>
      <c r="H191" t="s">
        <v>27</v>
      </c>
      <c r="I191" t="s">
        <v>1082</v>
      </c>
      <c r="J191" t="s">
        <v>902</v>
      </c>
      <c r="L191" t="s">
        <v>243</v>
      </c>
      <c r="M191">
        <v>3</v>
      </c>
      <c r="N191">
        <v>0</v>
      </c>
      <c r="O191">
        <v>-16777216</v>
      </c>
      <c r="P191" t="s">
        <v>908</v>
      </c>
      <c r="Q191" t="s">
        <v>908</v>
      </c>
      <c r="R191" t="s">
        <v>75</v>
      </c>
      <c r="S191" t="s">
        <v>0</v>
      </c>
      <c r="T191" t="s">
        <v>75</v>
      </c>
      <c r="V191" t="s">
        <v>76</v>
      </c>
      <c r="W191" t="s">
        <v>77</v>
      </c>
      <c r="X191" t="s">
        <v>905</v>
      </c>
      <c r="Y191" t="s">
        <v>1078</v>
      </c>
      <c r="Z191" t="s">
        <v>74</v>
      </c>
      <c r="AA191" t="s">
        <v>907</v>
      </c>
    </row>
    <row r="192" spans="1:27" x14ac:dyDescent="0.25">
      <c r="A192" t="b">
        <f>AND(Structures[[#This Row],[Unchanged Colr]:[Unchanged ColorAndStyle]])</f>
        <v>0</v>
      </c>
      <c r="B192" t="b">
        <f>ISERROR(VLOOKUP(Structures[[#This Row],[StructureID]],ModifiedStructures[],1,FALSE))</f>
        <v>1</v>
      </c>
      <c r="C192" t="b">
        <f>ISERROR(VLOOKUP(Structures[[#This Row],[ColorAndStyle]],ModifiedStyle[],1,FALSE))</f>
        <v>0</v>
      </c>
      <c r="D192" t="s">
        <v>84</v>
      </c>
      <c r="E192" t="s">
        <v>84</v>
      </c>
      <c r="F192" t="s">
        <v>85</v>
      </c>
      <c r="G192" t="s">
        <v>27</v>
      </c>
      <c r="H192" t="s">
        <v>70</v>
      </c>
      <c r="I192" t="s">
        <v>1083</v>
      </c>
      <c r="J192" t="s">
        <v>902</v>
      </c>
      <c r="L192" t="s">
        <v>48</v>
      </c>
      <c r="M192">
        <v>3</v>
      </c>
      <c r="N192">
        <v>0</v>
      </c>
      <c r="O192">
        <v>-16777216</v>
      </c>
      <c r="P192" t="s">
        <v>908</v>
      </c>
      <c r="Q192" t="s">
        <v>908</v>
      </c>
      <c r="R192" t="s">
        <v>75</v>
      </c>
      <c r="S192" t="s">
        <v>0</v>
      </c>
      <c r="T192" t="s">
        <v>75</v>
      </c>
      <c r="V192" t="s">
        <v>76</v>
      </c>
      <c r="W192" t="s">
        <v>77</v>
      </c>
      <c r="X192" t="s">
        <v>905</v>
      </c>
      <c r="Y192" t="s">
        <v>1078</v>
      </c>
      <c r="Z192" t="s">
        <v>74</v>
      </c>
      <c r="AA192" t="s">
        <v>907</v>
      </c>
    </row>
    <row r="193" spans="1:27" x14ac:dyDescent="0.25">
      <c r="A193" t="b">
        <f>AND(Structures[[#This Row],[Unchanged Colr]:[Unchanged ColorAndStyle]])</f>
        <v>0</v>
      </c>
      <c r="B193" t="b">
        <f>ISERROR(VLOOKUP(Structures[[#This Row],[StructureID]],ModifiedStructures[],1,FALSE))</f>
        <v>1</v>
      </c>
      <c r="C193" t="b">
        <f>ISERROR(VLOOKUP(Structures[[#This Row],[ColorAndStyle]],ModifiedStyle[],1,FALSE))</f>
        <v>0</v>
      </c>
      <c r="D193" t="s">
        <v>4</v>
      </c>
      <c r="E193" t="s">
        <v>1084</v>
      </c>
      <c r="F193" t="s">
        <v>912</v>
      </c>
      <c r="G193" t="s">
        <v>4</v>
      </c>
      <c r="H193" t="s">
        <v>4</v>
      </c>
      <c r="I193" t="s">
        <v>247</v>
      </c>
      <c r="J193" t="s">
        <v>902</v>
      </c>
      <c r="L193" t="s">
        <v>246</v>
      </c>
      <c r="M193">
        <v>3</v>
      </c>
      <c r="N193">
        <v>0</v>
      </c>
      <c r="O193">
        <v>-16777216</v>
      </c>
      <c r="P193" t="s">
        <v>908</v>
      </c>
      <c r="Q193" t="s">
        <v>908</v>
      </c>
      <c r="R193" t="s">
        <v>75</v>
      </c>
      <c r="S193" t="s">
        <v>0</v>
      </c>
      <c r="T193" t="s">
        <v>75</v>
      </c>
      <c r="V193" t="s">
        <v>76</v>
      </c>
      <c r="W193" t="s">
        <v>77</v>
      </c>
      <c r="X193" t="s">
        <v>905</v>
      </c>
      <c r="Y193" t="s">
        <v>1078</v>
      </c>
      <c r="Z193" t="s">
        <v>74</v>
      </c>
      <c r="AA193" t="s">
        <v>907</v>
      </c>
    </row>
    <row r="194" spans="1:27" x14ac:dyDescent="0.25">
      <c r="A194" t="b">
        <f>AND(Structures[[#This Row],[Unchanged Colr]:[Unchanged ColorAndStyle]])</f>
        <v>0</v>
      </c>
      <c r="B194" t="b">
        <f>ISERROR(VLOOKUP(Structures[[#This Row],[StructureID]],ModifiedStructures[],1,FALSE))</f>
        <v>1</v>
      </c>
      <c r="C194" t="b">
        <f>ISERROR(VLOOKUP(Structures[[#This Row],[ColorAndStyle]],ModifiedStyle[],1,FALSE))</f>
        <v>0</v>
      </c>
      <c r="D194" t="s">
        <v>213</v>
      </c>
      <c r="E194" t="s">
        <v>214</v>
      </c>
      <c r="F194" t="s">
        <v>245</v>
      </c>
      <c r="G194" t="s">
        <v>4</v>
      </c>
      <c r="H194" t="s">
        <v>4</v>
      </c>
      <c r="I194" t="s">
        <v>1085</v>
      </c>
      <c r="J194" t="s">
        <v>902</v>
      </c>
      <c r="L194" t="s">
        <v>246</v>
      </c>
      <c r="M194">
        <v>3</v>
      </c>
      <c r="N194">
        <v>0</v>
      </c>
      <c r="O194">
        <v>-16777216</v>
      </c>
      <c r="P194" t="s">
        <v>908</v>
      </c>
      <c r="Q194" t="s">
        <v>908</v>
      </c>
      <c r="R194" t="s">
        <v>75</v>
      </c>
      <c r="S194" t="s">
        <v>0</v>
      </c>
      <c r="T194" t="s">
        <v>75</v>
      </c>
      <c r="V194" t="s">
        <v>76</v>
      </c>
      <c r="W194" t="s">
        <v>77</v>
      </c>
      <c r="X194" t="s">
        <v>905</v>
      </c>
      <c r="Y194" t="s">
        <v>1078</v>
      </c>
      <c r="Z194" t="s">
        <v>74</v>
      </c>
      <c r="AA194" t="s">
        <v>907</v>
      </c>
    </row>
    <row r="195" spans="1:27" x14ac:dyDescent="0.25">
      <c r="A195" t="b">
        <f>AND(Structures[[#This Row],[Unchanged Colr]:[Unchanged ColorAndStyle]])</f>
        <v>0</v>
      </c>
      <c r="B195" t="b">
        <f>ISERROR(VLOOKUP(Structures[[#This Row],[StructureID]],ModifiedStructures[],1,FALSE))</f>
        <v>1</v>
      </c>
      <c r="C195" t="b">
        <f>ISERROR(VLOOKUP(Structures[[#This Row],[ColorAndStyle]],ModifiedStyle[],1,FALSE))</f>
        <v>0</v>
      </c>
      <c r="D195" t="s">
        <v>132</v>
      </c>
      <c r="E195" t="s">
        <v>132</v>
      </c>
      <c r="F195" t="s">
        <v>133</v>
      </c>
      <c r="G195" t="s">
        <v>4</v>
      </c>
      <c r="H195" t="s">
        <v>4</v>
      </c>
      <c r="I195" t="s">
        <v>1086</v>
      </c>
      <c r="J195" t="s">
        <v>902</v>
      </c>
      <c r="L195" t="s">
        <v>5</v>
      </c>
      <c r="M195">
        <v>3</v>
      </c>
      <c r="N195">
        <v>0</v>
      </c>
      <c r="O195">
        <v>-16777216</v>
      </c>
      <c r="P195" t="s">
        <v>908</v>
      </c>
      <c r="Q195" t="s">
        <v>908</v>
      </c>
      <c r="R195" t="s">
        <v>75</v>
      </c>
      <c r="S195" t="s">
        <v>0</v>
      </c>
      <c r="T195" t="s">
        <v>75</v>
      </c>
      <c r="V195" t="s">
        <v>76</v>
      </c>
      <c r="W195" t="s">
        <v>77</v>
      </c>
      <c r="X195" t="s">
        <v>905</v>
      </c>
      <c r="Y195" t="s">
        <v>1078</v>
      </c>
      <c r="Z195" t="s">
        <v>74</v>
      </c>
      <c r="AA195" t="s">
        <v>907</v>
      </c>
    </row>
    <row r="196" spans="1:27" x14ac:dyDescent="0.25">
      <c r="A196" t="b">
        <f>AND(Structures[[#This Row],[Unchanged Colr]:[Unchanged ColorAndStyle]])</f>
        <v>1</v>
      </c>
      <c r="B196" t="b">
        <f>ISERROR(VLOOKUP(Structures[[#This Row],[StructureID]],ModifiedStructures[],1,FALSE))</f>
        <v>1</v>
      </c>
      <c r="C196" t="b">
        <f>ISERROR(VLOOKUP(Structures[[#This Row],[ColorAndStyle]],ModifiedStyle[],1,FALSE))</f>
        <v>1</v>
      </c>
      <c r="D196" t="s">
        <v>215</v>
      </c>
      <c r="E196" t="s">
        <v>216</v>
      </c>
      <c r="F196" t="s">
        <v>912</v>
      </c>
      <c r="G196" t="s">
        <v>4</v>
      </c>
      <c r="H196" t="s">
        <v>4</v>
      </c>
      <c r="I196" t="s">
        <v>247</v>
      </c>
      <c r="J196" t="s">
        <v>902</v>
      </c>
      <c r="L196" t="s">
        <v>248</v>
      </c>
      <c r="M196">
        <v>5</v>
      </c>
      <c r="N196">
        <v>0</v>
      </c>
      <c r="O196">
        <v>-16777216</v>
      </c>
      <c r="P196" t="s">
        <v>908</v>
      </c>
      <c r="Q196" t="s">
        <v>908</v>
      </c>
      <c r="R196" t="s">
        <v>75</v>
      </c>
      <c r="S196" t="s">
        <v>0</v>
      </c>
      <c r="T196" t="s">
        <v>75</v>
      </c>
      <c r="V196" t="s">
        <v>76</v>
      </c>
      <c r="W196" t="s">
        <v>77</v>
      </c>
      <c r="X196" t="s">
        <v>905</v>
      </c>
      <c r="Y196" t="s">
        <v>1078</v>
      </c>
      <c r="Z196" t="s">
        <v>74</v>
      </c>
      <c r="AA196" t="s">
        <v>907</v>
      </c>
    </row>
    <row r="197" spans="1:27" x14ac:dyDescent="0.25">
      <c r="A197" t="b">
        <f>AND(Structures[[#This Row],[Unchanged Colr]:[Unchanged ColorAndStyle]])</f>
        <v>1</v>
      </c>
      <c r="B197" t="b">
        <f>ISERROR(VLOOKUP(Structures[[#This Row],[StructureID]],ModifiedStructures[],1,FALSE))</f>
        <v>1</v>
      </c>
      <c r="C197" t="b">
        <f>ISERROR(VLOOKUP(Structures[[#This Row],[ColorAndStyle]],ModifiedStyle[],1,FALSE))</f>
        <v>1</v>
      </c>
      <c r="D197" t="s">
        <v>217</v>
      </c>
      <c r="E197" t="s">
        <v>1087</v>
      </c>
      <c r="F197" t="s">
        <v>1088</v>
      </c>
      <c r="G197" t="s">
        <v>33</v>
      </c>
      <c r="H197" t="s">
        <v>33</v>
      </c>
      <c r="I197">
        <v>19910</v>
      </c>
      <c r="J197" t="s">
        <v>929</v>
      </c>
      <c r="L197" t="s">
        <v>259</v>
      </c>
      <c r="M197">
        <v>3</v>
      </c>
      <c r="N197">
        <v>0</v>
      </c>
      <c r="O197">
        <v>-16777216</v>
      </c>
      <c r="P197" t="s">
        <v>908</v>
      </c>
      <c r="Q197" t="s">
        <v>908</v>
      </c>
      <c r="R197" t="s">
        <v>75</v>
      </c>
      <c r="S197" t="s">
        <v>0</v>
      </c>
      <c r="T197" t="s">
        <v>75</v>
      </c>
      <c r="V197" t="s">
        <v>76</v>
      </c>
      <c r="W197" t="s">
        <v>77</v>
      </c>
      <c r="X197" t="s">
        <v>905</v>
      </c>
      <c r="Y197" t="s">
        <v>1078</v>
      </c>
      <c r="Z197" t="s">
        <v>74</v>
      </c>
      <c r="AA197" t="s">
        <v>907</v>
      </c>
    </row>
    <row r="198" spans="1:27" x14ac:dyDescent="0.25">
      <c r="A198" t="b">
        <f>AND(Structures[[#This Row],[Unchanged Colr]:[Unchanged ColorAndStyle]])</f>
        <v>1</v>
      </c>
      <c r="B198" t="b">
        <f>ISERROR(VLOOKUP(Structures[[#This Row],[StructureID]],ModifiedStructures[],1,FALSE))</f>
        <v>1</v>
      </c>
      <c r="C198" t="b">
        <f>ISERROR(VLOOKUP(Structures[[#This Row],[ColorAndStyle]],ModifiedStyle[],1,FALSE))</f>
        <v>1</v>
      </c>
      <c r="D198" t="s">
        <v>218</v>
      </c>
      <c r="E198" t="s">
        <v>1089</v>
      </c>
      <c r="F198" t="s">
        <v>1090</v>
      </c>
      <c r="G198" t="s">
        <v>33</v>
      </c>
      <c r="H198" t="s">
        <v>33</v>
      </c>
      <c r="I198">
        <v>19908</v>
      </c>
      <c r="J198" t="s">
        <v>929</v>
      </c>
      <c r="L198" t="s">
        <v>260</v>
      </c>
      <c r="M198">
        <v>3</v>
      </c>
      <c r="N198">
        <v>0</v>
      </c>
      <c r="O198">
        <v>-16777216</v>
      </c>
      <c r="P198" t="s">
        <v>908</v>
      </c>
      <c r="Q198" t="s">
        <v>908</v>
      </c>
      <c r="R198" t="s">
        <v>75</v>
      </c>
      <c r="S198" t="s">
        <v>0</v>
      </c>
      <c r="T198" t="s">
        <v>75</v>
      </c>
      <c r="V198" t="s">
        <v>76</v>
      </c>
      <c r="W198" t="s">
        <v>77</v>
      </c>
      <c r="X198" t="s">
        <v>905</v>
      </c>
      <c r="Y198" t="s">
        <v>1078</v>
      </c>
      <c r="Z198" t="s">
        <v>74</v>
      </c>
      <c r="AA198" t="s">
        <v>907</v>
      </c>
    </row>
    <row r="199" spans="1:27" x14ac:dyDescent="0.25">
      <c r="A199" t="b">
        <f>AND(Structures[[#This Row],[Unchanged Colr]:[Unchanged ColorAndStyle]])</f>
        <v>1</v>
      </c>
      <c r="B199" t="b">
        <f>ISERROR(VLOOKUP(Structures[[#This Row],[StructureID]],ModifiedStructures[],1,FALSE))</f>
        <v>1</v>
      </c>
      <c r="C199" t="b">
        <f>ISERROR(VLOOKUP(Structures[[#This Row],[ColorAndStyle]],ModifiedStyle[],1,FALSE))</f>
        <v>1</v>
      </c>
      <c r="D199" t="s">
        <v>219</v>
      </c>
      <c r="E199" t="s">
        <v>1002</v>
      </c>
      <c r="F199" t="s">
        <v>1003</v>
      </c>
      <c r="G199" t="s">
        <v>33</v>
      </c>
      <c r="H199" t="s">
        <v>33</v>
      </c>
      <c r="I199">
        <v>7310</v>
      </c>
      <c r="J199" t="s">
        <v>929</v>
      </c>
      <c r="L199" t="s">
        <v>261</v>
      </c>
      <c r="M199">
        <v>3</v>
      </c>
      <c r="N199">
        <v>0</v>
      </c>
      <c r="O199">
        <v>-16777216</v>
      </c>
      <c r="P199">
        <v>-700</v>
      </c>
      <c r="Q199">
        <v>-100</v>
      </c>
      <c r="R199" t="s">
        <v>75</v>
      </c>
      <c r="S199" t="s">
        <v>0</v>
      </c>
      <c r="T199" t="s">
        <v>75</v>
      </c>
      <c r="V199" t="s">
        <v>76</v>
      </c>
      <c r="W199" t="s">
        <v>77</v>
      </c>
      <c r="X199" t="s">
        <v>905</v>
      </c>
      <c r="Y199" t="s">
        <v>1078</v>
      </c>
      <c r="Z199" t="s">
        <v>74</v>
      </c>
      <c r="AA199" t="s">
        <v>907</v>
      </c>
    </row>
    <row r="200" spans="1:27" x14ac:dyDescent="0.25">
      <c r="A200" t="b">
        <f>AND(Structures[[#This Row],[Unchanged Colr]:[Unchanged ColorAndStyle]])</f>
        <v>1</v>
      </c>
      <c r="B200" t="b">
        <f>ISERROR(VLOOKUP(Structures[[#This Row],[StructureID]],ModifiedStructures[],1,FALSE))</f>
        <v>1</v>
      </c>
      <c r="C200" t="b">
        <f>ISERROR(VLOOKUP(Structures[[#This Row],[ColorAndStyle]],ModifiedStyle[],1,FALSE))</f>
        <v>1</v>
      </c>
      <c r="D200" t="s">
        <v>220</v>
      </c>
      <c r="E200" t="s">
        <v>1007</v>
      </c>
      <c r="F200" t="s">
        <v>1008</v>
      </c>
      <c r="G200" t="s">
        <v>33</v>
      </c>
      <c r="H200" t="s">
        <v>33</v>
      </c>
      <c r="I200">
        <v>7309</v>
      </c>
      <c r="J200" t="s">
        <v>929</v>
      </c>
      <c r="L200" t="s">
        <v>262</v>
      </c>
      <c r="M200">
        <v>3</v>
      </c>
      <c r="N200">
        <v>0</v>
      </c>
      <c r="O200">
        <v>-16777216</v>
      </c>
      <c r="P200">
        <v>-700</v>
      </c>
      <c r="Q200">
        <v>-100</v>
      </c>
      <c r="R200" t="s">
        <v>75</v>
      </c>
      <c r="S200" t="s">
        <v>0</v>
      </c>
      <c r="T200" t="s">
        <v>75</v>
      </c>
      <c r="V200" t="s">
        <v>76</v>
      </c>
      <c r="W200" t="s">
        <v>77</v>
      </c>
      <c r="X200" t="s">
        <v>905</v>
      </c>
      <c r="Y200" t="s">
        <v>1078</v>
      </c>
      <c r="Z200" t="s">
        <v>74</v>
      </c>
      <c r="AA200" t="s">
        <v>907</v>
      </c>
    </row>
    <row r="201" spans="1:27" x14ac:dyDescent="0.25">
      <c r="A201" t="b">
        <f>AND(Structures[[#This Row],[Unchanged Colr]:[Unchanged ColorAndStyle]])</f>
        <v>1</v>
      </c>
      <c r="B201" t="b">
        <f>ISERROR(VLOOKUP(Structures[[#This Row],[StructureID]],ModifiedStructures[],1,FALSE))</f>
        <v>1</v>
      </c>
      <c r="C201" t="b">
        <f>ISERROR(VLOOKUP(Structures[[#This Row],[ColorAndStyle]],ModifiedStyle[],1,FALSE))</f>
        <v>1</v>
      </c>
      <c r="D201" t="s">
        <v>221</v>
      </c>
      <c r="E201" t="s">
        <v>1009</v>
      </c>
      <c r="F201" t="s">
        <v>1010</v>
      </c>
      <c r="G201" t="s">
        <v>33</v>
      </c>
      <c r="H201" t="s">
        <v>33</v>
      </c>
      <c r="I201">
        <v>68877</v>
      </c>
      <c r="J201" t="s">
        <v>929</v>
      </c>
      <c r="L201" t="s">
        <v>263</v>
      </c>
      <c r="M201">
        <v>3</v>
      </c>
      <c r="N201">
        <v>0</v>
      </c>
      <c r="O201">
        <v>-16777216</v>
      </c>
      <c r="P201">
        <v>-700</v>
      </c>
      <c r="Q201">
        <v>-100</v>
      </c>
      <c r="R201" t="s">
        <v>75</v>
      </c>
      <c r="S201" t="s">
        <v>0</v>
      </c>
      <c r="T201" t="s">
        <v>75</v>
      </c>
      <c r="V201" t="s">
        <v>76</v>
      </c>
      <c r="W201" t="s">
        <v>77</v>
      </c>
      <c r="X201" t="s">
        <v>905</v>
      </c>
      <c r="Y201" t="s">
        <v>1078</v>
      </c>
      <c r="Z201" t="s">
        <v>74</v>
      </c>
      <c r="AA201" t="s">
        <v>907</v>
      </c>
    </row>
    <row r="202" spans="1:27" x14ac:dyDescent="0.25">
      <c r="A202" t="b">
        <f>AND(Structures[[#This Row],[Unchanged Colr]:[Unchanged ColorAndStyle]])</f>
        <v>1</v>
      </c>
      <c r="B202" t="b">
        <f>ISERROR(VLOOKUP(Structures[[#This Row],[StructureID]],ModifiedStructures[],1,FALSE))</f>
        <v>1</v>
      </c>
      <c r="C202" t="b">
        <f>ISERROR(VLOOKUP(Structures[[#This Row],[ColorAndStyle]],ModifiedStyle[],1,FALSE))</f>
        <v>1</v>
      </c>
      <c r="D202" t="s">
        <v>222</v>
      </c>
      <c r="E202" t="s">
        <v>222</v>
      </c>
      <c r="F202" t="s">
        <v>928</v>
      </c>
      <c r="G202" t="s">
        <v>33</v>
      </c>
      <c r="H202" t="s">
        <v>33</v>
      </c>
      <c r="I202">
        <v>7647</v>
      </c>
      <c r="J202" t="s">
        <v>929</v>
      </c>
      <c r="L202" t="s">
        <v>264</v>
      </c>
      <c r="M202">
        <v>3</v>
      </c>
      <c r="N202">
        <v>0</v>
      </c>
      <c r="O202">
        <v>-16777216</v>
      </c>
      <c r="P202">
        <v>20</v>
      </c>
      <c r="Q202">
        <v>40</v>
      </c>
      <c r="R202" t="s">
        <v>75</v>
      </c>
      <c r="S202" t="s">
        <v>0</v>
      </c>
      <c r="T202" t="s">
        <v>75</v>
      </c>
      <c r="V202" t="s">
        <v>76</v>
      </c>
      <c r="W202" t="s">
        <v>77</v>
      </c>
      <c r="X202" t="s">
        <v>905</v>
      </c>
      <c r="Y202" t="s">
        <v>1078</v>
      </c>
      <c r="Z202" t="s">
        <v>74</v>
      </c>
      <c r="AA202" t="s">
        <v>907</v>
      </c>
    </row>
    <row r="203" spans="1:27" x14ac:dyDescent="0.25">
      <c r="A203" t="b">
        <f>AND(Structures[[#This Row],[Unchanged Colr]:[Unchanged ColorAndStyle]])</f>
        <v>1</v>
      </c>
      <c r="B203" t="b">
        <f>ISERROR(VLOOKUP(Structures[[#This Row],[StructureID]],ModifiedStructures[],1,FALSE))</f>
        <v>1</v>
      </c>
      <c r="C203" t="b">
        <f>ISERROR(VLOOKUP(Structures[[#This Row],[ColorAndStyle]],ModifiedStyle[],1,FALSE))</f>
        <v>1</v>
      </c>
      <c r="D203" t="s">
        <v>223</v>
      </c>
      <c r="E203" t="s">
        <v>223</v>
      </c>
      <c r="F203" t="s">
        <v>223</v>
      </c>
      <c r="G203" t="s">
        <v>33</v>
      </c>
      <c r="H203" t="s">
        <v>33</v>
      </c>
      <c r="I203">
        <v>7088</v>
      </c>
      <c r="J203" t="s">
        <v>929</v>
      </c>
      <c r="L203" t="s">
        <v>265</v>
      </c>
      <c r="M203">
        <v>3</v>
      </c>
      <c r="N203">
        <v>0</v>
      </c>
      <c r="O203">
        <v>-16777216</v>
      </c>
      <c r="P203" t="s">
        <v>908</v>
      </c>
      <c r="Q203" t="s">
        <v>908</v>
      </c>
      <c r="R203" t="s">
        <v>75</v>
      </c>
      <c r="S203" t="s">
        <v>0</v>
      </c>
      <c r="T203" t="s">
        <v>75</v>
      </c>
      <c r="V203" t="s">
        <v>76</v>
      </c>
      <c r="W203" t="s">
        <v>77</v>
      </c>
      <c r="X203" t="s">
        <v>905</v>
      </c>
      <c r="Y203" t="s">
        <v>1078</v>
      </c>
      <c r="Z203" t="s">
        <v>74</v>
      </c>
      <c r="AA203" t="s">
        <v>907</v>
      </c>
    </row>
    <row r="204" spans="1:27" x14ac:dyDescent="0.25">
      <c r="A204" t="b">
        <f>AND(Structures[[#This Row],[Unchanged Colr]:[Unchanged ColorAndStyle]])</f>
        <v>1</v>
      </c>
      <c r="B204" t="b">
        <f>ISERROR(VLOOKUP(Structures[[#This Row],[StructureID]],ModifiedStructures[],1,FALSE))</f>
        <v>1</v>
      </c>
      <c r="C204" t="b">
        <f>ISERROR(VLOOKUP(Structures[[#This Row],[ColorAndStyle]],ModifiedStyle[],1,FALSE))</f>
        <v>1</v>
      </c>
      <c r="D204" t="s">
        <v>1066</v>
      </c>
      <c r="E204" t="s">
        <v>1091</v>
      </c>
      <c r="F204" t="s">
        <v>224</v>
      </c>
      <c r="G204" t="s">
        <v>33</v>
      </c>
      <c r="H204" t="s">
        <v>33</v>
      </c>
      <c r="I204">
        <v>13354</v>
      </c>
      <c r="J204" t="s">
        <v>929</v>
      </c>
      <c r="L204" t="s">
        <v>266</v>
      </c>
      <c r="M204">
        <v>3</v>
      </c>
      <c r="N204">
        <v>0</v>
      </c>
      <c r="O204">
        <v>-16777216</v>
      </c>
      <c r="P204" t="s">
        <v>908</v>
      </c>
      <c r="Q204" t="s">
        <v>908</v>
      </c>
      <c r="R204" t="s">
        <v>75</v>
      </c>
      <c r="S204" t="s">
        <v>0</v>
      </c>
      <c r="T204" t="s">
        <v>75</v>
      </c>
      <c r="V204" t="s">
        <v>76</v>
      </c>
      <c r="W204" t="s">
        <v>77</v>
      </c>
      <c r="X204" t="s">
        <v>905</v>
      </c>
      <c r="Y204" t="s">
        <v>1078</v>
      </c>
      <c r="Z204" t="s">
        <v>74</v>
      </c>
      <c r="AA204" t="s">
        <v>907</v>
      </c>
    </row>
    <row r="205" spans="1:27" x14ac:dyDescent="0.25">
      <c r="A205" t="b">
        <f>AND(Structures[[#This Row],[Unchanged Colr]:[Unchanged ColorAndStyle]])</f>
        <v>1</v>
      </c>
      <c r="B205" t="b">
        <f>ISERROR(VLOOKUP(Structures[[#This Row],[StructureID]],ModifiedStructures[],1,FALSE))</f>
        <v>1</v>
      </c>
      <c r="C205" t="b">
        <f>ISERROR(VLOOKUP(Structures[[#This Row],[ColorAndStyle]],ModifiedStyle[],1,FALSE))</f>
        <v>1</v>
      </c>
      <c r="D205" t="s">
        <v>225</v>
      </c>
      <c r="E205" t="s">
        <v>225</v>
      </c>
      <c r="F205" t="s">
        <v>1070</v>
      </c>
      <c r="G205" t="s">
        <v>44</v>
      </c>
      <c r="H205" t="s">
        <v>913</v>
      </c>
      <c r="I205" t="s">
        <v>44</v>
      </c>
      <c r="J205" t="s">
        <v>902</v>
      </c>
      <c r="L205" t="s">
        <v>267</v>
      </c>
      <c r="M205">
        <v>3</v>
      </c>
      <c r="N205">
        <v>0</v>
      </c>
      <c r="O205">
        <v>-16777216</v>
      </c>
      <c r="P205" t="s">
        <v>908</v>
      </c>
      <c r="Q205" t="s">
        <v>908</v>
      </c>
      <c r="R205" t="s">
        <v>75</v>
      </c>
      <c r="S205" t="s">
        <v>0</v>
      </c>
      <c r="T205" t="s">
        <v>75</v>
      </c>
      <c r="V205" t="s">
        <v>76</v>
      </c>
      <c r="W205" t="s">
        <v>77</v>
      </c>
      <c r="X205" t="s">
        <v>905</v>
      </c>
      <c r="Y205" t="s">
        <v>1078</v>
      </c>
      <c r="Z205" t="s">
        <v>74</v>
      </c>
      <c r="AA205" t="s">
        <v>907</v>
      </c>
    </row>
    <row r="206" spans="1:27" x14ac:dyDescent="0.25">
      <c r="A206" t="b">
        <f>AND(Structures[[#This Row],[Unchanged Colr]:[Unchanged ColorAndStyle]])</f>
        <v>1</v>
      </c>
      <c r="B206" t="b">
        <f>ISERROR(VLOOKUP(Structures[[#This Row],[StructureID]],ModifiedStructures[],1,FALSE))</f>
        <v>1</v>
      </c>
      <c r="C206" t="b">
        <f>ISERROR(VLOOKUP(Structures[[#This Row],[ColorAndStyle]],ModifiedStyle[],1,FALSE))</f>
        <v>1</v>
      </c>
      <c r="D206" t="s">
        <v>226</v>
      </c>
      <c r="E206" t="s">
        <v>226</v>
      </c>
      <c r="F206" t="s">
        <v>1070</v>
      </c>
      <c r="G206" t="s">
        <v>44</v>
      </c>
      <c r="H206" t="s">
        <v>913</v>
      </c>
      <c r="I206" t="s">
        <v>44</v>
      </c>
      <c r="J206" t="s">
        <v>902</v>
      </c>
      <c r="L206" t="s">
        <v>268</v>
      </c>
      <c r="M206">
        <v>3</v>
      </c>
      <c r="N206">
        <v>0</v>
      </c>
      <c r="O206">
        <v>-16777216</v>
      </c>
      <c r="P206" t="s">
        <v>908</v>
      </c>
      <c r="Q206" t="s">
        <v>908</v>
      </c>
      <c r="R206" t="s">
        <v>75</v>
      </c>
      <c r="S206" t="s">
        <v>0</v>
      </c>
      <c r="T206" t="s">
        <v>75</v>
      </c>
      <c r="V206" t="s">
        <v>76</v>
      </c>
      <c r="W206" t="s">
        <v>77</v>
      </c>
      <c r="X206" t="s">
        <v>905</v>
      </c>
      <c r="Y206" t="s">
        <v>1078</v>
      </c>
      <c r="Z206" t="s">
        <v>74</v>
      </c>
      <c r="AA206" t="s">
        <v>907</v>
      </c>
    </row>
    <row r="207" spans="1:27" x14ac:dyDescent="0.25">
      <c r="A207" t="b">
        <f>AND(Structures[[#This Row],[Unchanged Colr]:[Unchanged ColorAndStyle]])</f>
        <v>1</v>
      </c>
      <c r="B207" t="b">
        <f>ISERROR(VLOOKUP(Structures[[#This Row],[StructureID]],ModifiedStructures[],1,FALSE))</f>
        <v>1</v>
      </c>
      <c r="C207" t="b">
        <f>ISERROR(VLOOKUP(Structures[[#This Row],[ColorAndStyle]],ModifiedStyle[],1,FALSE))</f>
        <v>1</v>
      </c>
      <c r="D207" t="s">
        <v>227</v>
      </c>
      <c r="E207" t="s">
        <v>227</v>
      </c>
      <c r="F207" t="s">
        <v>227</v>
      </c>
      <c r="G207" t="s">
        <v>33</v>
      </c>
      <c r="H207" t="s">
        <v>33</v>
      </c>
      <c r="I207">
        <v>13109</v>
      </c>
      <c r="J207" t="s">
        <v>929</v>
      </c>
      <c r="L207" t="s">
        <v>269</v>
      </c>
      <c r="M207">
        <v>3</v>
      </c>
      <c r="N207">
        <v>0</v>
      </c>
      <c r="O207">
        <v>-16777216</v>
      </c>
      <c r="P207" t="s">
        <v>908</v>
      </c>
      <c r="Q207" t="s">
        <v>908</v>
      </c>
      <c r="R207" t="s">
        <v>75</v>
      </c>
      <c r="S207" t="s">
        <v>0</v>
      </c>
      <c r="T207" t="s">
        <v>75</v>
      </c>
      <c r="V207" t="s">
        <v>76</v>
      </c>
      <c r="W207" t="s">
        <v>77</v>
      </c>
      <c r="X207" t="s">
        <v>905</v>
      </c>
      <c r="Y207" t="s">
        <v>1078</v>
      </c>
      <c r="Z207" t="s">
        <v>74</v>
      </c>
      <c r="AA207" t="s">
        <v>907</v>
      </c>
    </row>
    <row r="208" spans="1:27" x14ac:dyDescent="0.25">
      <c r="A208" t="b">
        <f>AND(Structures[[#This Row],[Unchanged Colr]:[Unchanged ColorAndStyle]])</f>
        <v>1</v>
      </c>
      <c r="B208" t="b">
        <f>ISERROR(VLOOKUP(Structures[[#This Row],[StructureID]],ModifiedStructures[],1,FALSE))</f>
        <v>1</v>
      </c>
      <c r="C208" t="b">
        <f>ISERROR(VLOOKUP(Structures[[#This Row],[ColorAndStyle]],ModifiedStyle[],1,FALSE))</f>
        <v>1</v>
      </c>
      <c r="D208" t="s">
        <v>228</v>
      </c>
      <c r="E208" t="s">
        <v>1092</v>
      </c>
      <c r="F208" t="s">
        <v>1092</v>
      </c>
      <c r="G208" t="s">
        <v>33</v>
      </c>
      <c r="H208" t="s">
        <v>33</v>
      </c>
      <c r="I208">
        <v>3951</v>
      </c>
      <c r="J208" t="s">
        <v>929</v>
      </c>
      <c r="L208" t="s">
        <v>270</v>
      </c>
      <c r="M208">
        <v>3</v>
      </c>
      <c r="N208">
        <v>0</v>
      </c>
      <c r="O208">
        <v>-16777216</v>
      </c>
      <c r="P208" t="s">
        <v>908</v>
      </c>
      <c r="Q208" t="s">
        <v>908</v>
      </c>
      <c r="R208" t="s">
        <v>75</v>
      </c>
      <c r="S208" t="s">
        <v>0</v>
      </c>
      <c r="T208" t="s">
        <v>75</v>
      </c>
      <c r="V208" t="s">
        <v>76</v>
      </c>
      <c r="W208" t="s">
        <v>77</v>
      </c>
      <c r="X208" t="s">
        <v>905</v>
      </c>
      <c r="Y208" t="s">
        <v>1078</v>
      </c>
      <c r="Z208" t="s">
        <v>74</v>
      </c>
      <c r="AA208" t="s">
        <v>907</v>
      </c>
    </row>
    <row r="209" spans="1:27" x14ac:dyDescent="0.25">
      <c r="A209" t="b">
        <f>AND(Structures[[#This Row],[Unchanged Colr]:[Unchanged ColorAndStyle]])</f>
        <v>1</v>
      </c>
      <c r="B209" t="b">
        <f>ISERROR(VLOOKUP(Structures[[#This Row],[StructureID]],ModifiedStructures[],1,FALSE))</f>
        <v>1</v>
      </c>
      <c r="C209" t="b">
        <f>ISERROR(VLOOKUP(Structures[[#This Row],[ColorAndStyle]],ModifiedStyle[],1,FALSE))</f>
        <v>1</v>
      </c>
      <c r="D209" t="s">
        <v>230</v>
      </c>
      <c r="E209" t="s">
        <v>230</v>
      </c>
      <c r="F209" t="s">
        <v>229</v>
      </c>
      <c r="G209" t="s">
        <v>271</v>
      </c>
      <c r="H209" t="s">
        <v>913</v>
      </c>
      <c r="I209">
        <v>5453</v>
      </c>
      <c r="J209" t="s">
        <v>914</v>
      </c>
      <c r="L209" t="s">
        <v>272</v>
      </c>
      <c r="M209">
        <v>3</v>
      </c>
      <c r="N209">
        <v>0</v>
      </c>
      <c r="O209">
        <v>-16777216</v>
      </c>
      <c r="P209">
        <v>1800</v>
      </c>
      <c r="Q209">
        <v>29768</v>
      </c>
      <c r="R209" t="s">
        <v>75</v>
      </c>
      <c r="S209" t="s">
        <v>0</v>
      </c>
      <c r="T209" t="s">
        <v>75</v>
      </c>
      <c r="V209" t="s">
        <v>76</v>
      </c>
      <c r="W209" t="s">
        <v>77</v>
      </c>
      <c r="X209" t="s">
        <v>905</v>
      </c>
      <c r="Y209" t="s">
        <v>1078</v>
      </c>
      <c r="Z209" t="s">
        <v>74</v>
      </c>
      <c r="AA209" t="s">
        <v>907</v>
      </c>
    </row>
    <row r="210" spans="1:27" x14ac:dyDescent="0.25">
      <c r="A210" t="b">
        <f>AND(Structures[[#This Row],[Unchanged Colr]:[Unchanged ColorAndStyle]])</f>
        <v>1</v>
      </c>
      <c r="B210" t="b">
        <f>ISERROR(VLOOKUP(Structures[[#This Row],[StructureID]],ModifiedStructures[],1,FALSE))</f>
        <v>1</v>
      </c>
      <c r="C210" t="b">
        <f>ISERROR(VLOOKUP(Structures[[#This Row],[ColorAndStyle]],ModifiedStyle[],1,FALSE))</f>
        <v>1</v>
      </c>
      <c r="D210" t="s">
        <v>231</v>
      </c>
      <c r="E210" t="s">
        <v>1093</v>
      </c>
      <c r="F210" t="s">
        <v>1094</v>
      </c>
      <c r="G210" t="s">
        <v>27</v>
      </c>
      <c r="H210" t="s">
        <v>70</v>
      </c>
      <c r="I210">
        <v>14194</v>
      </c>
      <c r="J210" t="s">
        <v>929</v>
      </c>
      <c r="L210" t="s">
        <v>273</v>
      </c>
      <c r="M210">
        <v>3</v>
      </c>
      <c r="N210">
        <v>0</v>
      </c>
      <c r="O210">
        <v>-16777216</v>
      </c>
      <c r="P210" t="s">
        <v>908</v>
      </c>
      <c r="Q210" t="s">
        <v>908</v>
      </c>
      <c r="R210" t="s">
        <v>75</v>
      </c>
      <c r="S210" t="s">
        <v>0</v>
      </c>
      <c r="T210" t="s">
        <v>75</v>
      </c>
      <c r="V210" t="s">
        <v>76</v>
      </c>
      <c r="W210" t="s">
        <v>77</v>
      </c>
      <c r="X210" t="s">
        <v>905</v>
      </c>
      <c r="Y210" t="s">
        <v>1078</v>
      </c>
      <c r="Z210" t="s">
        <v>74</v>
      </c>
      <c r="AA210" t="s">
        <v>907</v>
      </c>
    </row>
    <row r="211" spans="1:27" x14ac:dyDescent="0.25">
      <c r="A211" t="b">
        <f>AND(Structures[[#This Row],[Unchanged Colr]:[Unchanged ColorAndStyle]])</f>
        <v>0</v>
      </c>
      <c r="B211" t="b">
        <f>ISERROR(VLOOKUP(Structures[[#This Row],[StructureID]],ModifiedStructures[],1,FALSE))</f>
        <v>0</v>
      </c>
      <c r="C211" t="b">
        <f>ISERROR(VLOOKUP(Structures[[#This Row],[ColorAndStyle]],ModifiedStyle[],1,FALSE))</f>
        <v>0</v>
      </c>
      <c r="D211" t="s">
        <v>26</v>
      </c>
      <c r="E211" t="s">
        <v>78</v>
      </c>
      <c r="F211" t="s">
        <v>79</v>
      </c>
      <c r="G211" t="s">
        <v>27</v>
      </c>
      <c r="H211" t="s">
        <v>70</v>
      </c>
      <c r="I211">
        <v>14195</v>
      </c>
      <c r="J211" t="s">
        <v>929</v>
      </c>
      <c r="L211" t="s">
        <v>28</v>
      </c>
      <c r="M211">
        <v>3</v>
      </c>
      <c r="N211">
        <v>0</v>
      </c>
      <c r="O211">
        <v>-16777216</v>
      </c>
      <c r="P211" t="s">
        <v>908</v>
      </c>
      <c r="Q211" t="s">
        <v>908</v>
      </c>
      <c r="R211" t="s">
        <v>75</v>
      </c>
      <c r="S211" t="s">
        <v>0</v>
      </c>
      <c r="T211" t="s">
        <v>75</v>
      </c>
      <c r="V211" t="s">
        <v>76</v>
      </c>
      <c r="W211" t="s">
        <v>77</v>
      </c>
      <c r="X211" t="s">
        <v>905</v>
      </c>
      <c r="Y211" t="s">
        <v>1078</v>
      </c>
      <c r="Z211" t="s">
        <v>74</v>
      </c>
      <c r="AA211" t="s">
        <v>907</v>
      </c>
    </row>
    <row r="212" spans="1:27" x14ac:dyDescent="0.25">
      <c r="A212" t="b">
        <f>AND(Structures[[#This Row],[Unchanged Colr]:[Unchanged ColorAndStyle]])</f>
        <v>1</v>
      </c>
      <c r="B212" t="b">
        <f>ISERROR(VLOOKUP(Structures[[#This Row],[StructureID]],ModifiedStructures[],1,FALSE))</f>
        <v>1</v>
      </c>
      <c r="C212" t="b">
        <f>ISERROR(VLOOKUP(Structures[[#This Row],[ColorAndStyle]],ModifiedStyle[],1,FALSE))</f>
        <v>1</v>
      </c>
      <c r="D212" t="s">
        <v>232</v>
      </c>
      <c r="E212" t="s">
        <v>1095</v>
      </c>
      <c r="F212" t="s">
        <v>1096</v>
      </c>
      <c r="G212" t="s">
        <v>27</v>
      </c>
      <c r="H212" t="s">
        <v>70</v>
      </c>
      <c r="I212">
        <v>14196</v>
      </c>
      <c r="J212" t="s">
        <v>929</v>
      </c>
      <c r="L212" t="s">
        <v>274</v>
      </c>
      <c r="M212">
        <v>3</v>
      </c>
      <c r="N212">
        <v>0</v>
      </c>
      <c r="O212">
        <v>-16777216</v>
      </c>
      <c r="P212" t="s">
        <v>908</v>
      </c>
      <c r="Q212" t="s">
        <v>908</v>
      </c>
      <c r="R212" t="s">
        <v>75</v>
      </c>
      <c r="S212" t="s">
        <v>0</v>
      </c>
      <c r="T212" t="s">
        <v>75</v>
      </c>
      <c r="V212" t="s">
        <v>76</v>
      </c>
      <c r="W212" t="s">
        <v>77</v>
      </c>
      <c r="X212" t="s">
        <v>905</v>
      </c>
      <c r="Y212" t="s">
        <v>1078</v>
      </c>
      <c r="Z212" t="s">
        <v>74</v>
      </c>
      <c r="AA212" t="s">
        <v>907</v>
      </c>
    </row>
    <row r="213" spans="1:27" x14ac:dyDescent="0.25">
      <c r="A213" t="b">
        <f>AND(Structures[[#This Row],[Unchanged Colr]:[Unchanged ColorAndStyle]])</f>
        <v>1</v>
      </c>
      <c r="B213" t="b">
        <f>ISERROR(VLOOKUP(Structures[[#This Row],[StructureID]],ModifiedStructures[],1,FALSE))</f>
        <v>1</v>
      </c>
      <c r="C213" t="b">
        <f>ISERROR(VLOOKUP(Structures[[#This Row],[ColorAndStyle]],ModifiedStyle[],1,FALSE))</f>
        <v>1</v>
      </c>
      <c r="D213" t="s">
        <v>233</v>
      </c>
      <c r="E213" t="s">
        <v>1097</v>
      </c>
      <c r="F213" t="s">
        <v>1098</v>
      </c>
      <c r="G213" t="s">
        <v>27</v>
      </c>
      <c r="H213" t="s">
        <v>70</v>
      </c>
      <c r="I213">
        <v>235068</v>
      </c>
      <c r="J213" t="s">
        <v>929</v>
      </c>
      <c r="L213" t="s">
        <v>275</v>
      </c>
      <c r="M213">
        <v>3</v>
      </c>
      <c r="N213">
        <v>0</v>
      </c>
      <c r="O213">
        <v>-16777216</v>
      </c>
      <c r="P213" t="s">
        <v>908</v>
      </c>
      <c r="Q213" t="s">
        <v>908</v>
      </c>
      <c r="R213" t="s">
        <v>75</v>
      </c>
      <c r="S213" t="s">
        <v>0</v>
      </c>
      <c r="T213" t="s">
        <v>75</v>
      </c>
      <c r="V213" t="s">
        <v>76</v>
      </c>
      <c r="W213" t="s">
        <v>77</v>
      </c>
      <c r="X213" t="s">
        <v>905</v>
      </c>
      <c r="Y213" t="s">
        <v>1078</v>
      </c>
      <c r="Z213" t="s">
        <v>74</v>
      </c>
      <c r="AA213" t="s">
        <v>907</v>
      </c>
    </row>
    <row r="214" spans="1:27" x14ac:dyDescent="0.25">
      <c r="A214" t="b">
        <f>AND(Structures[[#This Row],[Unchanged Colr]:[Unchanged ColorAndStyle]])</f>
        <v>1</v>
      </c>
      <c r="B214" t="b">
        <f>ISERROR(VLOOKUP(Structures[[#This Row],[StructureID]],ModifiedStructures[],1,FALSE))</f>
        <v>1</v>
      </c>
      <c r="C214" t="b">
        <f>ISERROR(VLOOKUP(Structures[[#This Row],[ColorAndStyle]],ModifiedStyle[],1,FALSE))</f>
        <v>1</v>
      </c>
      <c r="D214" t="s">
        <v>234</v>
      </c>
      <c r="E214" t="s">
        <v>1099</v>
      </c>
      <c r="F214" t="s">
        <v>1100</v>
      </c>
      <c r="G214" t="s">
        <v>27</v>
      </c>
      <c r="H214" t="s">
        <v>70</v>
      </c>
      <c r="I214">
        <v>14192</v>
      </c>
      <c r="J214" t="s">
        <v>929</v>
      </c>
      <c r="L214" t="s">
        <v>276</v>
      </c>
      <c r="M214">
        <v>3</v>
      </c>
      <c r="N214">
        <v>0</v>
      </c>
      <c r="O214">
        <v>-16777216</v>
      </c>
      <c r="P214" t="s">
        <v>908</v>
      </c>
      <c r="Q214" t="s">
        <v>908</v>
      </c>
      <c r="R214" t="s">
        <v>75</v>
      </c>
      <c r="S214" t="s">
        <v>0</v>
      </c>
      <c r="T214" t="s">
        <v>75</v>
      </c>
      <c r="V214" t="s">
        <v>76</v>
      </c>
      <c r="W214" t="s">
        <v>77</v>
      </c>
      <c r="X214" t="s">
        <v>905</v>
      </c>
      <c r="Y214" t="s">
        <v>1078</v>
      </c>
      <c r="Z214" t="s">
        <v>74</v>
      </c>
      <c r="AA214" t="s">
        <v>907</v>
      </c>
    </row>
    <row r="215" spans="1:27" x14ac:dyDescent="0.25">
      <c r="A215" t="b">
        <f>AND(Structures[[#This Row],[Unchanged Colr]:[Unchanged ColorAndStyle]])</f>
        <v>0</v>
      </c>
      <c r="B215" t="b">
        <f>ISERROR(VLOOKUP(Structures[[#This Row],[StructureID]],ModifiedStructures[],1,FALSE))</f>
        <v>1</v>
      </c>
      <c r="C215" t="b">
        <f>ISERROR(VLOOKUP(Structures[[#This Row],[ColorAndStyle]],ModifiedStyle[],1,FALSE))</f>
        <v>0</v>
      </c>
      <c r="D215" t="s">
        <v>236</v>
      </c>
      <c r="E215" t="s">
        <v>237</v>
      </c>
      <c r="F215" t="s">
        <v>271</v>
      </c>
      <c r="G215" t="s">
        <v>271</v>
      </c>
      <c r="H215" t="s">
        <v>913</v>
      </c>
      <c r="I215">
        <v>11296</v>
      </c>
      <c r="J215" t="s">
        <v>914</v>
      </c>
      <c r="L215" t="s">
        <v>277</v>
      </c>
      <c r="M215">
        <v>3</v>
      </c>
      <c r="N215">
        <v>0</v>
      </c>
      <c r="O215">
        <v>-16777216</v>
      </c>
      <c r="P215" t="s">
        <v>908</v>
      </c>
      <c r="Q215" t="s">
        <v>908</v>
      </c>
      <c r="R215" t="s">
        <v>75</v>
      </c>
      <c r="S215" t="s">
        <v>0</v>
      </c>
      <c r="T215" t="s">
        <v>75</v>
      </c>
      <c r="U215" t="s">
        <v>1101</v>
      </c>
      <c r="V215" t="s">
        <v>93</v>
      </c>
      <c r="W215" t="s">
        <v>71</v>
      </c>
      <c r="X215" t="s">
        <v>905</v>
      </c>
      <c r="Y215" t="s">
        <v>1102</v>
      </c>
      <c r="Z215" t="s">
        <v>72</v>
      </c>
      <c r="AA215" t="s">
        <v>907</v>
      </c>
    </row>
    <row r="216" spans="1:27" x14ac:dyDescent="0.25">
      <c r="A216" t="b">
        <f>AND(Structures[[#This Row],[Unchanged Colr]:[Unchanged ColorAndStyle]])</f>
        <v>0</v>
      </c>
      <c r="B216" t="b">
        <f>ISERROR(VLOOKUP(Structures[[#This Row],[StructureID]],ModifiedStructures[],1,FALSE))</f>
        <v>1</v>
      </c>
      <c r="C216" t="b">
        <f>ISERROR(VLOOKUP(Structures[[#This Row],[ColorAndStyle]],ModifiedStyle[],1,FALSE))</f>
        <v>0</v>
      </c>
      <c r="D216" t="s">
        <v>238</v>
      </c>
      <c r="E216" t="s">
        <v>237</v>
      </c>
      <c r="F216" t="s">
        <v>271</v>
      </c>
      <c r="G216" t="s">
        <v>271</v>
      </c>
      <c r="H216" t="s">
        <v>913</v>
      </c>
      <c r="I216">
        <v>11296</v>
      </c>
      <c r="J216" t="s">
        <v>914</v>
      </c>
      <c r="L216" t="s">
        <v>277</v>
      </c>
      <c r="M216">
        <v>3</v>
      </c>
      <c r="N216">
        <v>0</v>
      </c>
      <c r="O216">
        <v>-16777216</v>
      </c>
      <c r="P216" t="s">
        <v>908</v>
      </c>
      <c r="Q216" t="s">
        <v>908</v>
      </c>
      <c r="R216" t="s">
        <v>75</v>
      </c>
      <c r="S216" t="s">
        <v>0</v>
      </c>
      <c r="T216" t="s">
        <v>75</v>
      </c>
      <c r="U216" t="s">
        <v>1101</v>
      </c>
      <c r="V216" t="s">
        <v>93</v>
      </c>
      <c r="W216" t="s">
        <v>71</v>
      </c>
      <c r="X216" t="s">
        <v>905</v>
      </c>
      <c r="Y216" t="s">
        <v>1102</v>
      </c>
      <c r="Z216" t="s">
        <v>72</v>
      </c>
      <c r="AA216" t="s">
        <v>907</v>
      </c>
    </row>
    <row r="217" spans="1:27" x14ac:dyDescent="0.25">
      <c r="A217" t="b">
        <f>AND(Structures[[#This Row],[Unchanged Colr]:[Unchanged ColorAndStyle]])</f>
        <v>0</v>
      </c>
      <c r="B217" t="b">
        <f>ISERROR(VLOOKUP(Structures[[#This Row],[StructureID]],ModifiedStructures[],1,FALSE))</f>
        <v>1</v>
      </c>
      <c r="C217" t="b">
        <f>ISERROR(VLOOKUP(Structures[[#This Row],[ColorAndStyle]],ModifiedStyle[],1,FALSE))</f>
        <v>0</v>
      </c>
      <c r="D217" t="s">
        <v>239</v>
      </c>
      <c r="E217" t="s">
        <v>237</v>
      </c>
      <c r="F217" t="s">
        <v>271</v>
      </c>
      <c r="G217" t="s">
        <v>271</v>
      </c>
      <c r="H217" t="s">
        <v>913</v>
      </c>
      <c r="I217">
        <v>11296</v>
      </c>
      <c r="J217" t="s">
        <v>914</v>
      </c>
      <c r="L217" t="s">
        <v>277</v>
      </c>
      <c r="M217">
        <v>3</v>
      </c>
      <c r="N217">
        <v>0</v>
      </c>
      <c r="O217">
        <v>-16777216</v>
      </c>
      <c r="P217" t="s">
        <v>908</v>
      </c>
      <c r="Q217" t="s">
        <v>908</v>
      </c>
      <c r="R217" t="s">
        <v>75</v>
      </c>
      <c r="S217" t="s">
        <v>0</v>
      </c>
      <c r="T217" t="s">
        <v>75</v>
      </c>
      <c r="U217" t="s">
        <v>1101</v>
      </c>
      <c r="V217" t="s">
        <v>93</v>
      </c>
      <c r="W217" t="s">
        <v>71</v>
      </c>
      <c r="X217" t="s">
        <v>905</v>
      </c>
      <c r="Y217" t="s">
        <v>1102</v>
      </c>
      <c r="Z217" t="s">
        <v>72</v>
      </c>
      <c r="AA217" t="s">
        <v>907</v>
      </c>
    </row>
    <row r="218" spans="1:27" x14ac:dyDescent="0.25">
      <c r="A218" t="b">
        <f>AND(Structures[[#This Row],[Unchanged Colr]:[Unchanged ColorAndStyle]])</f>
        <v>1</v>
      </c>
      <c r="B218" t="b">
        <f>ISERROR(VLOOKUP(Structures[[#This Row],[StructureID]],ModifiedStructures[],1,FALSE))</f>
        <v>1</v>
      </c>
      <c r="C218" t="b">
        <f>ISERROR(VLOOKUP(Structures[[#This Row],[ColorAndStyle]],ModifiedStyle[],1,FALSE))</f>
        <v>1</v>
      </c>
      <c r="D218" t="s">
        <v>240</v>
      </c>
      <c r="E218" t="s">
        <v>550</v>
      </c>
      <c r="F218" t="s">
        <v>201</v>
      </c>
      <c r="G218" t="s">
        <v>180</v>
      </c>
      <c r="H218" t="s">
        <v>240</v>
      </c>
      <c r="I218" t="s">
        <v>240</v>
      </c>
      <c r="J218" t="s">
        <v>902</v>
      </c>
      <c r="L218" t="s">
        <v>241</v>
      </c>
      <c r="M218">
        <v>3</v>
      </c>
      <c r="N218">
        <v>0</v>
      </c>
      <c r="O218">
        <v>-16777216</v>
      </c>
      <c r="P218">
        <v>-350</v>
      </c>
      <c r="Q218">
        <v>-50</v>
      </c>
      <c r="R218" t="s">
        <v>135</v>
      </c>
      <c r="S218" t="s">
        <v>0</v>
      </c>
      <c r="T218" t="s">
        <v>1103</v>
      </c>
      <c r="U218" t="s">
        <v>1101</v>
      </c>
      <c r="V218" t="s">
        <v>93</v>
      </c>
      <c r="W218" t="s">
        <v>71</v>
      </c>
      <c r="X218" t="s">
        <v>905</v>
      </c>
      <c r="Y218" t="s">
        <v>1102</v>
      </c>
      <c r="Z218" t="s">
        <v>72</v>
      </c>
      <c r="AA218" t="s">
        <v>907</v>
      </c>
    </row>
    <row r="219" spans="1:27" x14ac:dyDescent="0.25">
      <c r="A219" t="b">
        <f>AND(Structures[[#This Row],[Unchanged Colr]:[Unchanged ColorAndStyle]])</f>
        <v>1</v>
      </c>
      <c r="B219" t="b">
        <f>ISERROR(VLOOKUP(Structures[[#This Row],[StructureID]],ModifiedStructures[],1,FALSE))</f>
        <v>1</v>
      </c>
      <c r="C219" t="b">
        <f>ISERROR(VLOOKUP(Structures[[#This Row],[ColorAndStyle]],ModifiedStyle[],1,FALSE))</f>
        <v>1</v>
      </c>
      <c r="D219" t="s">
        <v>344</v>
      </c>
      <c r="E219" t="s">
        <v>344</v>
      </c>
      <c r="F219" t="s">
        <v>344</v>
      </c>
      <c r="G219" t="s">
        <v>33</v>
      </c>
      <c r="H219" t="s">
        <v>33</v>
      </c>
      <c r="I219">
        <v>50801</v>
      </c>
      <c r="J219" t="s">
        <v>929</v>
      </c>
      <c r="L219" t="s">
        <v>361</v>
      </c>
      <c r="M219">
        <v>3</v>
      </c>
      <c r="N219">
        <v>0</v>
      </c>
      <c r="O219">
        <v>-16777216</v>
      </c>
      <c r="P219">
        <v>10</v>
      </c>
      <c r="Q219">
        <v>50</v>
      </c>
      <c r="R219" t="s">
        <v>135</v>
      </c>
      <c r="S219" t="s">
        <v>0</v>
      </c>
      <c r="T219" t="s">
        <v>1103</v>
      </c>
      <c r="U219" t="s">
        <v>1101</v>
      </c>
      <c r="V219" t="s">
        <v>93</v>
      </c>
      <c r="W219" t="s">
        <v>71</v>
      </c>
      <c r="X219" t="s">
        <v>905</v>
      </c>
      <c r="Y219" t="s">
        <v>1102</v>
      </c>
      <c r="Z219" t="s">
        <v>72</v>
      </c>
      <c r="AA219" t="s">
        <v>907</v>
      </c>
    </row>
    <row r="220" spans="1:27" x14ac:dyDescent="0.25">
      <c r="A220" t="b">
        <f>AND(Structures[[#This Row],[Unchanged Colr]:[Unchanged ColorAndStyle]])</f>
        <v>1</v>
      </c>
      <c r="B220" t="b">
        <f>ISERROR(VLOOKUP(Structures[[#This Row],[StructureID]],ModifiedStructures[],1,FALSE))</f>
        <v>1</v>
      </c>
      <c r="C220" t="b">
        <f>ISERROR(VLOOKUP(Structures[[#This Row],[ColorAndStyle]],ModifiedStyle[],1,FALSE))</f>
        <v>1</v>
      </c>
      <c r="D220" t="s">
        <v>1104</v>
      </c>
      <c r="E220" t="s">
        <v>1104</v>
      </c>
      <c r="F220" t="s">
        <v>1105</v>
      </c>
      <c r="G220" t="s">
        <v>33</v>
      </c>
      <c r="H220" t="s">
        <v>33</v>
      </c>
      <c r="I220">
        <v>79876</v>
      </c>
      <c r="J220" t="s">
        <v>929</v>
      </c>
      <c r="L220" t="s">
        <v>283</v>
      </c>
      <c r="M220">
        <v>3</v>
      </c>
      <c r="N220">
        <v>0</v>
      </c>
      <c r="O220">
        <v>-16777216</v>
      </c>
      <c r="P220" t="s">
        <v>908</v>
      </c>
      <c r="Q220" t="s">
        <v>908</v>
      </c>
      <c r="R220" t="s">
        <v>135</v>
      </c>
      <c r="S220" t="s">
        <v>0</v>
      </c>
      <c r="T220" t="s">
        <v>1103</v>
      </c>
      <c r="U220" t="s">
        <v>1101</v>
      </c>
      <c r="V220" t="s">
        <v>93</v>
      </c>
      <c r="W220" t="s">
        <v>71</v>
      </c>
      <c r="X220" t="s">
        <v>905</v>
      </c>
      <c r="Y220" t="s">
        <v>1102</v>
      </c>
      <c r="Z220" t="s">
        <v>72</v>
      </c>
      <c r="AA220" t="s">
        <v>907</v>
      </c>
    </row>
    <row r="221" spans="1:27" x14ac:dyDescent="0.25">
      <c r="A221" t="b">
        <f>AND(Structures[[#This Row],[Unchanged Colr]:[Unchanged ColorAndStyle]])</f>
        <v>1</v>
      </c>
      <c r="B221" t="b">
        <f>ISERROR(VLOOKUP(Structures[[#This Row],[StructureID]],ModifiedStructures[],1,FALSE))</f>
        <v>1</v>
      </c>
      <c r="C221" t="b">
        <f>ISERROR(VLOOKUP(Structures[[#This Row],[ColorAndStyle]],ModifiedStyle[],1,FALSE))</f>
        <v>1</v>
      </c>
      <c r="D221" t="s">
        <v>1106</v>
      </c>
      <c r="E221" t="s">
        <v>1106</v>
      </c>
      <c r="F221" t="s">
        <v>1107</v>
      </c>
      <c r="G221" t="s">
        <v>33</v>
      </c>
      <c r="H221" t="s">
        <v>33</v>
      </c>
      <c r="I221">
        <v>60203</v>
      </c>
      <c r="J221" t="s">
        <v>929</v>
      </c>
      <c r="L221" t="s">
        <v>368</v>
      </c>
      <c r="M221">
        <v>3</v>
      </c>
      <c r="N221">
        <v>0</v>
      </c>
      <c r="O221">
        <v>-16777216</v>
      </c>
      <c r="P221" t="s">
        <v>908</v>
      </c>
      <c r="Q221" t="s">
        <v>908</v>
      </c>
      <c r="R221" t="s">
        <v>135</v>
      </c>
      <c r="S221" t="s">
        <v>0</v>
      </c>
      <c r="T221" t="s">
        <v>1103</v>
      </c>
      <c r="U221" t="s">
        <v>1101</v>
      </c>
      <c r="V221" t="s">
        <v>93</v>
      </c>
      <c r="W221" t="s">
        <v>71</v>
      </c>
      <c r="X221" t="s">
        <v>905</v>
      </c>
      <c r="Y221" t="s">
        <v>1102</v>
      </c>
      <c r="Z221" t="s">
        <v>72</v>
      </c>
      <c r="AA221" t="s">
        <v>907</v>
      </c>
    </row>
    <row r="222" spans="1:27" x14ac:dyDescent="0.25">
      <c r="A222" t="b">
        <f>AND(Structures[[#This Row],[Unchanged Colr]:[Unchanged ColorAndStyle]])</f>
        <v>1</v>
      </c>
      <c r="B222" t="b">
        <f>ISERROR(VLOOKUP(Structures[[#This Row],[StructureID]],ModifiedStructures[],1,FALSE))</f>
        <v>1</v>
      </c>
      <c r="C222" t="b">
        <f>ISERROR(VLOOKUP(Structures[[#This Row],[ColorAndStyle]],ModifiedStyle[],1,FALSE))</f>
        <v>1</v>
      </c>
      <c r="D222" t="s">
        <v>1108</v>
      </c>
      <c r="E222" t="s">
        <v>1108</v>
      </c>
      <c r="F222" t="s">
        <v>1109</v>
      </c>
      <c r="G222" t="s">
        <v>33</v>
      </c>
      <c r="H222" t="s">
        <v>33</v>
      </c>
      <c r="I222">
        <v>60202</v>
      </c>
      <c r="J222" t="s">
        <v>929</v>
      </c>
      <c r="L222" t="s">
        <v>369</v>
      </c>
      <c r="M222">
        <v>3</v>
      </c>
      <c r="N222">
        <v>0</v>
      </c>
      <c r="O222">
        <v>-16777216</v>
      </c>
      <c r="P222" t="s">
        <v>908</v>
      </c>
      <c r="Q222" t="s">
        <v>908</v>
      </c>
      <c r="R222" t="s">
        <v>135</v>
      </c>
      <c r="S222" t="s">
        <v>0</v>
      </c>
      <c r="T222" t="s">
        <v>1103</v>
      </c>
      <c r="U222" t="s">
        <v>1101</v>
      </c>
      <c r="V222" t="s">
        <v>93</v>
      </c>
      <c r="W222" t="s">
        <v>71</v>
      </c>
      <c r="X222" t="s">
        <v>905</v>
      </c>
      <c r="Y222" t="s">
        <v>1102</v>
      </c>
      <c r="Z222" t="s">
        <v>72</v>
      </c>
      <c r="AA222" t="s">
        <v>907</v>
      </c>
    </row>
    <row r="223" spans="1:27" x14ac:dyDescent="0.25">
      <c r="A223" t="b">
        <f>AND(Structures[[#This Row],[Unchanged Colr]:[Unchanged ColorAndStyle]])</f>
        <v>0</v>
      </c>
      <c r="B223" t="b">
        <f>ISERROR(VLOOKUP(Structures[[#This Row],[StructureID]],ModifiedStructures[],1,FALSE))</f>
        <v>1</v>
      </c>
      <c r="C223" t="b">
        <f>ISERROR(VLOOKUP(Structures[[#This Row],[ColorAndStyle]],ModifiedStyle[],1,FALSE))</f>
        <v>0</v>
      </c>
      <c r="D223" t="s">
        <v>1110</v>
      </c>
      <c r="E223" t="s">
        <v>1110</v>
      </c>
      <c r="F223" t="s">
        <v>911</v>
      </c>
      <c r="G223" t="s">
        <v>27</v>
      </c>
      <c r="H223" t="s">
        <v>27</v>
      </c>
      <c r="I223" t="s">
        <v>360</v>
      </c>
      <c r="J223" t="s">
        <v>902</v>
      </c>
      <c r="L223" t="s">
        <v>243</v>
      </c>
      <c r="M223">
        <v>3</v>
      </c>
      <c r="N223">
        <v>0</v>
      </c>
      <c r="O223">
        <v>-16777216</v>
      </c>
      <c r="P223" t="s">
        <v>908</v>
      </c>
      <c r="Q223" t="s">
        <v>908</v>
      </c>
      <c r="R223" t="s">
        <v>135</v>
      </c>
      <c r="S223" t="s">
        <v>0</v>
      </c>
      <c r="T223" t="s">
        <v>1103</v>
      </c>
      <c r="U223" t="s">
        <v>1101</v>
      </c>
      <c r="V223" t="s">
        <v>93</v>
      </c>
      <c r="W223" t="s">
        <v>71</v>
      </c>
      <c r="X223" t="s">
        <v>905</v>
      </c>
      <c r="Y223" t="s">
        <v>1102</v>
      </c>
      <c r="Z223" t="s">
        <v>72</v>
      </c>
      <c r="AA223" t="s">
        <v>907</v>
      </c>
    </row>
    <row r="224" spans="1:27" x14ac:dyDescent="0.25">
      <c r="A224" t="b">
        <f>AND(Structures[[#This Row],[Unchanged Colr]:[Unchanged ColorAndStyle]])</f>
        <v>1</v>
      </c>
      <c r="B224" t="b">
        <f>ISERROR(VLOOKUP(Structures[[#This Row],[StructureID]],ModifiedStructures[],1,FALSE))</f>
        <v>1</v>
      </c>
      <c r="C224" t="b">
        <f>ISERROR(VLOOKUP(Structures[[#This Row],[ColorAndStyle]],ModifiedStyle[],1,FALSE))</f>
        <v>1</v>
      </c>
      <c r="D224" t="s">
        <v>202</v>
      </c>
      <c r="E224" t="s">
        <v>202</v>
      </c>
      <c r="F224" t="s">
        <v>43</v>
      </c>
      <c r="G224" t="s">
        <v>180</v>
      </c>
      <c r="H224" t="s">
        <v>4</v>
      </c>
      <c r="I224" t="s">
        <v>43</v>
      </c>
      <c r="J224" t="s">
        <v>902</v>
      </c>
      <c r="L224" t="s">
        <v>257</v>
      </c>
      <c r="M224">
        <v>3</v>
      </c>
      <c r="N224">
        <v>0</v>
      </c>
      <c r="O224">
        <v>-16777216</v>
      </c>
      <c r="P224" t="s">
        <v>908</v>
      </c>
      <c r="Q224" t="s">
        <v>908</v>
      </c>
      <c r="R224" t="s">
        <v>135</v>
      </c>
      <c r="S224" t="s">
        <v>0</v>
      </c>
      <c r="T224" t="s">
        <v>1103</v>
      </c>
      <c r="U224" t="s">
        <v>1101</v>
      </c>
      <c r="V224" t="s">
        <v>93</v>
      </c>
      <c r="W224" t="s">
        <v>71</v>
      </c>
      <c r="X224" t="s">
        <v>905</v>
      </c>
      <c r="Y224" t="s">
        <v>1102</v>
      </c>
      <c r="Z224" t="s">
        <v>72</v>
      </c>
      <c r="AA224" t="s">
        <v>907</v>
      </c>
    </row>
    <row r="225" spans="1:27" x14ac:dyDescent="0.25">
      <c r="A225" t="b">
        <f>AND(Structures[[#This Row],[Unchanged Colr]:[Unchanged ColorAndStyle]])</f>
        <v>1</v>
      </c>
      <c r="B225" t="b">
        <f>ISERROR(VLOOKUP(Structures[[#This Row],[StructureID]],ModifiedStructures[],1,FALSE))</f>
        <v>1</v>
      </c>
      <c r="C225" t="b">
        <f>ISERROR(VLOOKUP(Structures[[#This Row],[ColorAndStyle]],ModifiedStyle[],1,FALSE))</f>
        <v>1</v>
      </c>
      <c r="D225" t="s">
        <v>1111</v>
      </c>
      <c r="E225" t="s">
        <v>1111</v>
      </c>
      <c r="F225" t="s">
        <v>1112</v>
      </c>
      <c r="G225" t="s">
        <v>33</v>
      </c>
      <c r="H225" t="s">
        <v>33</v>
      </c>
      <c r="I225">
        <v>275024</v>
      </c>
      <c r="J225" t="s">
        <v>929</v>
      </c>
      <c r="L225" t="s">
        <v>807</v>
      </c>
      <c r="M225">
        <v>3</v>
      </c>
      <c r="N225">
        <v>0</v>
      </c>
      <c r="O225">
        <v>-16777216</v>
      </c>
      <c r="P225" t="s">
        <v>908</v>
      </c>
      <c r="Q225" t="s">
        <v>908</v>
      </c>
      <c r="R225" t="s">
        <v>135</v>
      </c>
      <c r="S225" t="s">
        <v>0</v>
      </c>
      <c r="T225" t="s">
        <v>1103</v>
      </c>
      <c r="U225" t="s">
        <v>1101</v>
      </c>
      <c r="V225" t="s">
        <v>93</v>
      </c>
      <c r="W225" t="s">
        <v>71</v>
      </c>
      <c r="X225" t="s">
        <v>905</v>
      </c>
      <c r="Y225" t="s">
        <v>1102</v>
      </c>
      <c r="Z225" t="s">
        <v>72</v>
      </c>
      <c r="AA225" t="s">
        <v>907</v>
      </c>
    </row>
    <row r="226" spans="1:27" x14ac:dyDescent="0.25">
      <c r="A226" t="b">
        <f>AND(Structures[[#This Row],[Unchanged Colr]:[Unchanged ColorAndStyle]])</f>
        <v>1</v>
      </c>
      <c r="B226" t="b">
        <f>ISERROR(VLOOKUP(Structures[[#This Row],[StructureID]],ModifiedStructures[],1,FALSE))</f>
        <v>1</v>
      </c>
      <c r="C226" t="b">
        <f>ISERROR(VLOOKUP(Structures[[#This Row],[ColorAndStyle]],ModifiedStyle[],1,FALSE))</f>
        <v>1</v>
      </c>
      <c r="D226" t="s">
        <v>1113</v>
      </c>
      <c r="E226" t="s">
        <v>1113</v>
      </c>
      <c r="F226" t="s">
        <v>1114</v>
      </c>
      <c r="G226" t="s">
        <v>33</v>
      </c>
      <c r="H226" t="s">
        <v>33</v>
      </c>
      <c r="I226">
        <v>275022</v>
      </c>
      <c r="J226" t="s">
        <v>929</v>
      </c>
      <c r="L226" t="s">
        <v>805</v>
      </c>
      <c r="M226">
        <v>3</v>
      </c>
      <c r="N226">
        <v>0</v>
      </c>
      <c r="O226">
        <v>-16777216</v>
      </c>
      <c r="P226" t="s">
        <v>908</v>
      </c>
      <c r="Q226" t="s">
        <v>908</v>
      </c>
      <c r="R226" t="s">
        <v>135</v>
      </c>
      <c r="S226" t="s">
        <v>0</v>
      </c>
      <c r="T226" t="s">
        <v>1103</v>
      </c>
      <c r="U226" t="s">
        <v>1101</v>
      </c>
      <c r="V226" t="s">
        <v>93</v>
      </c>
      <c r="W226" t="s">
        <v>71</v>
      </c>
      <c r="X226" t="s">
        <v>905</v>
      </c>
      <c r="Y226" t="s">
        <v>1102</v>
      </c>
      <c r="Z226" t="s">
        <v>72</v>
      </c>
      <c r="AA226" t="s">
        <v>907</v>
      </c>
    </row>
    <row r="227" spans="1:27" x14ac:dyDescent="0.25">
      <c r="A227" t="b">
        <f>AND(Structures[[#This Row],[Unchanged Colr]:[Unchanged ColorAndStyle]])</f>
        <v>1</v>
      </c>
      <c r="B227" t="b">
        <f>ISERROR(VLOOKUP(Structures[[#This Row],[StructureID]],ModifiedStructures[],1,FALSE))</f>
        <v>1</v>
      </c>
      <c r="C227" t="b">
        <f>ISERROR(VLOOKUP(Structures[[#This Row],[ColorAndStyle]],ModifiedStyle[],1,FALSE))</f>
        <v>1</v>
      </c>
      <c r="D227" t="s">
        <v>1115</v>
      </c>
      <c r="E227" t="s">
        <v>1115</v>
      </c>
      <c r="F227" t="s">
        <v>1116</v>
      </c>
      <c r="G227" t="s">
        <v>33</v>
      </c>
      <c r="H227" t="s">
        <v>33</v>
      </c>
      <c r="I227">
        <v>275020</v>
      </c>
      <c r="J227" t="s">
        <v>929</v>
      </c>
      <c r="L227" t="s">
        <v>811</v>
      </c>
      <c r="M227">
        <v>3</v>
      </c>
      <c r="N227">
        <v>0</v>
      </c>
      <c r="O227">
        <v>-16777216</v>
      </c>
      <c r="P227" t="s">
        <v>908</v>
      </c>
      <c r="Q227" t="s">
        <v>908</v>
      </c>
      <c r="R227" t="s">
        <v>135</v>
      </c>
      <c r="S227" t="s">
        <v>0</v>
      </c>
      <c r="T227" t="s">
        <v>1103</v>
      </c>
      <c r="U227" t="s">
        <v>1101</v>
      </c>
      <c r="V227" t="s">
        <v>93</v>
      </c>
      <c r="W227" t="s">
        <v>71</v>
      </c>
      <c r="X227" t="s">
        <v>905</v>
      </c>
      <c r="Y227" t="s">
        <v>1102</v>
      </c>
      <c r="Z227" t="s">
        <v>72</v>
      </c>
      <c r="AA227" t="s">
        <v>907</v>
      </c>
    </row>
    <row r="228" spans="1:27" x14ac:dyDescent="0.25">
      <c r="A228" t="b">
        <f>AND(Structures[[#This Row],[Unchanged Colr]:[Unchanged ColorAndStyle]])</f>
        <v>1</v>
      </c>
      <c r="B228" t="b">
        <f>ISERROR(VLOOKUP(Structures[[#This Row],[StructureID]],ModifiedStructures[],1,FALSE))</f>
        <v>1</v>
      </c>
      <c r="C228" t="b">
        <f>ISERROR(VLOOKUP(Structures[[#This Row],[ColorAndStyle]],ModifiedStyle[],1,FALSE))</f>
        <v>1</v>
      </c>
      <c r="D228" t="s">
        <v>1117</v>
      </c>
      <c r="E228" t="s">
        <v>1117</v>
      </c>
      <c r="F228" t="s">
        <v>339</v>
      </c>
      <c r="G228" t="s">
        <v>44</v>
      </c>
      <c r="H228" t="s">
        <v>185</v>
      </c>
      <c r="I228" t="s">
        <v>339</v>
      </c>
      <c r="J228" t="s">
        <v>902</v>
      </c>
      <c r="L228" t="s">
        <v>809</v>
      </c>
      <c r="M228">
        <v>3</v>
      </c>
      <c r="N228">
        <v>0</v>
      </c>
      <c r="O228">
        <v>-16777216</v>
      </c>
      <c r="P228" t="s">
        <v>908</v>
      </c>
      <c r="Q228" t="s">
        <v>908</v>
      </c>
      <c r="R228" t="s">
        <v>135</v>
      </c>
      <c r="S228" t="s">
        <v>0</v>
      </c>
      <c r="T228" t="s">
        <v>1103</v>
      </c>
      <c r="U228" t="s">
        <v>1101</v>
      </c>
      <c r="V228" t="s">
        <v>93</v>
      </c>
      <c r="W228" t="s">
        <v>71</v>
      </c>
      <c r="X228" t="s">
        <v>905</v>
      </c>
      <c r="Y228" t="s">
        <v>1102</v>
      </c>
      <c r="Z228" t="s">
        <v>72</v>
      </c>
      <c r="AA228" t="s">
        <v>907</v>
      </c>
    </row>
    <row r="229" spans="1:27" x14ac:dyDescent="0.25">
      <c r="A229" t="b">
        <f>AND(Structures[[#This Row],[Unchanged Colr]:[Unchanged ColorAndStyle]])</f>
        <v>1</v>
      </c>
      <c r="B229" t="b">
        <f>ISERROR(VLOOKUP(Structures[[#This Row],[StructureID]],ModifiedStructures[],1,FALSE))</f>
        <v>1</v>
      </c>
      <c r="C229" t="b">
        <f>ISERROR(VLOOKUP(Structures[[#This Row],[ColorAndStyle]],ModifiedStyle[],1,FALSE))</f>
        <v>1</v>
      </c>
      <c r="D229" t="s">
        <v>353</v>
      </c>
      <c r="E229" t="s">
        <v>353</v>
      </c>
      <c r="F229" t="s">
        <v>1118</v>
      </c>
      <c r="G229" t="s">
        <v>33</v>
      </c>
      <c r="H229" t="s">
        <v>33</v>
      </c>
      <c r="I229">
        <v>58243</v>
      </c>
      <c r="J229" t="s">
        <v>929</v>
      </c>
      <c r="L229" t="s">
        <v>370</v>
      </c>
      <c r="M229">
        <v>3</v>
      </c>
      <c r="N229">
        <v>0</v>
      </c>
      <c r="O229">
        <v>-16777216</v>
      </c>
      <c r="P229" t="s">
        <v>908</v>
      </c>
      <c r="Q229" t="s">
        <v>908</v>
      </c>
      <c r="R229" t="s">
        <v>135</v>
      </c>
      <c r="S229" t="s">
        <v>0</v>
      </c>
      <c r="T229" t="s">
        <v>1103</v>
      </c>
      <c r="U229" t="s">
        <v>1101</v>
      </c>
      <c r="V229" t="s">
        <v>93</v>
      </c>
      <c r="W229" t="s">
        <v>71</v>
      </c>
      <c r="X229" t="s">
        <v>905</v>
      </c>
      <c r="Y229" t="s">
        <v>1102</v>
      </c>
      <c r="Z229" t="s">
        <v>72</v>
      </c>
      <c r="AA229" t="s">
        <v>907</v>
      </c>
    </row>
    <row r="230" spans="1:27" x14ac:dyDescent="0.25">
      <c r="A230" t="b">
        <f>AND(Structures[[#This Row],[Unchanged Colr]:[Unchanged ColorAndStyle]])</f>
        <v>0</v>
      </c>
      <c r="B230" t="b">
        <f>ISERROR(VLOOKUP(Structures[[#This Row],[StructureID]],ModifiedStructures[],1,FALSE))</f>
        <v>0</v>
      </c>
      <c r="C230" t="b">
        <f>ISERROR(VLOOKUP(Structures[[#This Row],[ColorAndStyle]],ModifiedStyle[],1,FALSE))</f>
        <v>0</v>
      </c>
      <c r="D230" t="s">
        <v>32</v>
      </c>
      <c r="E230" t="s">
        <v>32</v>
      </c>
      <c r="F230" t="s">
        <v>134</v>
      </c>
      <c r="G230" t="s">
        <v>33</v>
      </c>
      <c r="H230" t="s">
        <v>33</v>
      </c>
      <c r="I230">
        <v>58242</v>
      </c>
      <c r="J230" t="s">
        <v>929</v>
      </c>
      <c r="L230" t="s">
        <v>34</v>
      </c>
      <c r="M230">
        <v>3</v>
      </c>
      <c r="N230">
        <v>0</v>
      </c>
      <c r="O230">
        <v>-16777216</v>
      </c>
      <c r="P230" t="s">
        <v>908</v>
      </c>
      <c r="Q230" t="s">
        <v>908</v>
      </c>
      <c r="R230" t="s">
        <v>135</v>
      </c>
      <c r="S230" t="s">
        <v>0</v>
      </c>
      <c r="T230" t="s">
        <v>1103</v>
      </c>
      <c r="U230" t="s">
        <v>1101</v>
      </c>
      <c r="V230" t="s">
        <v>93</v>
      </c>
      <c r="W230" t="s">
        <v>71</v>
      </c>
      <c r="X230" t="s">
        <v>905</v>
      </c>
      <c r="Y230" t="s">
        <v>1102</v>
      </c>
      <c r="Z230" t="s">
        <v>72</v>
      </c>
      <c r="AA230" t="s">
        <v>907</v>
      </c>
    </row>
    <row r="231" spans="1:27" x14ac:dyDescent="0.25">
      <c r="A231" t="b">
        <f>AND(Structures[[#This Row],[Unchanged Colr]:[Unchanged ColorAndStyle]])</f>
        <v>1</v>
      </c>
      <c r="B231" t="b">
        <f>ISERROR(VLOOKUP(Structures[[#This Row],[StructureID]],ModifiedStructures[],1,FALSE))</f>
        <v>1</v>
      </c>
      <c r="C231" t="b">
        <f>ISERROR(VLOOKUP(Structures[[#This Row],[ColorAndStyle]],ModifiedStyle[],1,FALSE))</f>
        <v>1</v>
      </c>
      <c r="D231" t="s">
        <v>1119</v>
      </c>
      <c r="E231" t="s">
        <v>1119</v>
      </c>
      <c r="F231" t="s">
        <v>1120</v>
      </c>
      <c r="G231" t="s">
        <v>33</v>
      </c>
      <c r="H231" t="s">
        <v>33</v>
      </c>
      <c r="I231">
        <v>62045</v>
      </c>
      <c r="J231" t="s">
        <v>929</v>
      </c>
      <c r="L231" t="s">
        <v>371</v>
      </c>
      <c r="M231">
        <v>3</v>
      </c>
      <c r="N231">
        <v>0</v>
      </c>
      <c r="O231">
        <v>-16777216</v>
      </c>
      <c r="P231" t="s">
        <v>908</v>
      </c>
      <c r="Q231" t="s">
        <v>908</v>
      </c>
      <c r="R231" t="s">
        <v>135</v>
      </c>
      <c r="S231" t="s">
        <v>0</v>
      </c>
      <c r="T231" t="s">
        <v>1103</v>
      </c>
      <c r="U231" t="s">
        <v>1101</v>
      </c>
      <c r="V231" t="s">
        <v>93</v>
      </c>
      <c r="W231" t="s">
        <v>71</v>
      </c>
      <c r="X231" t="s">
        <v>905</v>
      </c>
      <c r="Y231" t="s">
        <v>1102</v>
      </c>
      <c r="Z231" t="s">
        <v>72</v>
      </c>
      <c r="AA231" t="s">
        <v>907</v>
      </c>
    </row>
    <row r="232" spans="1:27" x14ac:dyDescent="0.25">
      <c r="A232" t="b">
        <f>AND(Structures[[#This Row],[Unchanged Colr]:[Unchanged ColorAndStyle]])</f>
        <v>1</v>
      </c>
      <c r="B232" t="b">
        <f>ISERROR(VLOOKUP(Structures[[#This Row],[StructureID]],ModifiedStructures[],1,FALSE))</f>
        <v>1</v>
      </c>
      <c r="C232" t="b">
        <f>ISERROR(VLOOKUP(Structures[[#This Row],[ColorAndStyle]],ModifiedStyle[],1,FALSE))</f>
        <v>1</v>
      </c>
      <c r="D232" t="s">
        <v>1121</v>
      </c>
      <c r="E232" t="s">
        <v>1121</v>
      </c>
      <c r="F232" t="s">
        <v>1122</v>
      </c>
      <c r="G232" t="s">
        <v>33</v>
      </c>
      <c r="H232" t="s">
        <v>33</v>
      </c>
      <c r="I232">
        <v>50878</v>
      </c>
      <c r="J232" t="s">
        <v>929</v>
      </c>
      <c r="L232" t="s">
        <v>363</v>
      </c>
      <c r="M232">
        <v>3</v>
      </c>
      <c r="N232">
        <v>0</v>
      </c>
      <c r="O232">
        <v>-16777216</v>
      </c>
      <c r="P232" t="s">
        <v>908</v>
      </c>
      <c r="Q232" t="s">
        <v>908</v>
      </c>
      <c r="R232" t="s">
        <v>135</v>
      </c>
      <c r="S232" t="s">
        <v>0</v>
      </c>
      <c r="T232" t="s">
        <v>1103</v>
      </c>
      <c r="U232" t="s">
        <v>1101</v>
      </c>
      <c r="V232" t="s">
        <v>93</v>
      </c>
      <c r="W232" t="s">
        <v>71</v>
      </c>
      <c r="X232" t="s">
        <v>905</v>
      </c>
      <c r="Y232" t="s">
        <v>1102</v>
      </c>
      <c r="Z232" t="s">
        <v>72</v>
      </c>
      <c r="AA232" t="s">
        <v>907</v>
      </c>
    </row>
    <row r="233" spans="1:27" x14ac:dyDescent="0.25">
      <c r="A233" t="b">
        <f>AND(Structures[[#This Row],[Unchanged Colr]:[Unchanged ColorAndStyle]])</f>
        <v>1</v>
      </c>
      <c r="B233" t="b">
        <f>ISERROR(VLOOKUP(Structures[[#This Row],[StructureID]],ModifiedStructures[],1,FALSE))</f>
        <v>1</v>
      </c>
      <c r="C233" t="b">
        <f>ISERROR(VLOOKUP(Structures[[#This Row],[ColorAndStyle]],ModifiedStyle[],1,FALSE))</f>
        <v>1</v>
      </c>
      <c r="D233" t="s">
        <v>1123</v>
      </c>
      <c r="E233" t="s">
        <v>1123</v>
      </c>
      <c r="F233" t="s">
        <v>1124</v>
      </c>
      <c r="G233" t="s">
        <v>33</v>
      </c>
      <c r="H233" t="s">
        <v>33</v>
      </c>
      <c r="I233">
        <v>50875</v>
      </c>
      <c r="J233" t="s">
        <v>929</v>
      </c>
      <c r="L233" t="s">
        <v>365</v>
      </c>
      <c r="M233">
        <v>3</v>
      </c>
      <c r="N233">
        <v>0</v>
      </c>
      <c r="O233">
        <v>-16777216</v>
      </c>
      <c r="P233" t="s">
        <v>908</v>
      </c>
      <c r="Q233" t="s">
        <v>908</v>
      </c>
      <c r="R233" t="s">
        <v>135</v>
      </c>
      <c r="S233" t="s">
        <v>0</v>
      </c>
      <c r="T233" t="s">
        <v>1103</v>
      </c>
      <c r="U233" t="s">
        <v>1101</v>
      </c>
      <c r="V233" t="s">
        <v>93</v>
      </c>
      <c r="W233" t="s">
        <v>71</v>
      </c>
      <c r="X233" t="s">
        <v>905</v>
      </c>
      <c r="Y233" t="s">
        <v>1102</v>
      </c>
      <c r="Z233" t="s">
        <v>72</v>
      </c>
      <c r="AA233" t="s">
        <v>907</v>
      </c>
    </row>
    <row r="234" spans="1:27" x14ac:dyDescent="0.25">
      <c r="A234" t="b">
        <f>AND(Structures[[#This Row],[Unchanged Colr]:[Unchanged ColorAndStyle]])</f>
        <v>1</v>
      </c>
      <c r="B234" t="b">
        <f>ISERROR(VLOOKUP(Structures[[#This Row],[StructureID]],ModifiedStructures[],1,FALSE))</f>
        <v>1</v>
      </c>
      <c r="C234" t="b">
        <f>ISERROR(VLOOKUP(Structures[[#This Row],[ColorAndStyle]],ModifiedStyle[],1,FALSE))</f>
        <v>1</v>
      </c>
      <c r="D234" t="s">
        <v>1125</v>
      </c>
      <c r="F234" t="s">
        <v>339</v>
      </c>
      <c r="G234" t="s">
        <v>44</v>
      </c>
      <c r="H234" t="s">
        <v>185</v>
      </c>
      <c r="I234" t="s">
        <v>339</v>
      </c>
      <c r="J234" t="s">
        <v>902</v>
      </c>
      <c r="L234" t="s">
        <v>364</v>
      </c>
      <c r="M234">
        <v>3</v>
      </c>
      <c r="N234">
        <v>0</v>
      </c>
      <c r="O234">
        <v>-16777216</v>
      </c>
      <c r="P234" t="s">
        <v>908</v>
      </c>
      <c r="Q234" t="s">
        <v>908</v>
      </c>
      <c r="R234" t="s">
        <v>135</v>
      </c>
      <c r="S234" t="s">
        <v>0</v>
      </c>
      <c r="T234" t="s">
        <v>1103</v>
      </c>
      <c r="U234" t="s">
        <v>1101</v>
      </c>
      <c r="V234" t="s">
        <v>93</v>
      </c>
      <c r="W234" t="s">
        <v>71</v>
      </c>
      <c r="X234" t="s">
        <v>905</v>
      </c>
      <c r="Y234" t="s">
        <v>1102</v>
      </c>
      <c r="Z234" t="s">
        <v>72</v>
      </c>
      <c r="AA234" t="s">
        <v>907</v>
      </c>
    </row>
    <row r="235" spans="1:27" x14ac:dyDescent="0.25">
      <c r="A235" t="b">
        <f>AND(Structures[[#This Row],[Unchanged Colr]:[Unchanged ColorAndStyle]])</f>
        <v>0</v>
      </c>
      <c r="B235" t="b">
        <f>ISERROR(VLOOKUP(Structures[[#This Row],[StructureID]],ModifiedStructures[],1,FALSE))</f>
        <v>1</v>
      </c>
      <c r="C235" t="b">
        <f>ISERROR(VLOOKUP(Structures[[#This Row],[ColorAndStyle]],ModifiedStyle[],1,FALSE))</f>
        <v>0</v>
      </c>
      <c r="D235" t="s">
        <v>1126</v>
      </c>
      <c r="E235" t="s">
        <v>1127</v>
      </c>
      <c r="F235" t="s">
        <v>912</v>
      </c>
      <c r="G235" t="s">
        <v>4</v>
      </c>
      <c r="H235" t="s">
        <v>4</v>
      </c>
      <c r="I235" t="s">
        <v>247</v>
      </c>
      <c r="J235" t="s">
        <v>902</v>
      </c>
      <c r="L235" t="s">
        <v>246</v>
      </c>
      <c r="M235">
        <v>3</v>
      </c>
      <c r="N235">
        <v>0</v>
      </c>
      <c r="O235">
        <v>-16777216</v>
      </c>
      <c r="P235" t="s">
        <v>908</v>
      </c>
      <c r="Q235" t="s">
        <v>908</v>
      </c>
      <c r="R235" t="s">
        <v>135</v>
      </c>
      <c r="S235" t="s">
        <v>0</v>
      </c>
      <c r="T235" t="s">
        <v>1103</v>
      </c>
      <c r="U235" t="s">
        <v>1101</v>
      </c>
      <c r="V235" t="s">
        <v>93</v>
      </c>
      <c r="W235" t="s">
        <v>71</v>
      </c>
      <c r="X235" t="s">
        <v>905</v>
      </c>
      <c r="Y235" t="s">
        <v>1102</v>
      </c>
      <c r="Z235" t="s">
        <v>72</v>
      </c>
      <c r="AA235" t="s">
        <v>907</v>
      </c>
    </row>
    <row r="236" spans="1:27" x14ac:dyDescent="0.25">
      <c r="A236" t="b">
        <f>AND(Structures[[#This Row],[Unchanged Colr]:[Unchanged ColorAndStyle]])</f>
        <v>0</v>
      </c>
      <c r="B236" t="b">
        <f>ISERROR(VLOOKUP(Structures[[#This Row],[StructureID]],ModifiedStructures[],1,FALSE))</f>
        <v>1</v>
      </c>
      <c r="C236" t="b">
        <f>ISERROR(VLOOKUP(Structures[[#This Row],[ColorAndStyle]],ModifiedStyle[],1,FALSE))</f>
        <v>0</v>
      </c>
      <c r="D236" t="s">
        <v>1128</v>
      </c>
      <c r="E236" t="s">
        <v>1128</v>
      </c>
      <c r="F236" t="s">
        <v>912</v>
      </c>
      <c r="G236" t="s">
        <v>4</v>
      </c>
      <c r="H236" t="s">
        <v>4</v>
      </c>
      <c r="I236" t="s">
        <v>247</v>
      </c>
      <c r="J236" t="s">
        <v>902</v>
      </c>
      <c r="L236" t="s">
        <v>246</v>
      </c>
      <c r="M236">
        <v>3</v>
      </c>
      <c r="N236">
        <v>0</v>
      </c>
      <c r="O236">
        <v>-16777216</v>
      </c>
      <c r="P236" t="s">
        <v>908</v>
      </c>
      <c r="Q236" t="s">
        <v>908</v>
      </c>
      <c r="R236" t="s">
        <v>135</v>
      </c>
      <c r="S236" t="s">
        <v>0</v>
      </c>
      <c r="T236" t="s">
        <v>1103</v>
      </c>
      <c r="U236" t="s">
        <v>1101</v>
      </c>
      <c r="V236" t="s">
        <v>93</v>
      </c>
      <c r="W236" t="s">
        <v>71</v>
      </c>
      <c r="X236" t="s">
        <v>905</v>
      </c>
      <c r="Y236" t="s">
        <v>1102</v>
      </c>
      <c r="Z236" t="s">
        <v>72</v>
      </c>
      <c r="AA236" t="s">
        <v>907</v>
      </c>
    </row>
    <row r="237" spans="1:27" x14ac:dyDescent="0.25">
      <c r="A237" t="b">
        <f>AND(Structures[[#This Row],[Unchanged Colr]:[Unchanged ColorAndStyle]])</f>
        <v>0</v>
      </c>
      <c r="B237" t="b">
        <f>ISERROR(VLOOKUP(Structures[[#This Row],[StructureID]],ModifiedStructures[],1,FALSE))</f>
        <v>1</v>
      </c>
      <c r="C237" t="b">
        <f>ISERROR(VLOOKUP(Structures[[#This Row],[ColorAndStyle]],ModifiedStyle[],1,FALSE))</f>
        <v>0</v>
      </c>
      <c r="D237" t="s">
        <v>1129</v>
      </c>
      <c r="E237" t="s">
        <v>1129</v>
      </c>
      <c r="F237" t="s">
        <v>912</v>
      </c>
      <c r="G237" t="s">
        <v>4</v>
      </c>
      <c r="H237" t="s">
        <v>4</v>
      </c>
      <c r="I237" t="s">
        <v>247</v>
      </c>
      <c r="J237" t="s">
        <v>902</v>
      </c>
      <c r="L237" t="s">
        <v>246</v>
      </c>
      <c r="M237">
        <v>3</v>
      </c>
      <c r="N237">
        <v>0</v>
      </c>
      <c r="O237">
        <v>-16777216</v>
      </c>
      <c r="P237" t="s">
        <v>908</v>
      </c>
      <c r="Q237" t="s">
        <v>908</v>
      </c>
      <c r="R237" t="s">
        <v>135</v>
      </c>
      <c r="S237" t="s">
        <v>0</v>
      </c>
      <c r="T237" t="s">
        <v>1103</v>
      </c>
      <c r="U237" t="s">
        <v>1101</v>
      </c>
      <c r="V237" t="s">
        <v>93</v>
      </c>
      <c r="W237" t="s">
        <v>71</v>
      </c>
      <c r="X237" t="s">
        <v>905</v>
      </c>
      <c r="Y237" t="s">
        <v>1102</v>
      </c>
      <c r="Z237" t="s">
        <v>72</v>
      </c>
      <c r="AA237" t="s">
        <v>907</v>
      </c>
    </row>
    <row r="238" spans="1:27" x14ac:dyDescent="0.25">
      <c r="A238" t="b">
        <f>AND(Structures[[#This Row],[Unchanged Colr]:[Unchanged ColorAndStyle]])</f>
        <v>0</v>
      </c>
      <c r="B238" t="b">
        <f>ISERROR(VLOOKUP(Structures[[#This Row],[StructureID]],ModifiedStructures[],1,FALSE))</f>
        <v>1</v>
      </c>
      <c r="C238" t="b">
        <f>ISERROR(VLOOKUP(Structures[[#This Row],[ColorAndStyle]],ModifiedStyle[],1,FALSE))</f>
        <v>0</v>
      </c>
      <c r="D238" t="s">
        <v>1130</v>
      </c>
      <c r="E238" t="s">
        <v>1130</v>
      </c>
      <c r="F238" t="s">
        <v>912</v>
      </c>
      <c r="G238" t="s">
        <v>4</v>
      </c>
      <c r="H238" t="s">
        <v>4</v>
      </c>
      <c r="I238" t="s">
        <v>247</v>
      </c>
      <c r="J238" t="s">
        <v>902</v>
      </c>
      <c r="L238" t="s">
        <v>246</v>
      </c>
      <c r="M238">
        <v>3</v>
      </c>
      <c r="N238">
        <v>0</v>
      </c>
      <c r="O238">
        <v>-16777216</v>
      </c>
      <c r="P238" t="s">
        <v>908</v>
      </c>
      <c r="Q238" t="s">
        <v>908</v>
      </c>
      <c r="R238" t="s">
        <v>135</v>
      </c>
      <c r="S238" t="s">
        <v>0</v>
      </c>
      <c r="T238" t="s">
        <v>1103</v>
      </c>
      <c r="U238" t="s">
        <v>1101</v>
      </c>
      <c r="V238" t="s">
        <v>93</v>
      </c>
      <c r="W238" t="s">
        <v>71</v>
      </c>
      <c r="X238" t="s">
        <v>905</v>
      </c>
      <c r="Y238" t="s">
        <v>1102</v>
      </c>
      <c r="Z238" t="s">
        <v>72</v>
      </c>
      <c r="AA238" t="s">
        <v>907</v>
      </c>
    </row>
    <row r="239" spans="1:27" x14ac:dyDescent="0.25">
      <c r="A239" t="b">
        <f>AND(Structures[[#This Row],[Unchanged Colr]:[Unchanged ColorAndStyle]])</f>
        <v>1</v>
      </c>
      <c r="B239" t="b">
        <f>ISERROR(VLOOKUP(Structures[[#This Row],[StructureID]],ModifiedStructures[],1,FALSE))</f>
        <v>1</v>
      </c>
      <c r="C239" t="b">
        <f>ISERROR(VLOOKUP(Structures[[#This Row],[ColorAndStyle]],ModifiedStyle[],1,FALSE))</f>
        <v>1</v>
      </c>
      <c r="D239" t="s">
        <v>1131</v>
      </c>
      <c r="E239" t="s">
        <v>1131</v>
      </c>
      <c r="F239" t="s">
        <v>1132</v>
      </c>
      <c r="G239" t="s">
        <v>33</v>
      </c>
      <c r="H239" t="s">
        <v>33</v>
      </c>
      <c r="I239">
        <v>12515</v>
      </c>
      <c r="J239" t="s">
        <v>929</v>
      </c>
      <c r="L239" t="s">
        <v>366</v>
      </c>
      <c r="M239">
        <v>3</v>
      </c>
      <c r="N239">
        <v>0</v>
      </c>
      <c r="O239">
        <v>-16777216</v>
      </c>
      <c r="P239" t="s">
        <v>908</v>
      </c>
      <c r="Q239" t="s">
        <v>908</v>
      </c>
      <c r="R239" t="s">
        <v>135</v>
      </c>
      <c r="S239" t="s">
        <v>0</v>
      </c>
      <c r="T239" t="s">
        <v>1103</v>
      </c>
      <c r="U239" t="s">
        <v>1101</v>
      </c>
      <c r="V239" t="s">
        <v>93</v>
      </c>
      <c r="W239" t="s">
        <v>71</v>
      </c>
      <c r="X239" t="s">
        <v>905</v>
      </c>
      <c r="Y239" t="s">
        <v>1102</v>
      </c>
      <c r="Z239" t="s">
        <v>72</v>
      </c>
      <c r="AA239" t="s">
        <v>907</v>
      </c>
    </row>
    <row r="240" spans="1:27" x14ac:dyDescent="0.25">
      <c r="A240" t="b">
        <f>AND(Structures[[#This Row],[Unchanged Colr]:[Unchanged ColorAndStyle]])</f>
        <v>1</v>
      </c>
      <c r="B240" t="b">
        <f>ISERROR(VLOOKUP(Structures[[#This Row],[StructureID]],ModifiedStructures[],1,FALSE))</f>
        <v>1</v>
      </c>
      <c r="C240" t="b">
        <f>ISERROR(VLOOKUP(Structures[[#This Row],[ColorAndStyle]],ModifiedStyle[],1,FALSE))</f>
        <v>1</v>
      </c>
      <c r="D240" t="s">
        <v>1133</v>
      </c>
      <c r="E240" t="s">
        <v>1133</v>
      </c>
      <c r="F240" t="s">
        <v>1134</v>
      </c>
      <c r="G240" t="s">
        <v>33</v>
      </c>
      <c r="H240" t="s">
        <v>33</v>
      </c>
      <c r="I240">
        <v>12514</v>
      </c>
      <c r="J240" t="s">
        <v>929</v>
      </c>
      <c r="L240" t="s">
        <v>367</v>
      </c>
      <c r="M240">
        <v>3</v>
      </c>
      <c r="N240">
        <v>0</v>
      </c>
      <c r="O240">
        <v>-16777216</v>
      </c>
      <c r="P240" t="s">
        <v>908</v>
      </c>
      <c r="Q240" t="s">
        <v>908</v>
      </c>
      <c r="R240" t="s">
        <v>135</v>
      </c>
      <c r="S240" t="s">
        <v>0</v>
      </c>
      <c r="T240" t="s">
        <v>1103</v>
      </c>
      <c r="U240" t="s">
        <v>1101</v>
      </c>
      <c r="V240" t="s">
        <v>93</v>
      </c>
      <c r="W240" t="s">
        <v>71</v>
      </c>
      <c r="X240" t="s">
        <v>905</v>
      </c>
      <c r="Y240" t="s">
        <v>1102</v>
      </c>
      <c r="Z240" t="s">
        <v>72</v>
      </c>
      <c r="AA240" t="s">
        <v>907</v>
      </c>
    </row>
    <row r="241" spans="1:27" x14ac:dyDescent="0.25">
      <c r="A241" t="b">
        <f>AND(Structures[[#This Row],[Unchanged Colr]:[Unchanged ColorAndStyle]])</f>
        <v>0</v>
      </c>
      <c r="B241" t="b">
        <f>ISERROR(VLOOKUP(Structures[[#This Row],[StructureID]],ModifiedStructures[],1,FALSE))</f>
        <v>1</v>
      </c>
      <c r="C241" t="b">
        <f>ISERROR(VLOOKUP(Structures[[#This Row],[ColorAndStyle]],ModifiedStyle[],1,FALSE))</f>
        <v>0</v>
      </c>
      <c r="D241" t="s">
        <v>1135</v>
      </c>
      <c r="E241" t="s">
        <v>1135</v>
      </c>
      <c r="F241" t="s">
        <v>912</v>
      </c>
      <c r="G241" t="s">
        <v>4</v>
      </c>
      <c r="H241" t="s">
        <v>4</v>
      </c>
      <c r="I241" t="s">
        <v>247</v>
      </c>
      <c r="J241" t="s">
        <v>902</v>
      </c>
      <c r="L241" t="s">
        <v>246</v>
      </c>
      <c r="M241">
        <v>3</v>
      </c>
      <c r="N241">
        <v>0</v>
      </c>
      <c r="O241">
        <v>-16777216</v>
      </c>
      <c r="P241" t="s">
        <v>908</v>
      </c>
      <c r="Q241" t="s">
        <v>908</v>
      </c>
      <c r="R241" t="s">
        <v>135</v>
      </c>
      <c r="S241" t="s">
        <v>0</v>
      </c>
      <c r="T241" t="s">
        <v>1103</v>
      </c>
      <c r="U241" t="s">
        <v>1101</v>
      </c>
      <c r="V241" t="s">
        <v>93</v>
      </c>
      <c r="W241" t="s">
        <v>71</v>
      </c>
      <c r="X241" t="s">
        <v>905</v>
      </c>
      <c r="Y241" t="s">
        <v>1102</v>
      </c>
      <c r="Z241" t="s">
        <v>72</v>
      </c>
      <c r="AA241" t="s">
        <v>907</v>
      </c>
    </row>
    <row r="242" spans="1:27" x14ac:dyDescent="0.25">
      <c r="A242" t="b">
        <f>AND(Structures[[#This Row],[Unchanged Colr]:[Unchanged ColorAndStyle]])</f>
        <v>1</v>
      </c>
      <c r="B242" t="b">
        <f>ISERROR(VLOOKUP(Structures[[#This Row],[StructureID]],ModifiedStructures[],1,FALSE))</f>
        <v>1</v>
      </c>
      <c r="C242" t="b">
        <f>ISERROR(VLOOKUP(Structures[[#This Row],[ColorAndStyle]],ModifiedStyle[],1,FALSE))</f>
        <v>1</v>
      </c>
      <c r="D242" t="s">
        <v>222</v>
      </c>
      <c r="E242" t="s">
        <v>1136</v>
      </c>
      <c r="F242" t="s">
        <v>928</v>
      </c>
      <c r="G242" t="s">
        <v>33</v>
      </c>
      <c r="H242" t="s">
        <v>33</v>
      </c>
      <c r="I242">
        <v>7647</v>
      </c>
      <c r="J242" t="s">
        <v>929</v>
      </c>
      <c r="L242" t="s">
        <v>264</v>
      </c>
      <c r="M242">
        <v>3</v>
      </c>
      <c r="N242">
        <v>0</v>
      </c>
      <c r="O242">
        <v>-16777216</v>
      </c>
      <c r="P242">
        <v>20</v>
      </c>
      <c r="Q242">
        <v>40</v>
      </c>
      <c r="R242" t="s">
        <v>135</v>
      </c>
      <c r="S242" t="s">
        <v>0</v>
      </c>
      <c r="T242" t="s">
        <v>1103</v>
      </c>
      <c r="U242" t="s">
        <v>1137</v>
      </c>
      <c r="V242" t="s">
        <v>1138</v>
      </c>
      <c r="W242" t="s">
        <v>71</v>
      </c>
      <c r="X242" t="s">
        <v>905</v>
      </c>
      <c r="Y242" t="s">
        <v>1139</v>
      </c>
      <c r="Z242" t="s">
        <v>72</v>
      </c>
      <c r="AA242" t="s">
        <v>907</v>
      </c>
    </row>
    <row r="243" spans="1:27" x14ac:dyDescent="0.25">
      <c r="A243" t="b">
        <f>AND(Structures[[#This Row],[Unchanged Colr]:[Unchanged ColorAndStyle]])</f>
        <v>0</v>
      </c>
      <c r="B243" t="b">
        <f>ISERROR(VLOOKUP(Structures[[#This Row],[StructureID]],ModifiedStructures[],1,FALSE))</f>
        <v>1</v>
      </c>
      <c r="C243" t="b">
        <f>ISERROR(VLOOKUP(Structures[[#This Row],[ColorAndStyle]],ModifiedStyle[],1,FALSE))</f>
        <v>0</v>
      </c>
      <c r="D243" t="s">
        <v>236</v>
      </c>
      <c r="E243" t="s">
        <v>237</v>
      </c>
      <c r="F243" t="s">
        <v>271</v>
      </c>
      <c r="G243" t="s">
        <v>271</v>
      </c>
      <c r="H243" t="s">
        <v>913</v>
      </c>
      <c r="I243">
        <v>11296</v>
      </c>
      <c r="J243" t="s">
        <v>914</v>
      </c>
      <c r="L243" t="s">
        <v>277</v>
      </c>
      <c r="M243">
        <v>3</v>
      </c>
      <c r="N243">
        <v>0</v>
      </c>
      <c r="O243">
        <v>-16777216</v>
      </c>
      <c r="P243" t="s">
        <v>908</v>
      </c>
      <c r="Q243" t="s">
        <v>908</v>
      </c>
      <c r="R243" t="s">
        <v>135</v>
      </c>
      <c r="S243" t="s">
        <v>0</v>
      </c>
      <c r="T243" t="s">
        <v>1103</v>
      </c>
      <c r="U243" t="s">
        <v>1137</v>
      </c>
      <c r="V243" t="s">
        <v>1138</v>
      </c>
      <c r="W243" t="s">
        <v>71</v>
      </c>
      <c r="X243" t="s">
        <v>905</v>
      </c>
      <c r="Y243" t="s">
        <v>1139</v>
      </c>
      <c r="Z243" t="s">
        <v>72</v>
      </c>
      <c r="AA243" t="s">
        <v>907</v>
      </c>
    </row>
    <row r="244" spans="1:27" x14ac:dyDescent="0.25">
      <c r="A244" t="b">
        <f>AND(Structures[[#This Row],[Unchanged Colr]:[Unchanged ColorAndStyle]])</f>
        <v>0</v>
      </c>
      <c r="B244" t="b">
        <f>ISERROR(VLOOKUP(Structures[[#This Row],[StructureID]],ModifiedStructures[],1,FALSE))</f>
        <v>1</v>
      </c>
      <c r="C244" t="b">
        <f>ISERROR(VLOOKUP(Structures[[#This Row],[ColorAndStyle]],ModifiedStyle[],1,FALSE))</f>
        <v>0</v>
      </c>
      <c r="D244" t="s">
        <v>238</v>
      </c>
      <c r="E244" t="s">
        <v>237</v>
      </c>
      <c r="F244" t="s">
        <v>271</v>
      </c>
      <c r="G244" t="s">
        <v>271</v>
      </c>
      <c r="H244" t="s">
        <v>913</v>
      </c>
      <c r="I244">
        <v>11296</v>
      </c>
      <c r="J244" t="s">
        <v>914</v>
      </c>
      <c r="L244" t="s">
        <v>277</v>
      </c>
      <c r="M244">
        <v>3</v>
      </c>
      <c r="N244">
        <v>0</v>
      </c>
      <c r="O244">
        <v>-16777216</v>
      </c>
      <c r="P244" t="s">
        <v>908</v>
      </c>
      <c r="Q244" t="s">
        <v>908</v>
      </c>
      <c r="R244" t="s">
        <v>135</v>
      </c>
      <c r="S244" t="s">
        <v>0</v>
      </c>
      <c r="T244" t="s">
        <v>1103</v>
      </c>
      <c r="U244" t="s">
        <v>1137</v>
      </c>
      <c r="V244" t="s">
        <v>1138</v>
      </c>
      <c r="W244" t="s">
        <v>71</v>
      </c>
      <c r="X244" t="s">
        <v>905</v>
      </c>
      <c r="Y244" t="s">
        <v>1139</v>
      </c>
      <c r="Z244" t="s">
        <v>72</v>
      </c>
      <c r="AA244" t="s">
        <v>907</v>
      </c>
    </row>
    <row r="245" spans="1:27" x14ac:dyDescent="0.25">
      <c r="A245" t="b">
        <f>AND(Structures[[#This Row],[Unchanged Colr]:[Unchanged ColorAndStyle]])</f>
        <v>1</v>
      </c>
      <c r="B245" t="b">
        <f>ISERROR(VLOOKUP(Structures[[#This Row],[StructureID]],ModifiedStructures[],1,FALSE))</f>
        <v>1</v>
      </c>
      <c r="C245" t="b">
        <f>ISERROR(VLOOKUP(Structures[[#This Row],[ColorAndStyle]],ModifiedStyle[],1,FALSE))</f>
        <v>1</v>
      </c>
      <c r="D245" t="s">
        <v>1140</v>
      </c>
      <c r="E245" t="s">
        <v>849</v>
      </c>
      <c r="F245" t="s">
        <v>972</v>
      </c>
      <c r="G245" t="s">
        <v>33</v>
      </c>
      <c r="H245" t="s">
        <v>33</v>
      </c>
      <c r="I245">
        <v>14812</v>
      </c>
      <c r="J245" t="s">
        <v>929</v>
      </c>
      <c r="L245" t="s">
        <v>848</v>
      </c>
      <c r="M245">
        <v>3</v>
      </c>
      <c r="N245">
        <v>0</v>
      </c>
      <c r="O245">
        <v>-16777216</v>
      </c>
      <c r="P245" t="s">
        <v>908</v>
      </c>
      <c r="Q245" t="s">
        <v>908</v>
      </c>
      <c r="R245" t="s">
        <v>1141</v>
      </c>
      <c r="S245" t="s">
        <v>0</v>
      </c>
      <c r="U245" t="s">
        <v>1137</v>
      </c>
      <c r="V245" t="s">
        <v>1138</v>
      </c>
      <c r="W245" t="s">
        <v>71</v>
      </c>
      <c r="X245" t="s">
        <v>905</v>
      </c>
      <c r="Y245" t="s">
        <v>1139</v>
      </c>
      <c r="Z245" t="s">
        <v>72</v>
      </c>
      <c r="AA245" t="s">
        <v>907</v>
      </c>
    </row>
    <row r="246" spans="1:27" x14ac:dyDescent="0.25">
      <c r="A246" t="b">
        <f>AND(Structures[[#This Row],[Unchanged Colr]:[Unchanged ColorAndStyle]])</f>
        <v>1</v>
      </c>
      <c r="B246" t="b">
        <f>ISERROR(VLOOKUP(Structures[[#This Row],[StructureID]],ModifiedStructures[],1,FALSE))</f>
        <v>1</v>
      </c>
      <c r="C246" t="b">
        <f>ISERROR(VLOOKUP(Structures[[#This Row],[ColorAndStyle]],ModifiedStyle[],1,FALSE))</f>
        <v>1</v>
      </c>
      <c r="D246" t="s">
        <v>304</v>
      </c>
      <c r="E246" t="s">
        <v>1142</v>
      </c>
      <c r="F246" t="s">
        <v>304</v>
      </c>
      <c r="G246" t="s">
        <v>33</v>
      </c>
      <c r="H246" t="s">
        <v>33</v>
      </c>
      <c r="I246">
        <v>3734</v>
      </c>
      <c r="J246" t="s">
        <v>929</v>
      </c>
      <c r="L246" t="s">
        <v>327</v>
      </c>
      <c r="M246">
        <v>3</v>
      </c>
      <c r="N246">
        <v>0</v>
      </c>
      <c r="O246">
        <v>-16777216</v>
      </c>
      <c r="P246" t="s">
        <v>908</v>
      </c>
      <c r="Q246" t="s">
        <v>908</v>
      </c>
      <c r="R246" t="s">
        <v>1141</v>
      </c>
      <c r="S246" t="s">
        <v>0</v>
      </c>
      <c r="U246" t="s">
        <v>1137</v>
      </c>
      <c r="V246" t="s">
        <v>1138</v>
      </c>
      <c r="W246" t="s">
        <v>71</v>
      </c>
      <c r="X246" t="s">
        <v>905</v>
      </c>
      <c r="Y246" t="s">
        <v>1139</v>
      </c>
      <c r="Z246" t="s">
        <v>72</v>
      </c>
      <c r="AA246" t="s">
        <v>907</v>
      </c>
    </row>
    <row r="247" spans="1:27" x14ac:dyDescent="0.25">
      <c r="A247" t="b">
        <f>AND(Structures[[#This Row],[Unchanged Colr]:[Unchanged ColorAndStyle]])</f>
        <v>1</v>
      </c>
      <c r="B247" t="b">
        <f>ISERROR(VLOOKUP(Structures[[#This Row],[StructureID]],ModifiedStructures[],1,FALSE))</f>
        <v>1</v>
      </c>
      <c r="C247" t="b">
        <f>ISERROR(VLOOKUP(Structures[[#This Row],[ColorAndStyle]],ModifiedStyle[],1,FALSE))</f>
        <v>1</v>
      </c>
      <c r="D247" t="s">
        <v>1143</v>
      </c>
      <c r="E247" t="s">
        <v>1144</v>
      </c>
      <c r="F247" t="s">
        <v>1145</v>
      </c>
      <c r="G247" t="s">
        <v>44</v>
      </c>
      <c r="H247" t="s">
        <v>185</v>
      </c>
      <c r="I247" t="s">
        <v>1146</v>
      </c>
      <c r="J247" t="s">
        <v>902</v>
      </c>
      <c r="L247" t="s">
        <v>788</v>
      </c>
      <c r="M247">
        <v>3</v>
      </c>
      <c r="N247">
        <v>0</v>
      </c>
      <c r="O247">
        <v>-16777216</v>
      </c>
      <c r="P247" t="s">
        <v>908</v>
      </c>
      <c r="Q247" t="s">
        <v>908</v>
      </c>
      <c r="R247" t="s">
        <v>1141</v>
      </c>
      <c r="S247" t="s">
        <v>0</v>
      </c>
      <c r="U247" t="s">
        <v>1137</v>
      </c>
      <c r="V247" t="s">
        <v>1138</v>
      </c>
      <c r="W247" t="s">
        <v>71</v>
      </c>
      <c r="X247" t="s">
        <v>905</v>
      </c>
      <c r="Y247" t="s">
        <v>1139</v>
      </c>
      <c r="Z247" t="s">
        <v>72</v>
      </c>
      <c r="AA247" t="s">
        <v>907</v>
      </c>
    </row>
    <row r="248" spans="1:27" x14ac:dyDescent="0.25">
      <c r="A248" t="b">
        <f>AND(Structures[[#This Row],[Unchanged Colr]:[Unchanged ColorAndStyle]])</f>
        <v>1</v>
      </c>
      <c r="B248" t="b">
        <f>ISERROR(VLOOKUP(Structures[[#This Row],[StructureID]],ModifiedStructures[],1,FALSE))</f>
        <v>1</v>
      </c>
      <c r="C248" t="b">
        <f>ISERROR(VLOOKUP(Structures[[#This Row],[ColorAndStyle]],ModifiedStyle[],1,FALSE))</f>
        <v>1</v>
      </c>
      <c r="D248" t="s">
        <v>240</v>
      </c>
      <c r="E248" t="s">
        <v>550</v>
      </c>
      <c r="F248" t="s">
        <v>201</v>
      </c>
      <c r="G248" t="s">
        <v>180</v>
      </c>
      <c r="H248" t="s">
        <v>240</v>
      </c>
      <c r="I248" t="s">
        <v>240</v>
      </c>
      <c r="J248" t="s">
        <v>902</v>
      </c>
      <c r="L248" t="s">
        <v>241</v>
      </c>
      <c r="M248">
        <v>3</v>
      </c>
      <c r="N248">
        <v>0</v>
      </c>
      <c r="O248">
        <v>-16777216</v>
      </c>
      <c r="P248">
        <v>-350</v>
      </c>
      <c r="Q248">
        <v>-50</v>
      </c>
      <c r="R248" t="s">
        <v>1141</v>
      </c>
      <c r="S248" t="s">
        <v>0</v>
      </c>
      <c r="U248" t="s">
        <v>1137</v>
      </c>
      <c r="V248" t="s">
        <v>1138</v>
      </c>
      <c r="W248" t="s">
        <v>71</v>
      </c>
      <c r="X248" t="s">
        <v>905</v>
      </c>
      <c r="Y248" t="s">
        <v>1139</v>
      </c>
      <c r="Z248" t="s">
        <v>72</v>
      </c>
      <c r="AA248" t="s">
        <v>907</v>
      </c>
    </row>
    <row r="249" spans="1:27" x14ac:dyDescent="0.25">
      <c r="A249" t="b">
        <f>AND(Structures[[#This Row],[Unchanged Colr]:[Unchanged ColorAndStyle]])</f>
        <v>0</v>
      </c>
      <c r="B249" t="b">
        <f>ISERROR(VLOOKUP(Structures[[#This Row],[StructureID]],ModifiedStructures[],1,FALSE))</f>
        <v>1</v>
      </c>
      <c r="C249" t="b">
        <f>ISERROR(VLOOKUP(Structures[[#This Row],[ColorAndStyle]],ModifiedStyle[],1,FALSE))</f>
        <v>0</v>
      </c>
      <c r="D249" t="s">
        <v>27</v>
      </c>
      <c r="E249" t="s">
        <v>27</v>
      </c>
      <c r="F249" t="s">
        <v>911</v>
      </c>
      <c r="G249" t="s">
        <v>27</v>
      </c>
      <c r="H249" t="s">
        <v>27</v>
      </c>
      <c r="I249" t="s">
        <v>360</v>
      </c>
      <c r="J249" t="s">
        <v>902</v>
      </c>
      <c r="L249" t="s">
        <v>243</v>
      </c>
      <c r="M249">
        <v>3</v>
      </c>
      <c r="N249">
        <v>0</v>
      </c>
      <c r="O249">
        <v>-16777216</v>
      </c>
      <c r="P249" t="s">
        <v>908</v>
      </c>
      <c r="Q249" t="s">
        <v>908</v>
      </c>
      <c r="R249" t="s">
        <v>1141</v>
      </c>
      <c r="S249" t="s">
        <v>0</v>
      </c>
      <c r="U249" t="s">
        <v>1137</v>
      </c>
      <c r="V249" t="s">
        <v>1138</v>
      </c>
      <c r="W249" t="s">
        <v>71</v>
      </c>
      <c r="X249" t="s">
        <v>905</v>
      </c>
      <c r="Y249" t="s">
        <v>1139</v>
      </c>
      <c r="Z249" t="s">
        <v>72</v>
      </c>
      <c r="AA249" t="s">
        <v>907</v>
      </c>
    </row>
    <row r="250" spans="1:27" x14ac:dyDescent="0.25">
      <c r="A250" t="b">
        <f>AND(Structures[[#This Row],[Unchanged Colr]:[Unchanged ColorAndStyle]])</f>
        <v>0</v>
      </c>
      <c r="B250" t="b">
        <f>ISERROR(VLOOKUP(Structures[[#This Row],[StructureID]],ModifiedStructures[],1,FALSE))</f>
        <v>1</v>
      </c>
      <c r="C250" t="b">
        <f>ISERROR(VLOOKUP(Structures[[#This Row],[ColorAndStyle]],ModifiedStyle[],1,FALSE))</f>
        <v>0</v>
      </c>
      <c r="D250" t="s">
        <v>1147</v>
      </c>
      <c r="E250" t="s">
        <v>1147</v>
      </c>
      <c r="F250" t="s">
        <v>911</v>
      </c>
      <c r="G250" t="s">
        <v>27</v>
      </c>
      <c r="H250" t="s">
        <v>27</v>
      </c>
      <c r="I250" t="s">
        <v>360</v>
      </c>
      <c r="J250" t="s">
        <v>902</v>
      </c>
      <c r="L250" t="s">
        <v>243</v>
      </c>
      <c r="M250">
        <v>3</v>
      </c>
      <c r="N250">
        <v>0</v>
      </c>
      <c r="O250">
        <v>-16777216</v>
      </c>
      <c r="P250" t="s">
        <v>908</v>
      </c>
      <c r="Q250" t="s">
        <v>908</v>
      </c>
      <c r="R250" t="s">
        <v>1141</v>
      </c>
      <c r="S250" t="s">
        <v>0</v>
      </c>
      <c r="U250" t="s">
        <v>1137</v>
      </c>
      <c r="V250" t="s">
        <v>1138</v>
      </c>
      <c r="W250" t="s">
        <v>71</v>
      </c>
      <c r="X250" t="s">
        <v>905</v>
      </c>
      <c r="Y250" t="s">
        <v>1139</v>
      </c>
      <c r="Z250" t="s">
        <v>72</v>
      </c>
      <c r="AA250" t="s">
        <v>907</v>
      </c>
    </row>
    <row r="251" spans="1:27" x14ac:dyDescent="0.25">
      <c r="A251" t="b">
        <f>AND(Structures[[#This Row],[Unchanged Colr]:[Unchanged ColorAndStyle]])</f>
        <v>1</v>
      </c>
      <c r="B251" t="b">
        <f>ISERROR(VLOOKUP(Structures[[#This Row],[StructureID]],ModifiedStructures[],1,FALSE))</f>
        <v>1</v>
      </c>
      <c r="C251" t="b">
        <f>ISERROR(VLOOKUP(Structures[[#This Row],[ColorAndStyle]],ModifiedStyle[],1,FALSE))</f>
        <v>1</v>
      </c>
      <c r="D251" t="s">
        <v>202</v>
      </c>
      <c r="E251" t="s">
        <v>202</v>
      </c>
      <c r="F251" t="s">
        <v>43</v>
      </c>
      <c r="G251" t="s">
        <v>180</v>
      </c>
      <c r="H251" t="s">
        <v>4</v>
      </c>
      <c r="I251" t="s">
        <v>43</v>
      </c>
      <c r="J251" t="s">
        <v>902</v>
      </c>
      <c r="L251" t="s">
        <v>257</v>
      </c>
      <c r="M251">
        <v>3</v>
      </c>
      <c r="N251">
        <v>0</v>
      </c>
      <c r="O251">
        <v>-16777216</v>
      </c>
      <c r="P251" t="s">
        <v>908</v>
      </c>
      <c r="Q251" t="s">
        <v>908</v>
      </c>
      <c r="R251" t="s">
        <v>1141</v>
      </c>
      <c r="S251" t="s">
        <v>0</v>
      </c>
      <c r="U251" t="s">
        <v>1137</v>
      </c>
      <c r="V251" t="s">
        <v>1138</v>
      </c>
      <c r="W251" t="s">
        <v>71</v>
      </c>
      <c r="X251" t="s">
        <v>905</v>
      </c>
      <c r="Y251" t="s">
        <v>1139</v>
      </c>
      <c r="Z251" t="s">
        <v>72</v>
      </c>
      <c r="AA251" t="s">
        <v>907</v>
      </c>
    </row>
    <row r="252" spans="1:27" x14ac:dyDescent="0.25">
      <c r="A252" t="b">
        <f>AND(Structures[[#This Row],[Unchanged Colr]:[Unchanged ColorAndStyle]])</f>
        <v>1</v>
      </c>
      <c r="B252" t="b">
        <f>ISERROR(VLOOKUP(Structures[[#This Row],[StructureID]],ModifiedStructures[],1,FALSE))</f>
        <v>1</v>
      </c>
      <c r="C252" t="b">
        <f>ISERROR(VLOOKUP(Structures[[#This Row],[ColorAndStyle]],ModifiedStyle[],1,FALSE))</f>
        <v>1</v>
      </c>
      <c r="D252" t="s">
        <v>287</v>
      </c>
      <c r="E252" t="s">
        <v>287</v>
      </c>
      <c r="F252" t="s">
        <v>287</v>
      </c>
      <c r="G252" t="s">
        <v>33</v>
      </c>
      <c r="H252" t="s">
        <v>33</v>
      </c>
      <c r="I252">
        <v>7206</v>
      </c>
      <c r="J252" t="s">
        <v>929</v>
      </c>
      <c r="L252" t="s">
        <v>288</v>
      </c>
      <c r="M252">
        <v>3</v>
      </c>
      <c r="N252">
        <v>0</v>
      </c>
      <c r="O252">
        <v>-16777216</v>
      </c>
      <c r="P252" t="s">
        <v>908</v>
      </c>
      <c r="Q252" t="s">
        <v>908</v>
      </c>
      <c r="R252" t="s">
        <v>1141</v>
      </c>
      <c r="S252" t="s">
        <v>0</v>
      </c>
      <c r="U252" t="s">
        <v>1137</v>
      </c>
      <c r="V252" t="s">
        <v>1138</v>
      </c>
      <c r="W252" t="s">
        <v>71</v>
      </c>
      <c r="X252" t="s">
        <v>905</v>
      </c>
      <c r="Y252" t="s">
        <v>1139</v>
      </c>
      <c r="Z252" t="s">
        <v>72</v>
      </c>
      <c r="AA252" t="s">
        <v>907</v>
      </c>
    </row>
    <row r="253" spans="1:27" x14ac:dyDescent="0.25">
      <c r="A253" t="b">
        <f>AND(Structures[[#This Row],[Unchanged Colr]:[Unchanged ColorAndStyle]])</f>
        <v>1</v>
      </c>
      <c r="B253" t="b">
        <f>ISERROR(VLOOKUP(Structures[[#This Row],[StructureID]],ModifiedStructures[],1,FALSE))</f>
        <v>1</v>
      </c>
      <c r="C253" t="b">
        <f>ISERROR(VLOOKUP(Structures[[#This Row],[ColorAndStyle]],ModifiedStyle[],1,FALSE))</f>
        <v>1</v>
      </c>
      <c r="D253" t="s">
        <v>204</v>
      </c>
      <c r="E253" t="s">
        <v>204</v>
      </c>
      <c r="F253" t="s">
        <v>909</v>
      </c>
      <c r="G253" t="s">
        <v>204</v>
      </c>
      <c r="H253" t="s">
        <v>204</v>
      </c>
      <c r="I253" t="s">
        <v>910</v>
      </c>
      <c r="J253" t="s">
        <v>902</v>
      </c>
      <c r="L253" t="s">
        <v>258</v>
      </c>
      <c r="M253">
        <v>3</v>
      </c>
      <c r="N253">
        <v>0</v>
      </c>
      <c r="O253">
        <v>-16777216</v>
      </c>
      <c r="P253" t="s">
        <v>908</v>
      </c>
      <c r="Q253" t="s">
        <v>908</v>
      </c>
      <c r="R253" t="s">
        <v>1141</v>
      </c>
      <c r="S253" t="s">
        <v>0</v>
      </c>
      <c r="U253" t="s">
        <v>1137</v>
      </c>
      <c r="V253" t="s">
        <v>1138</v>
      </c>
      <c r="W253" t="s">
        <v>71</v>
      </c>
      <c r="X253" t="s">
        <v>905</v>
      </c>
      <c r="Y253" t="s">
        <v>1139</v>
      </c>
      <c r="Z253" t="s">
        <v>72</v>
      </c>
      <c r="AA253" t="s">
        <v>907</v>
      </c>
    </row>
    <row r="254" spans="1:27" x14ac:dyDescent="0.25">
      <c r="A254" t="b">
        <f>AND(Structures[[#This Row],[Unchanged Colr]:[Unchanged ColorAndStyle]])</f>
        <v>1</v>
      </c>
      <c r="B254" t="b">
        <f>ISERROR(VLOOKUP(Structures[[#This Row],[StructureID]],ModifiedStructures[],1,FALSE))</f>
        <v>1</v>
      </c>
      <c r="C254" t="b">
        <f>ISERROR(VLOOKUP(Structures[[#This Row],[ColorAndStyle]],ModifiedStyle[],1,FALSE))</f>
        <v>1</v>
      </c>
      <c r="D254" t="s">
        <v>223</v>
      </c>
      <c r="E254" t="s">
        <v>223</v>
      </c>
      <c r="F254" t="s">
        <v>223</v>
      </c>
      <c r="G254" t="s">
        <v>33</v>
      </c>
      <c r="H254" t="s">
        <v>33</v>
      </c>
      <c r="I254">
        <v>7088</v>
      </c>
      <c r="J254" t="s">
        <v>929</v>
      </c>
      <c r="L254" t="s">
        <v>265</v>
      </c>
      <c r="M254">
        <v>3</v>
      </c>
      <c r="N254">
        <v>0</v>
      </c>
      <c r="O254">
        <v>-16777216</v>
      </c>
      <c r="P254" t="s">
        <v>908</v>
      </c>
      <c r="Q254" t="s">
        <v>908</v>
      </c>
      <c r="R254" t="s">
        <v>1141</v>
      </c>
      <c r="S254" t="s">
        <v>0</v>
      </c>
      <c r="U254" t="s">
        <v>1137</v>
      </c>
      <c r="V254" t="s">
        <v>1138</v>
      </c>
      <c r="W254" t="s">
        <v>71</v>
      </c>
      <c r="X254" t="s">
        <v>905</v>
      </c>
      <c r="Y254" t="s">
        <v>1139</v>
      </c>
      <c r="Z254" t="s">
        <v>72</v>
      </c>
      <c r="AA254" t="s">
        <v>907</v>
      </c>
    </row>
    <row r="255" spans="1:27" x14ac:dyDescent="0.25">
      <c r="A255" t="b">
        <f>AND(Structures[[#This Row],[Unchanged Colr]:[Unchanged ColorAndStyle]])</f>
        <v>1</v>
      </c>
      <c r="B255" t="b">
        <f>ISERROR(VLOOKUP(Structures[[#This Row],[StructureID]],ModifiedStructures[],1,FALSE))</f>
        <v>1</v>
      </c>
      <c r="C255" t="b">
        <f>ISERROR(VLOOKUP(Structures[[#This Row],[ColorAndStyle]],ModifiedStyle[],1,FALSE))</f>
        <v>1</v>
      </c>
      <c r="D255" t="s">
        <v>1148</v>
      </c>
      <c r="E255" t="s">
        <v>1148</v>
      </c>
      <c r="F255" t="s">
        <v>984</v>
      </c>
      <c r="G255" t="s">
        <v>27</v>
      </c>
      <c r="H255" t="s">
        <v>70</v>
      </c>
      <c r="I255" t="s">
        <v>985</v>
      </c>
      <c r="J255" t="s">
        <v>902</v>
      </c>
      <c r="L255" t="s">
        <v>762</v>
      </c>
      <c r="M255">
        <v>3</v>
      </c>
      <c r="N255">
        <v>0</v>
      </c>
      <c r="O255">
        <v>-16777216</v>
      </c>
      <c r="P255" t="s">
        <v>908</v>
      </c>
      <c r="Q255" t="s">
        <v>908</v>
      </c>
      <c r="R255" t="s">
        <v>1141</v>
      </c>
      <c r="S255" t="s">
        <v>0</v>
      </c>
      <c r="U255" t="s">
        <v>1137</v>
      </c>
      <c r="V255" t="s">
        <v>1138</v>
      </c>
      <c r="W255" t="s">
        <v>71</v>
      </c>
      <c r="X255" t="s">
        <v>905</v>
      </c>
      <c r="Y255" t="s">
        <v>1139</v>
      </c>
      <c r="Z255" t="s">
        <v>72</v>
      </c>
      <c r="AA255" t="s">
        <v>907</v>
      </c>
    </row>
    <row r="256" spans="1:27" x14ac:dyDescent="0.25">
      <c r="A256" t="b">
        <f>AND(Structures[[#This Row],[Unchanged Colr]:[Unchanged ColorAndStyle]])</f>
        <v>1</v>
      </c>
      <c r="B256" t="b">
        <f>ISERROR(VLOOKUP(Structures[[#This Row],[StructureID]],ModifiedStructures[],1,FALSE))</f>
        <v>1</v>
      </c>
      <c r="C256" t="b">
        <f>ISERROR(VLOOKUP(Structures[[#This Row],[ColorAndStyle]],ModifiedStyle[],1,FALSE))</f>
        <v>1</v>
      </c>
      <c r="D256" t="s">
        <v>1149</v>
      </c>
      <c r="E256" t="s">
        <v>1150</v>
      </c>
      <c r="F256" t="s">
        <v>988</v>
      </c>
      <c r="G256" t="s">
        <v>27</v>
      </c>
      <c r="H256" t="s">
        <v>70</v>
      </c>
      <c r="I256">
        <v>265341</v>
      </c>
      <c r="J256" t="s">
        <v>929</v>
      </c>
      <c r="L256" t="s">
        <v>760</v>
      </c>
      <c r="M256">
        <v>3</v>
      </c>
      <c r="N256">
        <v>0</v>
      </c>
      <c r="O256">
        <v>-16777216</v>
      </c>
      <c r="P256" t="s">
        <v>908</v>
      </c>
      <c r="Q256" t="s">
        <v>908</v>
      </c>
      <c r="R256" t="s">
        <v>1141</v>
      </c>
      <c r="S256" t="s">
        <v>0</v>
      </c>
      <c r="U256" t="s">
        <v>1137</v>
      </c>
      <c r="V256" t="s">
        <v>1138</v>
      </c>
      <c r="W256" t="s">
        <v>71</v>
      </c>
      <c r="X256" t="s">
        <v>905</v>
      </c>
      <c r="Y256" t="s">
        <v>1139</v>
      </c>
      <c r="Z256" t="s">
        <v>72</v>
      </c>
      <c r="AA256" t="s">
        <v>907</v>
      </c>
    </row>
    <row r="257" spans="1:27" x14ac:dyDescent="0.25">
      <c r="A257" t="b">
        <f>AND(Structures[[#This Row],[Unchanged Colr]:[Unchanged ColorAndStyle]])</f>
        <v>1</v>
      </c>
      <c r="B257" t="b">
        <f>ISERROR(VLOOKUP(Structures[[#This Row],[StructureID]],ModifiedStructures[],1,FALSE))</f>
        <v>1</v>
      </c>
      <c r="C257" t="b">
        <f>ISERROR(VLOOKUP(Structures[[#This Row],[ColorAndStyle]],ModifiedStyle[],1,FALSE))</f>
        <v>1</v>
      </c>
      <c r="D257" t="s">
        <v>1151</v>
      </c>
      <c r="E257" t="s">
        <v>1151</v>
      </c>
      <c r="F257" t="s">
        <v>978</v>
      </c>
      <c r="G257" t="s">
        <v>27</v>
      </c>
      <c r="H257" t="s">
        <v>70</v>
      </c>
      <c r="I257">
        <v>66184</v>
      </c>
      <c r="J257" t="s">
        <v>929</v>
      </c>
      <c r="L257" t="s">
        <v>738</v>
      </c>
      <c r="M257">
        <v>3</v>
      </c>
      <c r="N257">
        <v>0</v>
      </c>
      <c r="O257">
        <v>-16777216</v>
      </c>
      <c r="P257" t="s">
        <v>908</v>
      </c>
      <c r="Q257" t="s">
        <v>908</v>
      </c>
      <c r="R257" t="s">
        <v>1141</v>
      </c>
      <c r="S257" t="s">
        <v>0</v>
      </c>
      <c r="U257" t="s">
        <v>1137</v>
      </c>
      <c r="V257" t="s">
        <v>1138</v>
      </c>
      <c r="W257" t="s">
        <v>71</v>
      </c>
      <c r="X257" t="s">
        <v>905</v>
      </c>
      <c r="Y257" t="s">
        <v>1139</v>
      </c>
      <c r="Z257" t="s">
        <v>72</v>
      </c>
      <c r="AA257" t="s">
        <v>907</v>
      </c>
    </row>
    <row r="258" spans="1:27" x14ac:dyDescent="0.25">
      <c r="A258" t="b">
        <f>AND(Structures[[#This Row],[Unchanged Colr]:[Unchanged ColorAndStyle]])</f>
        <v>1</v>
      </c>
      <c r="B258" t="b">
        <f>ISERROR(VLOOKUP(Structures[[#This Row],[StructureID]],ModifiedStructures[],1,FALSE))</f>
        <v>1</v>
      </c>
      <c r="C258" t="b">
        <f>ISERROR(VLOOKUP(Structures[[#This Row],[ColorAndStyle]],ModifiedStyle[],1,FALSE))</f>
        <v>1</v>
      </c>
      <c r="D258" t="s">
        <v>1152</v>
      </c>
      <c r="E258" t="s">
        <v>1153</v>
      </c>
      <c r="F258" t="s">
        <v>524</v>
      </c>
      <c r="G258" t="s">
        <v>33</v>
      </c>
      <c r="H258" t="s">
        <v>33</v>
      </c>
      <c r="I258">
        <v>7205</v>
      </c>
      <c r="J258" t="s">
        <v>929</v>
      </c>
      <c r="L258" t="s">
        <v>567</v>
      </c>
      <c r="M258">
        <v>3</v>
      </c>
      <c r="N258">
        <v>0</v>
      </c>
      <c r="O258">
        <v>-16777216</v>
      </c>
      <c r="P258" t="s">
        <v>908</v>
      </c>
      <c r="Q258" t="s">
        <v>908</v>
      </c>
      <c r="R258" t="s">
        <v>1141</v>
      </c>
      <c r="S258" t="s">
        <v>0</v>
      </c>
      <c r="U258" t="s">
        <v>1137</v>
      </c>
      <c r="V258" t="s">
        <v>1138</v>
      </c>
      <c r="W258" t="s">
        <v>71</v>
      </c>
      <c r="X258" t="s">
        <v>905</v>
      </c>
      <c r="Y258" t="s">
        <v>1139</v>
      </c>
      <c r="Z258" t="s">
        <v>72</v>
      </c>
      <c r="AA258" t="s">
        <v>907</v>
      </c>
    </row>
    <row r="259" spans="1:27" x14ac:dyDescent="0.25">
      <c r="A259" t="b">
        <f>AND(Structures[[#This Row],[Unchanged Colr]:[Unchanged ColorAndStyle]])</f>
        <v>1</v>
      </c>
      <c r="B259" t="b">
        <f>ISERROR(VLOOKUP(Structures[[#This Row],[StructureID]],ModifiedStructures[],1,FALSE))</f>
        <v>1</v>
      </c>
      <c r="C259" t="b">
        <f>ISERROR(VLOOKUP(Structures[[#This Row],[ColorAndStyle]],ModifiedStyle[],1,FALSE))</f>
        <v>1</v>
      </c>
      <c r="D259" t="s">
        <v>1154</v>
      </c>
      <c r="E259" t="s">
        <v>1155</v>
      </c>
      <c r="F259" t="s">
        <v>526</v>
      </c>
      <c r="G259" t="s">
        <v>33</v>
      </c>
      <c r="H259" t="s">
        <v>33</v>
      </c>
      <c r="I259">
        <v>7204</v>
      </c>
      <c r="J259" t="s">
        <v>929</v>
      </c>
      <c r="L259" t="s">
        <v>568</v>
      </c>
      <c r="M259">
        <v>3</v>
      </c>
      <c r="N259">
        <v>0</v>
      </c>
      <c r="O259">
        <v>-16777216</v>
      </c>
      <c r="P259" t="s">
        <v>908</v>
      </c>
      <c r="Q259" t="s">
        <v>908</v>
      </c>
      <c r="R259" t="s">
        <v>1141</v>
      </c>
      <c r="S259" t="s">
        <v>0</v>
      </c>
      <c r="U259" t="s">
        <v>1137</v>
      </c>
      <c r="V259" t="s">
        <v>1138</v>
      </c>
      <c r="W259" t="s">
        <v>71</v>
      </c>
      <c r="X259" t="s">
        <v>905</v>
      </c>
      <c r="Y259" t="s">
        <v>1139</v>
      </c>
      <c r="Z259" t="s">
        <v>72</v>
      </c>
      <c r="AA259" t="s">
        <v>907</v>
      </c>
    </row>
    <row r="260" spans="1:27" x14ac:dyDescent="0.25">
      <c r="A260" t="b">
        <f>AND(Structures[[#This Row],[Unchanged Colr]:[Unchanged ColorAndStyle]])</f>
        <v>1</v>
      </c>
      <c r="B260" t="b">
        <f>ISERROR(VLOOKUP(Structures[[#This Row],[StructureID]],ModifiedStructures[],1,FALSE))</f>
        <v>1</v>
      </c>
      <c r="C260" t="b">
        <f>ISERROR(VLOOKUP(Structures[[#This Row],[ColorAndStyle]],ModifiedStyle[],1,FALSE))</f>
        <v>1</v>
      </c>
      <c r="D260" t="s">
        <v>311</v>
      </c>
      <c r="E260" t="s">
        <v>311</v>
      </c>
      <c r="F260" t="s">
        <v>311</v>
      </c>
      <c r="G260" t="s">
        <v>33</v>
      </c>
      <c r="H260" t="s">
        <v>33</v>
      </c>
      <c r="I260">
        <v>7197</v>
      </c>
      <c r="J260" t="s">
        <v>929</v>
      </c>
      <c r="L260" t="s">
        <v>334</v>
      </c>
      <c r="M260">
        <v>3</v>
      </c>
      <c r="N260">
        <v>0</v>
      </c>
      <c r="O260">
        <v>-16777216</v>
      </c>
      <c r="P260" t="s">
        <v>908</v>
      </c>
      <c r="Q260" t="s">
        <v>908</v>
      </c>
      <c r="R260" t="s">
        <v>1141</v>
      </c>
      <c r="S260" t="s">
        <v>0</v>
      </c>
      <c r="U260" t="s">
        <v>1137</v>
      </c>
      <c r="V260" t="s">
        <v>1138</v>
      </c>
      <c r="W260" t="s">
        <v>71</v>
      </c>
      <c r="X260" t="s">
        <v>905</v>
      </c>
      <c r="Y260" t="s">
        <v>1139</v>
      </c>
      <c r="Z260" t="s">
        <v>72</v>
      </c>
      <c r="AA260" t="s">
        <v>907</v>
      </c>
    </row>
    <row r="261" spans="1:27" x14ac:dyDescent="0.25">
      <c r="A261" t="b">
        <f>AND(Structures[[#This Row],[Unchanged Colr]:[Unchanged ColorAndStyle]])</f>
        <v>1</v>
      </c>
      <c r="B261" t="b">
        <f>ISERROR(VLOOKUP(Structures[[#This Row],[StructureID]],ModifiedStructures[],1,FALSE))</f>
        <v>1</v>
      </c>
      <c r="C261" t="b">
        <f>ISERROR(VLOOKUP(Structures[[#This Row],[ColorAndStyle]],ModifiedStyle[],1,FALSE))</f>
        <v>1</v>
      </c>
      <c r="D261" t="s">
        <v>1156</v>
      </c>
      <c r="E261" t="s">
        <v>1156</v>
      </c>
      <c r="F261" t="s">
        <v>1003</v>
      </c>
      <c r="G261" t="s">
        <v>33</v>
      </c>
      <c r="H261" t="s">
        <v>33</v>
      </c>
      <c r="I261">
        <v>7310</v>
      </c>
      <c r="J261" t="s">
        <v>929</v>
      </c>
      <c r="L261" t="s">
        <v>261</v>
      </c>
      <c r="M261">
        <v>3</v>
      </c>
      <c r="N261">
        <v>0</v>
      </c>
      <c r="O261">
        <v>-16777216</v>
      </c>
      <c r="P261">
        <v>-700</v>
      </c>
      <c r="Q261">
        <v>-100</v>
      </c>
      <c r="R261" t="s">
        <v>1141</v>
      </c>
      <c r="S261" t="s">
        <v>0</v>
      </c>
      <c r="U261" t="s">
        <v>1137</v>
      </c>
      <c r="V261" t="s">
        <v>1138</v>
      </c>
      <c r="W261" t="s">
        <v>71</v>
      </c>
      <c r="X261" t="s">
        <v>905</v>
      </c>
      <c r="Y261" t="s">
        <v>1139</v>
      </c>
      <c r="Z261" t="s">
        <v>72</v>
      </c>
      <c r="AA261" t="s">
        <v>907</v>
      </c>
    </row>
    <row r="262" spans="1:27" x14ac:dyDescent="0.25">
      <c r="A262" t="b">
        <f>AND(Structures[[#This Row],[Unchanged Colr]:[Unchanged ColorAndStyle]])</f>
        <v>1</v>
      </c>
      <c r="B262" t="b">
        <f>ISERROR(VLOOKUP(Structures[[#This Row],[StructureID]],ModifiedStructures[],1,FALSE))</f>
        <v>1</v>
      </c>
      <c r="C262" t="b">
        <f>ISERROR(VLOOKUP(Structures[[#This Row],[ColorAndStyle]],ModifiedStyle[],1,FALSE))</f>
        <v>1</v>
      </c>
      <c r="D262" t="s">
        <v>1157</v>
      </c>
      <c r="E262" t="s">
        <v>309</v>
      </c>
      <c r="F262" t="s">
        <v>309</v>
      </c>
      <c r="G262" t="s">
        <v>33</v>
      </c>
      <c r="H262" t="s">
        <v>33</v>
      </c>
      <c r="I262">
        <v>7131</v>
      </c>
      <c r="J262" t="s">
        <v>929</v>
      </c>
      <c r="L262" t="s">
        <v>332</v>
      </c>
      <c r="M262">
        <v>3</v>
      </c>
      <c r="N262">
        <v>0</v>
      </c>
      <c r="O262">
        <v>-16777216</v>
      </c>
      <c r="P262" t="s">
        <v>908</v>
      </c>
      <c r="Q262" t="s">
        <v>908</v>
      </c>
      <c r="R262" t="s">
        <v>1141</v>
      </c>
      <c r="S262" t="s">
        <v>0</v>
      </c>
      <c r="U262" t="s">
        <v>1137</v>
      </c>
      <c r="V262" t="s">
        <v>1138</v>
      </c>
      <c r="W262" t="s">
        <v>71</v>
      </c>
      <c r="X262" t="s">
        <v>905</v>
      </c>
      <c r="Y262" t="s">
        <v>1139</v>
      </c>
      <c r="Z262" t="s">
        <v>72</v>
      </c>
      <c r="AA262" t="s">
        <v>907</v>
      </c>
    </row>
    <row r="263" spans="1:27" x14ac:dyDescent="0.25">
      <c r="A263" t="b">
        <f>AND(Structures[[#This Row],[Unchanged Colr]:[Unchanged ColorAndStyle]])</f>
        <v>0</v>
      </c>
      <c r="B263" t="b">
        <f>ISERROR(VLOOKUP(Structures[[#This Row],[StructureID]],ModifiedStructures[],1,FALSE))</f>
        <v>1</v>
      </c>
      <c r="C263" t="b">
        <f>ISERROR(VLOOKUP(Structures[[#This Row],[ColorAndStyle]],ModifiedStyle[],1,FALSE))</f>
        <v>0</v>
      </c>
      <c r="D263" t="s">
        <v>1158</v>
      </c>
      <c r="F263" t="s">
        <v>912</v>
      </c>
      <c r="G263" t="s">
        <v>4</v>
      </c>
      <c r="H263" t="s">
        <v>4</v>
      </c>
      <c r="I263" t="s">
        <v>247</v>
      </c>
      <c r="J263" t="s">
        <v>902</v>
      </c>
      <c r="L263" t="s">
        <v>246</v>
      </c>
      <c r="M263">
        <v>3</v>
      </c>
      <c r="N263">
        <v>0</v>
      </c>
      <c r="O263">
        <v>-16777216</v>
      </c>
      <c r="P263" t="s">
        <v>908</v>
      </c>
      <c r="Q263" t="s">
        <v>908</v>
      </c>
      <c r="R263" t="s">
        <v>1141</v>
      </c>
      <c r="S263" t="s">
        <v>0</v>
      </c>
      <c r="U263" t="s">
        <v>1137</v>
      </c>
      <c r="V263" t="s">
        <v>1138</v>
      </c>
      <c r="W263" t="s">
        <v>71</v>
      </c>
      <c r="X263" t="s">
        <v>905</v>
      </c>
      <c r="Y263" t="s">
        <v>1139</v>
      </c>
      <c r="Z263" t="s">
        <v>72</v>
      </c>
      <c r="AA263" t="s">
        <v>907</v>
      </c>
    </row>
    <row r="264" spans="1:27" x14ac:dyDescent="0.25">
      <c r="A264" t="b">
        <f>AND(Structures[[#This Row],[Unchanged Colr]:[Unchanged ColorAndStyle]])</f>
        <v>1</v>
      </c>
      <c r="B264" t="b">
        <f>ISERROR(VLOOKUP(Structures[[#This Row],[StructureID]],ModifiedStructures[],1,FALSE))</f>
        <v>1</v>
      </c>
      <c r="C264" t="b">
        <f>ISERROR(VLOOKUP(Structures[[#This Row],[ColorAndStyle]],ModifiedStyle[],1,FALSE))</f>
        <v>1</v>
      </c>
      <c r="D264" t="s">
        <v>713</v>
      </c>
      <c r="E264" t="s">
        <v>713</v>
      </c>
      <c r="F264" t="s">
        <v>713</v>
      </c>
      <c r="G264" t="s">
        <v>33</v>
      </c>
      <c r="H264" t="s">
        <v>33</v>
      </c>
      <c r="I264">
        <v>7198</v>
      </c>
      <c r="J264" t="s">
        <v>929</v>
      </c>
      <c r="L264" t="s">
        <v>712</v>
      </c>
      <c r="M264">
        <v>3</v>
      </c>
      <c r="N264">
        <v>0</v>
      </c>
      <c r="O264">
        <v>-16777216</v>
      </c>
      <c r="P264" t="s">
        <v>908</v>
      </c>
      <c r="Q264" t="s">
        <v>908</v>
      </c>
      <c r="R264" t="s">
        <v>1141</v>
      </c>
      <c r="S264" t="s">
        <v>0</v>
      </c>
      <c r="U264" t="s">
        <v>1137</v>
      </c>
      <c r="V264" t="s">
        <v>1138</v>
      </c>
      <c r="W264" t="s">
        <v>71</v>
      </c>
      <c r="X264" t="s">
        <v>905</v>
      </c>
      <c r="Y264" t="s">
        <v>1139</v>
      </c>
      <c r="Z264" t="s">
        <v>72</v>
      </c>
      <c r="AA264" t="s">
        <v>907</v>
      </c>
    </row>
    <row r="265" spans="1:27" x14ac:dyDescent="0.25">
      <c r="A265" t="b">
        <f>AND(Structures[[#This Row],[Unchanged Colr]:[Unchanged ColorAndStyle]])</f>
        <v>1</v>
      </c>
      <c r="B265" t="b">
        <f>ISERROR(VLOOKUP(Structures[[#This Row],[StructureID]],ModifiedStructures[],1,FALSE))</f>
        <v>1</v>
      </c>
      <c r="C265" t="b">
        <f>ISERROR(VLOOKUP(Structures[[#This Row],[ColorAndStyle]],ModifiedStyle[],1,FALSE))</f>
        <v>1</v>
      </c>
      <c r="D265" t="s">
        <v>1159</v>
      </c>
      <c r="E265" t="s">
        <v>1159</v>
      </c>
      <c r="F265" t="s">
        <v>989</v>
      </c>
      <c r="G265" t="s">
        <v>27</v>
      </c>
      <c r="H265" t="s">
        <v>70</v>
      </c>
      <c r="I265">
        <v>84599</v>
      </c>
      <c r="J265" t="s">
        <v>929</v>
      </c>
      <c r="L265" t="s">
        <v>573</v>
      </c>
      <c r="M265">
        <v>3</v>
      </c>
      <c r="N265">
        <v>0</v>
      </c>
      <c r="O265">
        <v>-16777216</v>
      </c>
      <c r="P265" t="s">
        <v>908</v>
      </c>
      <c r="Q265" t="s">
        <v>908</v>
      </c>
      <c r="R265" t="s">
        <v>1141</v>
      </c>
      <c r="S265" t="s">
        <v>0</v>
      </c>
      <c r="U265" t="s">
        <v>1137</v>
      </c>
      <c r="V265" t="s">
        <v>1138</v>
      </c>
      <c r="W265" t="s">
        <v>71</v>
      </c>
      <c r="X265" t="s">
        <v>905</v>
      </c>
      <c r="Y265" t="s">
        <v>1139</v>
      </c>
      <c r="Z265" t="s">
        <v>72</v>
      </c>
      <c r="AA265" t="s">
        <v>907</v>
      </c>
    </row>
    <row r="266" spans="1:27" x14ac:dyDescent="0.25">
      <c r="A266" t="b">
        <f>AND(Structures[[#This Row],[Unchanged Colr]:[Unchanged ColorAndStyle]])</f>
        <v>1</v>
      </c>
      <c r="B266" t="b">
        <f>ISERROR(VLOOKUP(Structures[[#This Row],[StructureID]],ModifiedStructures[],1,FALSE))</f>
        <v>1</v>
      </c>
      <c r="C266" t="b">
        <f>ISERROR(VLOOKUP(Structures[[#This Row],[ColorAndStyle]],ModifiedStyle[],1,FALSE))</f>
        <v>1</v>
      </c>
      <c r="D266" t="s">
        <v>1160</v>
      </c>
      <c r="E266" t="s">
        <v>1161</v>
      </c>
      <c r="F266" t="s">
        <v>973</v>
      </c>
      <c r="G266" t="s">
        <v>33</v>
      </c>
      <c r="H266" t="s">
        <v>33</v>
      </c>
      <c r="I266">
        <v>14329</v>
      </c>
      <c r="J266" t="s">
        <v>929</v>
      </c>
      <c r="L266" t="s">
        <v>697</v>
      </c>
      <c r="M266">
        <v>3</v>
      </c>
      <c r="N266">
        <v>0</v>
      </c>
      <c r="O266">
        <v>-16777216</v>
      </c>
      <c r="P266" t="s">
        <v>908</v>
      </c>
      <c r="Q266" t="s">
        <v>908</v>
      </c>
      <c r="R266" t="s">
        <v>1141</v>
      </c>
      <c r="S266" t="s">
        <v>0</v>
      </c>
      <c r="U266" t="s">
        <v>1137</v>
      </c>
      <c r="V266" t="s">
        <v>1138</v>
      </c>
      <c r="W266" t="s">
        <v>71</v>
      </c>
      <c r="X266" t="s">
        <v>905</v>
      </c>
      <c r="Y266" t="s">
        <v>1139</v>
      </c>
      <c r="Z266" t="s">
        <v>72</v>
      </c>
      <c r="AA266" t="s">
        <v>907</v>
      </c>
    </row>
    <row r="267" spans="1:27" x14ac:dyDescent="0.25">
      <c r="A267" t="b">
        <f>AND(Structures[[#This Row],[Unchanged Colr]:[Unchanged ColorAndStyle]])</f>
        <v>0</v>
      </c>
      <c r="B267" t="b">
        <f>ISERROR(VLOOKUP(Structures[[#This Row],[StructureID]],ModifiedStructures[],1,FALSE))</f>
        <v>1</v>
      </c>
      <c r="C267" t="b">
        <f>ISERROR(VLOOKUP(Structures[[#This Row],[ColorAndStyle]],ModifiedStyle[],1,FALSE))</f>
        <v>0</v>
      </c>
      <c r="D267" t="s">
        <v>4</v>
      </c>
      <c r="E267" t="s">
        <v>4</v>
      </c>
      <c r="F267" t="s">
        <v>912</v>
      </c>
      <c r="G267" t="s">
        <v>4</v>
      </c>
      <c r="H267" t="s">
        <v>4</v>
      </c>
      <c r="I267" t="s">
        <v>247</v>
      </c>
      <c r="J267" t="s">
        <v>902</v>
      </c>
      <c r="L267" t="s">
        <v>246</v>
      </c>
      <c r="M267">
        <v>3</v>
      </c>
      <c r="N267">
        <v>0</v>
      </c>
      <c r="O267">
        <v>-16777216</v>
      </c>
      <c r="P267" t="s">
        <v>908</v>
      </c>
      <c r="Q267" t="s">
        <v>908</v>
      </c>
      <c r="R267" t="s">
        <v>1141</v>
      </c>
      <c r="S267" t="s">
        <v>0</v>
      </c>
      <c r="U267" t="s">
        <v>1137</v>
      </c>
      <c r="V267" t="s">
        <v>1138</v>
      </c>
      <c r="W267" t="s">
        <v>71</v>
      </c>
      <c r="X267" t="s">
        <v>905</v>
      </c>
      <c r="Y267" t="s">
        <v>1139</v>
      </c>
      <c r="Z267" t="s">
        <v>72</v>
      </c>
      <c r="AA267" t="s">
        <v>907</v>
      </c>
    </row>
    <row r="268" spans="1:27" x14ac:dyDescent="0.25">
      <c r="A268" t="b">
        <f>AND(Structures[[#This Row],[Unchanged Colr]:[Unchanged ColorAndStyle]])</f>
        <v>1</v>
      </c>
      <c r="B268" t="b">
        <f>ISERROR(VLOOKUP(Structures[[#This Row],[StructureID]],ModifiedStructures[],1,FALSE))</f>
        <v>1</v>
      </c>
      <c r="C268" t="b">
        <f>ISERROR(VLOOKUP(Structures[[#This Row],[ColorAndStyle]],ModifiedStyle[],1,FALSE))</f>
        <v>1</v>
      </c>
      <c r="D268" t="s">
        <v>1162</v>
      </c>
      <c r="E268" t="s">
        <v>1162</v>
      </c>
      <c r="F268" t="s">
        <v>991</v>
      </c>
      <c r="G268" t="s">
        <v>27</v>
      </c>
      <c r="H268" t="s">
        <v>70</v>
      </c>
      <c r="I268">
        <v>71793</v>
      </c>
      <c r="J268" t="s">
        <v>929</v>
      </c>
      <c r="L268" t="s">
        <v>746</v>
      </c>
      <c r="M268">
        <v>3</v>
      </c>
      <c r="N268">
        <v>0</v>
      </c>
      <c r="O268">
        <v>-16777216</v>
      </c>
      <c r="P268" t="s">
        <v>908</v>
      </c>
      <c r="Q268" t="s">
        <v>908</v>
      </c>
      <c r="R268" t="s">
        <v>1141</v>
      </c>
      <c r="S268" t="s">
        <v>0</v>
      </c>
      <c r="U268" t="s">
        <v>1137</v>
      </c>
      <c r="V268" t="s">
        <v>1138</v>
      </c>
      <c r="W268" t="s">
        <v>71</v>
      </c>
      <c r="X268" t="s">
        <v>905</v>
      </c>
      <c r="Y268" t="s">
        <v>1139</v>
      </c>
      <c r="Z268" t="s">
        <v>72</v>
      </c>
      <c r="AA268" t="s">
        <v>907</v>
      </c>
    </row>
    <row r="269" spans="1:27" x14ac:dyDescent="0.25">
      <c r="A269" t="b">
        <f>AND(Structures[[#This Row],[Unchanged Colr]:[Unchanged ColorAndStyle]])</f>
        <v>1</v>
      </c>
      <c r="B269" t="b">
        <f>ISERROR(VLOOKUP(Structures[[#This Row],[StructureID]],ModifiedStructures[],1,FALSE))</f>
        <v>1</v>
      </c>
      <c r="C269" t="b">
        <f>ISERROR(VLOOKUP(Structures[[#This Row],[ColorAndStyle]],ModifiedStyle[],1,FALSE))</f>
        <v>1</v>
      </c>
      <c r="D269" t="s">
        <v>1163</v>
      </c>
      <c r="E269" t="s">
        <v>1163</v>
      </c>
      <c r="F269" t="s">
        <v>1008</v>
      </c>
      <c r="G269" t="s">
        <v>33</v>
      </c>
      <c r="H269" t="s">
        <v>33</v>
      </c>
      <c r="I269">
        <v>7309</v>
      </c>
      <c r="J269" t="s">
        <v>929</v>
      </c>
      <c r="L269" t="s">
        <v>262</v>
      </c>
      <c r="M269">
        <v>3</v>
      </c>
      <c r="N269">
        <v>0</v>
      </c>
      <c r="O269">
        <v>-16777216</v>
      </c>
      <c r="P269">
        <v>-700</v>
      </c>
      <c r="Q269">
        <v>-100</v>
      </c>
      <c r="R269" t="s">
        <v>1141</v>
      </c>
      <c r="S269" t="s">
        <v>0</v>
      </c>
      <c r="U269" t="s">
        <v>1137</v>
      </c>
      <c r="V269" t="s">
        <v>1138</v>
      </c>
      <c r="W269" t="s">
        <v>71</v>
      </c>
      <c r="X269" t="s">
        <v>905</v>
      </c>
      <c r="Y269" t="s">
        <v>1139</v>
      </c>
      <c r="Z269" t="s">
        <v>72</v>
      </c>
      <c r="AA269" t="s">
        <v>907</v>
      </c>
    </row>
    <row r="270" spans="1:27" x14ac:dyDescent="0.25">
      <c r="A270" t="b">
        <f>AND(Structures[[#This Row],[Unchanged Colr]:[Unchanged ColorAndStyle]])</f>
        <v>1</v>
      </c>
      <c r="B270" t="b">
        <f>ISERROR(VLOOKUP(Structures[[#This Row],[StructureID]],ModifiedStructures[],1,FALSE))</f>
        <v>1</v>
      </c>
      <c r="C270" t="b">
        <f>ISERROR(VLOOKUP(Structures[[#This Row],[ColorAndStyle]],ModifiedStyle[],1,FALSE))</f>
        <v>1</v>
      </c>
      <c r="D270" t="s">
        <v>1164</v>
      </c>
      <c r="E270" t="s">
        <v>646</v>
      </c>
      <c r="F270" t="s">
        <v>975</v>
      </c>
      <c r="G270" t="s">
        <v>33</v>
      </c>
      <c r="H270" t="s">
        <v>33</v>
      </c>
      <c r="I270">
        <v>15841</v>
      </c>
      <c r="J270" t="s">
        <v>929</v>
      </c>
      <c r="L270" t="s">
        <v>645</v>
      </c>
      <c r="M270">
        <v>3</v>
      </c>
      <c r="N270">
        <v>0</v>
      </c>
      <c r="O270">
        <v>-16777216</v>
      </c>
      <c r="P270" t="s">
        <v>908</v>
      </c>
      <c r="Q270" t="s">
        <v>908</v>
      </c>
      <c r="R270" t="s">
        <v>1141</v>
      </c>
      <c r="S270" t="s">
        <v>0</v>
      </c>
      <c r="U270" t="s">
        <v>1137</v>
      </c>
      <c r="V270" t="s">
        <v>1138</v>
      </c>
      <c r="W270" t="s">
        <v>71</v>
      </c>
      <c r="X270" t="s">
        <v>905</v>
      </c>
      <c r="Y270" t="s">
        <v>1139</v>
      </c>
      <c r="Z270" t="s">
        <v>72</v>
      </c>
      <c r="AA270" t="s">
        <v>907</v>
      </c>
    </row>
    <row r="271" spans="1:27" x14ac:dyDescent="0.25">
      <c r="A271" t="b">
        <f>AND(Structures[[#This Row],[Unchanged Colr]:[Unchanged ColorAndStyle]])</f>
        <v>1</v>
      </c>
      <c r="B271" t="b">
        <f>ISERROR(VLOOKUP(Structures[[#This Row],[StructureID]],ModifiedStructures[],1,FALSE))</f>
        <v>1</v>
      </c>
      <c r="C271" t="b">
        <f>ISERROR(VLOOKUP(Structures[[#This Row],[ColorAndStyle]],ModifiedStyle[],1,FALSE))</f>
        <v>1</v>
      </c>
      <c r="D271" t="s">
        <v>1165</v>
      </c>
      <c r="E271" t="s">
        <v>1166</v>
      </c>
      <c r="F271" t="s">
        <v>971</v>
      </c>
      <c r="G271" t="s">
        <v>33</v>
      </c>
      <c r="H271" t="s">
        <v>33</v>
      </c>
      <c r="I271">
        <v>14749</v>
      </c>
      <c r="J271" t="s">
        <v>929</v>
      </c>
      <c r="L271" t="s">
        <v>639</v>
      </c>
      <c r="M271">
        <v>3</v>
      </c>
      <c r="N271">
        <v>0</v>
      </c>
      <c r="O271">
        <v>-16777216</v>
      </c>
      <c r="P271" t="s">
        <v>908</v>
      </c>
      <c r="Q271" t="s">
        <v>908</v>
      </c>
      <c r="R271" t="s">
        <v>1141</v>
      </c>
      <c r="S271" t="s">
        <v>0</v>
      </c>
      <c r="U271" t="s">
        <v>1137</v>
      </c>
      <c r="V271" t="s">
        <v>1138</v>
      </c>
      <c r="W271" t="s">
        <v>71</v>
      </c>
      <c r="X271" t="s">
        <v>905</v>
      </c>
      <c r="Y271" t="s">
        <v>1139</v>
      </c>
      <c r="Z271" t="s">
        <v>72</v>
      </c>
      <c r="AA271" t="s">
        <v>907</v>
      </c>
    </row>
    <row r="272" spans="1:27" x14ac:dyDescent="0.25">
      <c r="A272" t="b">
        <f>AND(Structures[[#This Row],[Unchanged Colr]:[Unchanged ColorAndStyle]])</f>
        <v>1</v>
      </c>
      <c r="B272" t="b">
        <f>ISERROR(VLOOKUP(Structures[[#This Row],[StructureID]],ModifiedStructures[],1,FALSE))</f>
        <v>1</v>
      </c>
      <c r="C272" t="b">
        <f>ISERROR(VLOOKUP(Structures[[#This Row],[ColorAndStyle]],ModifiedStyle[],1,FALSE))</f>
        <v>1</v>
      </c>
      <c r="D272" t="s">
        <v>498</v>
      </c>
      <c r="E272" t="s">
        <v>1167</v>
      </c>
      <c r="F272" t="s">
        <v>539</v>
      </c>
      <c r="G272" t="s">
        <v>33</v>
      </c>
      <c r="H272" t="s">
        <v>33</v>
      </c>
      <c r="I272">
        <v>7200</v>
      </c>
      <c r="J272" t="s">
        <v>929</v>
      </c>
      <c r="L272" t="s">
        <v>577</v>
      </c>
      <c r="M272">
        <v>3</v>
      </c>
      <c r="N272">
        <v>0</v>
      </c>
      <c r="O272">
        <v>-16777216</v>
      </c>
      <c r="P272" t="s">
        <v>908</v>
      </c>
      <c r="Q272" t="s">
        <v>908</v>
      </c>
      <c r="R272" t="s">
        <v>1141</v>
      </c>
      <c r="S272" t="s">
        <v>0</v>
      </c>
      <c r="V272" t="s">
        <v>1168</v>
      </c>
      <c r="W272" t="s">
        <v>71</v>
      </c>
      <c r="X272" t="s">
        <v>905</v>
      </c>
      <c r="Y272" t="s">
        <v>1169</v>
      </c>
      <c r="Z272" t="s">
        <v>72</v>
      </c>
      <c r="AA272" t="s">
        <v>907</v>
      </c>
    </row>
    <row r="273" spans="1:27" x14ac:dyDescent="0.25">
      <c r="A273" t="b">
        <f>AND(Structures[[#This Row],[Unchanged Colr]:[Unchanged ColorAndStyle]])</f>
        <v>1</v>
      </c>
      <c r="B273" t="b">
        <f>ISERROR(VLOOKUP(Structures[[#This Row],[StructureID]],ModifiedStructures[],1,FALSE))</f>
        <v>1</v>
      </c>
      <c r="C273" t="b">
        <f>ISERROR(VLOOKUP(Structures[[#This Row],[ColorAndStyle]],ModifiedStyle[],1,FALSE))</f>
        <v>1</v>
      </c>
      <c r="D273" t="s">
        <v>1170</v>
      </c>
      <c r="E273" t="s">
        <v>1171</v>
      </c>
      <c r="F273" t="s">
        <v>928</v>
      </c>
      <c r="G273" t="s">
        <v>33</v>
      </c>
      <c r="H273" t="s">
        <v>33</v>
      </c>
      <c r="I273">
        <v>7647</v>
      </c>
      <c r="J273" t="s">
        <v>929</v>
      </c>
      <c r="L273" t="s">
        <v>264</v>
      </c>
      <c r="M273">
        <v>3</v>
      </c>
      <c r="N273">
        <v>0</v>
      </c>
      <c r="O273">
        <v>-16777216</v>
      </c>
      <c r="P273">
        <v>20</v>
      </c>
      <c r="Q273">
        <v>40</v>
      </c>
      <c r="R273" t="s">
        <v>1141</v>
      </c>
      <c r="S273" t="s">
        <v>0</v>
      </c>
      <c r="V273" t="s">
        <v>1168</v>
      </c>
      <c r="W273" t="s">
        <v>71</v>
      </c>
      <c r="X273" t="s">
        <v>905</v>
      </c>
      <c r="Y273" t="s">
        <v>1169</v>
      </c>
      <c r="Z273" t="s">
        <v>72</v>
      </c>
      <c r="AA273" t="s">
        <v>907</v>
      </c>
    </row>
    <row r="274" spans="1:27" x14ac:dyDescent="0.25">
      <c r="A274" t="b">
        <f>AND(Structures[[#This Row],[Unchanged Colr]:[Unchanged ColorAndStyle]])</f>
        <v>1</v>
      </c>
      <c r="B274" t="b">
        <f>ISERROR(VLOOKUP(Structures[[#This Row],[StructureID]],ModifiedStructures[],1,FALSE))</f>
        <v>1</v>
      </c>
      <c r="C274" t="b">
        <f>ISERROR(VLOOKUP(Structures[[#This Row],[ColorAndStyle]],ModifiedStyle[],1,FALSE))</f>
        <v>1</v>
      </c>
      <c r="D274" t="s">
        <v>310</v>
      </c>
      <c r="E274" t="s">
        <v>310</v>
      </c>
      <c r="F274" t="s">
        <v>310</v>
      </c>
      <c r="G274" t="s">
        <v>33</v>
      </c>
      <c r="H274" t="s">
        <v>33</v>
      </c>
      <c r="I274">
        <v>7148</v>
      </c>
      <c r="J274" t="s">
        <v>929</v>
      </c>
      <c r="L274" t="s">
        <v>333</v>
      </c>
      <c r="M274">
        <v>3</v>
      </c>
      <c r="N274">
        <v>0</v>
      </c>
      <c r="O274">
        <v>-16777216</v>
      </c>
      <c r="P274" t="s">
        <v>908</v>
      </c>
      <c r="Q274" t="s">
        <v>908</v>
      </c>
      <c r="R274" t="s">
        <v>1141</v>
      </c>
      <c r="S274" t="s">
        <v>0</v>
      </c>
      <c r="V274" t="s">
        <v>1168</v>
      </c>
      <c r="W274" t="s">
        <v>71</v>
      </c>
      <c r="X274" t="s">
        <v>905</v>
      </c>
      <c r="Y274" t="s">
        <v>1169</v>
      </c>
      <c r="Z274" t="s">
        <v>72</v>
      </c>
      <c r="AA274" t="s">
        <v>907</v>
      </c>
    </row>
    <row r="275" spans="1:27" x14ac:dyDescent="0.25">
      <c r="A275" t="b">
        <f>AND(Structures[[#This Row],[Unchanged Colr]:[Unchanged ColorAndStyle]])</f>
        <v>1</v>
      </c>
      <c r="B275" t="b">
        <f>ISERROR(VLOOKUP(Structures[[#This Row],[StructureID]],ModifiedStructures[],1,FALSE))</f>
        <v>1</v>
      </c>
      <c r="C275" t="b">
        <f>ISERROR(VLOOKUP(Structures[[#This Row],[ColorAndStyle]],ModifiedStyle[],1,FALSE))</f>
        <v>1</v>
      </c>
      <c r="D275" t="s">
        <v>240</v>
      </c>
      <c r="E275" t="s">
        <v>201</v>
      </c>
      <c r="F275" t="s">
        <v>201</v>
      </c>
      <c r="G275" t="s">
        <v>180</v>
      </c>
      <c r="H275" t="s">
        <v>240</v>
      </c>
      <c r="I275" t="s">
        <v>240</v>
      </c>
      <c r="J275" t="s">
        <v>902</v>
      </c>
      <c r="L275" t="s">
        <v>241</v>
      </c>
      <c r="M275">
        <v>3</v>
      </c>
      <c r="N275">
        <v>0</v>
      </c>
      <c r="O275">
        <v>-16777216</v>
      </c>
      <c r="P275">
        <v>-350</v>
      </c>
      <c r="Q275">
        <v>-50</v>
      </c>
      <c r="R275" t="s">
        <v>1172</v>
      </c>
      <c r="S275" t="s">
        <v>0</v>
      </c>
      <c r="V275" t="s">
        <v>1168</v>
      </c>
      <c r="W275" t="s">
        <v>71</v>
      </c>
      <c r="X275" t="s">
        <v>905</v>
      </c>
      <c r="Y275" t="s">
        <v>1169</v>
      </c>
      <c r="Z275" t="s">
        <v>72</v>
      </c>
      <c r="AA275" t="s">
        <v>907</v>
      </c>
    </row>
    <row r="276" spans="1:27" x14ac:dyDescent="0.25">
      <c r="A276" t="b">
        <f>AND(Structures[[#This Row],[Unchanged Colr]:[Unchanged ColorAndStyle]])</f>
        <v>1</v>
      </c>
      <c r="B276" t="b">
        <f>ISERROR(VLOOKUP(Structures[[#This Row],[StructureID]],ModifiedStructures[],1,FALSE))</f>
        <v>1</v>
      </c>
      <c r="C276" t="b">
        <f>ISERROR(VLOOKUP(Structures[[#This Row],[ColorAndStyle]],ModifiedStyle[],1,FALSE))</f>
        <v>1</v>
      </c>
      <c r="D276" t="s">
        <v>1173</v>
      </c>
      <c r="E276" t="s">
        <v>1173</v>
      </c>
      <c r="F276" t="s">
        <v>1174</v>
      </c>
      <c r="G276" t="s">
        <v>33</v>
      </c>
      <c r="H276" t="s">
        <v>33</v>
      </c>
      <c r="I276">
        <v>9608</v>
      </c>
      <c r="J276" t="s">
        <v>929</v>
      </c>
      <c r="L276" t="s">
        <v>562</v>
      </c>
      <c r="M276">
        <v>3</v>
      </c>
      <c r="N276">
        <v>0</v>
      </c>
      <c r="O276">
        <v>-16777216</v>
      </c>
      <c r="P276" t="s">
        <v>908</v>
      </c>
      <c r="Q276" t="s">
        <v>908</v>
      </c>
      <c r="R276" t="s">
        <v>1172</v>
      </c>
      <c r="S276" t="s">
        <v>0</v>
      </c>
      <c r="V276" t="s">
        <v>1168</v>
      </c>
      <c r="W276" t="s">
        <v>71</v>
      </c>
      <c r="X276" t="s">
        <v>905</v>
      </c>
      <c r="Y276" t="s">
        <v>1169</v>
      </c>
      <c r="Z276" t="s">
        <v>72</v>
      </c>
      <c r="AA276" t="s">
        <v>907</v>
      </c>
    </row>
    <row r="277" spans="1:27" x14ac:dyDescent="0.25">
      <c r="A277" t="b">
        <f>AND(Structures[[#This Row],[Unchanged Colr]:[Unchanged ColorAndStyle]])</f>
        <v>1</v>
      </c>
      <c r="B277" t="b">
        <f>ISERROR(VLOOKUP(Structures[[#This Row],[StructureID]],ModifiedStructures[],1,FALSE))</f>
        <v>1</v>
      </c>
      <c r="C277" t="b">
        <f>ISERROR(VLOOKUP(Structures[[#This Row],[ColorAndStyle]],ModifiedStyle[],1,FALSE))</f>
        <v>1</v>
      </c>
      <c r="D277" t="s">
        <v>1175</v>
      </c>
      <c r="E277" t="s">
        <v>1175</v>
      </c>
      <c r="F277" t="s">
        <v>976</v>
      </c>
      <c r="G277" t="s">
        <v>33</v>
      </c>
      <c r="H277" t="s">
        <v>33</v>
      </c>
      <c r="I277">
        <v>7199</v>
      </c>
      <c r="J277" t="s">
        <v>929</v>
      </c>
      <c r="L277" t="s">
        <v>563</v>
      </c>
      <c r="M277">
        <v>3</v>
      </c>
      <c r="N277">
        <v>0</v>
      </c>
      <c r="O277">
        <v>-16777216</v>
      </c>
      <c r="P277" t="s">
        <v>908</v>
      </c>
      <c r="Q277" t="s">
        <v>908</v>
      </c>
      <c r="R277" t="s">
        <v>1172</v>
      </c>
      <c r="S277" t="s">
        <v>0</v>
      </c>
      <c r="V277" t="s">
        <v>1168</v>
      </c>
      <c r="W277" t="s">
        <v>71</v>
      </c>
      <c r="X277" t="s">
        <v>905</v>
      </c>
      <c r="Y277" t="s">
        <v>1169</v>
      </c>
      <c r="Z277" t="s">
        <v>72</v>
      </c>
      <c r="AA277" t="s">
        <v>907</v>
      </c>
    </row>
    <row r="278" spans="1:27" x14ac:dyDescent="0.25">
      <c r="A278" t="b">
        <f>AND(Structures[[#This Row],[Unchanged Colr]:[Unchanged ColorAndStyle]])</f>
        <v>0</v>
      </c>
      <c r="B278" t="b">
        <f>ISERROR(VLOOKUP(Structures[[#This Row],[StructureID]],ModifiedStructures[],1,FALSE))</f>
        <v>1</v>
      </c>
      <c r="C278" t="b">
        <f>ISERROR(VLOOKUP(Structures[[#This Row],[ColorAndStyle]],ModifiedStyle[],1,FALSE))</f>
        <v>0</v>
      </c>
      <c r="D278" t="s">
        <v>1176</v>
      </c>
      <c r="E278" t="s">
        <v>1177</v>
      </c>
      <c r="F278" t="s">
        <v>911</v>
      </c>
      <c r="G278" t="s">
        <v>27</v>
      </c>
      <c r="H278" t="s">
        <v>27</v>
      </c>
      <c r="I278" t="s">
        <v>360</v>
      </c>
      <c r="J278" t="s">
        <v>902</v>
      </c>
      <c r="L278" t="s">
        <v>243</v>
      </c>
      <c r="M278">
        <v>3</v>
      </c>
      <c r="N278">
        <v>0</v>
      </c>
      <c r="O278">
        <v>-16777216</v>
      </c>
      <c r="P278" t="s">
        <v>908</v>
      </c>
      <c r="Q278" t="s">
        <v>908</v>
      </c>
      <c r="R278" t="s">
        <v>1172</v>
      </c>
      <c r="S278" t="s">
        <v>0</v>
      </c>
      <c r="V278" t="s">
        <v>1168</v>
      </c>
      <c r="W278" t="s">
        <v>71</v>
      </c>
      <c r="X278" t="s">
        <v>905</v>
      </c>
      <c r="Y278" t="s">
        <v>1169</v>
      </c>
      <c r="Z278" t="s">
        <v>72</v>
      </c>
      <c r="AA278" t="s">
        <v>907</v>
      </c>
    </row>
    <row r="279" spans="1:27" x14ac:dyDescent="0.25">
      <c r="A279" t="b">
        <f>AND(Structures[[#This Row],[Unchanged Colr]:[Unchanged ColorAndStyle]])</f>
        <v>1</v>
      </c>
      <c r="B279" t="b">
        <f>ISERROR(VLOOKUP(Structures[[#This Row],[StructureID]],ModifiedStructures[],1,FALSE))</f>
        <v>1</v>
      </c>
      <c r="C279" t="b">
        <f>ISERROR(VLOOKUP(Structures[[#This Row],[ColorAndStyle]],ModifiedStyle[],1,FALSE))</f>
        <v>1</v>
      </c>
      <c r="D279" t="s">
        <v>202</v>
      </c>
      <c r="E279" t="s">
        <v>202</v>
      </c>
      <c r="F279" t="s">
        <v>43</v>
      </c>
      <c r="G279" t="s">
        <v>180</v>
      </c>
      <c r="H279" t="s">
        <v>4</v>
      </c>
      <c r="I279" t="s">
        <v>43</v>
      </c>
      <c r="J279" t="s">
        <v>902</v>
      </c>
      <c r="L279" t="s">
        <v>257</v>
      </c>
      <c r="M279">
        <v>3</v>
      </c>
      <c r="N279">
        <v>0</v>
      </c>
      <c r="O279">
        <v>-16777216</v>
      </c>
      <c r="P279" t="s">
        <v>908</v>
      </c>
      <c r="Q279" t="s">
        <v>908</v>
      </c>
      <c r="R279" t="s">
        <v>1172</v>
      </c>
      <c r="S279" t="s">
        <v>0</v>
      </c>
      <c r="V279" t="s">
        <v>1168</v>
      </c>
      <c r="W279" t="s">
        <v>71</v>
      </c>
      <c r="X279" t="s">
        <v>905</v>
      </c>
      <c r="Y279" t="s">
        <v>1169</v>
      </c>
      <c r="Z279" t="s">
        <v>72</v>
      </c>
      <c r="AA279" t="s">
        <v>907</v>
      </c>
    </row>
    <row r="280" spans="1:27" x14ac:dyDescent="0.25">
      <c r="A280" t="b">
        <f>AND(Structures[[#This Row],[Unchanged Colr]:[Unchanged ColorAndStyle]])</f>
        <v>1</v>
      </c>
      <c r="B280" t="b">
        <f>ISERROR(VLOOKUP(Structures[[#This Row],[StructureID]],ModifiedStructures[],1,FALSE))</f>
        <v>1</v>
      </c>
      <c r="C280" t="b">
        <f>ISERROR(VLOOKUP(Structures[[#This Row],[ColorAndStyle]],ModifiedStyle[],1,FALSE))</f>
        <v>1</v>
      </c>
      <c r="D280" t="s">
        <v>1178</v>
      </c>
      <c r="E280" t="s">
        <v>1177</v>
      </c>
      <c r="F280" t="s">
        <v>473</v>
      </c>
      <c r="G280" t="s">
        <v>33</v>
      </c>
      <c r="H280" t="s">
        <v>33</v>
      </c>
      <c r="I280">
        <v>55012</v>
      </c>
      <c r="J280" t="s">
        <v>929</v>
      </c>
      <c r="L280" t="s">
        <v>564</v>
      </c>
      <c r="M280">
        <v>3</v>
      </c>
      <c r="N280">
        <v>0</v>
      </c>
      <c r="O280">
        <v>-16777216</v>
      </c>
      <c r="P280" t="s">
        <v>908</v>
      </c>
      <c r="Q280" t="s">
        <v>908</v>
      </c>
      <c r="R280" t="s">
        <v>1172</v>
      </c>
      <c r="S280" t="s">
        <v>0</v>
      </c>
      <c r="V280" t="s">
        <v>1168</v>
      </c>
      <c r="W280" t="s">
        <v>71</v>
      </c>
      <c r="X280" t="s">
        <v>905</v>
      </c>
      <c r="Y280" t="s">
        <v>1169</v>
      </c>
      <c r="Z280" t="s">
        <v>72</v>
      </c>
      <c r="AA280" t="s">
        <v>907</v>
      </c>
    </row>
    <row r="281" spans="1:27" x14ac:dyDescent="0.25">
      <c r="A281" t="b">
        <f>AND(Structures[[#This Row],[Unchanged Colr]:[Unchanged ColorAndStyle]])</f>
        <v>1</v>
      </c>
      <c r="B281" t="b">
        <f>ISERROR(VLOOKUP(Structures[[#This Row],[StructureID]],ModifiedStructures[],1,FALSE))</f>
        <v>1</v>
      </c>
      <c r="C281" t="b">
        <f>ISERROR(VLOOKUP(Structures[[#This Row],[ColorAndStyle]],ModifiedStyle[],1,FALSE))</f>
        <v>1</v>
      </c>
      <c r="D281" t="s">
        <v>1179</v>
      </c>
      <c r="E281" t="s">
        <v>1177</v>
      </c>
      <c r="F281" t="s">
        <v>471</v>
      </c>
      <c r="G281" t="s">
        <v>33</v>
      </c>
      <c r="H281" t="s">
        <v>33</v>
      </c>
      <c r="I281">
        <v>55011</v>
      </c>
      <c r="J281" t="s">
        <v>929</v>
      </c>
      <c r="L281" t="s">
        <v>565</v>
      </c>
      <c r="M281">
        <v>3</v>
      </c>
      <c r="N281">
        <v>0</v>
      </c>
      <c r="O281">
        <v>-16777216</v>
      </c>
      <c r="P281" t="s">
        <v>908</v>
      </c>
      <c r="Q281" t="s">
        <v>908</v>
      </c>
      <c r="R281" t="s">
        <v>1172</v>
      </c>
      <c r="S281" t="s">
        <v>0</v>
      </c>
      <c r="V281" t="s">
        <v>1168</v>
      </c>
      <c r="W281" t="s">
        <v>71</v>
      </c>
      <c r="X281" t="s">
        <v>905</v>
      </c>
      <c r="Y281" t="s">
        <v>1169</v>
      </c>
      <c r="Z281" t="s">
        <v>72</v>
      </c>
      <c r="AA281" t="s">
        <v>907</v>
      </c>
    </row>
    <row r="282" spans="1:27" x14ac:dyDescent="0.25">
      <c r="A282" t="b">
        <f>AND(Structures[[#This Row],[Unchanged Colr]:[Unchanged ColorAndStyle]])</f>
        <v>1</v>
      </c>
      <c r="B282" t="b">
        <f>ISERROR(VLOOKUP(Structures[[#This Row],[StructureID]],ModifiedStructures[],1,FALSE))</f>
        <v>1</v>
      </c>
      <c r="C282" t="b">
        <f>ISERROR(VLOOKUP(Structures[[#This Row],[ColorAndStyle]],ModifiedStyle[],1,FALSE))</f>
        <v>1</v>
      </c>
      <c r="D282" t="s">
        <v>1180</v>
      </c>
      <c r="E282" t="s">
        <v>1177</v>
      </c>
      <c r="F282" t="s">
        <v>1181</v>
      </c>
      <c r="G282" t="s">
        <v>33</v>
      </c>
      <c r="H282" t="s">
        <v>33</v>
      </c>
      <c r="I282">
        <v>24966</v>
      </c>
      <c r="J282" t="s">
        <v>929</v>
      </c>
      <c r="L282" t="s">
        <v>815</v>
      </c>
      <c r="M282">
        <v>3</v>
      </c>
      <c r="N282">
        <v>0</v>
      </c>
      <c r="O282">
        <v>-16777216</v>
      </c>
      <c r="P282" t="s">
        <v>908</v>
      </c>
      <c r="Q282" t="s">
        <v>908</v>
      </c>
      <c r="R282" t="s">
        <v>1172</v>
      </c>
      <c r="S282" t="s">
        <v>0</v>
      </c>
      <c r="V282" t="s">
        <v>1168</v>
      </c>
      <c r="W282" t="s">
        <v>71</v>
      </c>
      <c r="X282" t="s">
        <v>905</v>
      </c>
      <c r="Y282" t="s">
        <v>1169</v>
      </c>
      <c r="Z282" t="s">
        <v>72</v>
      </c>
      <c r="AA282" t="s">
        <v>907</v>
      </c>
    </row>
    <row r="283" spans="1:27" x14ac:dyDescent="0.25">
      <c r="A283" t="b">
        <f>AND(Structures[[#This Row],[Unchanged Colr]:[Unchanged ColorAndStyle]])</f>
        <v>1</v>
      </c>
      <c r="B283" t="b">
        <f>ISERROR(VLOOKUP(Structures[[#This Row],[StructureID]],ModifiedStructures[],1,FALSE))</f>
        <v>1</v>
      </c>
      <c r="C283" t="b">
        <f>ISERROR(VLOOKUP(Structures[[#This Row],[ColorAndStyle]],ModifiedStyle[],1,FALSE))</f>
        <v>1</v>
      </c>
      <c r="D283" t="s">
        <v>1182</v>
      </c>
      <c r="E283" t="s">
        <v>1177</v>
      </c>
      <c r="F283" t="s">
        <v>1183</v>
      </c>
      <c r="G283" t="s">
        <v>33</v>
      </c>
      <c r="H283" t="s">
        <v>33</v>
      </c>
      <c r="I283">
        <v>24965</v>
      </c>
      <c r="J283" t="s">
        <v>929</v>
      </c>
      <c r="L283" t="s">
        <v>813</v>
      </c>
      <c r="M283">
        <v>3</v>
      </c>
      <c r="N283">
        <v>0</v>
      </c>
      <c r="O283">
        <v>-16777216</v>
      </c>
      <c r="P283" t="s">
        <v>908</v>
      </c>
      <c r="Q283" t="s">
        <v>908</v>
      </c>
      <c r="R283" t="s">
        <v>1172</v>
      </c>
      <c r="S283" t="s">
        <v>0</v>
      </c>
      <c r="V283" t="s">
        <v>1168</v>
      </c>
      <c r="W283" t="s">
        <v>71</v>
      </c>
      <c r="X283" t="s">
        <v>905</v>
      </c>
      <c r="Y283" t="s">
        <v>1169</v>
      </c>
      <c r="Z283" t="s">
        <v>72</v>
      </c>
      <c r="AA283" t="s">
        <v>907</v>
      </c>
    </row>
    <row r="284" spans="1:27" x14ac:dyDescent="0.25">
      <c r="A284" t="b">
        <f>AND(Structures[[#This Row],[Unchanged Colr]:[Unchanged ColorAndStyle]])</f>
        <v>1</v>
      </c>
      <c r="B284" t="b">
        <f>ISERROR(VLOOKUP(Structures[[#This Row],[StructureID]],ModifiedStructures[],1,FALSE))</f>
        <v>1</v>
      </c>
      <c r="C284" t="b">
        <f>ISERROR(VLOOKUP(Structures[[#This Row],[ColorAndStyle]],ModifiedStyle[],1,FALSE))</f>
        <v>1</v>
      </c>
      <c r="D284" t="s">
        <v>1184</v>
      </c>
      <c r="E284" t="s">
        <v>1184</v>
      </c>
      <c r="F284" t="s">
        <v>462</v>
      </c>
      <c r="G284" t="s">
        <v>33</v>
      </c>
      <c r="H284" t="s">
        <v>33</v>
      </c>
      <c r="I284">
        <v>15900</v>
      </c>
      <c r="J284" t="s">
        <v>929</v>
      </c>
      <c r="L284" t="s">
        <v>561</v>
      </c>
      <c r="M284">
        <v>3</v>
      </c>
      <c r="N284">
        <v>0</v>
      </c>
      <c r="O284">
        <v>-16777216</v>
      </c>
      <c r="P284">
        <v>20</v>
      </c>
      <c r="Q284">
        <v>80</v>
      </c>
      <c r="R284" t="s">
        <v>1172</v>
      </c>
      <c r="S284" t="s">
        <v>0</v>
      </c>
      <c r="V284" t="s">
        <v>1168</v>
      </c>
      <c r="W284" t="s">
        <v>71</v>
      </c>
      <c r="X284" t="s">
        <v>905</v>
      </c>
      <c r="Y284" t="s">
        <v>1169</v>
      </c>
      <c r="Z284" t="s">
        <v>72</v>
      </c>
      <c r="AA284" t="s">
        <v>907</v>
      </c>
    </row>
    <row r="285" spans="1:27" x14ac:dyDescent="0.25">
      <c r="A285" t="b">
        <f>AND(Structures[[#This Row],[Unchanged Colr]:[Unchanged ColorAndStyle]])</f>
        <v>1</v>
      </c>
      <c r="B285" t="b">
        <f>ISERROR(VLOOKUP(Structures[[#This Row],[StructureID]],ModifiedStructures[],1,FALSE))</f>
        <v>1</v>
      </c>
      <c r="C285" t="b">
        <f>ISERROR(VLOOKUP(Structures[[#This Row],[ColorAndStyle]],ModifiedStyle[],1,FALSE))</f>
        <v>1</v>
      </c>
      <c r="D285" t="s">
        <v>1185</v>
      </c>
      <c r="E285" t="s">
        <v>1185</v>
      </c>
      <c r="F285" t="s">
        <v>1186</v>
      </c>
      <c r="G285" t="s">
        <v>27</v>
      </c>
      <c r="H285" t="s">
        <v>70</v>
      </c>
      <c r="I285">
        <v>16656</v>
      </c>
      <c r="J285" t="s">
        <v>929</v>
      </c>
      <c r="L285" t="s">
        <v>748</v>
      </c>
      <c r="M285">
        <v>3</v>
      </c>
      <c r="N285">
        <v>0</v>
      </c>
      <c r="O285">
        <v>-16777216</v>
      </c>
      <c r="P285" t="s">
        <v>908</v>
      </c>
      <c r="Q285" t="s">
        <v>908</v>
      </c>
      <c r="R285" t="s">
        <v>1172</v>
      </c>
      <c r="S285" t="s">
        <v>0</v>
      </c>
      <c r="V285" t="s">
        <v>1168</v>
      </c>
      <c r="W285" t="s">
        <v>71</v>
      </c>
      <c r="X285" t="s">
        <v>905</v>
      </c>
      <c r="Y285" t="s">
        <v>1169</v>
      </c>
      <c r="Z285" t="s">
        <v>72</v>
      </c>
      <c r="AA285" t="s">
        <v>907</v>
      </c>
    </row>
    <row r="286" spans="1:27" x14ac:dyDescent="0.25">
      <c r="A286" t="b">
        <f>AND(Structures[[#This Row],[Unchanged Colr]:[Unchanged ColorAndStyle]])</f>
        <v>1</v>
      </c>
      <c r="B286" t="b">
        <f>ISERROR(VLOOKUP(Structures[[#This Row],[StructureID]],ModifiedStructures[],1,FALSE))</f>
        <v>1</v>
      </c>
      <c r="C286" t="b">
        <f>ISERROR(VLOOKUP(Structures[[#This Row],[ColorAndStyle]],ModifiedStyle[],1,FALSE))</f>
        <v>1</v>
      </c>
      <c r="D286" t="s">
        <v>1187</v>
      </c>
      <c r="E286" t="s">
        <v>1187</v>
      </c>
      <c r="F286" t="s">
        <v>1188</v>
      </c>
      <c r="G286" t="s">
        <v>44</v>
      </c>
      <c r="H286" t="s">
        <v>185</v>
      </c>
      <c r="I286" t="s">
        <v>1189</v>
      </c>
      <c r="J286" t="s">
        <v>902</v>
      </c>
      <c r="L286" t="s">
        <v>561</v>
      </c>
      <c r="M286">
        <v>3</v>
      </c>
      <c r="N286">
        <v>1</v>
      </c>
      <c r="O286">
        <v>-16777216</v>
      </c>
      <c r="P286" t="s">
        <v>908</v>
      </c>
      <c r="Q286" t="s">
        <v>908</v>
      </c>
      <c r="R286" t="s">
        <v>1172</v>
      </c>
      <c r="S286" t="s">
        <v>0</v>
      </c>
      <c r="V286" t="s">
        <v>1168</v>
      </c>
      <c r="W286" t="s">
        <v>71</v>
      </c>
      <c r="X286" t="s">
        <v>905</v>
      </c>
      <c r="Y286" t="s">
        <v>1169</v>
      </c>
      <c r="Z286" t="s">
        <v>72</v>
      </c>
      <c r="AA286" t="s">
        <v>907</v>
      </c>
    </row>
    <row r="287" spans="1:27" x14ac:dyDescent="0.25">
      <c r="A287" t="b">
        <f>AND(Structures[[#This Row],[Unchanged Colr]:[Unchanged ColorAndStyle]])</f>
        <v>1</v>
      </c>
      <c r="B287" t="b">
        <f>ISERROR(VLOOKUP(Structures[[#This Row],[StructureID]],ModifiedStructures[],1,FALSE))</f>
        <v>1</v>
      </c>
      <c r="C287" t="b">
        <f>ISERROR(VLOOKUP(Structures[[#This Row],[ColorAndStyle]],ModifiedStyle[],1,FALSE))</f>
        <v>1</v>
      </c>
      <c r="D287" t="s">
        <v>1190</v>
      </c>
      <c r="E287" t="s">
        <v>1190</v>
      </c>
      <c r="F287" t="s">
        <v>1174</v>
      </c>
      <c r="G287" t="s">
        <v>33</v>
      </c>
      <c r="H287" t="s">
        <v>33</v>
      </c>
      <c r="I287">
        <v>9608</v>
      </c>
      <c r="J287" t="s">
        <v>929</v>
      </c>
      <c r="L287" t="s">
        <v>562</v>
      </c>
      <c r="M287">
        <v>3</v>
      </c>
      <c r="N287">
        <v>0</v>
      </c>
      <c r="O287">
        <v>-16777216</v>
      </c>
      <c r="P287" t="s">
        <v>908</v>
      </c>
      <c r="Q287" t="s">
        <v>908</v>
      </c>
      <c r="R287" t="s">
        <v>1172</v>
      </c>
      <c r="S287" t="s">
        <v>0</v>
      </c>
      <c r="V287" t="s">
        <v>1168</v>
      </c>
      <c r="W287" t="s">
        <v>71</v>
      </c>
      <c r="X287" t="s">
        <v>905</v>
      </c>
      <c r="Y287" t="s">
        <v>1169</v>
      </c>
      <c r="Z287" t="s">
        <v>72</v>
      </c>
      <c r="AA287" t="s">
        <v>907</v>
      </c>
    </row>
    <row r="288" spans="1:27" x14ac:dyDescent="0.25">
      <c r="A288" t="b">
        <f>AND(Structures[[#This Row],[Unchanged Colr]:[Unchanged ColorAndStyle]])</f>
        <v>1</v>
      </c>
      <c r="B288" t="b">
        <f>ISERROR(VLOOKUP(Structures[[#This Row],[StructureID]],ModifiedStructures[],1,FALSE))</f>
        <v>1</v>
      </c>
      <c r="C288" t="b">
        <f>ISERROR(VLOOKUP(Structures[[#This Row],[ColorAndStyle]],ModifiedStyle[],1,FALSE))</f>
        <v>1</v>
      </c>
      <c r="D288" t="s">
        <v>1191</v>
      </c>
      <c r="E288" t="s">
        <v>1191</v>
      </c>
      <c r="F288" t="s">
        <v>976</v>
      </c>
      <c r="G288" t="s">
        <v>33</v>
      </c>
      <c r="H288" t="s">
        <v>33</v>
      </c>
      <c r="I288">
        <v>7199</v>
      </c>
      <c r="J288" t="s">
        <v>929</v>
      </c>
      <c r="L288" t="s">
        <v>563</v>
      </c>
      <c r="M288">
        <v>3</v>
      </c>
      <c r="N288">
        <v>0</v>
      </c>
      <c r="O288">
        <v>-16777216</v>
      </c>
      <c r="P288" t="s">
        <v>908</v>
      </c>
      <c r="Q288" t="s">
        <v>908</v>
      </c>
      <c r="R288" t="s">
        <v>1172</v>
      </c>
      <c r="S288" t="s">
        <v>0</v>
      </c>
      <c r="V288" t="s">
        <v>1168</v>
      </c>
      <c r="W288" t="s">
        <v>71</v>
      </c>
      <c r="X288" t="s">
        <v>905</v>
      </c>
      <c r="Y288" t="s">
        <v>1169</v>
      </c>
      <c r="Z288" t="s">
        <v>72</v>
      </c>
      <c r="AA288" t="s">
        <v>907</v>
      </c>
    </row>
    <row r="289" spans="1:27" x14ac:dyDescent="0.25">
      <c r="A289" t="b">
        <f>AND(Structures[[#This Row],[Unchanged Colr]:[Unchanged ColorAndStyle]])</f>
        <v>0</v>
      </c>
      <c r="B289" t="b">
        <f>ISERROR(VLOOKUP(Structures[[#This Row],[StructureID]],ModifiedStructures[],1,FALSE))</f>
        <v>1</v>
      </c>
      <c r="C289" t="b">
        <f>ISERROR(VLOOKUP(Structures[[#This Row],[ColorAndStyle]],ModifiedStyle[],1,FALSE))</f>
        <v>0</v>
      </c>
      <c r="D289" t="s">
        <v>1192</v>
      </c>
      <c r="E289" t="s">
        <v>1192</v>
      </c>
      <c r="F289" t="s">
        <v>912</v>
      </c>
      <c r="G289" t="s">
        <v>4</v>
      </c>
      <c r="H289" t="s">
        <v>4</v>
      </c>
      <c r="I289" t="s">
        <v>247</v>
      </c>
      <c r="J289" t="s">
        <v>902</v>
      </c>
      <c r="L289" t="s">
        <v>246</v>
      </c>
      <c r="M289">
        <v>3</v>
      </c>
      <c r="N289">
        <v>0</v>
      </c>
      <c r="O289">
        <v>-16777216</v>
      </c>
      <c r="P289" t="s">
        <v>908</v>
      </c>
      <c r="Q289" t="s">
        <v>908</v>
      </c>
      <c r="R289" t="s">
        <v>1172</v>
      </c>
      <c r="S289" t="s">
        <v>0</v>
      </c>
      <c r="V289" t="s">
        <v>1168</v>
      </c>
      <c r="W289" t="s">
        <v>71</v>
      </c>
      <c r="X289" t="s">
        <v>905</v>
      </c>
      <c r="Y289" t="s">
        <v>1169</v>
      </c>
      <c r="Z289" t="s">
        <v>72</v>
      </c>
      <c r="AA289" t="s">
        <v>907</v>
      </c>
    </row>
    <row r="290" spans="1:27" x14ac:dyDescent="0.25">
      <c r="A290" t="b">
        <f>AND(Structures[[#This Row],[Unchanged Colr]:[Unchanged ColorAndStyle]])</f>
        <v>1</v>
      </c>
      <c r="B290" t="b">
        <f>ISERROR(VLOOKUP(Structures[[#This Row],[StructureID]],ModifiedStructures[],1,FALSE))</f>
        <v>1</v>
      </c>
      <c r="C290" t="b">
        <f>ISERROR(VLOOKUP(Structures[[#This Row],[ColorAndStyle]],ModifiedStyle[],1,FALSE))</f>
        <v>1</v>
      </c>
      <c r="D290" t="s">
        <v>1193</v>
      </c>
      <c r="E290" t="s">
        <v>1193</v>
      </c>
      <c r="F290" t="s">
        <v>466</v>
      </c>
      <c r="G290" t="s">
        <v>44</v>
      </c>
      <c r="H290" t="s">
        <v>185</v>
      </c>
      <c r="I290">
        <v>14544</v>
      </c>
      <c r="J290" t="s">
        <v>929</v>
      </c>
      <c r="L290" t="s">
        <v>575</v>
      </c>
      <c r="M290">
        <v>3</v>
      </c>
      <c r="N290">
        <v>1</v>
      </c>
      <c r="O290">
        <v>-16777216</v>
      </c>
      <c r="P290" t="s">
        <v>908</v>
      </c>
      <c r="Q290" t="s">
        <v>908</v>
      </c>
      <c r="R290" t="s">
        <v>1172</v>
      </c>
      <c r="S290" t="s">
        <v>0</v>
      </c>
      <c r="V290" t="s">
        <v>1168</v>
      </c>
      <c r="W290" t="s">
        <v>71</v>
      </c>
      <c r="X290" t="s">
        <v>905</v>
      </c>
      <c r="Y290" t="s">
        <v>1169</v>
      </c>
      <c r="Z290" t="s">
        <v>72</v>
      </c>
      <c r="AA290" t="s">
        <v>907</v>
      </c>
    </row>
    <row r="291" spans="1:27" x14ac:dyDescent="0.25">
      <c r="A291" t="b">
        <f>AND(Structures[[#This Row],[Unchanged Colr]:[Unchanged ColorAndStyle]])</f>
        <v>1</v>
      </c>
      <c r="B291" t="b">
        <f>ISERROR(VLOOKUP(Structures[[#This Row],[StructureID]],ModifiedStructures[],1,FALSE))</f>
        <v>1</v>
      </c>
      <c r="C291" t="b">
        <f>ISERROR(VLOOKUP(Structures[[#This Row],[ColorAndStyle]],ModifiedStyle[],1,FALSE))</f>
        <v>1</v>
      </c>
      <c r="D291" t="s">
        <v>1194</v>
      </c>
      <c r="E291" t="s">
        <v>1177</v>
      </c>
      <c r="F291" t="s">
        <v>488</v>
      </c>
      <c r="G291" t="s">
        <v>33</v>
      </c>
      <c r="H291" t="s">
        <v>33</v>
      </c>
      <c r="I291">
        <v>265331</v>
      </c>
      <c r="J291" t="s">
        <v>929</v>
      </c>
      <c r="L291" t="s">
        <v>576</v>
      </c>
      <c r="M291">
        <v>3</v>
      </c>
      <c r="N291">
        <v>0</v>
      </c>
      <c r="O291">
        <v>-16777216</v>
      </c>
      <c r="P291" t="s">
        <v>908</v>
      </c>
      <c r="Q291" t="s">
        <v>908</v>
      </c>
      <c r="R291" t="s">
        <v>1172</v>
      </c>
      <c r="S291" t="s">
        <v>0</v>
      </c>
      <c r="V291" t="s">
        <v>1168</v>
      </c>
      <c r="W291" t="s">
        <v>71</v>
      </c>
      <c r="X291" t="s">
        <v>905</v>
      </c>
      <c r="Y291" t="s">
        <v>1169</v>
      </c>
      <c r="Z291" t="s">
        <v>72</v>
      </c>
      <c r="AA291" t="s">
        <v>907</v>
      </c>
    </row>
    <row r="292" spans="1:27" x14ac:dyDescent="0.25">
      <c r="A292" t="b">
        <f>AND(Structures[[#This Row],[Unchanged Colr]:[Unchanged ColorAndStyle]])</f>
        <v>0</v>
      </c>
      <c r="B292" t="b">
        <f>ISERROR(VLOOKUP(Structures[[#This Row],[StructureID]],ModifiedStructures[],1,FALSE))</f>
        <v>1</v>
      </c>
      <c r="C292" t="b">
        <f>ISERROR(VLOOKUP(Structures[[#This Row],[ColorAndStyle]],ModifiedStyle[],1,FALSE))</f>
        <v>0</v>
      </c>
      <c r="D292" t="s">
        <v>1195</v>
      </c>
      <c r="E292" t="s">
        <v>1177</v>
      </c>
      <c r="F292" t="s">
        <v>912</v>
      </c>
      <c r="G292" t="s">
        <v>4</v>
      </c>
      <c r="H292" t="s">
        <v>4</v>
      </c>
      <c r="I292" t="s">
        <v>247</v>
      </c>
      <c r="J292" t="s">
        <v>902</v>
      </c>
      <c r="L292" t="s">
        <v>246</v>
      </c>
      <c r="M292">
        <v>3</v>
      </c>
      <c r="N292">
        <v>0</v>
      </c>
      <c r="O292">
        <v>-16777216</v>
      </c>
      <c r="P292" t="s">
        <v>908</v>
      </c>
      <c r="Q292" t="s">
        <v>908</v>
      </c>
      <c r="R292" t="s">
        <v>1172</v>
      </c>
      <c r="S292" t="s">
        <v>0</v>
      </c>
      <c r="V292" t="s">
        <v>1168</v>
      </c>
      <c r="W292" t="s">
        <v>71</v>
      </c>
      <c r="X292" t="s">
        <v>905</v>
      </c>
      <c r="Y292" t="s">
        <v>1169</v>
      </c>
      <c r="Z292" t="s">
        <v>72</v>
      </c>
      <c r="AA292" t="s">
        <v>907</v>
      </c>
    </row>
    <row r="293" spans="1:27" x14ac:dyDescent="0.25">
      <c r="A293" t="b">
        <f>AND(Structures[[#This Row],[Unchanged Colr]:[Unchanged ColorAndStyle]])</f>
        <v>1</v>
      </c>
      <c r="B293" t="b">
        <f>ISERROR(VLOOKUP(Structures[[#This Row],[StructureID]],ModifiedStructures[],1,FALSE))</f>
        <v>1</v>
      </c>
      <c r="C293" t="b">
        <f>ISERROR(VLOOKUP(Structures[[#This Row],[ColorAndStyle]],ModifiedStyle[],1,FALSE))</f>
        <v>1</v>
      </c>
      <c r="D293" t="s">
        <v>466</v>
      </c>
      <c r="E293" t="s">
        <v>466</v>
      </c>
      <c r="F293" t="s">
        <v>466</v>
      </c>
      <c r="G293" t="s">
        <v>33</v>
      </c>
      <c r="H293" t="s">
        <v>33</v>
      </c>
      <c r="I293">
        <v>14544</v>
      </c>
      <c r="J293" t="s">
        <v>929</v>
      </c>
      <c r="L293" t="s">
        <v>575</v>
      </c>
      <c r="M293">
        <v>3</v>
      </c>
      <c r="N293">
        <v>0</v>
      </c>
      <c r="O293">
        <v>-16777216</v>
      </c>
      <c r="P293">
        <v>-20</v>
      </c>
      <c r="Q293">
        <v>40</v>
      </c>
      <c r="R293" t="s">
        <v>1172</v>
      </c>
      <c r="S293" t="s">
        <v>0</v>
      </c>
      <c r="V293" t="s">
        <v>1168</v>
      </c>
      <c r="W293" t="s">
        <v>71</v>
      </c>
      <c r="X293" t="s">
        <v>905</v>
      </c>
      <c r="Y293" t="s">
        <v>1169</v>
      </c>
      <c r="Z293" t="s">
        <v>72</v>
      </c>
      <c r="AA293" t="s">
        <v>907</v>
      </c>
    </row>
    <row r="294" spans="1:27" x14ac:dyDescent="0.25">
      <c r="A294" t="b">
        <f>AND(Structures[[#This Row],[Unchanged Colr]:[Unchanged ColorAndStyle]])</f>
        <v>1</v>
      </c>
      <c r="B294" t="b">
        <f>ISERROR(VLOOKUP(Structures[[#This Row],[StructureID]],ModifiedStructures[],1,FALSE))</f>
        <v>1</v>
      </c>
      <c r="C294" t="b">
        <f>ISERROR(VLOOKUP(Structures[[#This Row],[ColorAndStyle]],ModifiedStyle[],1,FALSE))</f>
        <v>1</v>
      </c>
      <c r="D294" t="s">
        <v>656</v>
      </c>
      <c r="E294" t="s">
        <v>656</v>
      </c>
      <c r="F294" t="s">
        <v>656</v>
      </c>
      <c r="G294" t="s">
        <v>33</v>
      </c>
      <c r="H294" t="s">
        <v>33</v>
      </c>
      <c r="I294">
        <v>16202</v>
      </c>
      <c r="J294" t="s">
        <v>929</v>
      </c>
      <c r="L294" t="s">
        <v>655</v>
      </c>
      <c r="M294">
        <v>3</v>
      </c>
      <c r="N294">
        <v>0</v>
      </c>
      <c r="O294">
        <v>-16777216</v>
      </c>
      <c r="P294" t="s">
        <v>908</v>
      </c>
      <c r="Q294" t="s">
        <v>908</v>
      </c>
      <c r="R294" t="s">
        <v>1172</v>
      </c>
      <c r="S294" t="s">
        <v>0</v>
      </c>
      <c r="V294" t="s">
        <v>1168</v>
      </c>
      <c r="W294" t="s">
        <v>71</v>
      </c>
      <c r="X294" t="s">
        <v>905</v>
      </c>
      <c r="Y294" t="s">
        <v>1169</v>
      </c>
      <c r="Z294" t="s">
        <v>72</v>
      </c>
      <c r="AA294" t="s">
        <v>907</v>
      </c>
    </row>
    <row r="295" spans="1:27" x14ac:dyDescent="0.25">
      <c r="A295" t="b">
        <f>AND(Structures[[#This Row],[Unchanged Colr]:[Unchanged ColorAndStyle]])</f>
        <v>1</v>
      </c>
      <c r="B295" t="b">
        <f>ISERROR(VLOOKUP(Structures[[#This Row],[StructureID]],ModifiedStructures[],1,FALSE))</f>
        <v>1</v>
      </c>
      <c r="C295" t="b">
        <f>ISERROR(VLOOKUP(Structures[[#This Row],[ColorAndStyle]],ModifiedStyle[],1,FALSE))</f>
        <v>1</v>
      </c>
      <c r="D295" t="s">
        <v>1020</v>
      </c>
      <c r="E295" t="s">
        <v>1020</v>
      </c>
      <c r="F295" t="s">
        <v>1196</v>
      </c>
      <c r="G295" t="s">
        <v>27</v>
      </c>
      <c r="H295" t="s">
        <v>70</v>
      </c>
      <c r="I295">
        <v>224275</v>
      </c>
      <c r="J295" t="s">
        <v>929</v>
      </c>
      <c r="L295" t="s">
        <v>752</v>
      </c>
      <c r="M295">
        <v>3</v>
      </c>
      <c r="N295">
        <v>0</v>
      </c>
      <c r="O295">
        <v>-16777216</v>
      </c>
      <c r="P295" t="s">
        <v>908</v>
      </c>
      <c r="Q295" t="s">
        <v>908</v>
      </c>
      <c r="R295" t="s">
        <v>1172</v>
      </c>
      <c r="S295" t="s">
        <v>0</v>
      </c>
      <c r="V295" t="s">
        <v>1168</v>
      </c>
      <c r="W295" t="s">
        <v>71</v>
      </c>
      <c r="X295" t="s">
        <v>905</v>
      </c>
      <c r="Y295" t="s">
        <v>1169</v>
      </c>
      <c r="Z295" t="s">
        <v>72</v>
      </c>
      <c r="AA295" t="s">
        <v>907</v>
      </c>
    </row>
    <row r="296" spans="1:27" x14ac:dyDescent="0.25">
      <c r="A296" t="b">
        <f>AND(Structures[[#This Row],[Unchanged Colr]:[Unchanged ColorAndStyle]])</f>
        <v>0</v>
      </c>
      <c r="B296" t="b">
        <f>ISERROR(VLOOKUP(Structures[[#This Row],[StructureID]],ModifiedStructures[],1,FALSE))</f>
        <v>1</v>
      </c>
      <c r="C296" t="b">
        <f>ISERROR(VLOOKUP(Structures[[#This Row],[ColorAndStyle]],ModifiedStyle[],1,FALSE))</f>
        <v>0</v>
      </c>
      <c r="D296" t="s">
        <v>236</v>
      </c>
      <c r="E296" t="s">
        <v>237</v>
      </c>
      <c r="F296" t="s">
        <v>271</v>
      </c>
      <c r="G296" t="s">
        <v>271</v>
      </c>
      <c r="H296" t="s">
        <v>913</v>
      </c>
      <c r="I296">
        <v>11296</v>
      </c>
      <c r="J296" t="s">
        <v>914</v>
      </c>
      <c r="L296" t="s">
        <v>277</v>
      </c>
      <c r="M296">
        <v>3</v>
      </c>
      <c r="N296">
        <v>0</v>
      </c>
      <c r="O296">
        <v>-16777216</v>
      </c>
      <c r="P296" t="s">
        <v>908</v>
      </c>
      <c r="Q296" t="s">
        <v>908</v>
      </c>
      <c r="R296" t="s">
        <v>1172</v>
      </c>
      <c r="S296" t="s">
        <v>0</v>
      </c>
      <c r="V296" t="s">
        <v>1168</v>
      </c>
      <c r="W296" t="s">
        <v>71</v>
      </c>
      <c r="X296" t="s">
        <v>905</v>
      </c>
      <c r="Y296" t="s">
        <v>1169</v>
      </c>
      <c r="Z296" t="s">
        <v>72</v>
      </c>
      <c r="AA296" t="s">
        <v>907</v>
      </c>
    </row>
    <row r="297" spans="1:27" x14ac:dyDescent="0.25">
      <c r="A297" t="b">
        <f>AND(Structures[[#This Row],[Unchanged Colr]:[Unchanged ColorAndStyle]])</f>
        <v>0</v>
      </c>
      <c r="B297" t="b">
        <f>ISERROR(VLOOKUP(Structures[[#This Row],[StructureID]],ModifiedStructures[],1,FALSE))</f>
        <v>1</v>
      </c>
      <c r="C297" t="b">
        <f>ISERROR(VLOOKUP(Structures[[#This Row],[ColorAndStyle]],ModifiedStyle[],1,FALSE))</f>
        <v>0</v>
      </c>
      <c r="D297" t="s">
        <v>238</v>
      </c>
      <c r="E297" t="s">
        <v>237</v>
      </c>
      <c r="F297" t="s">
        <v>271</v>
      </c>
      <c r="G297" t="s">
        <v>271</v>
      </c>
      <c r="H297" t="s">
        <v>913</v>
      </c>
      <c r="I297">
        <v>11296</v>
      </c>
      <c r="J297" t="s">
        <v>914</v>
      </c>
      <c r="L297" t="s">
        <v>277</v>
      </c>
      <c r="M297">
        <v>3</v>
      </c>
      <c r="N297">
        <v>0</v>
      </c>
      <c r="O297">
        <v>-16777216</v>
      </c>
      <c r="P297" t="s">
        <v>908</v>
      </c>
      <c r="Q297" t="s">
        <v>908</v>
      </c>
      <c r="R297" t="s">
        <v>1172</v>
      </c>
      <c r="S297" t="s">
        <v>0</v>
      </c>
      <c r="V297" t="s">
        <v>1168</v>
      </c>
      <c r="W297" t="s">
        <v>71</v>
      </c>
      <c r="X297" t="s">
        <v>905</v>
      </c>
      <c r="Y297" t="s">
        <v>1169</v>
      </c>
      <c r="Z297" t="s">
        <v>72</v>
      </c>
      <c r="AA297" t="s">
        <v>907</v>
      </c>
    </row>
    <row r="298" spans="1:27" x14ac:dyDescent="0.25">
      <c r="A298" t="b">
        <f>AND(Structures[[#This Row],[Unchanged Colr]:[Unchanged ColorAndStyle]])</f>
        <v>0</v>
      </c>
      <c r="B298" t="b">
        <f>ISERROR(VLOOKUP(Structures[[#This Row],[StructureID]],ModifiedStructures[],1,FALSE))</f>
        <v>1</v>
      </c>
      <c r="C298" t="b">
        <f>ISERROR(VLOOKUP(Structures[[#This Row],[ColorAndStyle]],ModifiedStyle[],1,FALSE))</f>
        <v>0</v>
      </c>
      <c r="D298" t="s">
        <v>239</v>
      </c>
      <c r="E298" t="s">
        <v>237</v>
      </c>
      <c r="F298" t="s">
        <v>271</v>
      </c>
      <c r="G298" t="s">
        <v>271</v>
      </c>
      <c r="H298" t="s">
        <v>913</v>
      </c>
      <c r="I298">
        <v>11296</v>
      </c>
      <c r="J298" t="s">
        <v>914</v>
      </c>
      <c r="L298" t="s">
        <v>277</v>
      </c>
      <c r="M298">
        <v>3</v>
      </c>
      <c r="N298">
        <v>0</v>
      </c>
      <c r="O298">
        <v>-16777216</v>
      </c>
      <c r="P298" t="s">
        <v>908</v>
      </c>
      <c r="Q298" t="s">
        <v>908</v>
      </c>
      <c r="R298" t="s">
        <v>1172</v>
      </c>
      <c r="S298" t="s">
        <v>0</v>
      </c>
      <c r="V298" t="s">
        <v>88</v>
      </c>
      <c r="W298" t="s">
        <v>71</v>
      </c>
      <c r="X298" t="s">
        <v>905</v>
      </c>
      <c r="Y298" t="s">
        <v>1197</v>
      </c>
      <c r="Z298" t="s">
        <v>72</v>
      </c>
      <c r="AA298" t="s">
        <v>907</v>
      </c>
    </row>
    <row r="299" spans="1:27" x14ac:dyDescent="0.25">
      <c r="A299" t="b">
        <f>AND(Structures[[#This Row],[Unchanged Colr]:[Unchanged ColorAndStyle]])</f>
        <v>0</v>
      </c>
      <c r="B299" t="b">
        <f>ISERROR(VLOOKUP(Structures[[#This Row],[StructureID]],ModifiedStructures[],1,FALSE))</f>
        <v>1</v>
      </c>
      <c r="C299" t="b">
        <f>ISERROR(VLOOKUP(Structures[[#This Row],[ColorAndStyle]],ModifiedStyle[],1,FALSE))</f>
        <v>0</v>
      </c>
      <c r="D299" t="s">
        <v>318</v>
      </c>
      <c r="E299" t="s">
        <v>237</v>
      </c>
      <c r="F299" t="s">
        <v>271</v>
      </c>
      <c r="G299" t="s">
        <v>271</v>
      </c>
      <c r="H299" t="s">
        <v>913</v>
      </c>
      <c r="I299">
        <v>11296</v>
      </c>
      <c r="J299" t="s">
        <v>914</v>
      </c>
      <c r="L299" t="s">
        <v>277</v>
      </c>
      <c r="M299">
        <v>3</v>
      </c>
      <c r="N299">
        <v>0</v>
      </c>
      <c r="O299">
        <v>-16777216</v>
      </c>
      <c r="P299" t="s">
        <v>908</v>
      </c>
      <c r="Q299" t="s">
        <v>908</v>
      </c>
      <c r="R299" t="s">
        <v>1172</v>
      </c>
      <c r="S299" t="s">
        <v>0</v>
      </c>
      <c r="V299" t="s">
        <v>88</v>
      </c>
      <c r="W299" t="s">
        <v>71</v>
      </c>
      <c r="X299" t="s">
        <v>905</v>
      </c>
      <c r="Y299" t="s">
        <v>1197</v>
      </c>
      <c r="Z299" t="s">
        <v>72</v>
      </c>
      <c r="AA299" t="s">
        <v>907</v>
      </c>
    </row>
    <row r="300" spans="1:27" x14ac:dyDescent="0.25">
      <c r="A300" t="b">
        <f>AND(Structures[[#This Row],[Unchanged Colr]:[Unchanged ColorAndStyle]])</f>
        <v>0</v>
      </c>
      <c r="B300" t="b">
        <f>ISERROR(VLOOKUP(Structures[[#This Row],[StructureID]],ModifiedStructures[],1,FALSE))</f>
        <v>1</v>
      </c>
      <c r="C300" t="b">
        <f>ISERROR(VLOOKUP(Structures[[#This Row],[ColorAndStyle]],ModifiedStyle[],1,FALSE))</f>
        <v>0</v>
      </c>
      <c r="D300" t="s">
        <v>319</v>
      </c>
      <c r="E300" t="s">
        <v>237</v>
      </c>
      <c r="F300" t="s">
        <v>271</v>
      </c>
      <c r="G300" t="s">
        <v>271</v>
      </c>
      <c r="H300" t="s">
        <v>913</v>
      </c>
      <c r="I300">
        <v>11296</v>
      </c>
      <c r="J300" t="s">
        <v>914</v>
      </c>
      <c r="L300" t="s">
        <v>277</v>
      </c>
      <c r="M300">
        <v>3</v>
      </c>
      <c r="N300">
        <v>0</v>
      </c>
      <c r="O300">
        <v>-16777216</v>
      </c>
      <c r="P300" t="s">
        <v>908</v>
      </c>
      <c r="Q300" t="s">
        <v>908</v>
      </c>
      <c r="R300" t="s">
        <v>1172</v>
      </c>
      <c r="S300" t="s">
        <v>0</v>
      </c>
      <c r="V300" t="s">
        <v>88</v>
      </c>
      <c r="W300" t="s">
        <v>71</v>
      </c>
      <c r="X300" t="s">
        <v>905</v>
      </c>
      <c r="Y300" t="s">
        <v>1197</v>
      </c>
      <c r="Z300" t="s">
        <v>72</v>
      </c>
      <c r="AA300" t="s">
        <v>907</v>
      </c>
    </row>
    <row r="301" spans="1:27" x14ac:dyDescent="0.25">
      <c r="A301" t="b">
        <f>AND(Structures[[#This Row],[Unchanged Colr]:[Unchanged ColorAndStyle]])</f>
        <v>1</v>
      </c>
      <c r="B301" t="b">
        <f>ISERROR(VLOOKUP(Structures[[#This Row],[StructureID]],ModifiedStructures[],1,FALSE))</f>
        <v>1</v>
      </c>
      <c r="C301" t="b">
        <f>ISERROR(VLOOKUP(Structures[[#This Row],[ColorAndStyle]],ModifiedStyle[],1,FALSE))</f>
        <v>1</v>
      </c>
      <c r="D301" t="s">
        <v>240</v>
      </c>
      <c r="E301" t="s">
        <v>550</v>
      </c>
      <c r="F301" t="s">
        <v>201</v>
      </c>
      <c r="G301" t="s">
        <v>180</v>
      </c>
      <c r="H301" t="s">
        <v>240</v>
      </c>
      <c r="I301" t="s">
        <v>240</v>
      </c>
      <c r="J301" t="s">
        <v>902</v>
      </c>
      <c r="L301" t="s">
        <v>241</v>
      </c>
      <c r="M301">
        <v>3</v>
      </c>
      <c r="N301">
        <v>0</v>
      </c>
      <c r="O301">
        <v>-16777216</v>
      </c>
      <c r="P301">
        <v>-350</v>
      </c>
      <c r="Q301">
        <v>-50</v>
      </c>
      <c r="R301" t="s">
        <v>87</v>
      </c>
      <c r="S301" t="s">
        <v>0</v>
      </c>
      <c r="T301" t="s">
        <v>1198</v>
      </c>
      <c r="V301" t="s">
        <v>88</v>
      </c>
      <c r="W301" t="s">
        <v>71</v>
      </c>
      <c r="X301" t="s">
        <v>905</v>
      </c>
      <c r="Y301" t="s">
        <v>1197</v>
      </c>
      <c r="Z301" t="s">
        <v>72</v>
      </c>
      <c r="AA301" t="s">
        <v>907</v>
      </c>
    </row>
    <row r="302" spans="1:27" x14ac:dyDescent="0.25">
      <c r="A302" t="b">
        <f>AND(Structures[[#This Row],[Unchanged Colr]:[Unchanged ColorAndStyle]])</f>
        <v>1</v>
      </c>
      <c r="B302" t="b">
        <f>ISERROR(VLOOKUP(Structures[[#This Row],[StructureID]],ModifiedStructures[],1,FALSE))</f>
        <v>1</v>
      </c>
      <c r="C302" t="b">
        <f>ISERROR(VLOOKUP(Structures[[#This Row],[ColorAndStyle]],ModifiedStyle[],1,FALSE))</f>
        <v>1</v>
      </c>
      <c r="D302" t="s">
        <v>202</v>
      </c>
      <c r="F302" t="s">
        <v>43</v>
      </c>
      <c r="G302" t="s">
        <v>180</v>
      </c>
      <c r="H302" t="s">
        <v>4</v>
      </c>
      <c r="I302" t="s">
        <v>43</v>
      </c>
      <c r="J302" t="s">
        <v>902</v>
      </c>
      <c r="L302" t="s">
        <v>257</v>
      </c>
      <c r="M302">
        <v>3</v>
      </c>
      <c r="N302">
        <v>0</v>
      </c>
      <c r="O302">
        <v>-16777216</v>
      </c>
      <c r="P302" t="s">
        <v>908</v>
      </c>
      <c r="Q302" t="s">
        <v>908</v>
      </c>
      <c r="R302" t="s">
        <v>87</v>
      </c>
      <c r="S302" t="s">
        <v>0</v>
      </c>
      <c r="T302" t="s">
        <v>1198</v>
      </c>
      <c r="V302" t="s">
        <v>88</v>
      </c>
      <c r="W302" t="s">
        <v>71</v>
      </c>
      <c r="X302" t="s">
        <v>905</v>
      </c>
      <c r="Y302" t="s">
        <v>1197</v>
      </c>
      <c r="Z302" t="s">
        <v>72</v>
      </c>
      <c r="AA302" t="s">
        <v>907</v>
      </c>
    </row>
    <row r="303" spans="1:27" x14ac:dyDescent="0.25">
      <c r="A303" t="b">
        <f>AND(Structures[[#This Row],[Unchanged Colr]:[Unchanged ColorAndStyle]])</f>
        <v>1</v>
      </c>
      <c r="B303" t="b">
        <f>ISERROR(VLOOKUP(Structures[[#This Row],[StructureID]],ModifiedStructures[],1,FALSE))</f>
        <v>1</v>
      </c>
      <c r="C303" t="b">
        <f>ISERROR(VLOOKUP(Structures[[#This Row],[ColorAndStyle]],ModifiedStyle[],1,FALSE))</f>
        <v>1</v>
      </c>
      <c r="D303" t="s">
        <v>1199</v>
      </c>
      <c r="F303" t="s">
        <v>909</v>
      </c>
      <c r="G303" t="s">
        <v>204</v>
      </c>
      <c r="H303" t="s">
        <v>204</v>
      </c>
      <c r="I303" t="s">
        <v>910</v>
      </c>
      <c r="J303" t="s">
        <v>902</v>
      </c>
      <c r="L303" t="s">
        <v>258</v>
      </c>
      <c r="M303">
        <v>3</v>
      </c>
      <c r="N303">
        <v>0</v>
      </c>
      <c r="O303">
        <v>-16777216</v>
      </c>
      <c r="P303" t="s">
        <v>908</v>
      </c>
      <c r="Q303" t="s">
        <v>908</v>
      </c>
      <c r="R303" t="s">
        <v>87</v>
      </c>
      <c r="S303" t="s">
        <v>0</v>
      </c>
      <c r="T303" t="s">
        <v>1198</v>
      </c>
      <c r="V303" t="s">
        <v>88</v>
      </c>
      <c r="W303" t="s">
        <v>71</v>
      </c>
      <c r="X303" t="s">
        <v>905</v>
      </c>
      <c r="Y303" t="s">
        <v>1197</v>
      </c>
      <c r="Z303" t="s">
        <v>72</v>
      </c>
      <c r="AA303" t="s">
        <v>907</v>
      </c>
    </row>
    <row r="304" spans="1:27" x14ac:dyDescent="0.25">
      <c r="A304" t="b">
        <f>AND(Structures[[#This Row],[Unchanged Colr]:[Unchanged ColorAndStyle]])</f>
        <v>1</v>
      </c>
      <c r="B304" t="b">
        <f>ISERROR(VLOOKUP(Structures[[#This Row],[StructureID]],ModifiedStructures[],1,FALSE))</f>
        <v>1</v>
      </c>
      <c r="C304" t="b">
        <f>ISERROR(VLOOKUP(Structures[[#This Row],[ColorAndStyle]],ModifiedStyle[],1,FALSE))</f>
        <v>1</v>
      </c>
      <c r="D304" t="s">
        <v>1200</v>
      </c>
      <c r="F304" t="s">
        <v>1201</v>
      </c>
      <c r="G304" t="s">
        <v>204</v>
      </c>
      <c r="H304" t="s">
        <v>70</v>
      </c>
      <c r="I304" t="s">
        <v>405</v>
      </c>
      <c r="J304" t="s">
        <v>902</v>
      </c>
      <c r="L304" t="s">
        <v>258</v>
      </c>
      <c r="M304">
        <v>3</v>
      </c>
      <c r="N304">
        <v>0</v>
      </c>
      <c r="O304">
        <v>-16777216</v>
      </c>
      <c r="P304" t="s">
        <v>908</v>
      </c>
      <c r="Q304" t="s">
        <v>908</v>
      </c>
      <c r="R304" t="s">
        <v>87</v>
      </c>
      <c r="S304" t="s">
        <v>0</v>
      </c>
      <c r="T304" t="s">
        <v>1198</v>
      </c>
      <c r="V304" t="s">
        <v>88</v>
      </c>
      <c r="W304" t="s">
        <v>71</v>
      </c>
      <c r="X304" t="s">
        <v>905</v>
      </c>
      <c r="Y304" t="s">
        <v>1197</v>
      </c>
      <c r="Z304" t="s">
        <v>72</v>
      </c>
      <c r="AA304" t="s">
        <v>907</v>
      </c>
    </row>
    <row r="305" spans="1:27" x14ac:dyDescent="0.25">
      <c r="A305" t="b">
        <f>AND(Structures[[#This Row],[Unchanged Colr]:[Unchanged ColorAndStyle]])</f>
        <v>0</v>
      </c>
      <c r="B305" t="b">
        <f>ISERROR(VLOOKUP(Structures[[#This Row],[StructureID]],ModifiedStructures[],1,FALSE))</f>
        <v>1</v>
      </c>
      <c r="C305" t="b">
        <f>ISERROR(VLOOKUP(Structures[[#This Row],[ColorAndStyle]],ModifiedStyle[],1,FALSE))</f>
        <v>0</v>
      </c>
      <c r="D305" t="s">
        <v>1202</v>
      </c>
      <c r="F305" t="s">
        <v>242</v>
      </c>
      <c r="G305" t="s">
        <v>27</v>
      </c>
      <c r="H305" t="s">
        <v>27</v>
      </c>
      <c r="I305" t="s">
        <v>1082</v>
      </c>
      <c r="J305" t="s">
        <v>902</v>
      </c>
      <c r="L305" t="s">
        <v>243</v>
      </c>
      <c r="M305">
        <v>3</v>
      </c>
      <c r="N305">
        <v>0</v>
      </c>
      <c r="O305">
        <v>-16777216</v>
      </c>
      <c r="P305" t="s">
        <v>908</v>
      </c>
      <c r="Q305" t="s">
        <v>908</v>
      </c>
      <c r="R305" t="s">
        <v>87</v>
      </c>
      <c r="S305" t="s">
        <v>0</v>
      </c>
      <c r="T305" t="s">
        <v>1198</v>
      </c>
      <c r="V305" t="s">
        <v>88</v>
      </c>
      <c r="W305" t="s">
        <v>71</v>
      </c>
      <c r="X305" t="s">
        <v>905</v>
      </c>
      <c r="Y305" t="s">
        <v>1197</v>
      </c>
      <c r="Z305" t="s">
        <v>72</v>
      </c>
      <c r="AA305" t="s">
        <v>907</v>
      </c>
    </row>
    <row r="306" spans="1:27" x14ac:dyDescent="0.25">
      <c r="A306" t="b">
        <f>AND(Structures[[#This Row],[Unchanged Colr]:[Unchanged ColorAndStyle]])</f>
        <v>0</v>
      </c>
      <c r="B306" t="b">
        <f>ISERROR(VLOOKUP(Structures[[#This Row],[StructureID]],ModifiedStructures[],1,FALSE))</f>
        <v>1</v>
      </c>
      <c r="C306" t="b">
        <f>ISERROR(VLOOKUP(Structures[[#This Row],[ColorAndStyle]],ModifiedStyle[],1,FALSE))</f>
        <v>0</v>
      </c>
      <c r="D306" t="s">
        <v>86</v>
      </c>
      <c r="F306" t="s">
        <v>85</v>
      </c>
      <c r="G306" t="s">
        <v>27</v>
      </c>
      <c r="H306" t="s">
        <v>70</v>
      </c>
      <c r="I306" t="s">
        <v>1083</v>
      </c>
      <c r="J306" t="s">
        <v>902</v>
      </c>
      <c r="L306" t="s">
        <v>48</v>
      </c>
      <c r="M306">
        <v>3</v>
      </c>
      <c r="N306">
        <v>0</v>
      </c>
      <c r="O306">
        <v>-16777216</v>
      </c>
      <c r="P306" t="s">
        <v>908</v>
      </c>
      <c r="Q306" t="s">
        <v>908</v>
      </c>
      <c r="R306" t="s">
        <v>87</v>
      </c>
      <c r="S306" t="s">
        <v>0</v>
      </c>
      <c r="T306" t="s">
        <v>1198</v>
      </c>
      <c r="V306" t="s">
        <v>88</v>
      </c>
      <c r="W306" t="s">
        <v>71</v>
      </c>
      <c r="X306" t="s">
        <v>905</v>
      </c>
      <c r="Y306" t="s">
        <v>1197</v>
      </c>
      <c r="Z306" t="s">
        <v>72</v>
      </c>
      <c r="AA306" t="s">
        <v>907</v>
      </c>
    </row>
    <row r="307" spans="1:27" x14ac:dyDescent="0.25">
      <c r="A307" t="b">
        <f>AND(Structures[[#This Row],[Unchanged Colr]:[Unchanged ColorAndStyle]])</f>
        <v>0</v>
      </c>
      <c r="B307" t="b">
        <f>ISERROR(VLOOKUP(Structures[[#This Row],[StructureID]],ModifiedStructures[],1,FALSE))</f>
        <v>1</v>
      </c>
      <c r="C307" t="b">
        <f>ISERROR(VLOOKUP(Structures[[#This Row],[ColorAndStyle]],ModifiedStyle[],1,FALSE))</f>
        <v>0</v>
      </c>
      <c r="D307" t="s">
        <v>1203</v>
      </c>
      <c r="F307" t="s">
        <v>242</v>
      </c>
      <c r="G307" t="s">
        <v>27</v>
      </c>
      <c r="H307" t="s">
        <v>27</v>
      </c>
      <c r="I307" t="s">
        <v>1082</v>
      </c>
      <c r="J307" t="s">
        <v>902</v>
      </c>
      <c r="L307" t="s">
        <v>243</v>
      </c>
      <c r="M307">
        <v>3</v>
      </c>
      <c r="N307">
        <v>0</v>
      </c>
      <c r="O307">
        <v>-16777216</v>
      </c>
      <c r="P307" t="s">
        <v>908</v>
      </c>
      <c r="Q307" t="s">
        <v>908</v>
      </c>
      <c r="R307" t="s">
        <v>87</v>
      </c>
      <c r="S307" t="s">
        <v>0</v>
      </c>
      <c r="T307" t="s">
        <v>1198</v>
      </c>
      <c r="V307" t="s">
        <v>88</v>
      </c>
      <c r="W307" t="s">
        <v>71</v>
      </c>
      <c r="X307" t="s">
        <v>905</v>
      </c>
      <c r="Y307" t="s">
        <v>1197</v>
      </c>
      <c r="Z307" t="s">
        <v>72</v>
      </c>
      <c r="AA307" t="s">
        <v>907</v>
      </c>
    </row>
    <row r="308" spans="1:27" x14ac:dyDescent="0.25">
      <c r="A308" t="b">
        <f>AND(Structures[[#This Row],[Unchanged Colr]:[Unchanged ColorAndStyle]])</f>
        <v>0</v>
      </c>
      <c r="B308" t="b">
        <f>ISERROR(VLOOKUP(Structures[[#This Row],[StructureID]],ModifiedStructures[],1,FALSE))</f>
        <v>1</v>
      </c>
      <c r="C308" t="b">
        <f>ISERROR(VLOOKUP(Structures[[#This Row],[ColorAndStyle]],ModifiedStyle[],1,FALSE))</f>
        <v>0</v>
      </c>
      <c r="D308" t="s">
        <v>89</v>
      </c>
      <c r="F308" t="s">
        <v>85</v>
      </c>
      <c r="G308" t="s">
        <v>27</v>
      </c>
      <c r="H308" t="s">
        <v>27</v>
      </c>
      <c r="I308" t="s">
        <v>1083</v>
      </c>
      <c r="J308" t="s">
        <v>902</v>
      </c>
      <c r="L308" t="s">
        <v>39</v>
      </c>
      <c r="M308">
        <v>3</v>
      </c>
      <c r="N308">
        <v>0</v>
      </c>
      <c r="O308">
        <v>-16777216</v>
      </c>
      <c r="P308" t="s">
        <v>908</v>
      </c>
      <c r="Q308" t="s">
        <v>908</v>
      </c>
      <c r="R308" t="s">
        <v>87</v>
      </c>
      <c r="S308" t="s">
        <v>0</v>
      </c>
      <c r="T308" t="s">
        <v>1198</v>
      </c>
      <c r="V308" t="s">
        <v>88</v>
      </c>
      <c r="W308" t="s">
        <v>71</v>
      </c>
      <c r="X308" t="s">
        <v>905</v>
      </c>
      <c r="Y308" t="s">
        <v>1197</v>
      </c>
      <c r="Z308" t="s">
        <v>72</v>
      </c>
      <c r="AA308" t="s">
        <v>907</v>
      </c>
    </row>
    <row r="309" spans="1:27" x14ac:dyDescent="0.25">
      <c r="A309" t="b">
        <f>AND(Structures[[#This Row],[Unchanged Colr]:[Unchanged ColorAndStyle]])</f>
        <v>0</v>
      </c>
      <c r="B309" t="b">
        <f>ISERROR(VLOOKUP(Structures[[#This Row],[StructureID]],ModifiedStructures[],1,FALSE))</f>
        <v>1</v>
      </c>
      <c r="C309" t="b">
        <f>ISERROR(VLOOKUP(Structures[[#This Row],[ColorAndStyle]],ModifiedStyle[],1,FALSE))</f>
        <v>0</v>
      </c>
      <c r="D309" t="s">
        <v>1204</v>
      </c>
      <c r="F309" t="s">
        <v>1205</v>
      </c>
      <c r="G309" t="s">
        <v>27</v>
      </c>
      <c r="H309" t="s">
        <v>27</v>
      </c>
      <c r="I309" t="s">
        <v>1206</v>
      </c>
      <c r="J309" t="s">
        <v>902</v>
      </c>
      <c r="L309" t="s">
        <v>48</v>
      </c>
      <c r="M309">
        <v>3</v>
      </c>
      <c r="N309">
        <v>0</v>
      </c>
      <c r="O309">
        <v>-16777216</v>
      </c>
      <c r="P309" t="s">
        <v>908</v>
      </c>
      <c r="Q309" t="s">
        <v>908</v>
      </c>
      <c r="R309" t="s">
        <v>87</v>
      </c>
      <c r="S309" t="s">
        <v>0</v>
      </c>
      <c r="T309" t="s">
        <v>1198</v>
      </c>
      <c r="V309" t="s">
        <v>88</v>
      </c>
      <c r="W309" t="s">
        <v>71</v>
      </c>
      <c r="X309" t="s">
        <v>905</v>
      </c>
      <c r="Y309" t="s">
        <v>1197</v>
      </c>
      <c r="Z309" t="s">
        <v>72</v>
      </c>
      <c r="AA309" t="s">
        <v>907</v>
      </c>
    </row>
    <row r="310" spans="1:27" x14ac:dyDescent="0.25">
      <c r="A310" t="b">
        <f>AND(Structures[[#This Row],[Unchanged Colr]:[Unchanged ColorAndStyle]])</f>
        <v>0</v>
      </c>
      <c r="B310" t="b">
        <f>ISERROR(VLOOKUP(Structures[[#This Row],[StructureID]],ModifiedStructures[],1,FALSE))</f>
        <v>1</v>
      </c>
      <c r="C310" t="b">
        <f>ISERROR(VLOOKUP(Structures[[#This Row],[ColorAndStyle]],ModifiedStyle[],1,FALSE))</f>
        <v>0</v>
      </c>
      <c r="D310" t="s">
        <v>1207</v>
      </c>
      <c r="F310" t="s">
        <v>245</v>
      </c>
      <c r="G310" t="s">
        <v>4</v>
      </c>
      <c r="H310" t="s">
        <v>4</v>
      </c>
      <c r="I310" t="s">
        <v>1085</v>
      </c>
      <c r="J310" t="s">
        <v>902</v>
      </c>
      <c r="L310" t="s">
        <v>246</v>
      </c>
      <c r="M310">
        <v>3</v>
      </c>
      <c r="N310">
        <v>0</v>
      </c>
      <c r="O310">
        <v>-16777216</v>
      </c>
      <c r="P310" t="s">
        <v>908</v>
      </c>
      <c r="Q310" t="s">
        <v>908</v>
      </c>
      <c r="R310" t="s">
        <v>87</v>
      </c>
      <c r="S310" t="s">
        <v>0</v>
      </c>
      <c r="T310" t="s">
        <v>1198</v>
      </c>
      <c r="V310" t="s">
        <v>88</v>
      </c>
      <c r="W310" t="s">
        <v>71</v>
      </c>
      <c r="X310" t="s">
        <v>905</v>
      </c>
      <c r="Y310" t="s">
        <v>1197</v>
      </c>
      <c r="Z310" t="s">
        <v>72</v>
      </c>
      <c r="AA310" t="s">
        <v>907</v>
      </c>
    </row>
    <row r="311" spans="1:27" x14ac:dyDescent="0.25">
      <c r="A311" t="b">
        <f>AND(Structures[[#This Row],[Unchanged Colr]:[Unchanged ColorAndStyle]])</f>
        <v>0</v>
      </c>
      <c r="B311" t="b">
        <f>ISERROR(VLOOKUP(Structures[[#This Row],[StructureID]],ModifiedStructures[],1,FALSE))</f>
        <v>1</v>
      </c>
      <c r="C311" t="b">
        <f>ISERROR(VLOOKUP(Structures[[#This Row],[ColorAndStyle]],ModifiedStyle[],1,FALSE))</f>
        <v>0</v>
      </c>
      <c r="D311" t="s">
        <v>136</v>
      </c>
      <c r="F311" t="s">
        <v>133</v>
      </c>
      <c r="G311" t="s">
        <v>4</v>
      </c>
      <c r="H311" t="s">
        <v>4</v>
      </c>
      <c r="I311" t="s">
        <v>1086</v>
      </c>
      <c r="J311" t="s">
        <v>902</v>
      </c>
      <c r="L311" t="s">
        <v>5</v>
      </c>
      <c r="M311">
        <v>3</v>
      </c>
      <c r="N311">
        <v>0</v>
      </c>
      <c r="O311">
        <v>-16777216</v>
      </c>
      <c r="P311" t="s">
        <v>908</v>
      </c>
      <c r="Q311" t="s">
        <v>908</v>
      </c>
      <c r="R311" t="s">
        <v>87</v>
      </c>
      <c r="S311" t="s">
        <v>0</v>
      </c>
      <c r="T311" t="s">
        <v>1198</v>
      </c>
      <c r="V311" t="s">
        <v>88</v>
      </c>
      <c r="W311" t="s">
        <v>71</v>
      </c>
      <c r="X311" t="s">
        <v>905</v>
      </c>
      <c r="Y311" t="s">
        <v>1197</v>
      </c>
      <c r="Z311" t="s">
        <v>72</v>
      </c>
      <c r="AA311" t="s">
        <v>907</v>
      </c>
    </row>
    <row r="312" spans="1:27" x14ac:dyDescent="0.25">
      <c r="A312" t="b">
        <f>AND(Structures[[#This Row],[Unchanged Colr]:[Unchanged ColorAndStyle]])</f>
        <v>0</v>
      </c>
      <c r="B312" t="b">
        <f>ISERROR(VLOOKUP(Structures[[#This Row],[StructureID]],ModifiedStructures[],1,FALSE))</f>
        <v>1</v>
      </c>
      <c r="C312" t="b">
        <f>ISERROR(VLOOKUP(Structures[[#This Row],[ColorAndStyle]],ModifiedStyle[],1,FALSE))</f>
        <v>0</v>
      </c>
      <c r="D312" t="s">
        <v>1208</v>
      </c>
      <c r="F312" t="s">
        <v>245</v>
      </c>
      <c r="G312" t="s">
        <v>4</v>
      </c>
      <c r="H312" t="s">
        <v>4</v>
      </c>
      <c r="I312" t="s">
        <v>1085</v>
      </c>
      <c r="J312" t="s">
        <v>902</v>
      </c>
      <c r="L312" t="s">
        <v>246</v>
      </c>
      <c r="M312">
        <v>3</v>
      </c>
      <c r="N312">
        <v>0</v>
      </c>
      <c r="O312">
        <v>-16777216</v>
      </c>
      <c r="P312" t="s">
        <v>908</v>
      </c>
      <c r="Q312" t="s">
        <v>908</v>
      </c>
      <c r="R312" t="s">
        <v>87</v>
      </c>
      <c r="S312" t="s">
        <v>0</v>
      </c>
      <c r="T312" t="s">
        <v>1198</v>
      </c>
      <c r="V312" t="s">
        <v>88</v>
      </c>
      <c r="W312" t="s">
        <v>71</v>
      </c>
      <c r="X312" t="s">
        <v>905</v>
      </c>
      <c r="Y312" t="s">
        <v>1197</v>
      </c>
      <c r="Z312" t="s">
        <v>72</v>
      </c>
      <c r="AA312" t="s">
        <v>907</v>
      </c>
    </row>
    <row r="313" spans="1:27" x14ac:dyDescent="0.25">
      <c r="A313" t="b">
        <f>AND(Structures[[#This Row],[Unchanged Colr]:[Unchanged ColorAndStyle]])</f>
        <v>0</v>
      </c>
      <c r="B313" t="b">
        <f>ISERROR(VLOOKUP(Structures[[#This Row],[StructureID]],ModifiedStructures[],1,FALSE))</f>
        <v>1</v>
      </c>
      <c r="C313" t="b">
        <f>ISERROR(VLOOKUP(Structures[[#This Row],[ColorAndStyle]],ModifiedStyle[],1,FALSE))</f>
        <v>0</v>
      </c>
      <c r="D313" t="s">
        <v>137</v>
      </c>
      <c r="F313" t="s">
        <v>133</v>
      </c>
      <c r="G313" t="s">
        <v>4</v>
      </c>
      <c r="H313" t="s">
        <v>4</v>
      </c>
      <c r="I313" t="s">
        <v>1086</v>
      </c>
      <c r="J313" t="s">
        <v>902</v>
      </c>
      <c r="L313" t="s">
        <v>5</v>
      </c>
      <c r="M313">
        <v>3</v>
      </c>
      <c r="N313">
        <v>0</v>
      </c>
      <c r="O313">
        <v>-16777216</v>
      </c>
      <c r="P313" t="s">
        <v>908</v>
      </c>
      <c r="Q313" t="s">
        <v>908</v>
      </c>
      <c r="R313" t="s">
        <v>87</v>
      </c>
      <c r="S313" t="s">
        <v>0</v>
      </c>
      <c r="T313" t="s">
        <v>1198</v>
      </c>
      <c r="V313" t="s">
        <v>88</v>
      </c>
      <c r="W313" t="s">
        <v>71</v>
      </c>
      <c r="X313" t="s">
        <v>905</v>
      </c>
      <c r="Y313" t="s">
        <v>1197</v>
      </c>
      <c r="Z313" t="s">
        <v>72</v>
      </c>
      <c r="AA313" t="s">
        <v>907</v>
      </c>
    </row>
    <row r="314" spans="1:27" x14ac:dyDescent="0.25">
      <c r="A314" t="b">
        <f>AND(Structures[[#This Row],[Unchanged Colr]:[Unchanged ColorAndStyle]])</f>
        <v>1</v>
      </c>
      <c r="B314" t="b">
        <f>ISERROR(VLOOKUP(Structures[[#This Row],[StructureID]],ModifiedStructures[],1,FALSE))</f>
        <v>1</v>
      </c>
      <c r="C314" t="b">
        <f>ISERROR(VLOOKUP(Structures[[#This Row],[ColorAndStyle]],ModifiedStyle[],1,FALSE))</f>
        <v>1</v>
      </c>
      <c r="D314" t="s">
        <v>1209</v>
      </c>
      <c r="F314" t="s">
        <v>172</v>
      </c>
      <c r="G314" t="s">
        <v>4</v>
      </c>
      <c r="H314" t="s">
        <v>4</v>
      </c>
      <c r="I314" t="s">
        <v>1210</v>
      </c>
      <c r="J314" t="s">
        <v>902</v>
      </c>
      <c r="L314" t="s">
        <v>244</v>
      </c>
      <c r="M314">
        <v>3</v>
      </c>
      <c r="N314">
        <v>0</v>
      </c>
      <c r="O314">
        <v>-16777216</v>
      </c>
      <c r="P314" t="s">
        <v>908</v>
      </c>
      <c r="Q314" t="s">
        <v>908</v>
      </c>
      <c r="R314" t="s">
        <v>87</v>
      </c>
      <c r="S314" t="s">
        <v>0</v>
      </c>
      <c r="T314" t="s">
        <v>1198</v>
      </c>
      <c r="V314" t="s">
        <v>88</v>
      </c>
      <c r="W314" t="s">
        <v>71</v>
      </c>
      <c r="X314" t="s">
        <v>905</v>
      </c>
      <c r="Y314" t="s">
        <v>1197</v>
      </c>
      <c r="Z314" t="s">
        <v>72</v>
      </c>
      <c r="AA314" t="s">
        <v>907</v>
      </c>
    </row>
    <row r="315" spans="1:27" x14ac:dyDescent="0.25">
      <c r="A315" t="b">
        <f>AND(Structures[[#This Row],[Unchanged Colr]:[Unchanged ColorAndStyle]])</f>
        <v>0</v>
      </c>
      <c r="B315" t="b">
        <f>ISERROR(VLOOKUP(Structures[[#This Row],[StructureID]],ModifiedStructures[],1,FALSE))</f>
        <v>1</v>
      </c>
      <c r="C315" t="b">
        <f>ISERROR(VLOOKUP(Structures[[#This Row],[ColorAndStyle]],ModifiedStyle[],1,FALSE))</f>
        <v>0</v>
      </c>
      <c r="D315" t="s">
        <v>1211</v>
      </c>
      <c r="E315" t="s">
        <v>1211</v>
      </c>
      <c r="F315" t="s">
        <v>245</v>
      </c>
      <c r="G315" t="s">
        <v>4</v>
      </c>
      <c r="H315" t="s">
        <v>4</v>
      </c>
      <c r="I315" t="s">
        <v>1085</v>
      </c>
      <c r="J315" t="s">
        <v>902</v>
      </c>
      <c r="L315" t="s">
        <v>246</v>
      </c>
      <c r="M315">
        <v>3</v>
      </c>
      <c r="N315">
        <v>0</v>
      </c>
      <c r="O315">
        <v>-16777216</v>
      </c>
      <c r="P315" t="s">
        <v>908</v>
      </c>
      <c r="Q315" t="s">
        <v>908</v>
      </c>
      <c r="R315" t="s">
        <v>87</v>
      </c>
      <c r="S315" t="s">
        <v>0</v>
      </c>
      <c r="T315" t="s">
        <v>1198</v>
      </c>
      <c r="V315" t="s">
        <v>88</v>
      </c>
      <c r="W315" t="s">
        <v>71</v>
      </c>
      <c r="X315" t="s">
        <v>905</v>
      </c>
      <c r="Y315" t="s">
        <v>1197</v>
      </c>
      <c r="Z315" t="s">
        <v>72</v>
      </c>
      <c r="AA315" t="s">
        <v>907</v>
      </c>
    </row>
    <row r="316" spans="1:27" x14ac:dyDescent="0.25">
      <c r="A316" t="b">
        <f>AND(Structures[[#This Row],[Unchanged Colr]:[Unchanged ColorAndStyle]])</f>
        <v>1</v>
      </c>
      <c r="B316" t="b">
        <f>ISERROR(VLOOKUP(Structures[[#This Row],[StructureID]],ModifiedStructures[],1,FALSE))</f>
        <v>1</v>
      </c>
      <c r="C316" t="b">
        <f>ISERROR(VLOOKUP(Structures[[#This Row],[ColorAndStyle]],ModifiedStyle[],1,FALSE))</f>
        <v>1</v>
      </c>
      <c r="D316" t="s">
        <v>1212</v>
      </c>
      <c r="E316" t="s">
        <v>1212</v>
      </c>
      <c r="F316" t="s">
        <v>172</v>
      </c>
      <c r="G316" t="s">
        <v>4</v>
      </c>
      <c r="H316" t="s">
        <v>4</v>
      </c>
      <c r="I316" t="s">
        <v>1210</v>
      </c>
      <c r="J316" t="s">
        <v>902</v>
      </c>
      <c r="L316" t="s">
        <v>244</v>
      </c>
      <c r="M316">
        <v>3</v>
      </c>
      <c r="N316">
        <v>0</v>
      </c>
      <c r="O316">
        <v>-16777216</v>
      </c>
      <c r="P316" t="s">
        <v>908</v>
      </c>
      <c r="Q316" t="s">
        <v>908</v>
      </c>
      <c r="R316" t="s">
        <v>87</v>
      </c>
      <c r="S316" t="s">
        <v>0</v>
      </c>
      <c r="T316" t="s">
        <v>1198</v>
      </c>
      <c r="V316" t="s">
        <v>88</v>
      </c>
      <c r="W316" t="s">
        <v>71</v>
      </c>
      <c r="X316" t="s">
        <v>905</v>
      </c>
      <c r="Y316" t="s">
        <v>1197</v>
      </c>
      <c r="Z316" t="s">
        <v>72</v>
      </c>
      <c r="AA316" t="s">
        <v>907</v>
      </c>
    </row>
    <row r="317" spans="1:27" x14ac:dyDescent="0.25">
      <c r="A317" t="b">
        <f>AND(Structures[[#This Row],[Unchanged Colr]:[Unchanged ColorAndStyle]])</f>
        <v>1</v>
      </c>
      <c r="B317" t="b">
        <f>ISERROR(VLOOKUP(Structures[[#This Row],[StructureID]],ModifiedStructures[],1,FALSE))</f>
        <v>1</v>
      </c>
      <c r="C317" t="b">
        <f>ISERROR(VLOOKUP(Structures[[#This Row],[ColorAndStyle]],ModifiedStyle[],1,FALSE))</f>
        <v>1</v>
      </c>
      <c r="D317" t="s">
        <v>1213</v>
      </c>
      <c r="E317" t="s">
        <v>1213</v>
      </c>
      <c r="F317" t="s">
        <v>172</v>
      </c>
      <c r="G317" t="s">
        <v>4</v>
      </c>
      <c r="H317" t="s">
        <v>4</v>
      </c>
      <c r="I317" t="s">
        <v>1210</v>
      </c>
      <c r="J317" t="s">
        <v>902</v>
      </c>
      <c r="L317" t="s">
        <v>448</v>
      </c>
      <c r="M317">
        <v>3</v>
      </c>
      <c r="N317">
        <v>1</v>
      </c>
      <c r="O317">
        <v>-16777216</v>
      </c>
      <c r="P317" t="s">
        <v>908</v>
      </c>
      <c r="Q317" t="s">
        <v>908</v>
      </c>
      <c r="R317" t="s">
        <v>87</v>
      </c>
      <c r="S317" t="s">
        <v>0</v>
      </c>
      <c r="T317" t="s">
        <v>1198</v>
      </c>
      <c r="V317" t="s">
        <v>88</v>
      </c>
      <c r="W317" t="s">
        <v>71</v>
      </c>
      <c r="X317" t="s">
        <v>905</v>
      </c>
      <c r="Y317" t="s">
        <v>1197</v>
      </c>
      <c r="Z317" t="s">
        <v>72</v>
      </c>
      <c r="AA317" t="s">
        <v>907</v>
      </c>
    </row>
    <row r="318" spans="1:27" x14ac:dyDescent="0.25">
      <c r="A318" t="b">
        <f>AND(Structures[[#This Row],[Unchanged Colr]:[Unchanged ColorAndStyle]])</f>
        <v>1</v>
      </c>
      <c r="B318" t="b">
        <f>ISERROR(VLOOKUP(Structures[[#This Row],[StructureID]],ModifiedStructures[],1,FALSE))</f>
        <v>1</v>
      </c>
      <c r="C318" t="b">
        <f>ISERROR(VLOOKUP(Structures[[#This Row],[ColorAndStyle]],ModifiedStyle[],1,FALSE))</f>
        <v>1</v>
      </c>
      <c r="D318" t="s">
        <v>1214</v>
      </c>
      <c r="E318" t="s">
        <v>1214</v>
      </c>
      <c r="F318" t="s">
        <v>172</v>
      </c>
      <c r="G318" t="s">
        <v>4</v>
      </c>
      <c r="H318" t="s">
        <v>4</v>
      </c>
      <c r="I318" t="s">
        <v>1210</v>
      </c>
      <c r="J318" t="s">
        <v>902</v>
      </c>
      <c r="L318" t="s">
        <v>449</v>
      </c>
      <c r="M318">
        <v>3</v>
      </c>
      <c r="N318">
        <v>1</v>
      </c>
      <c r="O318">
        <v>-16777216</v>
      </c>
      <c r="P318" t="s">
        <v>908</v>
      </c>
      <c r="Q318" t="s">
        <v>908</v>
      </c>
      <c r="R318" t="s">
        <v>87</v>
      </c>
      <c r="S318" t="s">
        <v>0</v>
      </c>
      <c r="T318" t="s">
        <v>1198</v>
      </c>
      <c r="V318" t="s">
        <v>88</v>
      </c>
      <c r="W318" t="s">
        <v>71</v>
      </c>
      <c r="X318" t="s">
        <v>905</v>
      </c>
      <c r="Y318" t="s">
        <v>1197</v>
      </c>
      <c r="Z318" t="s">
        <v>72</v>
      </c>
      <c r="AA318" t="s">
        <v>907</v>
      </c>
    </row>
    <row r="319" spans="1:27" x14ac:dyDescent="0.25">
      <c r="A319" t="b">
        <f>AND(Structures[[#This Row],[Unchanged Colr]:[Unchanged ColorAndStyle]])</f>
        <v>1</v>
      </c>
      <c r="B319" t="b">
        <f>ISERROR(VLOOKUP(Structures[[#This Row],[StructureID]],ModifiedStructures[],1,FALSE))</f>
        <v>1</v>
      </c>
      <c r="C319" t="b">
        <f>ISERROR(VLOOKUP(Structures[[#This Row],[ColorAndStyle]],ModifiedStyle[],1,FALSE))</f>
        <v>1</v>
      </c>
      <c r="D319" t="s">
        <v>1215</v>
      </c>
      <c r="E319" t="s">
        <v>1215</v>
      </c>
      <c r="F319" t="s">
        <v>172</v>
      </c>
      <c r="G319" t="s">
        <v>4</v>
      </c>
      <c r="H319" t="s">
        <v>4</v>
      </c>
      <c r="I319" t="s">
        <v>1210</v>
      </c>
      <c r="J319" t="s">
        <v>902</v>
      </c>
      <c r="L319" t="s">
        <v>444</v>
      </c>
      <c r="M319">
        <v>3</v>
      </c>
      <c r="N319">
        <v>1</v>
      </c>
      <c r="O319">
        <v>-16777216</v>
      </c>
      <c r="P319" t="s">
        <v>908</v>
      </c>
      <c r="Q319" t="s">
        <v>908</v>
      </c>
      <c r="R319" t="s">
        <v>87</v>
      </c>
      <c r="S319" t="s">
        <v>0</v>
      </c>
      <c r="T319" t="s">
        <v>1198</v>
      </c>
      <c r="V319" t="s">
        <v>88</v>
      </c>
      <c r="W319" t="s">
        <v>71</v>
      </c>
      <c r="X319" t="s">
        <v>905</v>
      </c>
      <c r="Y319" t="s">
        <v>1197</v>
      </c>
      <c r="Z319" t="s">
        <v>72</v>
      </c>
      <c r="AA319" t="s">
        <v>907</v>
      </c>
    </row>
    <row r="320" spans="1:27" x14ac:dyDescent="0.25">
      <c r="A320" t="b">
        <f>AND(Structures[[#This Row],[Unchanged Colr]:[Unchanged ColorAndStyle]])</f>
        <v>1</v>
      </c>
      <c r="B320" t="b">
        <f>ISERROR(VLOOKUP(Structures[[#This Row],[StructureID]],ModifiedStructures[],1,FALSE))</f>
        <v>1</v>
      </c>
      <c r="C320" t="b">
        <f>ISERROR(VLOOKUP(Structures[[#This Row],[ColorAndStyle]],ModifiedStyle[],1,FALSE))</f>
        <v>1</v>
      </c>
      <c r="D320" t="s">
        <v>1216</v>
      </c>
      <c r="E320" t="s">
        <v>1216</v>
      </c>
      <c r="F320" t="s">
        <v>172</v>
      </c>
      <c r="G320" t="s">
        <v>4</v>
      </c>
      <c r="H320" t="s">
        <v>4</v>
      </c>
      <c r="I320" t="s">
        <v>1210</v>
      </c>
      <c r="J320" t="s">
        <v>902</v>
      </c>
      <c r="L320" t="s">
        <v>244</v>
      </c>
      <c r="M320">
        <v>3</v>
      </c>
      <c r="N320">
        <v>0</v>
      </c>
      <c r="O320">
        <v>-16777216</v>
      </c>
      <c r="P320" t="s">
        <v>908</v>
      </c>
      <c r="Q320" t="s">
        <v>908</v>
      </c>
      <c r="R320" t="s">
        <v>87</v>
      </c>
      <c r="S320" t="s">
        <v>0</v>
      </c>
      <c r="T320" t="s">
        <v>1198</v>
      </c>
      <c r="V320" t="s">
        <v>88</v>
      </c>
      <c r="W320" t="s">
        <v>71</v>
      </c>
      <c r="X320" t="s">
        <v>905</v>
      </c>
      <c r="Y320" t="s">
        <v>1197</v>
      </c>
      <c r="Z320" t="s">
        <v>72</v>
      </c>
      <c r="AA320" t="s">
        <v>907</v>
      </c>
    </row>
    <row r="321" spans="1:27" x14ac:dyDescent="0.25">
      <c r="A321" t="b">
        <f>AND(Structures[[#This Row],[Unchanged Colr]:[Unchanged ColorAndStyle]])</f>
        <v>1</v>
      </c>
      <c r="B321" t="b">
        <f>ISERROR(VLOOKUP(Structures[[#This Row],[StructureID]],ModifiedStructures[],1,FALSE))</f>
        <v>1</v>
      </c>
      <c r="C321" t="b">
        <f>ISERROR(VLOOKUP(Structures[[#This Row],[ColorAndStyle]],ModifiedStyle[],1,FALSE))</f>
        <v>1</v>
      </c>
      <c r="D321" t="s">
        <v>557</v>
      </c>
      <c r="F321" t="s">
        <v>1217</v>
      </c>
      <c r="G321" t="s">
        <v>33</v>
      </c>
      <c r="H321" t="s">
        <v>33</v>
      </c>
      <c r="I321">
        <v>268855</v>
      </c>
      <c r="J321" t="s">
        <v>929</v>
      </c>
      <c r="L321" t="s">
        <v>582</v>
      </c>
      <c r="M321">
        <v>3</v>
      </c>
      <c r="N321">
        <v>0</v>
      </c>
      <c r="O321">
        <v>-16777216</v>
      </c>
      <c r="P321" t="s">
        <v>908</v>
      </c>
      <c r="Q321" t="s">
        <v>908</v>
      </c>
      <c r="R321" t="s">
        <v>87</v>
      </c>
      <c r="S321" t="s">
        <v>0</v>
      </c>
      <c r="T321" t="s">
        <v>1198</v>
      </c>
      <c r="V321" t="s">
        <v>88</v>
      </c>
      <c r="W321" t="s">
        <v>71</v>
      </c>
      <c r="X321" t="s">
        <v>905</v>
      </c>
      <c r="Y321" t="s">
        <v>1197</v>
      </c>
      <c r="Z321" t="s">
        <v>72</v>
      </c>
      <c r="AA321" t="s">
        <v>907</v>
      </c>
    </row>
    <row r="322" spans="1:27" x14ac:dyDescent="0.25">
      <c r="A322" t="b">
        <f>AND(Structures[[#This Row],[Unchanged Colr]:[Unchanged ColorAndStyle]])</f>
        <v>1</v>
      </c>
      <c r="B322" t="b">
        <f>ISERROR(VLOOKUP(Structures[[#This Row],[StructureID]],ModifiedStructures[],1,FALSE))</f>
        <v>1</v>
      </c>
      <c r="C322" t="b">
        <f>ISERROR(VLOOKUP(Structures[[#This Row],[ColorAndStyle]],ModifiedStyle[],1,FALSE))</f>
        <v>1</v>
      </c>
      <c r="D322" t="s">
        <v>1218</v>
      </c>
      <c r="E322" t="s">
        <v>344</v>
      </c>
      <c r="F322" t="s">
        <v>344</v>
      </c>
      <c r="G322" t="s">
        <v>33</v>
      </c>
      <c r="H322" t="s">
        <v>33</v>
      </c>
      <c r="I322">
        <v>50801</v>
      </c>
      <c r="J322" t="s">
        <v>929</v>
      </c>
      <c r="L322" t="s">
        <v>361</v>
      </c>
      <c r="M322">
        <v>3</v>
      </c>
      <c r="N322">
        <v>0</v>
      </c>
      <c r="O322">
        <v>-16777216</v>
      </c>
      <c r="P322">
        <v>10</v>
      </c>
      <c r="Q322">
        <v>50</v>
      </c>
      <c r="R322" t="s">
        <v>87</v>
      </c>
      <c r="S322" t="s">
        <v>0</v>
      </c>
      <c r="T322" t="s">
        <v>1198</v>
      </c>
      <c r="V322" t="s">
        <v>88</v>
      </c>
      <c r="W322" t="s">
        <v>71</v>
      </c>
      <c r="X322" t="s">
        <v>905</v>
      </c>
      <c r="Y322" t="s">
        <v>1197</v>
      </c>
      <c r="Z322" t="s">
        <v>72</v>
      </c>
      <c r="AA322" t="s">
        <v>907</v>
      </c>
    </row>
    <row r="323" spans="1:27" x14ac:dyDescent="0.25">
      <c r="A323" t="b">
        <f>AND(Structures[[#This Row],[Unchanged Colr]:[Unchanged ColorAndStyle]])</f>
        <v>1</v>
      </c>
      <c r="B323" t="b">
        <f>ISERROR(VLOOKUP(Structures[[#This Row],[StructureID]],ModifiedStructures[],1,FALSE))</f>
        <v>1</v>
      </c>
      <c r="C323" t="b">
        <f>ISERROR(VLOOKUP(Structures[[#This Row],[ColorAndStyle]],ModifiedStyle[],1,FALSE))</f>
        <v>1</v>
      </c>
      <c r="D323" t="s">
        <v>1104</v>
      </c>
      <c r="F323" t="s">
        <v>1105</v>
      </c>
      <c r="G323" t="s">
        <v>33</v>
      </c>
      <c r="H323" t="s">
        <v>33</v>
      </c>
      <c r="I323">
        <v>79876</v>
      </c>
      <c r="J323" t="s">
        <v>929</v>
      </c>
      <c r="L323" t="s">
        <v>283</v>
      </c>
      <c r="M323">
        <v>3</v>
      </c>
      <c r="N323">
        <v>0</v>
      </c>
      <c r="O323">
        <v>-16777216</v>
      </c>
      <c r="P323" t="s">
        <v>908</v>
      </c>
      <c r="Q323" t="s">
        <v>908</v>
      </c>
      <c r="R323" t="s">
        <v>87</v>
      </c>
      <c r="S323" t="s">
        <v>0</v>
      </c>
      <c r="T323" t="s">
        <v>1198</v>
      </c>
      <c r="V323" t="s">
        <v>88</v>
      </c>
      <c r="W323" t="s">
        <v>71</v>
      </c>
      <c r="X323" t="s">
        <v>905</v>
      </c>
      <c r="Y323" t="s">
        <v>1197</v>
      </c>
      <c r="Z323" t="s">
        <v>72</v>
      </c>
      <c r="AA323" t="s">
        <v>907</v>
      </c>
    </row>
    <row r="324" spans="1:27" x14ac:dyDescent="0.25">
      <c r="A324" t="b">
        <f>AND(Structures[[#This Row],[Unchanged Colr]:[Unchanged ColorAndStyle]])</f>
        <v>1</v>
      </c>
      <c r="B324" t="b">
        <f>ISERROR(VLOOKUP(Structures[[#This Row],[StructureID]],ModifiedStructures[],1,FALSE))</f>
        <v>1</v>
      </c>
      <c r="C324" t="b">
        <f>ISERROR(VLOOKUP(Structures[[#This Row],[ColorAndStyle]],ModifiedStyle[],1,FALSE))</f>
        <v>1</v>
      </c>
      <c r="D324" t="s">
        <v>1219</v>
      </c>
      <c r="E324" t="s">
        <v>1220</v>
      </c>
      <c r="F324" t="s">
        <v>339</v>
      </c>
      <c r="G324" t="s">
        <v>44</v>
      </c>
      <c r="H324" t="s">
        <v>185</v>
      </c>
      <c r="I324" t="s">
        <v>339</v>
      </c>
      <c r="J324" t="s">
        <v>902</v>
      </c>
      <c r="L324" t="s">
        <v>362</v>
      </c>
      <c r="M324">
        <v>3</v>
      </c>
      <c r="N324">
        <v>0</v>
      </c>
      <c r="O324">
        <v>-16777216</v>
      </c>
      <c r="P324" t="s">
        <v>908</v>
      </c>
      <c r="Q324" t="s">
        <v>908</v>
      </c>
      <c r="R324" t="s">
        <v>87</v>
      </c>
      <c r="S324" t="s">
        <v>0</v>
      </c>
      <c r="T324" t="s">
        <v>1198</v>
      </c>
      <c r="V324" t="s">
        <v>88</v>
      </c>
      <c r="W324" t="s">
        <v>71</v>
      </c>
      <c r="X324" t="s">
        <v>905</v>
      </c>
      <c r="Y324" t="s">
        <v>1197</v>
      </c>
      <c r="Z324" t="s">
        <v>72</v>
      </c>
      <c r="AA324" t="s">
        <v>907</v>
      </c>
    </row>
    <row r="325" spans="1:27" x14ac:dyDescent="0.25">
      <c r="A325" t="b">
        <f>AND(Structures[[#This Row],[Unchanged Colr]:[Unchanged ColorAndStyle]])</f>
        <v>1</v>
      </c>
      <c r="B325" t="b">
        <f>ISERROR(VLOOKUP(Structures[[#This Row],[StructureID]],ModifiedStructures[],1,FALSE))</f>
        <v>1</v>
      </c>
      <c r="C325" t="b">
        <f>ISERROR(VLOOKUP(Structures[[#This Row],[ColorAndStyle]],ModifiedStyle[],1,FALSE))</f>
        <v>1</v>
      </c>
      <c r="D325" t="s">
        <v>1221</v>
      </c>
      <c r="E325" t="s">
        <v>354</v>
      </c>
      <c r="F325" t="s">
        <v>1120</v>
      </c>
      <c r="G325" t="s">
        <v>33</v>
      </c>
      <c r="H325" t="s">
        <v>33</v>
      </c>
      <c r="I325">
        <v>62045</v>
      </c>
      <c r="J325" t="s">
        <v>929</v>
      </c>
      <c r="L325" t="s">
        <v>371</v>
      </c>
      <c r="M325">
        <v>3</v>
      </c>
      <c r="N325">
        <v>0</v>
      </c>
      <c r="O325">
        <v>-16777216</v>
      </c>
      <c r="P325" t="s">
        <v>908</v>
      </c>
      <c r="Q325" t="s">
        <v>908</v>
      </c>
      <c r="R325" t="s">
        <v>87</v>
      </c>
      <c r="S325" t="s">
        <v>0</v>
      </c>
      <c r="T325" t="s">
        <v>1198</v>
      </c>
      <c r="V325" t="s">
        <v>88</v>
      </c>
      <c r="W325" t="s">
        <v>71</v>
      </c>
      <c r="X325" t="s">
        <v>905</v>
      </c>
      <c r="Y325" t="s">
        <v>1197</v>
      </c>
      <c r="Z325" t="s">
        <v>72</v>
      </c>
      <c r="AA325" t="s">
        <v>907</v>
      </c>
    </row>
    <row r="326" spans="1:27" x14ac:dyDescent="0.25">
      <c r="A326" t="b">
        <f>AND(Structures[[#This Row],[Unchanged Colr]:[Unchanged ColorAndStyle]])</f>
        <v>1</v>
      </c>
      <c r="B326" t="b">
        <f>ISERROR(VLOOKUP(Structures[[#This Row],[StructureID]],ModifiedStructures[],1,FALSE))</f>
        <v>1</v>
      </c>
      <c r="C326" t="b">
        <f>ISERROR(VLOOKUP(Structures[[#This Row],[ColorAndStyle]],ModifiedStyle[],1,FALSE))</f>
        <v>1</v>
      </c>
      <c r="D326" t="s">
        <v>1123</v>
      </c>
      <c r="E326" t="s">
        <v>1222</v>
      </c>
      <c r="F326" t="s">
        <v>1124</v>
      </c>
      <c r="G326" t="s">
        <v>33</v>
      </c>
      <c r="H326" t="s">
        <v>33</v>
      </c>
      <c r="I326">
        <v>50875</v>
      </c>
      <c r="J326" t="s">
        <v>929</v>
      </c>
      <c r="L326" t="s">
        <v>365</v>
      </c>
      <c r="M326">
        <v>3</v>
      </c>
      <c r="N326">
        <v>0</v>
      </c>
      <c r="O326">
        <v>-16777216</v>
      </c>
      <c r="P326" t="s">
        <v>908</v>
      </c>
      <c r="Q326" t="s">
        <v>908</v>
      </c>
      <c r="R326" t="s">
        <v>87</v>
      </c>
      <c r="S326" t="s">
        <v>0</v>
      </c>
      <c r="T326" t="s">
        <v>1198</v>
      </c>
      <c r="V326" t="s">
        <v>88</v>
      </c>
      <c r="W326" t="s">
        <v>71</v>
      </c>
      <c r="X326" t="s">
        <v>905</v>
      </c>
      <c r="Y326" t="s">
        <v>1197</v>
      </c>
      <c r="Z326" t="s">
        <v>72</v>
      </c>
      <c r="AA326" t="s">
        <v>907</v>
      </c>
    </row>
    <row r="327" spans="1:27" x14ac:dyDescent="0.25">
      <c r="A327" t="b">
        <f>AND(Structures[[#This Row],[Unchanged Colr]:[Unchanged ColorAndStyle]])</f>
        <v>1</v>
      </c>
      <c r="B327" t="b">
        <f>ISERROR(VLOOKUP(Structures[[#This Row],[StructureID]],ModifiedStructures[],1,FALSE))</f>
        <v>1</v>
      </c>
      <c r="C327" t="b">
        <f>ISERROR(VLOOKUP(Structures[[#This Row],[ColorAndStyle]],ModifiedStyle[],1,FALSE))</f>
        <v>1</v>
      </c>
      <c r="D327" t="s">
        <v>1121</v>
      </c>
      <c r="E327" t="s">
        <v>1223</v>
      </c>
      <c r="F327" t="s">
        <v>1122</v>
      </c>
      <c r="G327" t="s">
        <v>33</v>
      </c>
      <c r="H327" t="s">
        <v>33</v>
      </c>
      <c r="I327">
        <v>50878</v>
      </c>
      <c r="J327" t="s">
        <v>929</v>
      </c>
      <c r="L327" t="s">
        <v>363</v>
      </c>
      <c r="M327">
        <v>3</v>
      </c>
      <c r="N327">
        <v>0</v>
      </c>
      <c r="O327">
        <v>-16777216</v>
      </c>
      <c r="P327" t="s">
        <v>908</v>
      </c>
      <c r="Q327" t="s">
        <v>908</v>
      </c>
      <c r="R327" t="s">
        <v>87</v>
      </c>
      <c r="S327" t="s">
        <v>0</v>
      </c>
      <c r="T327" t="s">
        <v>1198</v>
      </c>
      <c r="V327" t="s">
        <v>88</v>
      </c>
      <c r="W327" t="s">
        <v>71</v>
      </c>
      <c r="X327" t="s">
        <v>905</v>
      </c>
      <c r="Y327" t="s">
        <v>1197</v>
      </c>
      <c r="Z327" t="s">
        <v>72</v>
      </c>
      <c r="AA327" t="s">
        <v>907</v>
      </c>
    </row>
    <row r="328" spans="1:27" x14ac:dyDescent="0.25">
      <c r="A328" t="b">
        <f>AND(Structures[[#This Row],[Unchanged Colr]:[Unchanged ColorAndStyle]])</f>
        <v>1</v>
      </c>
      <c r="B328" t="b">
        <f>ISERROR(VLOOKUP(Structures[[#This Row],[StructureID]],ModifiedStructures[],1,FALSE))</f>
        <v>1</v>
      </c>
      <c r="C328" t="b">
        <f>ISERROR(VLOOKUP(Structures[[#This Row],[ColorAndStyle]],ModifiedStyle[],1,FALSE))</f>
        <v>1</v>
      </c>
      <c r="D328" t="s">
        <v>1224</v>
      </c>
      <c r="E328" t="s">
        <v>1225</v>
      </c>
      <c r="F328" t="s">
        <v>1132</v>
      </c>
      <c r="G328" t="s">
        <v>33</v>
      </c>
      <c r="H328" t="s">
        <v>33</v>
      </c>
      <c r="I328">
        <v>12515</v>
      </c>
      <c r="J328" t="s">
        <v>929</v>
      </c>
      <c r="L328" t="s">
        <v>366</v>
      </c>
      <c r="M328">
        <v>3</v>
      </c>
      <c r="N328">
        <v>0</v>
      </c>
      <c r="O328">
        <v>-16777216</v>
      </c>
      <c r="P328" t="s">
        <v>908</v>
      </c>
      <c r="Q328" t="s">
        <v>908</v>
      </c>
      <c r="R328" t="s">
        <v>87</v>
      </c>
      <c r="S328" t="s">
        <v>0</v>
      </c>
      <c r="T328" t="s">
        <v>1198</v>
      </c>
      <c r="V328" t="s">
        <v>88</v>
      </c>
      <c r="W328" t="s">
        <v>71</v>
      </c>
      <c r="X328" t="s">
        <v>905</v>
      </c>
      <c r="Y328" t="s">
        <v>1197</v>
      </c>
      <c r="Z328" t="s">
        <v>72</v>
      </c>
      <c r="AA328" t="s">
        <v>907</v>
      </c>
    </row>
    <row r="329" spans="1:27" x14ac:dyDescent="0.25">
      <c r="A329" t="b">
        <f>AND(Structures[[#This Row],[Unchanged Colr]:[Unchanged ColorAndStyle]])</f>
        <v>1</v>
      </c>
      <c r="B329" t="b">
        <f>ISERROR(VLOOKUP(Structures[[#This Row],[StructureID]],ModifiedStructures[],1,FALSE))</f>
        <v>1</v>
      </c>
      <c r="C329" t="b">
        <f>ISERROR(VLOOKUP(Structures[[#This Row],[ColorAndStyle]],ModifiedStyle[],1,FALSE))</f>
        <v>1</v>
      </c>
      <c r="D329" t="s">
        <v>1226</v>
      </c>
      <c r="E329" t="s">
        <v>1227</v>
      </c>
      <c r="F329" t="s">
        <v>1134</v>
      </c>
      <c r="G329" t="s">
        <v>33</v>
      </c>
      <c r="H329" t="s">
        <v>33</v>
      </c>
      <c r="I329">
        <v>12514</v>
      </c>
      <c r="J329" t="s">
        <v>929</v>
      </c>
      <c r="L329" t="s">
        <v>367</v>
      </c>
      <c r="M329">
        <v>3</v>
      </c>
      <c r="N329">
        <v>0</v>
      </c>
      <c r="O329">
        <v>-16777216</v>
      </c>
      <c r="P329" t="s">
        <v>908</v>
      </c>
      <c r="Q329" t="s">
        <v>908</v>
      </c>
      <c r="R329" t="s">
        <v>87</v>
      </c>
      <c r="S329" t="s">
        <v>0</v>
      </c>
      <c r="T329" t="s">
        <v>1198</v>
      </c>
      <c r="V329" t="s">
        <v>88</v>
      </c>
      <c r="W329" t="s">
        <v>71</v>
      </c>
      <c r="X329" t="s">
        <v>905</v>
      </c>
      <c r="Y329" t="s">
        <v>1197</v>
      </c>
      <c r="Z329" t="s">
        <v>72</v>
      </c>
      <c r="AA329" t="s">
        <v>907</v>
      </c>
    </row>
    <row r="330" spans="1:27" x14ac:dyDescent="0.25">
      <c r="A330" t="b">
        <f>AND(Structures[[#This Row],[Unchanged Colr]:[Unchanged ColorAndStyle]])</f>
        <v>1</v>
      </c>
      <c r="B330" t="b">
        <f>ISERROR(VLOOKUP(Structures[[#This Row],[StructureID]],ModifiedStructures[],1,FALSE))</f>
        <v>1</v>
      </c>
      <c r="C330" t="b">
        <f>ISERROR(VLOOKUP(Structures[[#This Row],[ColorAndStyle]],ModifiedStyle[],1,FALSE))</f>
        <v>1</v>
      </c>
      <c r="D330" t="s">
        <v>1228</v>
      </c>
      <c r="E330" t="s">
        <v>1118</v>
      </c>
      <c r="F330" t="s">
        <v>1118</v>
      </c>
      <c r="G330" t="s">
        <v>33</v>
      </c>
      <c r="H330" t="s">
        <v>33</v>
      </c>
      <c r="I330">
        <v>58243</v>
      </c>
      <c r="J330" t="s">
        <v>929</v>
      </c>
      <c r="L330" t="s">
        <v>370</v>
      </c>
      <c r="M330">
        <v>3</v>
      </c>
      <c r="N330">
        <v>0</v>
      </c>
      <c r="O330">
        <v>-16777216</v>
      </c>
      <c r="P330" t="s">
        <v>908</v>
      </c>
      <c r="Q330" t="s">
        <v>908</v>
      </c>
      <c r="R330" t="s">
        <v>87</v>
      </c>
      <c r="S330" t="s">
        <v>0</v>
      </c>
      <c r="T330" t="s">
        <v>1198</v>
      </c>
      <c r="V330" t="s">
        <v>88</v>
      </c>
      <c r="W330" t="s">
        <v>71</v>
      </c>
      <c r="X330" t="s">
        <v>905</v>
      </c>
      <c r="Y330" t="s">
        <v>1197</v>
      </c>
      <c r="Z330" t="s">
        <v>72</v>
      </c>
      <c r="AA330" t="s">
        <v>907</v>
      </c>
    </row>
    <row r="331" spans="1:27" x14ac:dyDescent="0.25">
      <c r="A331" t="b">
        <f>AND(Structures[[#This Row],[Unchanged Colr]:[Unchanged ColorAndStyle]])</f>
        <v>0</v>
      </c>
      <c r="B331" t="b">
        <f>ISERROR(VLOOKUP(Structures[[#This Row],[StructureID]],ModifiedStructures[],1,FALSE))</f>
        <v>1</v>
      </c>
      <c r="C331" t="b">
        <f>ISERROR(VLOOKUP(Structures[[#This Row],[ColorAndStyle]],ModifiedStyle[],1,FALSE))</f>
        <v>0</v>
      </c>
      <c r="D331" t="s">
        <v>138</v>
      </c>
      <c r="E331" t="s">
        <v>134</v>
      </c>
      <c r="F331" t="s">
        <v>134</v>
      </c>
      <c r="G331" t="s">
        <v>33</v>
      </c>
      <c r="H331" t="s">
        <v>33</v>
      </c>
      <c r="I331">
        <v>58242</v>
      </c>
      <c r="J331" t="s">
        <v>929</v>
      </c>
      <c r="L331" t="s">
        <v>34</v>
      </c>
      <c r="M331">
        <v>3</v>
      </c>
      <c r="N331">
        <v>0</v>
      </c>
      <c r="O331">
        <v>-16777216</v>
      </c>
      <c r="P331" t="s">
        <v>908</v>
      </c>
      <c r="Q331" t="s">
        <v>908</v>
      </c>
      <c r="R331" t="s">
        <v>87</v>
      </c>
      <c r="S331" t="s">
        <v>0</v>
      </c>
      <c r="T331" t="s">
        <v>1198</v>
      </c>
      <c r="V331" t="s">
        <v>88</v>
      </c>
      <c r="W331" t="s">
        <v>71</v>
      </c>
      <c r="X331" t="s">
        <v>905</v>
      </c>
      <c r="Y331" t="s">
        <v>1197</v>
      </c>
      <c r="Z331" t="s">
        <v>72</v>
      </c>
      <c r="AA331" t="s">
        <v>907</v>
      </c>
    </row>
    <row r="332" spans="1:27" x14ac:dyDescent="0.25">
      <c r="A332" t="b">
        <f>AND(Structures[[#This Row],[Unchanged Colr]:[Unchanged ColorAndStyle]])</f>
        <v>1</v>
      </c>
      <c r="B332" t="b">
        <f>ISERROR(VLOOKUP(Structures[[#This Row],[StructureID]],ModifiedStructures[],1,FALSE))</f>
        <v>1</v>
      </c>
      <c r="C332" t="b">
        <f>ISERROR(VLOOKUP(Structures[[#This Row],[ColorAndStyle]],ModifiedStyle[],1,FALSE))</f>
        <v>1</v>
      </c>
      <c r="D332" t="s">
        <v>1229</v>
      </c>
      <c r="E332" t="s">
        <v>1230</v>
      </c>
      <c r="F332" t="s">
        <v>1107</v>
      </c>
      <c r="G332" t="s">
        <v>33</v>
      </c>
      <c r="H332" t="s">
        <v>33</v>
      </c>
      <c r="I332">
        <v>60203</v>
      </c>
      <c r="J332" t="s">
        <v>929</v>
      </c>
      <c r="L332" t="s">
        <v>368</v>
      </c>
      <c r="M332">
        <v>3</v>
      </c>
      <c r="N332">
        <v>0</v>
      </c>
      <c r="O332">
        <v>-16777216</v>
      </c>
      <c r="P332" t="s">
        <v>908</v>
      </c>
      <c r="Q332" t="s">
        <v>908</v>
      </c>
      <c r="R332" t="s">
        <v>87</v>
      </c>
      <c r="S332" t="s">
        <v>0</v>
      </c>
      <c r="T332" t="s">
        <v>1198</v>
      </c>
      <c r="V332" t="s">
        <v>88</v>
      </c>
      <c r="W332" t="s">
        <v>71</v>
      </c>
      <c r="X332" t="s">
        <v>905</v>
      </c>
      <c r="Y332" t="s">
        <v>1197</v>
      </c>
      <c r="Z332" t="s">
        <v>72</v>
      </c>
      <c r="AA332" t="s">
        <v>907</v>
      </c>
    </row>
    <row r="333" spans="1:27" x14ac:dyDescent="0.25">
      <c r="A333" t="b">
        <f>AND(Structures[[#This Row],[Unchanged Colr]:[Unchanged ColorAndStyle]])</f>
        <v>1</v>
      </c>
      <c r="B333" t="b">
        <f>ISERROR(VLOOKUP(Structures[[#This Row],[StructureID]],ModifiedStructures[],1,FALSE))</f>
        <v>1</v>
      </c>
      <c r="C333" t="b">
        <f>ISERROR(VLOOKUP(Structures[[#This Row],[ColorAndStyle]],ModifiedStyle[],1,FALSE))</f>
        <v>1</v>
      </c>
      <c r="D333" t="s">
        <v>1231</v>
      </c>
      <c r="E333" t="s">
        <v>1232</v>
      </c>
      <c r="F333" t="s">
        <v>1109</v>
      </c>
      <c r="G333" t="s">
        <v>33</v>
      </c>
      <c r="H333" t="s">
        <v>33</v>
      </c>
      <c r="I333">
        <v>60202</v>
      </c>
      <c r="J333" t="s">
        <v>929</v>
      </c>
      <c r="L333" t="s">
        <v>369</v>
      </c>
      <c r="M333">
        <v>3</v>
      </c>
      <c r="N333">
        <v>0</v>
      </c>
      <c r="O333">
        <v>-16777216</v>
      </c>
      <c r="P333" t="s">
        <v>908</v>
      </c>
      <c r="Q333" t="s">
        <v>908</v>
      </c>
      <c r="R333" t="s">
        <v>87</v>
      </c>
      <c r="S333" t="s">
        <v>0</v>
      </c>
      <c r="T333" t="s">
        <v>1198</v>
      </c>
      <c r="V333" t="s">
        <v>88</v>
      </c>
      <c r="W333" t="s">
        <v>71</v>
      </c>
      <c r="X333" t="s">
        <v>905</v>
      </c>
      <c r="Y333" t="s">
        <v>1197</v>
      </c>
      <c r="Z333" t="s">
        <v>72</v>
      </c>
      <c r="AA333" t="s">
        <v>907</v>
      </c>
    </row>
    <row r="334" spans="1:27" x14ac:dyDescent="0.25">
      <c r="A334" t="b">
        <f>AND(Structures[[#This Row],[Unchanged Colr]:[Unchanged ColorAndStyle]])</f>
        <v>1</v>
      </c>
      <c r="B334" t="b">
        <f>ISERROR(VLOOKUP(Structures[[#This Row],[StructureID]],ModifiedStructures[],1,FALSE))</f>
        <v>1</v>
      </c>
      <c r="C334" t="b">
        <f>ISERROR(VLOOKUP(Structures[[#This Row],[ColorAndStyle]],ModifiedStyle[],1,FALSE))</f>
        <v>1</v>
      </c>
      <c r="D334" t="s">
        <v>1233</v>
      </c>
      <c r="F334" t="s">
        <v>1234</v>
      </c>
      <c r="G334" t="s">
        <v>33</v>
      </c>
      <c r="H334" t="s">
        <v>33</v>
      </c>
      <c r="I334">
        <v>59798</v>
      </c>
      <c r="J334" t="s">
        <v>929</v>
      </c>
      <c r="L334" t="s">
        <v>435</v>
      </c>
      <c r="M334">
        <v>3</v>
      </c>
      <c r="N334">
        <v>0</v>
      </c>
      <c r="O334">
        <v>-16777216</v>
      </c>
      <c r="P334" t="s">
        <v>908</v>
      </c>
      <c r="Q334" t="s">
        <v>908</v>
      </c>
      <c r="R334" t="s">
        <v>87</v>
      </c>
      <c r="S334" t="s">
        <v>0</v>
      </c>
      <c r="T334" t="s">
        <v>1198</v>
      </c>
      <c r="V334" t="s">
        <v>88</v>
      </c>
      <c r="W334" t="s">
        <v>71</v>
      </c>
      <c r="X334" t="s">
        <v>905</v>
      </c>
      <c r="Y334" t="s">
        <v>1197</v>
      </c>
      <c r="Z334" t="s">
        <v>72</v>
      </c>
      <c r="AA334" t="s">
        <v>907</v>
      </c>
    </row>
    <row r="335" spans="1:27" x14ac:dyDescent="0.25">
      <c r="A335" t="b">
        <f>AND(Structures[[#This Row],[Unchanged Colr]:[Unchanged ColorAndStyle]])</f>
        <v>1</v>
      </c>
      <c r="B335" t="b">
        <f>ISERROR(VLOOKUP(Structures[[#This Row],[StructureID]],ModifiedStructures[],1,FALSE))</f>
        <v>1</v>
      </c>
      <c r="C335" t="b">
        <f>ISERROR(VLOOKUP(Structures[[#This Row],[ColorAndStyle]],ModifiedStyle[],1,FALSE))</f>
        <v>1</v>
      </c>
      <c r="D335" t="s">
        <v>1235</v>
      </c>
      <c r="F335" t="s">
        <v>1236</v>
      </c>
      <c r="G335" t="s">
        <v>33</v>
      </c>
      <c r="H335" t="s">
        <v>33</v>
      </c>
      <c r="I335">
        <v>59797</v>
      </c>
      <c r="J335" t="s">
        <v>929</v>
      </c>
      <c r="L335" t="s">
        <v>436</v>
      </c>
      <c r="M335">
        <v>3</v>
      </c>
      <c r="N335">
        <v>0</v>
      </c>
      <c r="O335">
        <v>-16777216</v>
      </c>
      <c r="P335" t="s">
        <v>908</v>
      </c>
      <c r="Q335" t="s">
        <v>908</v>
      </c>
      <c r="R335" t="s">
        <v>87</v>
      </c>
      <c r="S335" t="s">
        <v>0</v>
      </c>
      <c r="T335" t="s">
        <v>1198</v>
      </c>
      <c r="V335" t="s">
        <v>88</v>
      </c>
      <c r="W335" t="s">
        <v>71</v>
      </c>
      <c r="X335" t="s">
        <v>905</v>
      </c>
      <c r="Y335" t="s">
        <v>1197</v>
      </c>
      <c r="Z335" t="s">
        <v>72</v>
      </c>
      <c r="AA335" t="s">
        <v>907</v>
      </c>
    </row>
    <row r="336" spans="1:27" x14ac:dyDescent="0.25">
      <c r="A336" t="b">
        <f>AND(Structures[[#This Row],[Unchanged Colr]:[Unchanged ColorAndStyle]])</f>
        <v>1</v>
      </c>
      <c r="B336" t="b">
        <f>ISERROR(VLOOKUP(Structures[[#This Row],[StructureID]],ModifiedStructures[],1,FALSE))</f>
        <v>1</v>
      </c>
      <c r="C336" t="b">
        <f>ISERROR(VLOOKUP(Structures[[#This Row],[ColorAndStyle]],ModifiedStyle[],1,FALSE))</f>
        <v>1</v>
      </c>
      <c r="D336" t="s">
        <v>1237</v>
      </c>
      <c r="E336" t="s">
        <v>1237</v>
      </c>
      <c r="F336" t="s">
        <v>1238</v>
      </c>
      <c r="G336" t="s">
        <v>44</v>
      </c>
      <c r="H336" t="s">
        <v>185</v>
      </c>
      <c r="I336" t="s">
        <v>1239</v>
      </c>
      <c r="J336" t="s">
        <v>902</v>
      </c>
      <c r="L336" t="s">
        <v>435</v>
      </c>
      <c r="M336">
        <v>3</v>
      </c>
      <c r="N336">
        <v>1</v>
      </c>
      <c r="O336">
        <v>-16777216</v>
      </c>
      <c r="P336" t="s">
        <v>908</v>
      </c>
      <c r="Q336" t="s">
        <v>908</v>
      </c>
      <c r="R336" t="s">
        <v>87</v>
      </c>
      <c r="S336" t="s">
        <v>0</v>
      </c>
      <c r="T336" t="s">
        <v>1198</v>
      </c>
      <c r="V336" t="s">
        <v>88</v>
      </c>
      <c r="W336" t="s">
        <v>71</v>
      </c>
      <c r="X336" t="s">
        <v>905</v>
      </c>
      <c r="Y336" t="s">
        <v>1197</v>
      </c>
      <c r="Z336" t="s">
        <v>72</v>
      </c>
      <c r="AA336" t="s">
        <v>907</v>
      </c>
    </row>
    <row r="337" spans="1:27" x14ac:dyDescent="0.25">
      <c r="A337" t="b">
        <f>AND(Structures[[#This Row],[Unchanged Colr]:[Unchanged ColorAndStyle]])</f>
        <v>1</v>
      </c>
      <c r="B337" t="b">
        <f>ISERROR(VLOOKUP(Structures[[#This Row],[StructureID]],ModifiedStructures[],1,FALSE))</f>
        <v>1</v>
      </c>
      <c r="C337" t="b">
        <f>ISERROR(VLOOKUP(Structures[[#This Row],[ColorAndStyle]],ModifiedStyle[],1,FALSE))</f>
        <v>1</v>
      </c>
      <c r="D337" t="s">
        <v>1240</v>
      </c>
      <c r="E337" t="s">
        <v>1240</v>
      </c>
      <c r="F337" t="s">
        <v>1238</v>
      </c>
      <c r="G337" t="s">
        <v>44</v>
      </c>
      <c r="H337" t="s">
        <v>185</v>
      </c>
      <c r="I337" t="s">
        <v>1239</v>
      </c>
      <c r="J337" t="s">
        <v>902</v>
      </c>
      <c r="L337" t="s">
        <v>436</v>
      </c>
      <c r="M337">
        <v>3</v>
      </c>
      <c r="N337">
        <v>1</v>
      </c>
      <c r="O337">
        <v>-16777216</v>
      </c>
      <c r="P337" t="s">
        <v>908</v>
      </c>
      <c r="Q337" t="s">
        <v>908</v>
      </c>
      <c r="R337" t="s">
        <v>87</v>
      </c>
      <c r="S337" t="s">
        <v>0</v>
      </c>
      <c r="T337" t="s">
        <v>1198</v>
      </c>
      <c r="V337" t="s">
        <v>88</v>
      </c>
      <c r="W337" t="s">
        <v>71</v>
      </c>
      <c r="X337" t="s">
        <v>905</v>
      </c>
      <c r="Y337" t="s">
        <v>1197</v>
      </c>
      <c r="Z337" t="s">
        <v>72</v>
      </c>
      <c r="AA337" t="s">
        <v>907</v>
      </c>
    </row>
    <row r="338" spans="1:27" x14ac:dyDescent="0.25">
      <c r="A338" t="b">
        <f>AND(Structures[[#This Row],[Unchanged Colr]:[Unchanged ColorAndStyle]])</f>
        <v>1</v>
      </c>
      <c r="B338" t="b">
        <f>ISERROR(VLOOKUP(Structures[[#This Row],[StructureID]],ModifiedStructures[],1,FALSE))</f>
        <v>1</v>
      </c>
      <c r="C338" t="b">
        <f>ISERROR(VLOOKUP(Structures[[#This Row],[ColorAndStyle]],ModifiedStyle[],1,FALSE))</f>
        <v>1</v>
      </c>
      <c r="D338" t="s">
        <v>1241</v>
      </c>
      <c r="F338" t="s">
        <v>1242</v>
      </c>
      <c r="G338" t="s">
        <v>33</v>
      </c>
      <c r="H338" t="s">
        <v>33</v>
      </c>
      <c r="I338">
        <v>59802</v>
      </c>
      <c r="J338" t="s">
        <v>929</v>
      </c>
      <c r="L338" t="s">
        <v>439</v>
      </c>
      <c r="M338">
        <v>3</v>
      </c>
      <c r="N338">
        <v>0</v>
      </c>
      <c r="O338">
        <v>-16777216</v>
      </c>
      <c r="P338" t="s">
        <v>908</v>
      </c>
      <c r="Q338" t="s">
        <v>908</v>
      </c>
      <c r="R338" t="s">
        <v>87</v>
      </c>
      <c r="S338" t="s">
        <v>0</v>
      </c>
      <c r="T338" t="s">
        <v>1198</v>
      </c>
      <c r="V338" t="s">
        <v>88</v>
      </c>
      <c r="W338" t="s">
        <v>71</v>
      </c>
      <c r="X338" t="s">
        <v>905</v>
      </c>
      <c r="Y338" t="s">
        <v>1197</v>
      </c>
      <c r="Z338" t="s">
        <v>72</v>
      </c>
      <c r="AA338" t="s">
        <v>907</v>
      </c>
    </row>
    <row r="339" spans="1:27" x14ac:dyDescent="0.25">
      <c r="A339" t="b">
        <f>AND(Structures[[#This Row],[Unchanged Colr]:[Unchanged ColorAndStyle]])</f>
        <v>1</v>
      </c>
      <c r="B339" t="b">
        <f>ISERROR(VLOOKUP(Structures[[#This Row],[StructureID]],ModifiedStructures[],1,FALSE))</f>
        <v>1</v>
      </c>
      <c r="C339" t="b">
        <f>ISERROR(VLOOKUP(Structures[[#This Row],[ColorAndStyle]],ModifiedStyle[],1,FALSE))</f>
        <v>1</v>
      </c>
      <c r="D339" t="s">
        <v>1243</v>
      </c>
      <c r="F339" t="s">
        <v>1244</v>
      </c>
      <c r="G339" t="s">
        <v>33</v>
      </c>
      <c r="H339" t="s">
        <v>33</v>
      </c>
      <c r="I339">
        <v>59803</v>
      </c>
      <c r="J339" t="s">
        <v>929</v>
      </c>
      <c r="L339" t="s">
        <v>438</v>
      </c>
      <c r="M339">
        <v>3</v>
      </c>
      <c r="N339">
        <v>0</v>
      </c>
      <c r="O339">
        <v>-16777216</v>
      </c>
      <c r="P339" t="s">
        <v>908</v>
      </c>
      <c r="Q339" t="s">
        <v>908</v>
      </c>
      <c r="R339" t="s">
        <v>87</v>
      </c>
      <c r="S339" t="s">
        <v>0</v>
      </c>
      <c r="T339" t="s">
        <v>1198</v>
      </c>
      <c r="V339" t="s">
        <v>88</v>
      </c>
      <c r="W339" t="s">
        <v>71</v>
      </c>
      <c r="X339" t="s">
        <v>905</v>
      </c>
      <c r="Y339" t="s">
        <v>1197</v>
      </c>
      <c r="Z339" t="s">
        <v>72</v>
      </c>
      <c r="AA339" t="s">
        <v>907</v>
      </c>
    </row>
    <row r="340" spans="1:27" x14ac:dyDescent="0.25">
      <c r="A340" t="b">
        <f>AND(Structures[[#This Row],[Unchanged Colr]:[Unchanged ColorAndStyle]])</f>
        <v>1</v>
      </c>
      <c r="B340" t="b">
        <f>ISERROR(VLOOKUP(Structures[[#This Row],[StructureID]],ModifiedStructures[],1,FALSE))</f>
        <v>1</v>
      </c>
      <c r="C340" t="b">
        <f>ISERROR(VLOOKUP(Structures[[#This Row],[ColorAndStyle]],ModifiedStyle[],1,FALSE))</f>
        <v>1</v>
      </c>
      <c r="D340" t="s">
        <v>409</v>
      </c>
      <c r="F340" t="s">
        <v>409</v>
      </c>
      <c r="G340" t="s">
        <v>33</v>
      </c>
      <c r="H340" t="s">
        <v>33</v>
      </c>
      <c r="I340">
        <v>52748</v>
      </c>
      <c r="J340" t="s">
        <v>929</v>
      </c>
      <c r="L340" t="s">
        <v>434</v>
      </c>
      <c r="M340">
        <v>3</v>
      </c>
      <c r="N340">
        <v>0</v>
      </c>
      <c r="O340">
        <v>-16777216</v>
      </c>
      <c r="P340">
        <v>200</v>
      </c>
      <c r="Q340">
        <v>2500</v>
      </c>
      <c r="R340" t="s">
        <v>87</v>
      </c>
      <c r="S340" t="s">
        <v>0</v>
      </c>
      <c r="T340" t="s">
        <v>1198</v>
      </c>
      <c r="V340" t="s">
        <v>88</v>
      </c>
      <c r="W340" t="s">
        <v>71</v>
      </c>
      <c r="X340" t="s">
        <v>905</v>
      </c>
      <c r="Y340" t="s">
        <v>1197</v>
      </c>
      <c r="Z340" t="s">
        <v>72</v>
      </c>
      <c r="AA340" t="s">
        <v>907</v>
      </c>
    </row>
    <row r="341" spans="1:27" x14ac:dyDescent="0.25">
      <c r="A341" t="b">
        <f>AND(Structures[[#This Row],[Unchanged Colr]:[Unchanged ColorAndStyle]])</f>
        <v>1</v>
      </c>
      <c r="B341" t="b">
        <f>ISERROR(VLOOKUP(Structures[[#This Row],[StructureID]],ModifiedStructures[],1,FALSE))</f>
        <v>1</v>
      </c>
      <c r="C341" t="b">
        <f>ISERROR(VLOOKUP(Structures[[#This Row],[ColorAndStyle]],ModifiedStyle[],1,FALSE))</f>
        <v>1</v>
      </c>
      <c r="D341" t="s">
        <v>1245</v>
      </c>
      <c r="F341" t="s">
        <v>928</v>
      </c>
      <c r="G341" t="s">
        <v>33</v>
      </c>
      <c r="H341" t="s">
        <v>33</v>
      </c>
      <c r="I341">
        <v>7647</v>
      </c>
      <c r="J341" t="s">
        <v>929</v>
      </c>
      <c r="L341" t="s">
        <v>264</v>
      </c>
      <c r="M341">
        <v>3</v>
      </c>
      <c r="N341">
        <v>0</v>
      </c>
      <c r="O341">
        <v>-16777216</v>
      </c>
      <c r="P341">
        <v>20</v>
      </c>
      <c r="Q341">
        <v>40</v>
      </c>
      <c r="R341" t="s">
        <v>87</v>
      </c>
      <c r="S341" t="s">
        <v>0</v>
      </c>
      <c r="T341" t="s">
        <v>1198</v>
      </c>
      <c r="V341" t="s">
        <v>88</v>
      </c>
      <c r="W341" t="s">
        <v>71</v>
      </c>
      <c r="X341" t="s">
        <v>905</v>
      </c>
      <c r="Y341" t="s">
        <v>1197</v>
      </c>
      <c r="Z341" t="s">
        <v>72</v>
      </c>
      <c r="AA341" t="s">
        <v>907</v>
      </c>
    </row>
    <row r="342" spans="1:27" x14ac:dyDescent="0.25">
      <c r="A342" t="b">
        <f>AND(Structures[[#This Row],[Unchanged Colr]:[Unchanged ColorAndStyle]])</f>
        <v>1</v>
      </c>
      <c r="B342" t="b">
        <f>ISERROR(VLOOKUP(Structures[[#This Row],[StructureID]],ModifiedStructures[],1,FALSE))</f>
        <v>1</v>
      </c>
      <c r="C342" t="b">
        <f>ISERROR(VLOOKUP(Structures[[#This Row],[ColorAndStyle]],ModifiedStyle[],1,FALSE))</f>
        <v>1</v>
      </c>
      <c r="D342" t="s">
        <v>1246</v>
      </c>
      <c r="E342" t="s">
        <v>1247</v>
      </c>
      <c r="F342" t="s">
        <v>339</v>
      </c>
      <c r="G342" t="s">
        <v>44</v>
      </c>
      <c r="H342" t="s">
        <v>185</v>
      </c>
      <c r="I342" t="s">
        <v>339</v>
      </c>
      <c r="J342" t="s">
        <v>902</v>
      </c>
      <c r="L342" t="s">
        <v>324</v>
      </c>
      <c r="M342">
        <v>3</v>
      </c>
      <c r="N342">
        <v>0</v>
      </c>
      <c r="O342">
        <v>-16777216</v>
      </c>
      <c r="P342" t="s">
        <v>908</v>
      </c>
      <c r="Q342" t="s">
        <v>908</v>
      </c>
      <c r="R342" t="s">
        <v>87</v>
      </c>
      <c r="S342" t="s">
        <v>0</v>
      </c>
      <c r="T342" t="s">
        <v>1198</v>
      </c>
      <c r="V342" t="s">
        <v>88</v>
      </c>
      <c r="W342" t="s">
        <v>71</v>
      </c>
      <c r="X342" t="s">
        <v>905</v>
      </c>
      <c r="Y342" t="s">
        <v>1197</v>
      </c>
      <c r="Z342" t="s">
        <v>72</v>
      </c>
      <c r="AA342" t="s">
        <v>907</v>
      </c>
    </row>
    <row r="343" spans="1:27" x14ac:dyDescent="0.25">
      <c r="A343" t="b">
        <f>AND(Structures[[#This Row],[Unchanged Colr]:[Unchanged ColorAndStyle]])</f>
        <v>1</v>
      </c>
      <c r="B343" t="b">
        <f>ISERROR(VLOOKUP(Structures[[#This Row],[StructureID]],ModifiedStructures[],1,FALSE))</f>
        <v>1</v>
      </c>
      <c r="C343" t="b">
        <f>ISERROR(VLOOKUP(Structures[[#This Row],[ColorAndStyle]],ModifiedStyle[],1,FALSE))</f>
        <v>1</v>
      </c>
      <c r="D343" t="s">
        <v>1248</v>
      </c>
      <c r="F343" t="s">
        <v>1249</v>
      </c>
      <c r="G343" t="s">
        <v>33</v>
      </c>
      <c r="H343" t="s">
        <v>33</v>
      </c>
      <c r="I343">
        <v>20292</v>
      </c>
      <c r="J343" t="s">
        <v>929</v>
      </c>
      <c r="L343" t="s">
        <v>718</v>
      </c>
      <c r="M343">
        <v>3</v>
      </c>
      <c r="N343">
        <v>0</v>
      </c>
      <c r="O343">
        <v>-16777216</v>
      </c>
      <c r="P343" t="s">
        <v>908</v>
      </c>
      <c r="Q343" t="s">
        <v>908</v>
      </c>
      <c r="R343" t="s">
        <v>87</v>
      </c>
      <c r="S343" t="s">
        <v>0</v>
      </c>
      <c r="T343" t="s">
        <v>1198</v>
      </c>
      <c r="V343" t="s">
        <v>88</v>
      </c>
      <c r="W343" t="s">
        <v>71</v>
      </c>
      <c r="X343" t="s">
        <v>905</v>
      </c>
      <c r="Y343" t="s">
        <v>1197</v>
      </c>
      <c r="Z343" t="s">
        <v>72</v>
      </c>
      <c r="AA343" t="s">
        <v>907</v>
      </c>
    </row>
    <row r="344" spans="1:27" x14ac:dyDescent="0.25">
      <c r="A344" t="b">
        <f>AND(Structures[[#This Row],[Unchanged Colr]:[Unchanged ColorAndStyle]])</f>
        <v>1</v>
      </c>
      <c r="B344" t="b">
        <f>ISERROR(VLOOKUP(Structures[[#This Row],[StructureID]],ModifiedStructures[],1,FALSE))</f>
        <v>1</v>
      </c>
      <c r="C344" t="b">
        <f>ISERROR(VLOOKUP(Structures[[#This Row],[ColorAndStyle]],ModifiedStyle[],1,FALSE))</f>
        <v>1</v>
      </c>
      <c r="D344" t="s">
        <v>704</v>
      </c>
      <c r="F344" t="s">
        <v>704</v>
      </c>
      <c r="G344" t="s">
        <v>33</v>
      </c>
      <c r="H344" t="s">
        <v>33</v>
      </c>
      <c r="I344">
        <v>46688</v>
      </c>
      <c r="J344" t="s">
        <v>929</v>
      </c>
      <c r="L344" t="s">
        <v>703</v>
      </c>
      <c r="M344">
        <v>3</v>
      </c>
      <c r="N344">
        <v>0</v>
      </c>
      <c r="O344">
        <v>-16777216</v>
      </c>
      <c r="P344" t="s">
        <v>908</v>
      </c>
      <c r="Q344" t="s">
        <v>908</v>
      </c>
      <c r="R344" t="s">
        <v>87</v>
      </c>
      <c r="S344" t="s">
        <v>0</v>
      </c>
      <c r="T344" t="s">
        <v>1198</v>
      </c>
      <c r="V344" t="s">
        <v>88</v>
      </c>
      <c r="W344" t="s">
        <v>71</v>
      </c>
      <c r="X344" t="s">
        <v>905</v>
      </c>
      <c r="Y344" t="s">
        <v>1197</v>
      </c>
      <c r="Z344" t="s">
        <v>72</v>
      </c>
      <c r="AA344" t="s">
        <v>907</v>
      </c>
    </row>
    <row r="345" spans="1:27" x14ac:dyDescent="0.25">
      <c r="A345" t="b">
        <f>AND(Structures[[#This Row],[Unchanged Colr]:[Unchanged ColorAndStyle]])</f>
        <v>1</v>
      </c>
      <c r="B345" t="b">
        <f>ISERROR(VLOOKUP(Structures[[#This Row],[StructureID]],ModifiedStructures[],1,FALSE))</f>
        <v>1</v>
      </c>
      <c r="C345" t="b">
        <f>ISERROR(VLOOKUP(Structures[[#This Row],[ColorAndStyle]],ModifiedStyle[],1,FALSE))</f>
        <v>1</v>
      </c>
      <c r="D345" t="s">
        <v>407</v>
      </c>
      <c r="F345" t="s">
        <v>407</v>
      </c>
      <c r="G345" t="s">
        <v>33</v>
      </c>
      <c r="H345" t="s">
        <v>33</v>
      </c>
      <c r="I345">
        <v>55097</v>
      </c>
      <c r="J345" t="s">
        <v>929</v>
      </c>
      <c r="L345" t="s">
        <v>433</v>
      </c>
      <c r="M345">
        <v>3</v>
      </c>
      <c r="N345">
        <v>0</v>
      </c>
      <c r="O345">
        <v>-16777216</v>
      </c>
      <c r="P345" t="s">
        <v>908</v>
      </c>
      <c r="Q345" t="s">
        <v>908</v>
      </c>
      <c r="R345" t="s">
        <v>87</v>
      </c>
      <c r="S345" t="s">
        <v>0</v>
      </c>
      <c r="T345" t="s">
        <v>1198</v>
      </c>
      <c r="V345" t="s">
        <v>88</v>
      </c>
      <c r="W345" t="s">
        <v>71</v>
      </c>
      <c r="X345" t="s">
        <v>905</v>
      </c>
      <c r="Y345" t="s">
        <v>1197</v>
      </c>
      <c r="Z345" t="s">
        <v>72</v>
      </c>
      <c r="AA345" t="s">
        <v>907</v>
      </c>
    </row>
    <row r="346" spans="1:27" x14ac:dyDescent="0.25">
      <c r="A346" t="b">
        <f>AND(Structures[[#This Row],[Unchanged Colr]:[Unchanged ColorAndStyle]])</f>
        <v>1</v>
      </c>
      <c r="B346" t="b">
        <f>ISERROR(VLOOKUP(Structures[[#This Row],[StructureID]],ModifiedStructures[],1,FALSE))</f>
        <v>1</v>
      </c>
      <c r="C346" t="b">
        <f>ISERROR(VLOOKUP(Structures[[#This Row],[ColorAndStyle]],ModifiedStyle[],1,FALSE))</f>
        <v>1</v>
      </c>
      <c r="D346" t="s">
        <v>1250</v>
      </c>
      <c r="F346" t="s">
        <v>309</v>
      </c>
      <c r="G346" t="s">
        <v>33</v>
      </c>
      <c r="H346" t="s">
        <v>33</v>
      </c>
      <c r="I346">
        <v>7131</v>
      </c>
      <c r="J346" t="s">
        <v>929</v>
      </c>
      <c r="L346" t="s">
        <v>332</v>
      </c>
      <c r="M346">
        <v>3</v>
      </c>
      <c r="N346">
        <v>0</v>
      </c>
      <c r="O346">
        <v>-16777216</v>
      </c>
      <c r="P346" t="s">
        <v>908</v>
      </c>
      <c r="Q346" t="s">
        <v>908</v>
      </c>
      <c r="R346" t="s">
        <v>87</v>
      </c>
      <c r="S346" t="s">
        <v>0</v>
      </c>
      <c r="T346" t="s">
        <v>1198</v>
      </c>
      <c r="V346" t="s">
        <v>88</v>
      </c>
      <c r="W346" t="s">
        <v>71</v>
      </c>
      <c r="X346" t="s">
        <v>905</v>
      </c>
      <c r="Y346" t="s">
        <v>1197</v>
      </c>
      <c r="Z346" t="s">
        <v>72</v>
      </c>
      <c r="AA346" t="s">
        <v>907</v>
      </c>
    </row>
    <row r="347" spans="1:27" x14ac:dyDescent="0.25">
      <c r="A347" t="b">
        <f>AND(Structures[[#This Row],[Unchanged Colr]:[Unchanged ColorAndStyle]])</f>
        <v>0</v>
      </c>
      <c r="B347" t="b">
        <f>ISERROR(VLOOKUP(Structures[[#This Row],[StructureID]],ModifiedStructures[],1,FALSE))</f>
        <v>1</v>
      </c>
      <c r="C347" t="b">
        <f>ISERROR(VLOOKUP(Structures[[#This Row],[ColorAndStyle]],ModifiedStyle[],1,FALSE))</f>
        <v>0</v>
      </c>
      <c r="D347" t="s">
        <v>1251</v>
      </c>
      <c r="F347" t="s">
        <v>1073</v>
      </c>
      <c r="G347" t="s">
        <v>44</v>
      </c>
      <c r="H347" t="s">
        <v>185</v>
      </c>
      <c r="I347" t="s">
        <v>1074</v>
      </c>
      <c r="J347" t="s">
        <v>902</v>
      </c>
      <c r="L347" t="s">
        <v>337</v>
      </c>
      <c r="M347">
        <v>3</v>
      </c>
      <c r="N347">
        <v>0</v>
      </c>
      <c r="O347">
        <v>-16777216</v>
      </c>
      <c r="P347" t="s">
        <v>908</v>
      </c>
      <c r="Q347" t="s">
        <v>908</v>
      </c>
      <c r="R347" t="s">
        <v>87</v>
      </c>
      <c r="S347" t="s">
        <v>0</v>
      </c>
      <c r="T347" t="s">
        <v>1198</v>
      </c>
      <c r="V347" t="s">
        <v>88</v>
      </c>
      <c r="W347" t="s">
        <v>71</v>
      </c>
      <c r="X347" t="s">
        <v>905</v>
      </c>
      <c r="Y347" t="s">
        <v>1197</v>
      </c>
      <c r="Z347" t="s">
        <v>72</v>
      </c>
      <c r="AA347" t="s">
        <v>907</v>
      </c>
    </row>
    <row r="348" spans="1:27" x14ac:dyDescent="0.25">
      <c r="A348" t="b">
        <f>AND(Structures[[#This Row],[Unchanged Colr]:[Unchanged ColorAndStyle]])</f>
        <v>1</v>
      </c>
      <c r="B348" t="b">
        <f>ISERROR(VLOOKUP(Structures[[#This Row],[StructureID]],ModifiedStructures[],1,FALSE))</f>
        <v>1</v>
      </c>
      <c r="C348" t="b">
        <f>ISERROR(VLOOKUP(Structures[[#This Row],[ColorAndStyle]],ModifiedStyle[],1,FALSE))</f>
        <v>1</v>
      </c>
      <c r="D348" t="s">
        <v>1252</v>
      </c>
      <c r="E348" t="s">
        <v>1252</v>
      </c>
      <c r="F348" t="s">
        <v>1070</v>
      </c>
      <c r="G348" t="s">
        <v>44</v>
      </c>
      <c r="H348" t="s">
        <v>44</v>
      </c>
      <c r="I348" t="s">
        <v>44</v>
      </c>
      <c r="J348" t="s">
        <v>902</v>
      </c>
      <c r="L348" t="s">
        <v>375</v>
      </c>
      <c r="M348">
        <v>3</v>
      </c>
      <c r="N348">
        <v>0</v>
      </c>
      <c r="O348">
        <v>-16777216</v>
      </c>
      <c r="P348" t="s">
        <v>908</v>
      </c>
      <c r="Q348" t="s">
        <v>908</v>
      </c>
      <c r="R348" t="s">
        <v>87</v>
      </c>
      <c r="S348" t="s">
        <v>0</v>
      </c>
      <c r="T348" t="s">
        <v>1198</v>
      </c>
      <c r="V348" t="s">
        <v>88</v>
      </c>
      <c r="W348" t="s">
        <v>71</v>
      </c>
      <c r="X348" t="s">
        <v>905</v>
      </c>
      <c r="Y348" t="s">
        <v>1197</v>
      </c>
      <c r="Z348" t="s">
        <v>72</v>
      </c>
      <c r="AA348" t="s">
        <v>907</v>
      </c>
    </row>
    <row r="349" spans="1:27" x14ac:dyDescent="0.25">
      <c r="A349" t="b">
        <f>AND(Structures[[#This Row],[Unchanged Colr]:[Unchanged ColorAndStyle]])</f>
        <v>0</v>
      </c>
      <c r="B349" t="b">
        <f>ISERROR(VLOOKUP(Structures[[#This Row],[StructureID]],ModifiedStructures[],1,FALSE))</f>
        <v>1</v>
      </c>
      <c r="C349" t="b">
        <f>ISERROR(VLOOKUP(Structures[[#This Row],[ColorAndStyle]],ModifiedStyle[],1,FALSE))</f>
        <v>0</v>
      </c>
      <c r="D349" t="s">
        <v>236</v>
      </c>
      <c r="E349" t="s">
        <v>237</v>
      </c>
      <c r="F349" t="s">
        <v>271</v>
      </c>
      <c r="G349" t="s">
        <v>271</v>
      </c>
      <c r="H349" t="s">
        <v>913</v>
      </c>
      <c r="I349">
        <v>11296</v>
      </c>
      <c r="J349" t="s">
        <v>914</v>
      </c>
      <c r="L349" t="s">
        <v>277</v>
      </c>
      <c r="M349">
        <v>3</v>
      </c>
      <c r="N349">
        <v>0</v>
      </c>
      <c r="O349">
        <v>-16777216</v>
      </c>
      <c r="P349" t="s">
        <v>908</v>
      </c>
      <c r="Q349" t="s">
        <v>908</v>
      </c>
      <c r="R349" t="s">
        <v>87</v>
      </c>
      <c r="S349" t="s">
        <v>0</v>
      </c>
      <c r="T349" t="s">
        <v>1198</v>
      </c>
      <c r="V349" t="s">
        <v>88</v>
      </c>
      <c r="W349" t="s">
        <v>71</v>
      </c>
      <c r="X349" t="s">
        <v>905</v>
      </c>
      <c r="Y349" t="s">
        <v>1197</v>
      </c>
      <c r="Z349" t="s">
        <v>72</v>
      </c>
      <c r="AA349" t="s">
        <v>907</v>
      </c>
    </row>
    <row r="350" spans="1:27" x14ac:dyDescent="0.25">
      <c r="A350" t="b">
        <f>AND(Structures[[#This Row],[Unchanged Colr]:[Unchanged ColorAndStyle]])</f>
        <v>0</v>
      </c>
      <c r="B350" t="b">
        <f>ISERROR(VLOOKUP(Structures[[#This Row],[StructureID]],ModifiedStructures[],1,FALSE))</f>
        <v>1</v>
      </c>
      <c r="C350" t="b">
        <f>ISERROR(VLOOKUP(Structures[[#This Row],[ColorAndStyle]],ModifiedStyle[],1,FALSE))</f>
        <v>0</v>
      </c>
      <c r="D350" t="s">
        <v>238</v>
      </c>
      <c r="E350" t="s">
        <v>237</v>
      </c>
      <c r="F350" t="s">
        <v>271</v>
      </c>
      <c r="G350" t="s">
        <v>271</v>
      </c>
      <c r="H350" t="s">
        <v>913</v>
      </c>
      <c r="I350">
        <v>11296</v>
      </c>
      <c r="J350" t="s">
        <v>914</v>
      </c>
      <c r="L350" t="s">
        <v>277</v>
      </c>
      <c r="M350">
        <v>3</v>
      </c>
      <c r="N350">
        <v>0</v>
      </c>
      <c r="O350">
        <v>-16777216</v>
      </c>
      <c r="P350" t="s">
        <v>908</v>
      </c>
      <c r="Q350" t="s">
        <v>908</v>
      </c>
      <c r="R350" t="s">
        <v>87</v>
      </c>
      <c r="S350" t="s">
        <v>0</v>
      </c>
      <c r="T350" t="s">
        <v>1198</v>
      </c>
      <c r="V350" t="s">
        <v>1253</v>
      </c>
      <c r="W350" t="s">
        <v>71</v>
      </c>
      <c r="X350" t="s">
        <v>905</v>
      </c>
      <c r="Y350" t="s">
        <v>1254</v>
      </c>
      <c r="Z350" t="s">
        <v>72</v>
      </c>
      <c r="AA350" t="s">
        <v>907</v>
      </c>
    </row>
    <row r="351" spans="1:27" x14ac:dyDescent="0.25">
      <c r="A351" t="b">
        <f>AND(Structures[[#This Row],[Unchanged Colr]:[Unchanged ColorAndStyle]])</f>
        <v>0</v>
      </c>
      <c r="B351" t="b">
        <f>ISERROR(VLOOKUP(Structures[[#This Row],[StructureID]],ModifiedStructures[],1,FALSE))</f>
        <v>1</v>
      </c>
      <c r="C351" t="b">
        <f>ISERROR(VLOOKUP(Structures[[#This Row],[ColorAndStyle]],ModifiedStyle[],1,FALSE))</f>
        <v>0</v>
      </c>
      <c r="D351" t="s">
        <v>239</v>
      </c>
      <c r="E351" t="s">
        <v>237</v>
      </c>
      <c r="F351" t="s">
        <v>271</v>
      </c>
      <c r="G351" t="s">
        <v>271</v>
      </c>
      <c r="H351" t="s">
        <v>913</v>
      </c>
      <c r="I351">
        <v>11296</v>
      </c>
      <c r="J351" t="s">
        <v>914</v>
      </c>
      <c r="L351" t="s">
        <v>277</v>
      </c>
      <c r="M351">
        <v>3</v>
      </c>
      <c r="N351">
        <v>0</v>
      </c>
      <c r="O351">
        <v>-16777216</v>
      </c>
      <c r="P351" t="s">
        <v>908</v>
      </c>
      <c r="Q351" t="s">
        <v>908</v>
      </c>
      <c r="R351" t="s">
        <v>87</v>
      </c>
      <c r="S351" t="s">
        <v>0</v>
      </c>
      <c r="T351" t="s">
        <v>1198</v>
      </c>
      <c r="V351" t="s">
        <v>1253</v>
      </c>
      <c r="W351" t="s">
        <v>71</v>
      </c>
      <c r="X351" t="s">
        <v>905</v>
      </c>
      <c r="Y351" t="s">
        <v>1254</v>
      </c>
      <c r="Z351" t="s">
        <v>72</v>
      </c>
      <c r="AA351" t="s">
        <v>907</v>
      </c>
    </row>
    <row r="352" spans="1:27" x14ac:dyDescent="0.25">
      <c r="A352" t="b">
        <f>AND(Structures[[#This Row],[Unchanged Colr]:[Unchanged ColorAndStyle]])</f>
        <v>0</v>
      </c>
      <c r="B352" t="b">
        <f>ISERROR(VLOOKUP(Structures[[#This Row],[StructureID]],ModifiedStructures[],1,FALSE))</f>
        <v>1</v>
      </c>
      <c r="C352" t="b">
        <f>ISERROR(VLOOKUP(Structures[[#This Row],[ColorAndStyle]],ModifiedStyle[],1,FALSE))</f>
        <v>0</v>
      </c>
      <c r="D352" t="s">
        <v>318</v>
      </c>
      <c r="E352" t="s">
        <v>237</v>
      </c>
      <c r="F352" t="s">
        <v>271</v>
      </c>
      <c r="G352" t="s">
        <v>271</v>
      </c>
      <c r="H352" t="s">
        <v>913</v>
      </c>
      <c r="I352">
        <v>11296</v>
      </c>
      <c r="J352" t="s">
        <v>914</v>
      </c>
      <c r="L352" t="s">
        <v>277</v>
      </c>
      <c r="M352">
        <v>3</v>
      </c>
      <c r="N352">
        <v>0</v>
      </c>
      <c r="O352">
        <v>-16777216</v>
      </c>
      <c r="P352" t="s">
        <v>908</v>
      </c>
      <c r="Q352" t="s">
        <v>908</v>
      </c>
      <c r="R352" t="s">
        <v>87</v>
      </c>
      <c r="S352" t="s">
        <v>0</v>
      </c>
      <c r="T352" t="s">
        <v>1198</v>
      </c>
      <c r="V352" t="s">
        <v>1253</v>
      </c>
      <c r="W352" t="s">
        <v>71</v>
      </c>
      <c r="X352" t="s">
        <v>905</v>
      </c>
      <c r="Y352" t="s">
        <v>1254</v>
      </c>
      <c r="Z352" t="s">
        <v>72</v>
      </c>
      <c r="AA352" t="s">
        <v>907</v>
      </c>
    </row>
    <row r="353" spans="1:27" x14ac:dyDescent="0.25">
      <c r="A353" t="b">
        <f>AND(Structures[[#This Row],[Unchanged Colr]:[Unchanged ColorAndStyle]])</f>
        <v>1</v>
      </c>
      <c r="B353" t="b">
        <f>ISERROR(VLOOKUP(Structures[[#This Row],[StructureID]],ModifiedStructures[],1,FALSE))</f>
        <v>1</v>
      </c>
      <c r="C353" t="b">
        <f>ISERROR(VLOOKUP(Structures[[#This Row],[ColorAndStyle]],ModifiedStyle[],1,FALSE))</f>
        <v>1</v>
      </c>
      <c r="D353" t="s">
        <v>1255</v>
      </c>
      <c r="E353" t="s">
        <v>1255</v>
      </c>
      <c r="F353" t="s">
        <v>932</v>
      </c>
      <c r="G353" t="s">
        <v>33</v>
      </c>
      <c r="H353" t="s">
        <v>33</v>
      </c>
      <c r="I353">
        <v>7203</v>
      </c>
      <c r="J353" t="s">
        <v>929</v>
      </c>
      <c r="L353" t="s">
        <v>566</v>
      </c>
      <c r="M353">
        <v>3</v>
      </c>
      <c r="N353">
        <v>0</v>
      </c>
      <c r="O353">
        <v>-16777216</v>
      </c>
      <c r="P353" t="s">
        <v>908</v>
      </c>
      <c r="Q353" t="s">
        <v>908</v>
      </c>
      <c r="R353" t="s">
        <v>1256</v>
      </c>
      <c r="S353" t="s">
        <v>0</v>
      </c>
      <c r="T353" t="s">
        <v>1257</v>
      </c>
      <c r="V353" t="s">
        <v>1253</v>
      </c>
      <c r="W353" t="s">
        <v>71</v>
      </c>
      <c r="X353" t="s">
        <v>905</v>
      </c>
      <c r="Y353" t="s">
        <v>1254</v>
      </c>
      <c r="Z353" t="s">
        <v>72</v>
      </c>
      <c r="AA353" t="s">
        <v>907</v>
      </c>
    </row>
    <row r="354" spans="1:27" x14ac:dyDescent="0.25">
      <c r="A354" t="b">
        <f>AND(Structures[[#This Row],[Unchanged Colr]:[Unchanged ColorAndStyle]])</f>
        <v>1</v>
      </c>
      <c r="B354" t="b">
        <f>ISERROR(VLOOKUP(Structures[[#This Row],[StructureID]],ModifiedStructures[],1,FALSE))</f>
        <v>1</v>
      </c>
      <c r="C354" t="b">
        <f>ISERROR(VLOOKUP(Structures[[#This Row],[ColorAndStyle]],ModifiedStyle[],1,FALSE))</f>
        <v>1</v>
      </c>
      <c r="D354" t="s">
        <v>240</v>
      </c>
      <c r="E354" t="s">
        <v>550</v>
      </c>
      <c r="F354" t="s">
        <v>201</v>
      </c>
      <c r="G354" t="s">
        <v>180</v>
      </c>
      <c r="H354" t="s">
        <v>240</v>
      </c>
      <c r="I354" t="s">
        <v>240</v>
      </c>
      <c r="J354" t="s">
        <v>902</v>
      </c>
      <c r="L354" t="s">
        <v>241</v>
      </c>
      <c r="M354">
        <v>3</v>
      </c>
      <c r="N354">
        <v>0</v>
      </c>
      <c r="O354">
        <v>-16777216</v>
      </c>
      <c r="P354">
        <v>-350</v>
      </c>
      <c r="Q354">
        <v>-50</v>
      </c>
      <c r="R354" t="s">
        <v>1256</v>
      </c>
      <c r="S354" t="s">
        <v>0</v>
      </c>
      <c r="T354" t="s">
        <v>1257</v>
      </c>
      <c r="V354" t="s">
        <v>1253</v>
      </c>
      <c r="W354" t="s">
        <v>71</v>
      </c>
      <c r="X354" t="s">
        <v>905</v>
      </c>
      <c r="Y354" t="s">
        <v>1254</v>
      </c>
      <c r="Z354" t="s">
        <v>72</v>
      </c>
      <c r="AA354" t="s">
        <v>907</v>
      </c>
    </row>
    <row r="355" spans="1:27" x14ac:dyDescent="0.25">
      <c r="A355" t="b">
        <f>AND(Structures[[#This Row],[Unchanged Colr]:[Unchanged ColorAndStyle]])</f>
        <v>0</v>
      </c>
      <c r="B355" t="b">
        <f>ISERROR(VLOOKUP(Structures[[#This Row],[StructureID]],ModifiedStructures[],1,FALSE))</f>
        <v>1</v>
      </c>
      <c r="C355" t="b">
        <f>ISERROR(VLOOKUP(Structures[[#This Row],[ColorAndStyle]],ModifiedStyle[],1,FALSE))</f>
        <v>0</v>
      </c>
      <c r="D355" t="s">
        <v>27</v>
      </c>
      <c r="E355" t="s">
        <v>27</v>
      </c>
      <c r="F355" t="s">
        <v>911</v>
      </c>
      <c r="G355" t="s">
        <v>27</v>
      </c>
      <c r="H355" t="s">
        <v>27</v>
      </c>
      <c r="I355" t="s">
        <v>360</v>
      </c>
      <c r="J355" t="s">
        <v>902</v>
      </c>
      <c r="L355" t="s">
        <v>243</v>
      </c>
      <c r="M355">
        <v>3</v>
      </c>
      <c r="N355">
        <v>0</v>
      </c>
      <c r="O355">
        <v>-16777216</v>
      </c>
      <c r="P355" t="s">
        <v>908</v>
      </c>
      <c r="Q355" t="s">
        <v>908</v>
      </c>
      <c r="R355" t="s">
        <v>1256</v>
      </c>
      <c r="S355" t="s">
        <v>0</v>
      </c>
      <c r="T355" t="s">
        <v>1257</v>
      </c>
      <c r="V355" t="s">
        <v>1253</v>
      </c>
      <c r="W355" t="s">
        <v>71</v>
      </c>
      <c r="X355" t="s">
        <v>905</v>
      </c>
      <c r="Y355" t="s">
        <v>1254</v>
      </c>
      <c r="Z355" t="s">
        <v>72</v>
      </c>
      <c r="AA355" t="s">
        <v>907</v>
      </c>
    </row>
    <row r="356" spans="1:27" x14ac:dyDescent="0.25">
      <c r="A356" t="b">
        <f>AND(Structures[[#This Row],[Unchanged Colr]:[Unchanged ColorAndStyle]])</f>
        <v>0</v>
      </c>
      <c r="B356" t="b">
        <f>ISERROR(VLOOKUP(Structures[[#This Row],[StructureID]],ModifiedStructures[],1,FALSE))</f>
        <v>1</v>
      </c>
      <c r="C356" t="b">
        <f>ISERROR(VLOOKUP(Structures[[#This Row],[ColorAndStyle]],ModifiedStyle[],1,FALSE))</f>
        <v>0</v>
      </c>
      <c r="D356" t="s">
        <v>1258</v>
      </c>
      <c r="E356" t="s">
        <v>1258</v>
      </c>
      <c r="F356" t="s">
        <v>911</v>
      </c>
      <c r="G356" t="s">
        <v>27</v>
      </c>
      <c r="H356" t="s">
        <v>27</v>
      </c>
      <c r="I356" t="s">
        <v>360</v>
      </c>
      <c r="J356" t="s">
        <v>902</v>
      </c>
      <c r="L356" t="s">
        <v>243</v>
      </c>
      <c r="M356">
        <v>3</v>
      </c>
      <c r="N356">
        <v>0</v>
      </c>
      <c r="O356">
        <v>-16777216</v>
      </c>
      <c r="P356" t="s">
        <v>908</v>
      </c>
      <c r="Q356" t="s">
        <v>908</v>
      </c>
      <c r="R356" t="s">
        <v>1256</v>
      </c>
      <c r="S356" t="s">
        <v>0</v>
      </c>
      <c r="T356" t="s">
        <v>1257</v>
      </c>
      <c r="V356" t="s">
        <v>1253</v>
      </c>
      <c r="W356" t="s">
        <v>71</v>
      </c>
      <c r="X356" t="s">
        <v>905</v>
      </c>
      <c r="Y356" t="s">
        <v>1254</v>
      </c>
      <c r="Z356" t="s">
        <v>72</v>
      </c>
      <c r="AA356" t="s">
        <v>907</v>
      </c>
    </row>
    <row r="357" spans="1:27" x14ac:dyDescent="0.25">
      <c r="A357" t="b">
        <f>AND(Structures[[#This Row],[Unchanged Colr]:[Unchanged ColorAndStyle]])</f>
        <v>0</v>
      </c>
      <c r="B357" t="b">
        <f>ISERROR(VLOOKUP(Structures[[#This Row],[StructureID]],ModifiedStructures[],1,FALSE))</f>
        <v>1</v>
      </c>
      <c r="C357" t="b">
        <f>ISERROR(VLOOKUP(Structures[[#This Row],[ColorAndStyle]],ModifiedStyle[],1,FALSE))</f>
        <v>0</v>
      </c>
      <c r="D357" t="s">
        <v>1259</v>
      </c>
      <c r="E357" t="s">
        <v>1259</v>
      </c>
      <c r="F357" t="s">
        <v>911</v>
      </c>
      <c r="G357" t="s">
        <v>27</v>
      </c>
      <c r="H357" t="s">
        <v>27</v>
      </c>
      <c r="I357" t="s">
        <v>360</v>
      </c>
      <c r="J357" t="s">
        <v>902</v>
      </c>
      <c r="L357" t="s">
        <v>243</v>
      </c>
      <c r="M357">
        <v>3</v>
      </c>
      <c r="N357">
        <v>0</v>
      </c>
      <c r="O357">
        <v>-16777216</v>
      </c>
      <c r="P357" t="s">
        <v>908</v>
      </c>
      <c r="Q357" t="s">
        <v>908</v>
      </c>
      <c r="R357" t="s">
        <v>1256</v>
      </c>
      <c r="S357" t="s">
        <v>0</v>
      </c>
      <c r="T357" t="s">
        <v>1257</v>
      </c>
      <c r="V357" t="s">
        <v>1253</v>
      </c>
      <c r="W357" t="s">
        <v>71</v>
      </c>
      <c r="X357" t="s">
        <v>905</v>
      </c>
      <c r="Y357" t="s">
        <v>1254</v>
      </c>
      <c r="Z357" t="s">
        <v>72</v>
      </c>
      <c r="AA357" t="s">
        <v>907</v>
      </c>
    </row>
    <row r="358" spans="1:27" x14ac:dyDescent="0.25">
      <c r="A358" t="b">
        <f>AND(Structures[[#This Row],[Unchanged Colr]:[Unchanged ColorAndStyle]])</f>
        <v>0</v>
      </c>
      <c r="B358" t="b">
        <f>ISERROR(VLOOKUP(Structures[[#This Row],[StructureID]],ModifiedStructures[],1,FALSE))</f>
        <v>1</v>
      </c>
      <c r="C358" t="b">
        <f>ISERROR(VLOOKUP(Structures[[#This Row],[ColorAndStyle]],ModifiedStyle[],1,FALSE))</f>
        <v>0</v>
      </c>
      <c r="D358" t="s">
        <v>1260</v>
      </c>
      <c r="E358" t="s">
        <v>1260</v>
      </c>
      <c r="F358" t="s">
        <v>911</v>
      </c>
      <c r="G358" t="s">
        <v>27</v>
      </c>
      <c r="H358" t="s">
        <v>27</v>
      </c>
      <c r="I358" t="s">
        <v>360</v>
      </c>
      <c r="J358" t="s">
        <v>902</v>
      </c>
      <c r="L358" t="s">
        <v>243</v>
      </c>
      <c r="M358">
        <v>3</v>
      </c>
      <c r="N358">
        <v>0</v>
      </c>
      <c r="O358">
        <v>-16777216</v>
      </c>
      <c r="P358" t="s">
        <v>908</v>
      </c>
      <c r="Q358" t="s">
        <v>908</v>
      </c>
      <c r="R358" t="s">
        <v>1256</v>
      </c>
      <c r="S358" t="s">
        <v>0</v>
      </c>
      <c r="T358" t="s">
        <v>1257</v>
      </c>
      <c r="V358" t="s">
        <v>1253</v>
      </c>
      <c r="W358" t="s">
        <v>71</v>
      </c>
      <c r="X358" t="s">
        <v>905</v>
      </c>
      <c r="Y358" t="s">
        <v>1254</v>
      </c>
      <c r="Z358" t="s">
        <v>72</v>
      </c>
      <c r="AA358" t="s">
        <v>907</v>
      </c>
    </row>
    <row r="359" spans="1:27" x14ac:dyDescent="0.25">
      <c r="A359" t="b">
        <f>AND(Structures[[#This Row],[Unchanged Colr]:[Unchanged ColorAndStyle]])</f>
        <v>1</v>
      </c>
      <c r="B359" t="b">
        <f>ISERROR(VLOOKUP(Structures[[#This Row],[StructureID]],ModifiedStructures[],1,FALSE))</f>
        <v>1</v>
      </c>
      <c r="C359" t="b">
        <f>ISERROR(VLOOKUP(Structures[[#This Row],[ColorAndStyle]],ModifiedStyle[],1,FALSE))</f>
        <v>1</v>
      </c>
      <c r="D359" t="s">
        <v>202</v>
      </c>
      <c r="E359" t="s">
        <v>202</v>
      </c>
      <c r="F359" t="s">
        <v>43</v>
      </c>
      <c r="G359" t="s">
        <v>180</v>
      </c>
      <c r="H359" t="s">
        <v>4</v>
      </c>
      <c r="I359" t="s">
        <v>43</v>
      </c>
      <c r="J359" t="s">
        <v>902</v>
      </c>
      <c r="L359" t="s">
        <v>257</v>
      </c>
      <c r="M359">
        <v>3</v>
      </c>
      <c r="N359">
        <v>0</v>
      </c>
      <c r="O359">
        <v>-16777216</v>
      </c>
      <c r="P359" t="s">
        <v>908</v>
      </c>
      <c r="Q359" t="s">
        <v>908</v>
      </c>
      <c r="R359" t="s">
        <v>1256</v>
      </c>
      <c r="S359" t="s">
        <v>0</v>
      </c>
      <c r="T359" t="s">
        <v>1257</v>
      </c>
      <c r="V359" t="s">
        <v>1253</v>
      </c>
      <c r="W359" t="s">
        <v>71</v>
      </c>
      <c r="X359" t="s">
        <v>905</v>
      </c>
      <c r="Y359" t="s">
        <v>1254</v>
      </c>
      <c r="Z359" t="s">
        <v>72</v>
      </c>
      <c r="AA359" t="s">
        <v>907</v>
      </c>
    </row>
    <row r="360" spans="1:27" x14ac:dyDescent="0.25">
      <c r="A360" t="b">
        <f>AND(Structures[[#This Row],[Unchanged Colr]:[Unchanged ColorAndStyle]])</f>
        <v>1</v>
      </c>
      <c r="B360" t="b">
        <f>ISERROR(VLOOKUP(Structures[[#This Row],[StructureID]],ModifiedStructures[],1,FALSE))</f>
        <v>1</v>
      </c>
      <c r="C360" t="b">
        <f>ISERROR(VLOOKUP(Structures[[#This Row],[ColorAndStyle]],ModifiedStyle[],1,FALSE))</f>
        <v>1</v>
      </c>
      <c r="D360" t="s">
        <v>287</v>
      </c>
      <c r="E360" t="s">
        <v>1261</v>
      </c>
      <c r="F360" t="s">
        <v>287</v>
      </c>
      <c r="G360" t="s">
        <v>33</v>
      </c>
      <c r="H360" t="s">
        <v>33</v>
      </c>
      <c r="I360">
        <v>7206</v>
      </c>
      <c r="J360" t="s">
        <v>929</v>
      </c>
      <c r="L360" t="s">
        <v>288</v>
      </c>
      <c r="M360">
        <v>3</v>
      </c>
      <c r="N360">
        <v>0</v>
      </c>
      <c r="O360">
        <v>-16777216</v>
      </c>
      <c r="P360" t="s">
        <v>908</v>
      </c>
      <c r="Q360" t="s">
        <v>908</v>
      </c>
      <c r="R360" t="s">
        <v>1256</v>
      </c>
      <c r="S360" t="s">
        <v>0</v>
      </c>
      <c r="T360" t="s">
        <v>1257</v>
      </c>
      <c r="V360" t="s">
        <v>1253</v>
      </c>
      <c r="W360" t="s">
        <v>71</v>
      </c>
      <c r="X360" t="s">
        <v>905</v>
      </c>
      <c r="Y360" t="s">
        <v>1254</v>
      </c>
      <c r="Z360" t="s">
        <v>72</v>
      </c>
      <c r="AA360" t="s">
        <v>907</v>
      </c>
    </row>
    <row r="361" spans="1:27" x14ac:dyDescent="0.25">
      <c r="A361" t="b">
        <f>AND(Structures[[#This Row],[Unchanged Colr]:[Unchanged ColorAndStyle]])</f>
        <v>1</v>
      </c>
      <c r="B361" t="b">
        <f>ISERROR(VLOOKUP(Structures[[#This Row],[StructureID]],ModifiedStructures[],1,FALSE))</f>
        <v>1</v>
      </c>
      <c r="C361" t="b">
        <f>ISERROR(VLOOKUP(Structures[[#This Row],[ColorAndStyle]],ModifiedStyle[],1,FALSE))</f>
        <v>1</v>
      </c>
      <c r="D361" t="s">
        <v>204</v>
      </c>
      <c r="E361" t="s">
        <v>204</v>
      </c>
      <c r="F361" t="s">
        <v>909</v>
      </c>
      <c r="G361" t="s">
        <v>204</v>
      </c>
      <c r="H361" t="s">
        <v>204</v>
      </c>
      <c r="I361" t="s">
        <v>910</v>
      </c>
      <c r="J361" t="s">
        <v>902</v>
      </c>
      <c r="L361" t="s">
        <v>258</v>
      </c>
      <c r="M361">
        <v>3</v>
      </c>
      <c r="N361">
        <v>0</v>
      </c>
      <c r="O361">
        <v>-16777216</v>
      </c>
      <c r="P361" t="s">
        <v>908</v>
      </c>
      <c r="Q361" t="s">
        <v>908</v>
      </c>
      <c r="R361" t="s">
        <v>1256</v>
      </c>
      <c r="S361" t="s">
        <v>0</v>
      </c>
      <c r="T361" t="s">
        <v>1257</v>
      </c>
      <c r="V361" t="s">
        <v>1253</v>
      </c>
      <c r="W361" t="s">
        <v>71</v>
      </c>
      <c r="X361" t="s">
        <v>905</v>
      </c>
      <c r="Y361" t="s">
        <v>1254</v>
      </c>
      <c r="Z361" t="s">
        <v>72</v>
      </c>
      <c r="AA361" t="s">
        <v>907</v>
      </c>
    </row>
    <row r="362" spans="1:27" x14ac:dyDescent="0.25">
      <c r="A362" t="b">
        <f>AND(Structures[[#This Row],[Unchanged Colr]:[Unchanged ColorAndStyle]])</f>
        <v>1</v>
      </c>
      <c r="B362" t="b">
        <f>ISERROR(VLOOKUP(Structures[[#This Row],[StructureID]],ModifiedStructures[],1,FALSE))</f>
        <v>1</v>
      </c>
      <c r="C362" t="b">
        <f>ISERROR(VLOOKUP(Structures[[#This Row],[ColorAndStyle]],ModifiedStyle[],1,FALSE))</f>
        <v>1</v>
      </c>
      <c r="D362" t="s">
        <v>1152</v>
      </c>
      <c r="E362" t="s">
        <v>1153</v>
      </c>
      <c r="F362" t="s">
        <v>524</v>
      </c>
      <c r="G362" t="s">
        <v>33</v>
      </c>
      <c r="H362" t="s">
        <v>33</v>
      </c>
      <c r="I362">
        <v>7205</v>
      </c>
      <c r="J362" t="s">
        <v>929</v>
      </c>
      <c r="L362" t="s">
        <v>567</v>
      </c>
      <c r="M362">
        <v>3</v>
      </c>
      <c r="N362">
        <v>0</v>
      </c>
      <c r="O362">
        <v>-16777216</v>
      </c>
      <c r="P362" t="s">
        <v>908</v>
      </c>
      <c r="Q362" t="s">
        <v>908</v>
      </c>
      <c r="R362" t="s">
        <v>1256</v>
      </c>
      <c r="S362" t="s">
        <v>0</v>
      </c>
      <c r="T362" t="s">
        <v>1257</v>
      </c>
      <c r="V362" t="s">
        <v>1253</v>
      </c>
      <c r="W362" t="s">
        <v>71</v>
      </c>
      <c r="X362" t="s">
        <v>905</v>
      </c>
      <c r="Y362" t="s">
        <v>1254</v>
      </c>
      <c r="Z362" t="s">
        <v>72</v>
      </c>
      <c r="AA362" t="s">
        <v>907</v>
      </c>
    </row>
    <row r="363" spans="1:27" x14ac:dyDescent="0.25">
      <c r="A363" t="b">
        <f>AND(Structures[[#This Row],[Unchanged Colr]:[Unchanged ColorAndStyle]])</f>
        <v>1</v>
      </c>
      <c r="B363" t="b">
        <f>ISERROR(VLOOKUP(Structures[[#This Row],[StructureID]],ModifiedStructures[],1,FALSE))</f>
        <v>1</v>
      </c>
      <c r="C363" t="b">
        <f>ISERROR(VLOOKUP(Structures[[#This Row],[ColorAndStyle]],ModifiedStyle[],1,FALSE))</f>
        <v>1</v>
      </c>
      <c r="D363" t="s">
        <v>1154</v>
      </c>
      <c r="E363" t="s">
        <v>1155</v>
      </c>
      <c r="F363" t="s">
        <v>526</v>
      </c>
      <c r="G363" t="s">
        <v>33</v>
      </c>
      <c r="H363" t="s">
        <v>33</v>
      </c>
      <c r="I363">
        <v>7204</v>
      </c>
      <c r="J363" t="s">
        <v>929</v>
      </c>
      <c r="L363" t="s">
        <v>568</v>
      </c>
      <c r="M363">
        <v>3</v>
      </c>
      <c r="N363">
        <v>0</v>
      </c>
      <c r="O363">
        <v>-16777216</v>
      </c>
      <c r="P363" t="s">
        <v>908</v>
      </c>
      <c r="Q363" t="s">
        <v>908</v>
      </c>
      <c r="R363" t="s">
        <v>1256</v>
      </c>
      <c r="S363" t="s">
        <v>0</v>
      </c>
      <c r="T363" t="s">
        <v>1257</v>
      </c>
      <c r="V363" t="s">
        <v>1253</v>
      </c>
      <c r="W363" t="s">
        <v>71</v>
      </c>
      <c r="X363" t="s">
        <v>905</v>
      </c>
      <c r="Y363" t="s">
        <v>1254</v>
      </c>
      <c r="Z363" t="s">
        <v>72</v>
      </c>
      <c r="AA363" t="s">
        <v>907</v>
      </c>
    </row>
    <row r="364" spans="1:27" x14ac:dyDescent="0.25">
      <c r="A364" t="b">
        <f>AND(Structures[[#This Row],[Unchanged Colr]:[Unchanged ColorAndStyle]])</f>
        <v>1</v>
      </c>
      <c r="B364" t="b">
        <f>ISERROR(VLOOKUP(Structures[[#This Row],[StructureID]],ModifiedStructures[],1,FALSE))</f>
        <v>1</v>
      </c>
      <c r="C364" t="b">
        <f>ISERROR(VLOOKUP(Structures[[#This Row],[ColorAndStyle]],ModifiedStyle[],1,FALSE))</f>
        <v>1</v>
      </c>
      <c r="D364" t="s">
        <v>499</v>
      </c>
      <c r="E364" t="s">
        <v>1262</v>
      </c>
      <c r="F364" t="s">
        <v>969</v>
      </c>
      <c r="G364" t="s">
        <v>33</v>
      </c>
      <c r="H364" t="s">
        <v>33</v>
      </c>
      <c r="I364">
        <v>7201</v>
      </c>
      <c r="J364" t="s">
        <v>929</v>
      </c>
      <c r="L364" t="s">
        <v>593</v>
      </c>
      <c r="M364">
        <v>3</v>
      </c>
      <c r="N364">
        <v>0</v>
      </c>
      <c r="O364">
        <v>-16777216</v>
      </c>
      <c r="P364" t="s">
        <v>908</v>
      </c>
      <c r="Q364" t="s">
        <v>908</v>
      </c>
      <c r="R364" t="s">
        <v>1256</v>
      </c>
      <c r="S364" t="s">
        <v>0</v>
      </c>
      <c r="T364" t="s">
        <v>1257</v>
      </c>
      <c r="V364" t="s">
        <v>1253</v>
      </c>
      <c r="W364" t="s">
        <v>71</v>
      </c>
      <c r="X364" t="s">
        <v>905</v>
      </c>
      <c r="Y364" t="s">
        <v>1254</v>
      </c>
      <c r="Z364" t="s">
        <v>72</v>
      </c>
      <c r="AA364" t="s">
        <v>907</v>
      </c>
    </row>
    <row r="365" spans="1:27" x14ac:dyDescent="0.25">
      <c r="A365" t="b">
        <f>AND(Structures[[#This Row],[Unchanged Colr]:[Unchanged ColorAndStyle]])</f>
        <v>1</v>
      </c>
      <c r="B365" t="b">
        <f>ISERROR(VLOOKUP(Structures[[#This Row],[StructureID]],ModifiedStructures[],1,FALSE))</f>
        <v>1</v>
      </c>
      <c r="C365" t="b">
        <f>ISERROR(VLOOKUP(Structures[[#This Row],[ColorAndStyle]],ModifiedStyle[],1,FALSE))</f>
        <v>1</v>
      </c>
      <c r="D365" t="s">
        <v>311</v>
      </c>
      <c r="E365" t="s">
        <v>311</v>
      </c>
      <c r="F365" t="s">
        <v>311</v>
      </c>
      <c r="G365" t="s">
        <v>33</v>
      </c>
      <c r="H365" t="s">
        <v>33</v>
      </c>
      <c r="I365">
        <v>7197</v>
      </c>
      <c r="J365" t="s">
        <v>929</v>
      </c>
      <c r="L365" t="s">
        <v>334</v>
      </c>
      <c r="M365">
        <v>3</v>
      </c>
      <c r="N365">
        <v>0</v>
      </c>
      <c r="O365">
        <v>-16777216</v>
      </c>
      <c r="P365" t="s">
        <v>908</v>
      </c>
      <c r="Q365" t="s">
        <v>908</v>
      </c>
      <c r="R365" t="s">
        <v>1256</v>
      </c>
      <c r="S365" t="s">
        <v>0</v>
      </c>
      <c r="T365" t="s">
        <v>1257</v>
      </c>
      <c r="V365" t="s">
        <v>1253</v>
      </c>
      <c r="W365" t="s">
        <v>71</v>
      </c>
      <c r="X365" t="s">
        <v>905</v>
      </c>
      <c r="Y365" t="s">
        <v>1254</v>
      </c>
      <c r="Z365" t="s">
        <v>72</v>
      </c>
      <c r="AA365" t="s">
        <v>907</v>
      </c>
    </row>
    <row r="366" spans="1:27" x14ac:dyDescent="0.25">
      <c r="A366" t="b">
        <f>AND(Structures[[#This Row],[Unchanged Colr]:[Unchanged ColorAndStyle]])</f>
        <v>0</v>
      </c>
      <c r="B366" t="b">
        <f>ISERROR(VLOOKUP(Structures[[#This Row],[StructureID]],ModifiedStructures[],1,FALSE))</f>
        <v>1</v>
      </c>
      <c r="C366" t="b">
        <f>ISERROR(VLOOKUP(Structures[[#This Row],[ColorAndStyle]],ModifiedStyle[],1,FALSE))</f>
        <v>0</v>
      </c>
      <c r="D366" t="s">
        <v>1263</v>
      </c>
      <c r="E366" t="s">
        <v>1264</v>
      </c>
      <c r="F366" t="s">
        <v>912</v>
      </c>
      <c r="G366" t="s">
        <v>4</v>
      </c>
      <c r="H366" t="s">
        <v>4</v>
      </c>
      <c r="I366" t="s">
        <v>247</v>
      </c>
      <c r="J366" t="s">
        <v>902</v>
      </c>
      <c r="L366" t="s">
        <v>246</v>
      </c>
      <c r="M366">
        <v>3</v>
      </c>
      <c r="N366">
        <v>0</v>
      </c>
      <c r="O366">
        <v>-16777216</v>
      </c>
      <c r="P366" t="s">
        <v>908</v>
      </c>
      <c r="Q366" t="s">
        <v>908</v>
      </c>
      <c r="R366" t="s">
        <v>1256</v>
      </c>
      <c r="S366" t="s">
        <v>0</v>
      </c>
      <c r="T366" t="s">
        <v>1257</v>
      </c>
      <c r="V366" t="s">
        <v>1253</v>
      </c>
      <c r="W366" t="s">
        <v>71</v>
      </c>
      <c r="X366" t="s">
        <v>905</v>
      </c>
      <c r="Y366" t="s">
        <v>1254</v>
      </c>
      <c r="Z366" t="s">
        <v>72</v>
      </c>
      <c r="AA366" t="s">
        <v>907</v>
      </c>
    </row>
    <row r="367" spans="1:27" x14ac:dyDescent="0.25">
      <c r="A367" t="b">
        <f>AND(Structures[[#This Row],[Unchanged Colr]:[Unchanged ColorAndStyle]])</f>
        <v>1</v>
      </c>
      <c r="B367" t="b">
        <f>ISERROR(VLOOKUP(Structures[[#This Row],[StructureID]],ModifiedStructures[],1,FALSE))</f>
        <v>1</v>
      </c>
      <c r="C367" t="b">
        <f>ISERROR(VLOOKUP(Structures[[#This Row],[ColorAndStyle]],ModifiedStyle[],1,FALSE))</f>
        <v>1</v>
      </c>
      <c r="D367" t="s">
        <v>966</v>
      </c>
      <c r="E367" t="s">
        <v>966</v>
      </c>
      <c r="F367" t="s">
        <v>967</v>
      </c>
      <c r="G367" t="s">
        <v>33</v>
      </c>
      <c r="H367" t="s">
        <v>33</v>
      </c>
      <c r="I367">
        <v>9908</v>
      </c>
      <c r="J367" t="s">
        <v>929</v>
      </c>
      <c r="L367" t="s">
        <v>707</v>
      </c>
      <c r="M367">
        <v>3</v>
      </c>
      <c r="N367">
        <v>0</v>
      </c>
      <c r="O367">
        <v>-16777216</v>
      </c>
      <c r="P367" t="s">
        <v>908</v>
      </c>
      <c r="Q367" t="s">
        <v>908</v>
      </c>
      <c r="R367" t="s">
        <v>1256</v>
      </c>
      <c r="S367" t="s">
        <v>0</v>
      </c>
      <c r="T367" t="s">
        <v>1257</v>
      </c>
      <c r="V367" t="s">
        <v>1253</v>
      </c>
      <c r="W367" t="s">
        <v>71</v>
      </c>
      <c r="X367" t="s">
        <v>905</v>
      </c>
      <c r="Y367" t="s">
        <v>1254</v>
      </c>
      <c r="Z367" t="s">
        <v>72</v>
      </c>
      <c r="AA367" t="s">
        <v>907</v>
      </c>
    </row>
    <row r="368" spans="1:27" x14ac:dyDescent="0.25">
      <c r="A368" t="b">
        <f>AND(Structures[[#This Row],[Unchanged Colr]:[Unchanged ColorAndStyle]])</f>
        <v>0</v>
      </c>
      <c r="B368" t="b">
        <f>ISERROR(VLOOKUP(Structures[[#This Row],[StructureID]],ModifiedStructures[],1,FALSE))</f>
        <v>1</v>
      </c>
      <c r="C368" t="b">
        <f>ISERROR(VLOOKUP(Structures[[#This Row],[ColorAndStyle]],ModifiedStyle[],1,FALSE))</f>
        <v>0</v>
      </c>
      <c r="D368" t="s">
        <v>4</v>
      </c>
      <c r="E368" t="s">
        <v>1265</v>
      </c>
      <c r="F368" t="s">
        <v>912</v>
      </c>
      <c r="G368" t="s">
        <v>4</v>
      </c>
      <c r="H368" t="s">
        <v>4</v>
      </c>
      <c r="I368" t="s">
        <v>247</v>
      </c>
      <c r="J368" t="s">
        <v>902</v>
      </c>
      <c r="L368" t="s">
        <v>246</v>
      </c>
      <c r="M368">
        <v>3</v>
      </c>
      <c r="N368">
        <v>0</v>
      </c>
      <c r="O368">
        <v>-16777216</v>
      </c>
      <c r="P368" t="s">
        <v>908</v>
      </c>
      <c r="Q368" t="s">
        <v>908</v>
      </c>
      <c r="R368" t="s">
        <v>1256</v>
      </c>
      <c r="S368" t="s">
        <v>0</v>
      </c>
      <c r="T368" t="s">
        <v>1257</v>
      </c>
      <c r="V368" t="s">
        <v>1253</v>
      </c>
      <c r="W368" t="s">
        <v>71</v>
      </c>
      <c r="X368" t="s">
        <v>905</v>
      </c>
      <c r="Y368" t="s">
        <v>1254</v>
      </c>
      <c r="Z368" t="s">
        <v>72</v>
      </c>
      <c r="AA368" t="s">
        <v>907</v>
      </c>
    </row>
    <row r="369" spans="1:27" x14ac:dyDescent="0.25">
      <c r="A369" t="b">
        <f>AND(Structures[[#This Row],[Unchanged Colr]:[Unchanged ColorAndStyle]])</f>
        <v>1</v>
      </c>
      <c r="B369" t="b">
        <f>ISERROR(VLOOKUP(Structures[[#This Row],[StructureID]],ModifiedStructures[],1,FALSE))</f>
        <v>1</v>
      </c>
      <c r="C369" t="b">
        <f>ISERROR(VLOOKUP(Structures[[#This Row],[ColorAndStyle]],ModifiedStyle[],1,FALSE))</f>
        <v>1</v>
      </c>
      <c r="D369" t="s">
        <v>498</v>
      </c>
      <c r="E369" t="s">
        <v>1266</v>
      </c>
      <c r="F369" t="s">
        <v>539</v>
      </c>
      <c r="G369" t="s">
        <v>33</v>
      </c>
      <c r="H369" t="s">
        <v>33</v>
      </c>
      <c r="I369">
        <v>7200</v>
      </c>
      <c r="J369" t="s">
        <v>929</v>
      </c>
      <c r="L369" t="s">
        <v>577</v>
      </c>
      <c r="M369">
        <v>3</v>
      </c>
      <c r="N369">
        <v>0</v>
      </c>
      <c r="O369">
        <v>-16777216</v>
      </c>
      <c r="P369" t="s">
        <v>908</v>
      </c>
      <c r="Q369" t="s">
        <v>908</v>
      </c>
      <c r="R369" t="s">
        <v>1256</v>
      </c>
      <c r="S369" t="s">
        <v>0</v>
      </c>
      <c r="T369" t="s">
        <v>1257</v>
      </c>
      <c r="V369" t="s">
        <v>1253</v>
      </c>
      <c r="W369" t="s">
        <v>71</v>
      </c>
      <c r="X369" t="s">
        <v>905</v>
      </c>
      <c r="Y369" t="s">
        <v>1254</v>
      </c>
      <c r="Z369" t="s">
        <v>72</v>
      </c>
      <c r="AA369" t="s">
        <v>907</v>
      </c>
    </row>
    <row r="370" spans="1:27" x14ac:dyDescent="0.25">
      <c r="A370" t="b">
        <f>AND(Structures[[#This Row],[Unchanged Colr]:[Unchanged ColorAndStyle]])</f>
        <v>1</v>
      </c>
      <c r="B370" t="b">
        <f>ISERROR(VLOOKUP(Structures[[#This Row],[StructureID]],ModifiedStructures[],1,FALSE))</f>
        <v>1</v>
      </c>
      <c r="C370" t="b">
        <f>ISERROR(VLOOKUP(Structures[[#This Row],[ColorAndStyle]],ModifiedStyle[],1,FALSE))</f>
        <v>1</v>
      </c>
      <c r="D370" t="s">
        <v>222</v>
      </c>
      <c r="E370" t="s">
        <v>1136</v>
      </c>
      <c r="F370" t="s">
        <v>928</v>
      </c>
      <c r="G370" t="s">
        <v>33</v>
      </c>
      <c r="H370" t="s">
        <v>33</v>
      </c>
      <c r="I370">
        <v>7647</v>
      </c>
      <c r="J370" t="s">
        <v>929</v>
      </c>
      <c r="L370" t="s">
        <v>264</v>
      </c>
      <c r="M370">
        <v>3</v>
      </c>
      <c r="N370">
        <v>0</v>
      </c>
      <c r="O370">
        <v>-16777216</v>
      </c>
      <c r="P370">
        <v>20</v>
      </c>
      <c r="Q370">
        <v>40</v>
      </c>
      <c r="R370" t="s">
        <v>1256</v>
      </c>
      <c r="S370" t="s">
        <v>0</v>
      </c>
      <c r="T370" t="s">
        <v>1257</v>
      </c>
      <c r="V370" t="s">
        <v>1253</v>
      </c>
      <c r="W370" t="s">
        <v>71</v>
      </c>
      <c r="X370" t="s">
        <v>905</v>
      </c>
      <c r="Y370" t="s">
        <v>1254</v>
      </c>
      <c r="Z370" t="s">
        <v>72</v>
      </c>
      <c r="AA370" t="s">
        <v>907</v>
      </c>
    </row>
    <row r="371" spans="1:27" x14ac:dyDescent="0.25">
      <c r="A371" t="b">
        <f>AND(Structures[[#This Row],[Unchanged Colr]:[Unchanged ColorAndStyle]])</f>
        <v>1</v>
      </c>
      <c r="B371" t="b">
        <f>ISERROR(VLOOKUP(Structures[[#This Row],[StructureID]],ModifiedStructures[],1,FALSE))</f>
        <v>1</v>
      </c>
      <c r="C371" t="b">
        <f>ISERROR(VLOOKUP(Structures[[#This Row],[ColorAndStyle]],ModifiedStyle[],1,FALSE))</f>
        <v>1</v>
      </c>
      <c r="D371" t="s">
        <v>310</v>
      </c>
      <c r="E371" t="s">
        <v>310</v>
      </c>
      <c r="F371" t="s">
        <v>310</v>
      </c>
      <c r="G371" t="s">
        <v>33</v>
      </c>
      <c r="H371" t="s">
        <v>33</v>
      </c>
      <c r="I371">
        <v>7148</v>
      </c>
      <c r="J371" t="s">
        <v>929</v>
      </c>
      <c r="L371" t="s">
        <v>333</v>
      </c>
      <c r="M371">
        <v>3</v>
      </c>
      <c r="N371">
        <v>0</v>
      </c>
      <c r="O371">
        <v>-16777216</v>
      </c>
      <c r="P371" t="s">
        <v>908</v>
      </c>
      <c r="Q371" t="s">
        <v>908</v>
      </c>
      <c r="R371" t="s">
        <v>1256</v>
      </c>
      <c r="S371" t="s">
        <v>0</v>
      </c>
      <c r="T371" t="s">
        <v>1257</v>
      </c>
      <c r="V371" t="s">
        <v>1253</v>
      </c>
      <c r="W371" t="s">
        <v>71</v>
      </c>
      <c r="X371" t="s">
        <v>905</v>
      </c>
      <c r="Y371" t="s">
        <v>1254</v>
      </c>
      <c r="Z371" t="s">
        <v>72</v>
      </c>
      <c r="AA371" t="s">
        <v>907</v>
      </c>
    </row>
    <row r="372" spans="1:27" x14ac:dyDescent="0.25">
      <c r="A372" t="b">
        <f>AND(Structures[[#This Row],[Unchanged Colr]:[Unchanged ColorAndStyle]])</f>
        <v>0</v>
      </c>
      <c r="B372" t="b">
        <f>ISERROR(VLOOKUP(Structures[[#This Row],[StructureID]],ModifiedStructures[],1,FALSE))</f>
        <v>1</v>
      </c>
      <c r="C372" t="b">
        <f>ISERROR(VLOOKUP(Structures[[#This Row],[ColorAndStyle]],ModifiedStyle[],1,FALSE))</f>
        <v>0</v>
      </c>
      <c r="D372" t="s">
        <v>236</v>
      </c>
      <c r="E372" t="s">
        <v>1142</v>
      </c>
      <c r="F372" t="s">
        <v>271</v>
      </c>
      <c r="G372" t="s">
        <v>271</v>
      </c>
      <c r="H372" t="s">
        <v>913</v>
      </c>
      <c r="I372">
        <v>11296</v>
      </c>
      <c r="J372" t="s">
        <v>914</v>
      </c>
      <c r="L372" t="s">
        <v>277</v>
      </c>
      <c r="M372">
        <v>3</v>
      </c>
      <c r="N372">
        <v>0</v>
      </c>
      <c r="O372">
        <v>-16777216</v>
      </c>
      <c r="P372" t="s">
        <v>908</v>
      </c>
      <c r="Q372" t="s">
        <v>908</v>
      </c>
      <c r="R372" t="s">
        <v>1256</v>
      </c>
      <c r="S372" t="s">
        <v>0</v>
      </c>
      <c r="T372" t="s">
        <v>1257</v>
      </c>
      <c r="V372" t="s">
        <v>1253</v>
      </c>
      <c r="W372" t="s">
        <v>71</v>
      </c>
      <c r="X372" t="s">
        <v>905</v>
      </c>
      <c r="Y372" t="s">
        <v>1254</v>
      </c>
      <c r="Z372" t="s">
        <v>72</v>
      </c>
      <c r="AA372" t="s">
        <v>907</v>
      </c>
    </row>
    <row r="373" spans="1:27" x14ac:dyDescent="0.25">
      <c r="A373" t="b">
        <f>AND(Structures[[#This Row],[Unchanged Colr]:[Unchanged ColorAndStyle]])</f>
        <v>0</v>
      </c>
      <c r="B373" t="b">
        <f>ISERROR(VLOOKUP(Structures[[#This Row],[StructureID]],ModifiedStructures[],1,FALSE))</f>
        <v>1</v>
      </c>
      <c r="C373" t="b">
        <f>ISERROR(VLOOKUP(Structures[[#This Row],[ColorAndStyle]],ModifiedStyle[],1,FALSE))</f>
        <v>0</v>
      </c>
      <c r="D373" t="s">
        <v>238</v>
      </c>
      <c r="E373" t="s">
        <v>1142</v>
      </c>
      <c r="F373" t="s">
        <v>271</v>
      </c>
      <c r="G373" t="s">
        <v>271</v>
      </c>
      <c r="H373" t="s">
        <v>913</v>
      </c>
      <c r="I373">
        <v>11296</v>
      </c>
      <c r="J373" t="s">
        <v>914</v>
      </c>
      <c r="L373" t="s">
        <v>277</v>
      </c>
      <c r="M373">
        <v>3</v>
      </c>
      <c r="N373">
        <v>0</v>
      </c>
      <c r="O373">
        <v>-16777216</v>
      </c>
      <c r="P373" t="s">
        <v>908</v>
      </c>
      <c r="Q373" t="s">
        <v>908</v>
      </c>
      <c r="R373" t="s">
        <v>1256</v>
      </c>
      <c r="S373" t="s">
        <v>0</v>
      </c>
      <c r="T373" t="s">
        <v>1257</v>
      </c>
      <c r="V373" t="s">
        <v>97</v>
      </c>
      <c r="W373" t="s">
        <v>71</v>
      </c>
      <c r="X373" t="s">
        <v>905</v>
      </c>
      <c r="Y373" t="s">
        <v>1267</v>
      </c>
      <c r="Z373" t="s">
        <v>72</v>
      </c>
      <c r="AA373" t="s">
        <v>907</v>
      </c>
    </row>
    <row r="374" spans="1:27" x14ac:dyDescent="0.25">
      <c r="A374" t="b">
        <f>AND(Structures[[#This Row],[Unchanged Colr]:[Unchanged ColorAndStyle]])</f>
        <v>0</v>
      </c>
      <c r="B374" t="b">
        <f>ISERROR(VLOOKUP(Structures[[#This Row],[StructureID]],ModifiedStructures[],1,FALSE))</f>
        <v>1</v>
      </c>
      <c r="C374" t="b">
        <f>ISERROR(VLOOKUP(Structures[[#This Row],[ColorAndStyle]],ModifiedStyle[],1,FALSE))</f>
        <v>0</v>
      </c>
      <c r="D374" t="s">
        <v>239</v>
      </c>
      <c r="E374" t="s">
        <v>1142</v>
      </c>
      <c r="F374" t="s">
        <v>271</v>
      </c>
      <c r="G374" t="s">
        <v>271</v>
      </c>
      <c r="H374" t="s">
        <v>913</v>
      </c>
      <c r="I374">
        <v>11296</v>
      </c>
      <c r="J374" t="s">
        <v>914</v>
      </c>
      <c r="L374" t="s">
        <v>277</v>
      </c>
      <c r="M374">
        <v>3</v>
      </c>
      <c r="N374">
        <v>0</v>
      </c>
      <c r="O374">
        <v>-16777216</v>
      </c>
      <c r="P374" t="s">
        <v>908</v>
      </c>
      <c r="Q374" t="s">
        <v>908</v>
      </c>
      <c r="R374" t="s">
        <v>1256</v>
      </c>
      <c r="S374" t="s">
        <v>0</v>
      </c>
      <c r="T374" t="s">
        <v>1257</v>
      </c>
      <c r="V374" t="s">
        <v>97</v>
      </c>
      <c r="W374" t="s">
        <v>71</v>
      </c>
      <c r="X374" t="s">
        <v>905</v>
      </c>
      <c r="Y374" t="s">
        <v>1267</v>
      </c>
      <c r="Z374" t="s">
        <v>72</v>
      </c>
      <c r="AA374" t="s">
        <v>907</v>
      </c>
    </row>
    <row r="375" spans="1:27" x14ac:dyDescent="0.25">
      <c r="A375" t="b">
        <f>AND(Structures[[#This Row],[Unchanged Colr]:[Unchanged ColorAndStyle]])</f>
        <v>0</v>
      </c>
      <c r="B375" t="b">
        <f>ISERROR(VLOOKUP(Structures[[#This Row],[StructureID]],ModifiedStructures[],1,FALSE))</f>
        <v>1</v>
      </c>
      <c r="C375" t="b">
        <f>ISERROR(VLOOKUP(Structures[[#This Row],[ColorAndStyle]],ModifiedStyle[],1,FALSE))</f>
        <v>0</v>
      </c>
      <c r="D375" t="s">
        <v>318</v>
      </c>
      <c r="E375" t="s">
        <v>1142</v>
      </c>
      <c r="F375" t="s">
        <v>271</v>
      </c>
      <c r="G375" t="s">
        <v>271</v>
      </c>
      <c r="H375" t="s">
        <v>913</v>
      </c>
      <c r="I375">
        <v>11296</v>
      </c>
      <c r="J375" t="s">
        <v>914</v>
      </c>
      <c r="L375" t="s">
        <v>277</v>
      </c>
      <c r="M375">
        <v>3</v>
      </c>
      <c r="N375">
        <v>0</v>
      </c>
      <c r="O375">
        <v>-16777216</v>
      </c>
      <c r="P375" t="s">
        <v>908</v>
      </c>
      <c r="Q375" t="s">
        <v>908</v>
      </c>
      <c r="R375" t="s">
        <v>1256</v>
      </c>
      <c r="S375" t="s">
        <v>0</v>
      </c>
      <c r="T375" t="s">
        <v>1257</v>
      </c>
      <c r="V375" t="s">
        <v>97</v>
      </c>
      <c r="W375" t="s">
        <v>71</v>
      </c>
      <c r="X375" t="s">
        <v>905</v>
      </c>
      <c r="Y375" t="s">
        <v>1267</v>
      </c>
      <c r="Z375" t="s">
        <v>72</v>
      </c>
      <c r="AA375" t="s">
        <v>907</v>
      </c>
    </row>
    <row r="376" spans="1:27" x14ac:dyDescent="0.25">
      <c r="A376" t="b">
        <f>AND(Structures[[#This Row],[Unchanged Colr]:[Unchanged ColorAndStyle]])</f>
        <v>1</v>
      </c>
      <c r="B376" t="b">
        <f>ISERROR(VLOOKUP(Structures[[#This Row],[StructureID]],ModifiedStructures[],1,FALSE))</f>
        <v>1</v>
      </c>
      <c r="C376" t="b">
        <f>ISERROR(VLOOKUP(Structures[[#This Row],[ColorAndStyle]],ModifiedStyle[],1,FALSE))</f>
        <v>1</v>
      </c>
      <c r="D376" t="s">
        <v>1268</v>
      </c>
      <c r="E376" t="s">
        <v>1268</v>
      </c>
      <c r="F376" t="s">
        <v>1010</v>
      </c>
      <c r="G376" t="s">
        <v>33</v>
      </c>
      <c r="H376" t="s">
        <v>33</v>
      </c>
      <c r="I376">
        <v>68877</v>
      </c>
      <c r="J376" t="s">
        <v>929</v>
      </c>
      <c r="L376" t="s">
        <v>263</v>
      </c>
      <c r="M376">
        <v>3</v>
      </c>
      <c r="N376">
        <v>0</v>
      </c>
      <c r="O376">
        <v>-16777216</v>
      </c>
      <c r="P376">
        <v>-700</v>
      </c>
      <c r="Q376">
        <v>-100</v>
      </c>
      <c r="R376" t="s">
        <v>140</v>
      </c>
      <c r="S376" t="s">
        <v>0</v>
      </c>
      <c r="T376" t="s">
        <v>1269</v>
      </c>
      <c r="V376" t="s">
        <v>97</v>
      </c>
      <c r="W376" t="s">
        <v>71</v>
      </c>
      <c r="X376" t="s">
        <v>905</v>
      </c>
      <c r="Y376" t="s">
        <v>1267</v>
      </c>
      <c r="Z376" t="s">
        <v>72</v>
      </c>
      <c r="AA376" t="s">
        <v>907</v>
      </c>
    </row>
    <row r="377" spans="1:27" x14ac:dyDescent="0.25">
      <c r="A377" t="b">
        <f>AND(Structures[[#This Row],[Unchanged Colr]:[Unchanged ColorAndStyle]])</f>
        <v>1</v>
      </c>
      <c r="B377" t="b">
        <f>ISERROR(VLOOKUP(Structures[[#This Row],[StructureID]],ModifiedStructures[],1,FALSE))</f>
        <v>1</v>
      </c>
      <c r="C377" t="b">
        <f>ISERROR(VLOOKUP(Structures[[#This Row],[ColorAndStyle]],ModifiedStyle[],1,FALSE))</f>
        <v>1</v>
      </c>
      <c r="D377" t="s">
        <v>240</v>
      </c>
      <c r="E377" t="s">
        <v>550</v>
      </c>
      <c r="F377" t="s">
        <v>201</v>
      </c>
      <c r="G377" t="s">
        <v>180</v>
      </c>
      <c r="H377" t="s">
        <v>240</v>
      </c>
      <c r="I377" t="s">
        <v>240</v>
      </c>
      <c r="J377" t="s">
        <v>902</v>
      </c>
      <c r="L377" t="s">
        <v>241</v>
      </c>
      <c r="M377">
        <v>3</v>
      </c>
      <c r="N377">
        <v>0</v>
      </c>
      <c r="O377">
        <v>-16777216</v>
      </c>
      <c r="P377">
        <v>-350</v>
      </c>
      <c r="Q377">
        <v>-50</v>
      </c>
      <c r="R377" t="s">
        <v>140</v>
      </c>
      <c r="S377" t="s">
        <v>0</v>
      </c>
      <c r="T377" t="s">
        <v>1269</v>
      </c>
      <c r="V377" t="s">
        <v>97</v>
      </c>
      <c r="W377" t="s">
        <v>71</v>
      </c>
      <c r="X377" t="s">
        <v>905</v>
      </c>
      <c r="Y377" t="s">
        <v>1267</v>
      </c>
      <c r="Z377" t="s">
        <v>72</v>
      </c>
      <c r="AA377" t="s">
        <v>907</v>
      </c>
    </row>
    <row r="378" spans="1:27" x14ac:dyDescent="0.25">
      <c r="A378" t="b">
        <f>AND(Structures[[#This Row],[Unchanged Colr]:[Unchanged ColorAndStyle]])</f>
        <v>0</v>
      </c>
      <c r="B378" t="b">
        <f>ISERROR(VLOOKUP(Structures[[#This Row],[StructureID]],ModifiedStructures[],1,FALSE))</f>
        <v>1</v>
      </c>
      <c r="C378" t="b">
        <f>ISERROR(VLOOKUP(Structures[[#This Row],[ColorAndStyle]],ModifiedStyle[],1,FALSE))</f>
        <v>0</v>
      </c>
      <c r="D378" t="s">
        <v>1270</v>
      </c>
      <c r="E378" t="s">
        <v>1270</v>
      </c>
      <c r="F378" t="s">
        <v>1073</v>
      </c>
      <c r="G378" t="s">
        <v>44</v>
      </c>
      <c r="H378" t="s">
        <v>185</v>
      </c>
      <c r="I378" t="s">
        <v>1074</v>
      </c>
      <c r="J378" t="s">
        <v>902</v>
      </c>
      <c r="L378" t="s">
        <v>337</v>
      </c>
      <c r="M378">
        <v>3</v>
      </c>
      <c r="N378">
        <v>0</v>
      </c>
      <c r="O378">
        <v>-16777216</v>
      </c>
      <c r="P378" t="s">
        <v>908</v>
      </c>
      <c r="Q378" t="s">
        <v>908</v>
      </c>
      <c r="R378" t="s">
        <v>140</v>
      </c>
      <c r="S378" t="s">
        <v>0</v>
      </c>
      <c r="T378" t="s">
        <v>1269</v>
      </c>
      <c r="V378" t="s">
        <v>97</v>
      </c>
      <c r="W378" t="s">
        <v>71</v>
      </c>
      <c r="X378" t="s">
        <v>905</v>
      </c>
      <c r="Y378" t="s">
        <v>1267</v>
      </c>
      <c r="Z378" t="s">
        <v>72</v>
      </c>
      <c r="AA378" t="s">
        <v>907</v>
      </c>
    </row>
    <row r="379" spans="1:27" x14ac:dyDescent="0.25">
      <c r="A379" t="b">
        <f>AND(Structures[[#This Row],[Unchanged Colr]:[Unchanged ColorAndStyle]])</f>
        <v>1</v>
      </c>
      <c r="B379" t="b">
        <f>ISERROR(VLOOKUP(Structures[[#This Row],[StructureID]],ModifiedStructures[],1,FALSE))</f>
        <v>1</v>
      </c>
      <c r="C379" t="b">
        <f>ISERROR(VLOOKUP(Structures[[#This Row],[ColorAndStyle]],ModifiedStyle[],1,FALSE))</f>
        <v>1</v>
      </c>
      <c r="D379" t="s">
        <v>202</v>
      </c>
      <c r="E379" t="s">
        <v>202</v>
      </c>
      <c r="F379" t="s">
        <v>43</v>
      </c>
      <c r="G379" t="s">
        <v>180</v>
      </c>
      <c r="H379" t="s">
        <v>4</v>
      </c>
      <c r="I379" t="s">
        <v>43</v>
      </c>
      <c r="J379" t="s">
        <v>902</v>
      </c>
      <c r="L379" t="s">
        <v>257</v>
      </c>
      <c r="M379">
        <v>3</v>
      </c>
      <c r="N379">
        <v>0</v>
      </c>
      <c r="O379">
        <v>-16777216</v>
      </c>
      <c r="P379" t="s">
        <v>908</v>
      </c>
      <c r="Q379" t="s">
        <v>908</v>
      </c>
      <c r="R379" t="s">
        <v>140</v>
      </c>
      <c r="S379" t="s">
        <v>0</v>
      </c>
      <c r="T379" t="s">
        <v>1269</v>
      </c>
      <c r="V379" t="s">
        <v>97</v>
      </c>
      <c r="W379" t="s">
        <v>71</v>
      </c>
      <c r="X379" t="s">
        <v>905</v>
      </c>
      <c r="Y379" t="s">
        <v>1267</v>
      </c>
      <c r="Z379" t="s">
        <v>72</v>
      </c>
      <c r="AA379" t="s">
        <v>907</v>
      </c>
    </row>
    <row r="380" spans="1:27" x14ac:dyDescent="0.25">
      <c r="A380" t="b">
        <f>AND(Structures[[#This Row],[Unchanged Colr]:[Unchanged ColorAndStyle]])</f>
        <v>1</v>
      </c>
      <c r="B380" t="b">
        <f>ISERROR(VLOOKUP(Structures[[#This Row],[StructureID]],ModifiedStructures[],1,FALSE))</f>
        <v>1</v>
      </c>
      <c r="C380" t="b">
        <f>ISERROR(VLOOKUP(Structures[[#This Row],[ColorAndStyle]],ModifiedStyle[],1,FALSE))</f>
        <v>1</v>
      </c>
      <c r="D380" t="s">
        <v>1271</v>
      </c>
      <c r="E380" t="s">
        <v>1271</v>
      </c>
      <c r="F380" t="s">
        <v>309</v>
      </c>
      <c r="G380" t="s">
        <v>33</v>
      </c>
      <c r="H380" t="s">
        <v>33</v>
      </c>
      <c r="I380">
        <v>7131</v>
      </c>
      <c r="J380" t="s">
        <v>929</v>
      </c>
      <c r="L380" t="s">
        <v>332</v>
      </c>
      <c r="M380">
        <v>3</v>
      </c>
      <c r="N380">
        <v>0</v>
      </c>
      <c r="O380">
        <v>-16777216</v>
      </c>
      <c r="P380" t="s">
        <v>908</v>
      </c>
      <c r="Q380" t="s">
        <v>908</v>
      </c>
      <c r="R380" t="s">
        <v>140</v>
      </c>
      <c r="S380" t="s">
        <v>0</v>
      </c>
      <c r="T380" t="s">
        <v>1269</v>
      </c>
      <c r="V380" t="s">
        <v>97</v>
      </c>
      <c r="W380" t="s">
        <v>71</v>
      </c>
      <c r="X380" t="s">
        <v>905</v>
      </c>
      <c r="Y380" t="s">
        <v>1267</v>
      </c>
      <c r="Z380" t="s">
        <v>72</v>
      </c>
      <c r="AA380" t="s">
        <v>907</v>
      </c>
    </row>
    <row r="381" spans="1:27" x14ac:dyDescent="0.25">
      <c r="A381" t="b">
        <f>AND(Structures[[#This Row],[Unchanged Colr]:[Unchanged ColorAndStyle]])</f>
        <v>1</v>
      </c>
      <c r="B381" t="b">
        <f>ISERROR(VLOOKUP(Structures[[#This Row],[StructureID]],ModifiedStructures[],1,FALSE))</f>
        <v>1</v>
      </c>
      <c r="C381" t="b">
        <f>ISERROR(VLOOKUP(Structures[[#This Row],[ColorAndStyle]],ModifiedStyle[],1,FALSE))</f>
        <v>1</v>
      </c>
      <c r="D381" t="s">
        <v>204</v>
      </c>
      <c r="F381" t="s">
        <v>909</v>
      </c>
      <c r="G381" t="s">
        <v>204</v>
      </c>
      <c r="H381" t="s">
        <v>204</v>
      </c>
      <c r="I381" t="s">
        <v>910</v>
      </c>
      <c r="J381" t="s">
        <v>902</v>
      </c>
      <c r="L381" t="s">
        <v>258</v>
      </c>
      <c r="M381">
        <v>3</v>
      </c>
      <c r="N381">
        <v>0</v>
      </c>
      <c r="O381">
        <v>-16777216</v>
      </c>
      <c r="P381" t="s">
        <v>908</v>
      </c>
      <c r="Q381" t="s">
        <v>908</v>
      </c>
      <c r="R381" t="s">
        <v>140</v>
      </c>
      <c r="S381" t="s">
        <v>0</v>
      </c>
      <c r="T381" t="s">
        <v>1269</v>
      </c>
      <c r="V381" t="s">
        <v>97</v>
      </c>
      <c r="W381" t="s">
        <v>71</v>
      </c>
      <c r="X381" t="s">
        <v>905</v>
      </c>
      <c r="Y381" t="s">
        <v>1267</v>
      </c>
      <c r="Z381" t="s">
        <v>72</v>
      </c>
      <c r="AA381" t="s">
        <v>907</v>
      </c>
    </row>
    <row r="382" spans="1:27" x14ac:dyDescent="0.25">
      <c r="A382" t="b">
        <f>AND(Structures[[#This Row],[Unchanged Colr]:[Unchanged ColorAndStyle]])</f>
        <v>1</v>
      </c>
      <c r="B382" t="b">
        <f>ISERROR(VLOOKUP(Structures[[#This Row],[StructureID]],ModifiedStructures[],1,FALSE))</f>
        <v>1</v>
      </c>
      <c r="C382" t="b">
        <f>ISERROR(VLOOKUP(Structures[[#This Row],[ColorAndStyle]],ModifiedStyle[],1,FALSE))</f>
        <v>1</v>
      </c>
      <c r="D382" t="s">
        <v>1272</v>
      </c>
      <c r="E382" t="s">
        <v>1272</v>
      </c>
      <c r="F382" t="s">
        <v>1037</v>
      </c>
      <c r="G382" t="s">
        <v>204</v>
      </c>
      <c r="H382" t="s">
        <v>204</v>
      </c>
      <c r="I382" t="s">
        <v>295</v>
      </c>
      <c r="J382" t="s">
        <v>902</v>
      </c>
      <c r="L382" t="s">
        <v>320</v>
      </c>
      <c r="M382">
        <v>3</v>
      </c>
      <c r="N382">
        <v>0</v>
      </c>
      <c r="O382">
        <v>-16777216</v>
      </c>
      <c r="P382" t="s">
        <v>908</v>
      </c>
      <c r="Q382" t="s">
        <v>908</v>
      </c>
      <c r="R382" t="s">
        <v>140</v>
      </c>
      <c r="S382" t="s">
        <v>0</v>
      </c>
      <c r="T382" t="s">
        <v>1269</v>
      </c>
      <c r="V382" t="s">
        <v>97</v>
      </c>
      <c r="W382" t="s">
        <v>71</v>
      </c>
      <c r="X382" t="s">
        <v>905</v>
      </c>
      <c r="Y382" t="s">
        <v>1267</v>
      </c>
      <c r="Z382" t="s">
        <v>72</v>
      </c>
      <c r="AA382" t="s">
        <v>907</v>
      </c>
    </row>
    <row r="383" spans="1:27" x14ac:dyDescent="0.25">
      <c r="A383" t="b">
        <f>AND(Structures[[#This Row],[Unchanged Colr]:[Unchanged ColorAndStyle]])</f>
        <v>1</v>
      </c>
      <c r="B383" t="b">
        <f>ISERROR(VLOOKUP(Structures[[#This Row],[StructureID]],ModifiedStructures[],1,FALSE))</f>
        <v>1</v>
      </c>
      <c r="C383" t="b">
        <f>ISERROR(VLOOKUP(Structures[[#This Row],[ColorAndStyle]],ModifiedStyle[],1,FALSE))</f>
        <v>1</v>
      </c>
      <c r="D383" t="s">
        <v>1273</v>
      </c>
      <c r="E383" t="s">
        <v>1273</v>
      </c>
      <c r="F383" t="s">
        <v>1037</v>
      </c>
      <c r="G383" t="s">
        <v>204</v>
      </c>
      <c r="H383" t="s">
        <v>204</v>
      </c>
      <c r="I383" t="s">
        <v>295</v>
      </c>
      <c r="J383" t="s">
        <v>902</v>
      </c>
      <c r="L383" t="s">
        <v>320</v>
      </c>
      <c r="M383">
        <v>3</v>
      </c>
      <c r="N383">
        <v>0</v>
      </c>
      <c r="O383">
        <v>-16777216</v>
      </c>
      <c r="P383" t="s">
        <v>908</v>
      </c>
      <c r="Q383" t="s">
        <v>908</v>
      </c>
      <c r="R383" t="s">
        <v>140</v>
      </c>
      <c r="S383" t="s">
        <v>0</v>
      </c>
      <c r="T383" t="s">
        <v>1269</v>
      </c>
      <c r="V383" t="s">
        <v>97</v>
      </c>
      <c r="W383" t="s">
        <v>71</v>
      </c>
      <c r="X383" t="s">
        <v>905</v>
      </c>
      <c r="Y383" t="s">
        <v>1267</v>
      </c>
      <c r="Z383" t="s">
        <v>72</v>
      </c>
      <c r="AA383" t="s">
        <v>907</v>
      </c>
    </row>
    <row r="384" spans="1:27" x14ac:dyDescent="0.25">
      <c r="A384" t="b">
        <f>AND(Structures[[#This Row],[Unchanged Colr]:[Unchanged ColorAndStyle]])</f>
        <v>1</v>
      </c>
      <c r="B384" t="b">
        <f>ISERROR(VLOOKUP(Structures[[#This Row],[StructureID]],ModifiedStructures[],1,FALSE))</f>
        <v>1</v>
      </c>
      <c r="C384" t="b">
        <f>ISERROR(VLOOKUP(Structures[[#This Row],[ColorAndStyle]],ModifiedStyle[],1,FALSE))</f>
        <v>1</v>
      </c>
      <c r="D384" t="s">
        <v>1274</v>
      </c>
      <c r="E384" t="s">
        <v>1274</v>
      </c>
      <c r="F384" t="s">
        <v>1037</v>
      </c>
      <c r="G384" t="s">
        <v>204</v>
      </c>
      <c r="H384" t="s">
        <v>204</v>
      </c>
      <c r="I384" t="s">
        <v>295</v>
      </c>
      <c r="J384" t="s">
        <v>902</v>
      </c>
      <c r="L384" t="s">
        <v>320</v>
      </c>
      <c r="M384">
        <v>3</v>
      </c>
      <c r="N384">
        <v>0</v>
      </c>
      <c r="O384">
        <v>-16777216</v>
      </c>
      <c r="P384" t="s">
        <v>908</v>
      </c>
      <c r="Q384" t="s">
        <v>908</v>
      </c>
      <c r="R384" t="s">
        <v>140</v>
      </c>
      <c r="S384" t="s">
        <v>0</v>
      </c>
      <c r="T384" t="s">
        <v>1269</v>
      </c>
      <c r="V384" t="s">
        <v>97</v>
      </c>
      <c r="W384" t="s">
        <v>71</v>
      </c>
      <c r="X384" t="s">
        <v>905</v>
      </c>
      <c r="Y384" t="s">
        <v>1267</v>
      </c>
      <c r="Z384" t="s">
        <v>72</v>
      </c>
      <c r="AA384" t="s">
        <v>907</v>
      </c>
    </row>
    <row r="385" spans="1:27" x14ac:dyDescent="0.25">
      <c r="A385" t="b">
        <f>AND(Structures[[#This Row],[Unchanged Colr]:[Unchanged ColorAndStyle]])</f>
        <v>1</v>
      </c>
      <c r="B385" t="b">
        <f>ISERROR(VLOOKUP(Structures[[#This Row],[StructureID]],ModifiedStructures[],1,FALSE))</f>
        <v>1</v>
      </c>
      <c r="C385" t="b">
        <f>ISERROR(VLOOKUP(Structures[[#This Row],[ColorAndStyle]],ModifiedStyle[],1,FALSE))</f>
        <v>1</v>
      </c>
      <c r="D385" t="s">
        <v>1275</v>
      </c>
      <c r="E385" t="s">
        <v>1275</v>
      </c>
      <c r="F385" t="s">
        <v>1037</v>
      </c>
      <c r="G385" t="s">
        <v>204</v>
      </c>
      <c r="H385" t="s">
        <v>204</v>
      </c>
      <c r="I385" t="s">
        <v>295</v>
      </c>
      <c r="J385" t="s">
        <v>902</v>
      </c>
      <c r="L385" t="s">
        <v>320</v>
      </c>
      <c r="M385">
        <v>3</v>
      </c>
      <c r="N385">
        <v>0</v>
      </c>
      <c r="O385">
        <v>-16777216</v>
      </c>
      <c r="P385" t="s">
        <v>908</v>
      </c>
      <c r="Q385" t="s">
        <v>908</v>
      </c>
      <c r="R385" t="s">
        <v>140</v>
      </c>
      <c r="S385" t="s">
        <v>0</v>
      </c>
      <c r="T385" t="s">
        <v>1269</v>
      </c>
      <c r="V385" t="s">
        <v>97</v>
      </c>
      <c r="W385" t="s">
        <v>71</v>
      </c>
      <c r="X385" t="s">
        <v>905</v>
      </c>
      <c r="Y385" t="s">
        <v>1267</v>
      </c>
      <c r="Z385" t="s">
        <v>72</v>
      </c>
      <c r="AA385" t="s">
        <v>907</v>
      </c>
    </row>
    <row r="386" spans="1:27" x14ac:dyDescent="0.25">
      <c r="A386" t="b">
        <f>AND(Structures[[#This Row],[Unchanged Colr]:[Unchanged ColorAndStyle]])</f>
        <v>1</v>
      </c>
      <c r="B386" t="b">
        <f>ISERROR(VLOOKUP(Structures[[#This Row],[StructureID]],ModifiedStructures[],1,FALSE))</f>
        <v>1</v>
      </c>
      <c r="C386" t="b">
        <f>ISERROR(VLOOKUP(Structures[[#This Row],[ColorAndStyle]],ModifiedStyle[],1,FALSE))</f>
        <v>1</v>
      </c>
      <c r="D386" t="s">
        <v>1276</v>
      </c>
      <c r="E386" t="s">
        <v>1276</v>
      </c>
      <c r="F386" t="s">
        <v>1037</v>
      </c>
      <c r="G386" t="s">
        <v>204</v>
      </c>
      <c r="H386" t="s">
        <v>204</v>
      </c>
      <c r="I386" t="s">
        <v>295</v>
      </c>
      <c r="J386" t="s">
        <v>902</v>
      </c>
      <c r="L386" t="s">
        <v>320</v>
      </c>
      <c r="M386">
        <v>3</v>
      </c>
      <c r="N386">
        <v>0</v>
      </c>
      <c r="O386">
        <v>-16777216</v>
      </c>
      <c r="P386" t="s">
        <v>908</v>
      </c>
      <c r="Q386" t="s">
        <v>908</v>
      </c>
      <c r="R386" t="s">
        <v>140</v>
      </c>
      <c r="S386" t="s">
        <v>0</v>
      </c>
      <c r="T386" t="s">
        <v>1269</v>
      </c>
      <c r="V386" t="s">
        <v>97</v>
      </c>
      <c r="W386" t="s">
        <v>71</v>
      </c>
      <c r="X386" t="s">
        <v>905</v>
      </c>
      <c r="Y386" t="s">
        <v>1267</v>
      </c>
      <c r="Z386" t="s">
        <v>72</v>
      </c>
      <c r="AA386" t="s">
        <v>907</v>
      </c>
    </row>
    <row r="387" spans="1:27" x14ac:dyDescent="0.25">
      <c r="A387" t="b">
        <f>AND(Structures[[#This Row],[Unchanged Colr]:[Unchanged ColorAndStyle]])</f>
        <v>1</v>
      </c>
      <c r="B387" t="b">
        <f>ISERROR(VLOOKUP(Structures[[#This Row],[StructureID]],ModifiedStructures[],1,FALSE))</f>
        <v>1</v>
      </c>
      <c r="C387" t="b">
        <f>ISERROR(VLOOKUP(Structures[[#This Row],[ColorAndStyle]],ModifiedStyle[],1,FALSE))</f>
        <v>1</v>
      </c>
      <c r="D387" t="s">
        <v>1277</v>
      </c>
      <c r="E387" t="s">
        <v>1277</v>
      </c>
      <c r="F387" t="s">
        <v>1037</v>
      </c>
      <c r="G387" t="s">
        <v>204</v>
      </c>
      <c r="H387" t="s">
        <v>204</v>
      </c>
      <c r="I387" t="s">
        <v>295</v>
      </c>
      <c r="J387" t="s">
        <v>902</v>
      </c>
      <c r="L387" t="s">
        <v>320</v>
      </c>
      <c r="M387">
        <v>3</v>
      </c>
      <c r="N387">
        <v>0</v>
      </c>
      <c r="O387">
        <v>-16777216</v>
      </c>
      <c r="P387" t="s">
        <v>908</v>
      </c>
      <c r="Q387" t="s">
        <v>908</v>
      </c>
      <c r="R387" t="s">
        <v>140</v>
      </c>
      <c r="S387" t="s">
        <v>0</v>
      </c>
      <c r="T387" t="s">
        <v>1269</v>
      </c>
      <c r="V387" t="s">
        <v>97</v>
      </c>
      <c r="W387" t="s">
        <v>71</v>
      </c>
      <c r="X387" t="s">
        <v>905</v>
      </c>
      <c r="Y387" t="s">
        <v>1267</v>
      </c>
      <c r="Z387" t="s">
        <v>72</v>
      </c>
      <c r="AA387" t="s">
        <v>907</v>
      </c>
    </row>
    <row r="388" spans="1:27" x14ac:dyDescent="0.25">
      <c r="A388" t="b">
        <f>AND(Structures[[#This Row],[Unchanged Colr]:[Unchanged ColorAndStyle]])</f>
        <v>1</v>
      </c>
      <c r="B388" t="b">
        <f>ISERROR(VLOOKUP(Structures[[#This Row],[StructureID]],ModifiedStructures[],1,FALSE))</f>
        <v>1</v>
      </c>
      <c r="C388" t="b">
        <f>ISERROR(VLOOKUP(Structures[[#This Row],[ColorAndStyle]],ModifiedStyle[],1,FALSE))</f>
        <v>1</v>
      </c>
      <c r="D388" t="s">
        <v>1278</v>
      </c>
      <c r="E388" t="s">
        <v>1278</v>
      </c>
      <c r="F388" t="s">
        <v>1037</v>
      </c>
      <c r="G388" t="s">
        <v>204</v>
      </c>
      <c r="H388" t="s">
        <v>204</v>
      </c>
      <c r="I388" t="s">
        <v>295</v>
      </c>
      <c r="J388" t="s">
        <v>902</v>
      </c>
      <c r="L388" t="s">
        <v>320</v>
      </c>
      <c r="M388">
        <v>3</v>
      </c>
      <c r="N388">
        <v>0</v>
      </c>
      <c r="O388">
        <v>-16777216</v>
      </c>
      <c r="P388" t="s">
        <v>908</v>
      </c>
      <c r="Q388" t="s">
        <v>908</v>
      </c>
      <c r="R388" t="s">
        <v>140</v>
      </c>
      <c r="S388" t="s">
        <v>0</v>
      </c>
      <c r="T388" t="s">
        <v>1269</v>
      </c>
      <c r="V388" t="s">
        <v>97</v>
      </c>
      <c r="W388" t="s">
        <v>71</v>
      </c>
      <c r="X388" t="s">
        <v>905</v>
      </c>
      <c r="Y388" t="s">
        <v>1267</v>
      </c>
      <c r="Z388" t="s">
        <v>72</v>
      </c>
      <c r="AA388" t="s">
        <v>907</v>
      </c>
    </row>
    <row r="389" spans="1:27" x14ac:dyDescent="0.25">
      <c r="A389" t="b">
        <f>AND(Structures[[#This Row],[Unchanged Colr]:[Unchanged ColorAndStyle]])</f>
        <v>1</v>
      </c>
      <c r="B389" t="b">
        <f>ISERROR(VLOOKUP(Structures[[#This Row],[StructureID]],ModifiedStructures[],1,FALSE))</f>
        <v>1</v>
      </c>
      <c r="C389" t="b">
        <f>ISERROR(VLOOKUP(Structures[[#This Row],[ColorAndStyle]],ModifiedStyle[],1,FALSE))</f>
        <v>1</v>
      </c>
      <c r="D389" t="s">
        <v>1279</v>
      </c>
      <c r="E389" t="s">
        <v>1279</v>
      </c>
      <c r="F389" t="s">
        <v>1037</v>
      </c>
      <c r="G389" t="s">
        <v>204</v>
      </c>
      <c r="H389" t="s">
        <v>204</v>
      </c>
      <c r="I389" t="s">
        <v>295</v>
      </c>
      <c r="J389" t="s">
        <v>902</v>
      </c>
      <c r="L389" t="s">
        <v>320</v>
      </c>
      <c r="M389">
        <v>3</v>
      </c>
      <c r="N389">
        <v>0</v>
      </c>
      <c r="O389">
        <v>-16777216</v>
      </c>
      <c r="P389" t="s">
        <v>908</v>
      </c>
      <c r="Q389" t="s">
        <v>908</v>
      </c>
      <c r="R389" t="s">
        <v>140</v>
      </c>
      <c r="S389" t="s">
        <v>0</v>
      </c>
      <c r="T389" t="s">
        <v>1269</v>
      </c>
      <c r="V389" t="s">
        <v>97</v>
      </c>
      <c r="W389" t="s">
        <v>71</v>
      </c>
      <c r="X389" t="s">
        <v>905</v>
      </c>
      <c r="Y389" t="s">
        <v>1267</v>
      </c>
      <c r="Z389" t="s">
        <v>72</v>
      </c>
      <c r="AA389" t="s">
        <v>907</v>
      </c>
    </row>
    <row r="390" spans="1:27" x14ac:dyDescent="0.25">
      <c r="A390" t="b">
        <f>AND(Structures[[#This Row],[Unchanged Colr]:[Unchanged ColorAndStyle]])</f>
        <v>1</v>
      </c>
      <c r="B390" t="b">
        <f>ISERROR(VLOOKUP(Structures[[#This Row],[StructureID]],ModifiedStructures[],1,FALSE))</f>
        <v>1</v>
      </c>
      <c r="C390" t="b">
        <f>ISERROR(VLOOKUP(Structures[[#This Row],[ColorAndStyle]],ModifiedStyle[],1,FALSE))</f>
        <v>1</v>
      </c>
      <c r="D390" t="s">
        <v>1280</v>
      </c>
      <c r="E390" t="s">
        <v>1280</v>
      </c>
      <c r="F390" t="s">
        <v>1037</v>
      </c>
      <c r="G390" t="s">
        <v>204</v>
      </c>
      <c r="H390" t="s">
        <v>204</v>
      </c>
      <c r="I390" t="s">
        <v>295</v>
      </c>
      <c r="J390" t="s">
        <v>902</v>
      </c>
      <c r="L390" t="s">
        <v>320</v>
      </c>
      <c r="M390">
        <v>3</v>
      </c>
      <c r="N390">
        <v>0</v>
      </c>
      <c r="O390">
        <v>-16777216</v>
      </c>
      <c r="P390" t="s">
        <v>908</v>
      </c>
      <c r="Q390" t="s">
        <v>908</v>
      </c>
      <c r="R390" t="s">
        <v>140</v>
      </c>
      <c r="S390" t="s">
        <v>0</v>
      </c>
      <c r="T390" t="s">
        <v>1269</v>
      </c>
      <c r="V390" t="s">
        <v>97</v>
      </c>
      <c r="W390" t="s">
        <v>71</v>
      </c>
      <c r="X390" t="s">
        <v>905</v>
      </c>
      <c r="Y390" t="s">
        <v>1267</v>
      </c>
      <c r="Z390" t="s">
        <v>72</v>
      </c>
      <c r="AA390" t="s">
        <v>907</v>
      </c>
    </row>
    <row r="391" spans="1:27" x14ac:dyDescent="0.25">
      <c r="A391" t="b">
        <f>AND(Structures[[#This Row],[Unchanged Colr]:[Unchanged ColorAndStyle]])</f>
        <v>1</v>
      </c>
      <c r="B391" t="b">
        <f>ISERROR(VLOOKUP(Structures[[#This Row],[StructureID]],ModifiedStructures[],1,FALSE))</f>
        <v>1</v>
      </c>
      <c r="C391" t="b">
        <f>ISERROR(VLOOKUP(Structures[[#This Row],[ColorAndStyle]],ModifiedStyle[],1,FALSE))</f>
        <v>1</v>
      </c>
      <c r="D391" t="s">
        <v>1281</v>
      </c>
      <c r="E391" t="s">
        <v>1281</v>
      </c>
      <c r="F391" t="s">
        <v>1037</v>
      </c>
      <c r="G391" t="s">
        <v>204</v>
      </c>
      <c r="H391" t="s">
        <v>204</v>
      </c>
      <c r="I391" t="s">
        <v>295</v>
      </c>
      <c r="J391" t="s">
        <v>902</v>
      </c>
      <c r="L391" t="s">
        <v>320</v>
      </c>
      <c r="M391">
        <v>3</v>
      </c>
      <c r="N391">
        <v>0</v>
      </c>
      <c r="O391">
        <v>-16777216</v>
      </c>
      <c r="P391" t="s">
        <v>908</v>
      </c>
      <c r="Q391" t="s">
        <v>908</v>
      </c>
      <c r="R391" t="s">
        <v>140</v>
      </c>
      <c r="S391" t="s">
        <v>0</v>
      </c>
      <c r="T391" t="s">
        <v>1269</v>
      </c>
      <c r="V391" t="s">
        <v>97</v>
      </c>
      <c r="W391" t="s">
        <v>71</v>
      </c>
      <c r="X391" t="s">
        <v>905</v>
      </c>
      <c r="Y391" t="s">
        <v>1267</v>
      </c>
      <c r="Z391" t="s">
        <v>72</v>
      </c>
      <c r="AA391" t="s">
        <v>907</v>
      </c>
    </row>
    <row r="392" spans="1:27" x14ac:dyDescent="0.25">
      <c r="A392" t="b">
        <f>AND(Structures[[#This Row],[Unchanged Colr]:[Unchanged ColorAndStyle]])</f>
        <v>1</v>
      </c>
      <c r="B392" t="b">
        <f>ISERROR(VLOOKUP(Structures[[#This Row],[StructureID]],ModifiedStructures[],1,FALSE))</f>
        <v>1</v>
      </c>
      <c r="C392" t="b">
        <f>ISERROR(VLOOKUP(Structures[[#This Row],[ColorAndStyle]],ModifiedStyle[],1,FALSE))</f>
        <v>1</v>
      </c>
      <c r="D392" t="s">
        <v>1282</v>
      </c>
      <c r="E392" t="s">
        <v>1282</v>
      </c>
      <c r="F392" t="s">
        <v>1037</v>
      </c>
      <c r="G392" t="s">
        <v>204</v>
      </c>
      <c r="H392" t="s">
        <v>204</v>
      </c>
      <c r="I392" t="s">
        <v>295</v>
      </c>
      <c r="J392" t="s">
        <v>902</v>
      </c>
      <c r="L392" t="s">
        <v>322</v>
      </c>
      <c r="M392">
        <v>3</v>
      </c>
      <c r="N392">
        <v>0</v>
      </c>
      <c r="O392">
        <v>-16777216</v>
      </c>
      <c r="P392" t="s">
        <v>908</v>
      </c>
      <c r="Q392" t="s">
        <v>908</v>
      </c>
      <c r="R392" t="s">
        <v>140</v>
      </c>
      <c r="S392" t="s">
        <v>0</v>
      </c>
      <c r="T392" t="s">
        <v>1269</v>
      </c>
      <c r="V392" t="s">
        <v>97</v>
      </c>
      <c r="W392" t="s">
        <v>71</v>
      </c>
      <c r="X392" t="s">
        <v>905</v>
      </c>
      <c r="Y392" t="s">
        <v>1267</v>
      </c>
      <c r="Z392" t="s">
        <v>72</v>
      </c>
      <c r="AA392" t="s">
        <v>907</v>
      </c>
    </row>
    <row r="393" spans="1:27" x14ac:dyDescent="0.25">
      <c r="A393" t="b">
        <f>AND(Structures[[#This Row],[Unchanged Colr]:[Unchanged ColorAndStyle]])</f>
        <v>1</v>
      </c>
      <c r="B393" t="b">
        <f>ISERROR(VLOOKUP(Structures[[#This Row],[StructureID]],ModifiedStructures[],1,FALSE))</f>
        <v>1</v>
      </c>
      <c r="C393" t="b">
        <f>ISERROR(VLOOKUP(Structures[[#This Row],[ColorAndStyle]],ModifiedStyle[],1,FALSE))</f>
        <v>1</v>
      </c>
      <c r="D393" t="s">
        <v>1283</v>
      </c>
      <c r="E393" t="s">
        <v>1283</v>
      </c>
      <c r="F393" t="s">
        <v>1037</v>
      </c>
      <c r="G393" t="s">
        <v>204</v>
      </c>
      <c r="H393" t="s">
        <v>204</v>
      </c>
      <c r="I393" t="s">
        <v>295</v>
      </c>
      <c r="J393" t="s">
        <v>902</v>
      </c>
      <c r="L393" t="s">
        <v>322</v>
      </c>
      <c r="M393">
        <v>3</v>
      </c>
      <c r="N393">
        <v>0</v>
      </c>
      <c r="O393">
        <v>-16777216</v>
      </c>
      <c r="P393" t="s">
        <v>908</v>
      </c>
      <c r="Q393" t="s">
        <v>908</v>
      </c>
      <c r="R393" t="s">
        <v>140</v>
      </c>
      <c r="S393" t="s">
        <v>0</v>
      </c>
      <c r="T393" t="s">
        <v>1269</v>
      </c>
      <c r="V393" t="s">
        <v>97</v>
      </c>
      <c r="W393" t="s">
        <v>71</v>
      </c>
      <c r="X393" t="s">
        <v>905</v>
      </c>
      <c r="Y393" t="s">
        <v>1267</v>
      </c>
      <c r="Z393" t="s">
        <v>72</v>
      </c>
      <c r="AA393" t="s">
        <v>907</v>
      </c>
    </row>
    <row r="394" spans="1:27" x14ac:dyDescent="0.25">
      <c r="A394" t="b">
        <f>AND(Structures[[#This Row],[Unchanged Colr]:[Unchanged ColorAndStyle]])</f>
        <v>1</v>
      </c>
      <c r="B394" t="b">
        <f>ISERROR(VLOOKUP(Structures[[#This Row],[StructureID]],ModifiedStructures[],1,FALSE))</f>
        <v>1</v>
      </c>
      <c r="C394" t="b">
        <f>ISERROR(VLOOKUP(Structures[[#This Row],[ColorAndStyle]],ModifiedStyle[],1,FALSE))</f>
        <v>1</v>
      </c>
      <c r="D394" t="s">
        <v>1284</v>
      </c>
      <c r="E394" t="s">
        <v>1284</v>
      </c>
      <c r="F394" t="s">
        <v>1060</v>
      </c>
      <c r="G394" t="s">
        <v>204</v>
      </c>
      <c r="H394" t="s">
        <v>204</v>
      </c>
      <c r="I394" t="s">
        <v>1061</v>
      </c>
      <c r="J394" t="s">
        <v>902</v>
      </c>
      <c r="L394" t="s">
        <v>321</v>
      </c>
      <c r="M394">
        <v>3</v>
      </c>
      <c r="N394">
        <v>0</v>
      </c>
      <c r="O394">
        <v>-16777216</v>
      </c>
      <c r="P394" t="s">
        <v>908</v>
      </c>
      <c r="Q394" t="s">
        <v>908</v>
      </c>
      <c r="R394" t="s">
        <v>140</v>
      </c>
      <c r="S394" t="s">
        <v>0</v>
      </c>
      <c r="T394" t="s">
        <v>1269</v>
      </c>
      <c r="V394" t="s">
        <v>97</v>
      </c>
      <c r="W394" t="s">
        <v>71</v>
      </c>
      <c r="X394" t="s">
        <v>905</v>
      </c>
      <c r="Y394" t="s">
        <v>1267</v>
      </c>
      <c r="Z394" t="s">
        <v>72</v>
      </c>
      <c r="AA394" t="s">
        <v>907</v>
      </c>
    </row>
    <row r="395" spans="1:27" x14ac:dyDescent="0.25">
      <c r="A395" t="b">
        <f>AND(Structures[[#This Row],[Unchanged Colr]:[Unchanged ColorAndStyle]])</f>
        <v>1</v>
      </c>
      <c r="B395" t="b">
        <f>ISERROR(VLOOKUP(Structures[[#This Row],[StructureID]],ModifiedStructures[],1,FALSE))</f>
        <v>1</v>
      </c>
      <c r="C395" t="b">
        <f>ISERROR(VLOOKUP(Structures[[#This Row],[ColorAndStyle]],ModifiedStyle[],1,FALSE))</f>
        <v>1</v>
      </c>
      <c r="D395" t="s">
        <v>1285</v>
      </c>
      <c r="E395" t="s">
        <v>1285</v>
      </c>
      <c r="F395" t="s">
        <v>223</v>
      </c>
      <c r="G395" t="s">
        <v>33</v>
      </c>
      <c r="H395" t="s">
        <v>33</v>
      </c>
      <c r="I395">
        <v>7088</v>
      </c>
      <c r="J395" t="s">
        <v>929</v>
      </c>
      <c r="L395" t="s">
        <v>265</v>
      </c>
      <c r="M395">
        <v>3</v>
      </c>
      <c r="N395">
        <v>0</v>
      </c>
      <c r="O395">
        <v>-16777216</v>
      </c>
      <c r="P395" t="s">
        <v>908</v>
      </c>
      <c r="Q395" t="s">
        <v>908</v>
      </c>
      <c r="R395" t="s">
        <v>140</v>
      </c>
      <c r="S395" t="s">
        <v>0</v>
      </c>
      <c r="T395" t="s">
        <v>1269</v>
      </c>
      <c r="V395" t="s">
        <v>97</v>
      </c>
      <c r="W395" t="s">
        <v>71</v>
      </c>
      <c r="X395" t="s">
        <v>905</v>
      </c>
      <c r="Y395" t="s">
        <v>1267</v>
      </c>
      <c r="Z395" t="s">
        <v>72</v>
      </c>
      <c r="AA395" t="s">
        <v>907</v>
      </c>
    </row>
    <row r="396" spans="1:27" x14ac:dyDescent="0.25">
      <c r="A396" t="b">
        <f>AND(Structures[[#This Row],[Unchanged Colr]:[Unchanged ColorAndStyle]])</f>
        <v>1</v>
      </c>
      <c r="B396" t="b">
        <f>ISERROR(VLOOKUP(Structures[[#This Row],[StructureID]],ModifiedStructures[],1,FALSE))</f>
        <v>1</v>
      </c>
      <c r="C396" t="b">
        <f>ISERROR(VLOOKUP(Structures[[#This Row],[ColorAndStyle]],ModifiedStyle[],1,FALSE))</f>
        <v>1</v>
      </c>
      <c r="D396" t="s">
        <v>298</v>
      </c>
      <c r="E396" t="s">
        <v>1062</v>
      </c>
      <c r="F396" t="s">
        <v>909</v>
      </c>
      <c r="G396" t="s">
        <v>204</v>
      </c>
      <c r="H396" t="s">
        <v>204</v>
      </c>
      <c r="I396" t="s">
        <v>910</v>
      </c>
      <c r="J396" t="s">
        <v>902</v>
      </c>
      <c r="L396" t="s">
        <v>322</v>
      </c>
      <c r="M396">
        <v>3</v>
      </c>
      <c r="N396">
        <v>0</v>
      </c>
      <c r="O396">
        <v>-16777216</v>
      </c>
      <c r="P396" t="s">
        <v>908</v>
      </c>
      <c r="Q396" t="s">
        <v>908</v>
      </c>
      <c r="R396" t="s">
        <v>140</v>
      </c>
      <c r="S396" t="s">
        <v>0</v>
      </c>
      <c r="T396" t="s">
        <v>1269</v>
      </c>
      <c r="V396" t="s">
        <v>97</v>
      </c>
      <c r="W396" t="s">
        <v>71</v>
      </c>
      <c r="X396" t="s">
        <v>905</v>
      </c>
      <c r="Y396" t="s">
        <v>1267</v>
      </c>
      <c r="Z396" t="s">
        <v>72</v>
      </c>
      <c r="AA396" t="s">
        <v>907</v>
      </c>
    </row>
    <row r="397" spans="1:27" x14ac:dyDescent="0.25">
      <c r="A397" t="b">
        <f>AND(Structures[[#This Row],[Unchanged Colr]:[Unchanged ColorAndStyle]])</f>
        <v>1</v>
      </c>
      <c r="B397" t="b">
        <f>ISERROR(VLOOKUP(Structures[[#This Row],[StructureID]],ModifiedStructures[],1,FALSE))</f>
        <v>1</v>
      </c>
      <c r="C397" t="b">
        <f>ISERROR(VLOOKUP(Structures[[#This Row],[ColorAndStyle]],ModifiedStyle[],1,FALSE))</f>
        <v>1</v>
      </c>
      <c r="D397" t="s">
        <v>299</v>
      </c>
      <c r="E397" t="s">
        <v>299</v>
      </c>
      <c r="F397" t="s">
        <v>299</v>
      </c>
      <c r="G397" t="s">
        <v>27</v>
      </c>
      <c r="H397" t="s">
        <v>27</v>
      </c>
      <c r="I397" t="s">
        <v>299</v>
      </c>
      <c r="J397" t="s">
        <v>902</v>
      </c>
      <c r="L397" t="s">
        <v>323</v>
      </c>
      <c r="M397">
        <v>3</v>
      </c>
      <c r="N397">
        <v>0</v>
      </c>
      <c r="O397">
        <v>-16777216</v>
      </c>
      <c r="P397" t="s">
        <v>908</v>
      </c>
      <c r="Q397" t="s">
        <v>908</v>
      </c>
      <c r="R397" t="s">
        <v>140</v>
      </c>
      <c r="S397" t="s">
        <v>0</v>
      </c>
      <c r="T397" t="s">
        <v>1269</v>
      </c>
      <c r="V397" t="s">
        <v>97</v>
      </c>
      <c r="W397" t="s">
        <v>71</v>
      </c>
      <c r="X397" t="s">
        <v>905</v>
      </c>
      <c r="Y397" t="s">
        <v>1267</v>
      </c>
      <c r="Z397" t="s">
        <v>72</v>
      </c>
      <c r="AA397" t="s">
        <v>907</v>
      </c>
    </row>
    <row r="398" spans="1:27" x14ac:dyDescent="0.25">
      <c r="A398" t="b">
        <f>AND(Structures[[#This Row],[Unchanged Colr]:[Unchanged ColorAndStyle]])</f>
        <v>1</v>
      </c>
      <c r="B398" t="b">
        <f>ISERROR(VLOOKUP(Structures[[#This Row],[StructureID]],ModifiedStructures[],1,FALSE))</f>
        <v>1</v>
      </c>
      <c r="C398" t="b">
        <f>ISERROR(VLOOKUP(Structures[[#This Row],[ColorAndStyle]],ModifiedStyle[],1,FALSE))</f>
        <v>1</v>
      </c>
      <c r="D398" t="s">
        <v>1286</v>
      </c>
      <c r="E398" t="s">
        <v>1286</v>
      </c>
      <c r="F398" t="s">
        <v>311</v>
      </c>
      <c r="G398" t="s">
        <v>33</v>
      </c>
      <c r="H398" t="s">
        <v>33</v>
      </c>
      <c r="I398">
        <v>7197</v>
      </c>
      <c r="J398" t="s">
        <v>929</v>
      </c>
      <c r="L398" t="s">
        <v>334</v>
      </c>
      <c r="M398">
        <v>3</v>
      </c>
      <c r="N398">
        <v>0</v>
      </c>
      <c r="O398">
        <v>-16777216</v>
      </c>
      <c r="P398" t="s">
        <v>908</v>
      </c>
      <c r="Q398" t="s">
        <v>908</v>
      </c>
      <c r="R398" t="s">
        <v>140</v>
      </c>
      <c r="S398" t="s">
        <v>0</v>
      </c>
      <c r="T398" t="s">
        <v>1269</v>
      </c>
      <c r="V398" t="s">
        <v>97</v>
      </c>
      <c r="W398" t="s">
        <v>71</v>
      </c>
      <c r="X398" t="s">
        <v>905</v>
      </c>
      <c r="Y398" t="s">
        <v>1267</v>
      </c>
      <c r="Z398" t="s">
        <v>72</v>
      </c>
      <c r="AA398" t="s">
        <v>907</v>
      </c>
    </row>
    <row r="399" spans="1:27" x14ac:dyDescent="0.25">
      <c r="A399" t="b">
        <f>AND(Structures[[#This Row],[Unchanged Colr]:[Unchanged ColorAndStyle]])</f>
        <v>1</v>
      </c>
      <c r="B399" t="b">
        <f>ISERROR(VLOOKUP(Structures[[#This Row],[StructureID]],ModifiedStructures[],1,FALSE))</f>
        <v>1</v>
      </c>
      <c r="C399" t="b">
        <f>ISERROR(VLOOKUP(Structures[[#This Row],[ColorAndStyle]],ModifiedStyle[],1,FALSE))</f>
        <v>1</v>
      </c>
      <c r="D399" t="s">
        <v>1287</v>
      </c>
      <c r="E399" t="s">
        <v>1287</v>
      </c>
      <c r="F399" t="s">
        <v>1003</v>
      </c>
      <c r="G399" t="s">
        <v>33</v>
      </c>
      <c r="H399" t="s">
        <v>33</v>
      </c>
      <c r="I399">
        <v>7310</v>
      </c>
      <c r="J399" t="s">
        <v>929</v>
      </c>
      <c r="L399" t="s">
        <v>261</v>
      </c>
      <c r="M399">
        <v>3</v>
      </c>
      <c r="N399">
        <v>0</v>
      </c>
      <c r="O399">
        <v>-16777216</v>
      </c>
      <c r="P399">
        <v>-700</v>
      </c>
      <c r="Q399">
        <v>-100</v>
      </c>
      <c r="R399" t="s">
        <v>140</v>
      </c>
      <c r="S399" t="s">
        <v>0</v>
      </c>
      <c r="T399" t="s">
        <v>1269</v>
      </c>
      <c r="V399" t="s">
        <v>97</v>
      </c>
      <c r="W399" t="s">
        <v>71</v>
      </c>
      <c r="X399" t="s">
        <v>905</v>
      </c>
      <c r="Y399" t="s">
        <v>1267</v>
      </c>
      <c r="Z399" t="s">
        <v>72</v>
      </c>
      <c r="AA399" t="s">
        <v>907</v>
      </c>
    </row>
    <row r="400" spans="1:27" x14ac:dyDescent="0.25">
      <c r="A400" t="b">
        <f>AND(Structures[[#This Row],[Unchanged Colr]:[Unchanged ColorAndStyle]])</f>
        <v>1</v>
      </c>
      <c r="B400" t="b">
        <f>ISERROR(VLOOKUP(Structures[[#This Row],[StructureID]],ModifiedStructures[],1,FALSE))</f>
        <v>1</v>
      </c>
      <c r="C400" t="b">
        <f>ISERROR(VLOOKUP(Structures[[#This Row],[ColorAndStyle]],ModifiedStyle[],1,FALSE))</f>
        <v>1</v>
      </c>
      <c r="D400" t="s">
        <v>1288</v>
      </c>
      <c r="E400" t="s">
        <v>1288</v>
      </c>
      <c r="F400" t="s">
        <v>1017</v>
      </c>
      <c r="G400" t="s">
        <v>33</v>
      </c>
      <c r="H400" t="s">
        <v>33</v>
      </c>
      <c r="I400">
        <v>45245</v>
      </c>
      <c r="J400" t="s">
        <v>929</v>
      </c>
      <c r="L400" t="s">
        <v>329</v>
      </c>
      <c r="M400">
        <v>3</v>
      </c>
      <c r="N400">
        <v>0</v>
      </c>
      <c r="O400">
        <v>-16777216</v>
      </c>
      <c r="P400" t="s">
        <v>908</v>
      </c>
      <c r="Q400" t="s">
        <v>908</v>
      </c>
      <c r="R400" t="s">
        <v>140</v>
      </c>
      <c r="S400" t="s">
        <v>0</v>
      </c>
      <c r="T400" t="s">
        <v>1269</v>
      </c>
      <c r="V400" t="s">
        <v>97</v>
      </c>
      <c r="W400" t="s">
        <v>71</v>
      </c>
      <c r="X400" t="s">
        <v>905</v>
      </c>
      <c r="Y400" t="s">
        <v>1267</v>
      </c>
      <c r="Z400" t="s">
        <v>72</v>
      </c>
      <c r="AA400" t="s">
        <v>907</v>
      </c>
    </row>
    <row r="401" spans="1:27" x14ac:dyDescent="0.25">
      <c r="A401" t="b">
        <f>AND(Structures[[#This Row],[Unchanged Colr]:[Unchanged ColorAndStyle]])</f>
        <v>1</v>
      </c>
      <c r="B401" t="b">
        <f>ISERROR(VLOOKUP(Structures[[#This Row],[StructureID]],ModifiedStructures[],1,FALSE))</f>
        <v>1</v>
      </c>
      <c r="C401" t="b">
        <f>ISERROR(VLOOKUP(Structures[[#This Row],[ColorAndStyle]],ModifiedStyle[],1,FALSE))</f>
        <v>1</v>
      </c>
      <c r="D401" t="s">
        <v>1289</v>
      </c>
      <c r="E401" t="s">
        <v>1289</v>
      </c>
      <c r="F401" t="s">
        <v>1070</v>
      </c>
      <c r="G401" t="s">
        <v>44</v>
      </c>
      <c r="H401" t="s">
        <v>185</v>
      </c>
      <c r="I401" t="s">
        <v>44</v>
      </c>
      <c r="J401" t="s">
        <v>902</v>
      </c>
      <c r="L401" t="s">
        <v>336</v>
      </c>
      <c r="M401">
        <v>3</v>
      </c>
      <c r="N401">
        <v>0</v>
      </c>
      <c r="O401">
        <v>-16777216</v>
      </c>
      <c r="P401" t="s">
        <v>908</v>
      </c>
      <c r="Q401" t="s">
        <v>908</v>
      </c>
      <c r="R401" t="s">
        <v>140</v>
      </c>
      <c r="S401" t="s">
        <v>0</v>
      </c>
      <c r="T401" t="s">
        <v>1269</v>
      </c>
      <c r="V401" t="s">
        <v>97</v>
      </c>
      <c r="W401" t="s">
        <v>71</v>
      </c>
      <c r="X401" t="s">
        <v>905</v>
      </c>
      <c r="Y401" t="s">
        <v>1267</v>
      </c>
      <c r="Z401" t="s">
        <v>72</v>
      </c>
      <c r="AA401" t="s">
        <v>907</v>
      </c>
    </row>
    <row r="402" spans="1:27" x14ac:dyDescent="0.25">
      <c r="A402" t="b">
        <f>AND(Structures[[#This Row],[Unchanged Colr]:[Unchanged ColorAndStyle]])</f>
        <v>1</v>
      </c>
      <c r="B402" t="b">
        <f>ISERROR(VLOOKUP(Structures[[#This Row],[StructureID]],ModifiedStructures[],1,FALSE))</f>
        <v>1</v>
      </c>
      <c r="C402" t="b">
        <f>ISERROR(VLOOKUP(Structures[[#This Row],[ColorAndStyle]],ModifiedStyle[],1,FALSE))</f>
        <v>1</v>
      </c>
      <c r="D402" t="s">
        <v>1290</v>
      </c>
      <c r="E402" t="s">
        <v>1290</v>
      </c>
      <c r="F402" t="s">
        <v>1012</v>
      </c>
      <c r="G402" t="s">
        <v>33</v>
      </c>
      <c r="H402" t="s">
        <v>33</v>
      </c>
      <c r="I402">
        <v>26660</v>
      </c>
      <c r="J402" t="s">
        <v>929</v>
      </c>
      <c r="L402" t="s">
        <v>326</v>
      </c>
      <c r="M402">
        <v>3</v>
      </c>
      <c r="N402">
        <v>0</v>
      </c>
      <c r="O402">
        <v>-16777216</v>
      </c>
      <c r="P402" t="s">
        <v>908</v>
      </c>
      <c r="Q402" t="s">
        <v>908</v>
      </c>
      <c r="R402" t="s">
        <v>140</v>
      </c>
      <c r="S402" t="s">
        <v>0</v>
      </c>
      <c r="T402" t="s">
        <v>1269</v>
      </c>
      <c r="V402" t="s">
        <v>97</v>
      </c>
      <c r="W402" t="s">
        <v>71</v>
      </c>
      <c r="X402" t="s">
        <v>905</v>
      </c>
      <c r="Y402" t="s">
        <v>1267</v>
      </c>
      <c r="Z402" t="s">
        <v>72</v>
      </c>
      <c r="AA402" t="s">
        <v>907</v>
      </c>
    </row>
    <row r="403" spans="1:27" x14ac:dyDescent="0.25">
      <c r="A403" t="b">
        <f>AND(Structures[[#This Row],[Unchanged Colr]:[Unchanged ColorAndStyle]])</f>
        <v>1</v>
      </c>
      <c r="B403" t="b">
        <f>ISERROR(VLOOKUP(Structures[[#This Row],[StructureID]],ModifiedStructures[],1,FALSE))</f>
        <v>1</v>
      </c>
      <c r="C403" t="b">
        <f>ISERROR(VLOOKUP(Structures[[#This Row],[ColorAndStyle]],ModifiedStyle[],1,FALSE))</f>
        <v>1</v>
      </c>
      <c r="D403" t="s">
        <v>1291</v>
      </c>
      <c r="E403" t="s">
        <v>1292</v>
      </c>
      <c r="F403" t="s">
        <v>339</v>
      </c>
      <c r="G403" t="s">
        <v>44</v>
      </c>
      <c r="H403" t="s">
        <v>185</v>
      </c>
      <c r="I403" t="s">
        <v>339</v>
      </c>
      <c r="J403" t="s">
        <v>902</v>
      </c>
      <c r="L403" t="s">
        <v>324</v>
      </c>
      <c r="M403">
        <v>3</v>
      </c>
      <c r="N403">
        <v>0</v>
      </c>
      <c r="O403">
        <v>-16777216</v>
      </c>
      <c r="P403" t="s">
        <v>908</v>
      </c>
      <c r="Q403" t="s">
        <v>908</v>
      </c>
      <c r="R403" t="s">
        <v>140</v>
      </c>
      <c r="S403" t="s">
        <v>0</v>
      </c>
      <c r="T403" t="s">
        <v>1269</v>
      </c>
      <c r="V403" t="s">
        <v>97</v>
      </c>
      <c r="W403" t="s">
        <v>71</v>
      </c>
      <c r="X403" t="s">
        <v>905</v>
      </c>
      <c r="Y403" t="s">
        <v>1267</v>
      </c>
      <c r="Z403" t="s">
        <v>72</v>
      </c>
      <c r="AA403" t="s">
        <v>907</v>
      </c>
    </row>
    <row r="404" spans="1:27" x14ac:dyDescent="0.25">
      <c r="A404" t="b">
        <f>AND(Structures[[#This Row],[Unchanged Colr]:[Unchanged ColorAndStyle]])</f>
        <v>0</v>
      </c>
      <c r="B404" t="b">
        <f>ISERROR(VLOOKUP(Structures[[#This Row],[StructureID]],ModifiedStructures[],1,FALSE))</f>
        <v>1</v>
      </c>
      <c r="C404" t="b">
        <f>ISERROR(VLOOKUP(Structures[[#This Row],[ColorAndStyle]],ModifiedStyle[],1,FALSE))</f>
        <v>0</v>
      </c>
      <c r="D404" t="s">
        <v>4</v>
      </c>
      <c r="E404" t="s">
        <v>4</v>
      </c>
      <c r="F404" t="s">
        <v>912</v>
      </c>
      <c r="G404" t="s">
        <v>4</v>
      </c>
      <c r="H404" t="s">
        <v>4</v>
      </c>
      <c r="I404" t="s">
        <v>247</v>
      </c>
      <c r="J404" t="s">
        <v>902</v>
      </c>
      <c r="L404" t="s">
        <v>246</v>
      </c>
      <c r="M404">
        <v>3</v>
      </c>
      <c r="N404">
        <v>0</v>
      </c>
      <c r="O404">
        <v>-16777216</v>
      </c>
      <c r="P404" t="s">
        <v>908</v>
      </c>
      <c r="Q404" t="s">
        <v>908</v>
      </c>
      <c r="R404" t="s">
        <v>140</v>
      </c>
      <c r="S404" t="s">
        <v>0</v>
      </c>
      <c r="T404" t="s">
        <v>1269</v>
      </c>
      <c r="V404" t="s">
        <v>97</v>
      </c>
      <c r="W404" t="s">
        <v>71</v>
      </c>
      <c r="X404" t="s">
        <v>905</v>
      </c>
      <c r="Y404" t="s">
        <v>1267</v>
      </c>
      <c r="Z404" t="s">
        <v>72</v>
      </c>
      <c r="AA404" t="s">
        <v>907</v>
      </c>
    </row>
    <row r="405" spans="1:27" x14ac:dyDescent="0.25">
      <c r="A405" t="b">
        <f>AND(Structures[[#This Row],[Unchanged Colr]:[Unchanged ColorAndStyle]])</f>
        <v>0</v>
      </c>
      <c r="B405" t="b">
        <f>ISERROR(VLOOKUP(Structures[[#This Row],[StructureID]],ModifiedStructures[],1,FALSE))</f>
        <v>1</v>
      </c>
      <c r="C405" t="b">
        <f>ISERROR(VLOOKUP(Structures[[#This Row],[ColorAndStyle]],ModifiedStyle[],1,FALSE))</f>
        <v>0</v>
      </c>
      <c r="D405" t="s">
        <v>139</v>
      </c>
      <c r="E405" t="s">
        <v>139</v>
      </c>
      <c r="F405" t="s">
        <v>130</v>
      </c>
      <c r="G405" t="s">
        <v>44</v>
      </c>
      <c r="H405" t="s">
        <v>44</v>
      </c>
      <c r="I405" t="s">
        <v>130</v>
      </c>
      <c r="J405" t="s">
        <v>902</v>
      </c>
      <c r="L405" t="s">
        <v>45</v>
      </c>
      <c r="M405">
        <v>3</v>
      </c>
      <c r="N405">
        <v>0</v>
      </c>
      <c r="O405">
        <v>-16777216</v>
      </c>
      <c r="P405" t="s">
        <v>908</v>
      </c>
      <c r="Q405" t="s">
        <v>908</v>
      </c>
      <c r="R405" t="s">
        <v>140</v>
      </c>
      <c r="S405" t="s">
        <v>0</v>
      </c>
      <c r="T405" t="s">
        <v>1269</v>
      </c>
      <c r="V405" t="s">
        <v>97</v>
      </c>
      <c r="W405" t="s">
        <v>71</v>
      </c>
      <c r="X405" t="s">
        <v>905</v>
      </c>
      <c r="Y405" t="s">
        <v>1267</v>
      </c>
      <c r="Z405" t="s">
        <v>72</v>
      </c>
      <c r="AA405" t="s">
        <v>907</v>
      </c>
    </row>
    <row r="406" spans="1:27" x14ac:dyDescent="0.25">
      <c r="A406" t="b">
        <f>AND(Structures[[#This Row],[Unchanged Colr]:[Unchanged ColorAndStyle]])</f>
        <v>1</v>
      </c>
      <c r="B406" t="b">
        <f>ISERROR(VLOOKUP(Structures[[#This Row],[StructureID]],ModifiedStructures[],1,FALSE))</f>
        <v>1</v>
      </c>
      <c r="C406" t="b">
        <f>ISERROR(VLOOKUP(Structures[[#This Row],[ColorAndStyle]],ModifiedStyle[],1,FALSE))</f>
        <v>1</v>
      </c>
      <c r="D406" t="s">
        <v>1293</v>
      </c>
      <c r="E406" t="s">
        <v>1293</v>
      </c>
      <c r="F406" t="s">
        <v>1015</v>
      </c>
      <c r="G406" t="s">
        <v>33</v>
      </c>
      <c r="H406" t="s">
        <v>33</v>
      </c>
      <c r="I406">
        <v>66326</v>
      </c>
      <c r="J406" t="s">
        <v>929</v>
      </c>
      <c r="L406" t="s">
        <v>328</v>
      </c>
      <c r="M406">
        <v>3</v>
      </c>
      <c r="N406">
        <v>0</v>
      </c>
      <c r="O406">
        <v>-16777216</v>
      </c>
      <c r="P406" t="s">
        <v>908</v>
      </c>
      <c r="Q406" t="s">
        <v>908</v>
      </c>
      <c r="R406" t="s">
        <v>140</v>
      </c>
      <c r="S406" t="s">
        <v>0</v>
      </c>
      <c r="T406" t="s">
        <v>1269</v>
      </c>
      <c r="V406" t="s">
        <v>97</v>
      </c>
      <c r="W406" t="s">
        <v>71</v>
      </c>
      <c r="X406" t="s">
        <v>905</v>
      </c>
      <c r="Y406" t="s">
        <v>1267</v>
      </c>
      <c r="Z406" t="s">
        <v>72</v>
      </c>
      <c r="AA406" t="s">
        <v>907</v>
      </c>
    </row>
    <row r="407" spans="1:27" x14ac:dyDescent="0.25">
      <c r="A407" t="b">
        <f>AND(Structures[[#This Row],[Unchanged Colr]:[Unchanged ColorAndStyle]])</f>
        <v>1</v>
      </c>
      <c r="B407" t="b">
        <f>ISERROR(VLOOKUP(Structures[[#This Row],[StructureID]],ModifiedStructures[],1,FALSE))</f>
        <v>1</v>
      </c>
      <c r="C407" t="b">
        <f>ISERROR(VLOOKUP(Structures[[#This Row],[ColorAndStyle]],ModifiedStyle[],1,FALSE))</f>
        <v>1</v>
      </c>
      <c r="D407" t="s">
        <v>1294</v>
      </c>
      <c r="E407" t="s">
        <v>1294</v>
      </c>
      <c r="F407" t="s">
        <v>1023</v>
      </c>
      <c r="G407" t="s">
        <v>33</v>
      </c>
      <c r="H407" t="s">
        <v>33</v>
      </c>
      <c r="I407">
        <v>71331</v>
      </c>
      <c r="J407" t="s">
        <v>929</v>
      </c>
      <c r="L407" t="s">
        <v>434</v>
      </c>
      <c r="M407">
        <v>3</v>
      </c>
      <c r="N407">
        <v>0</v>
      </c>
      <c r="O407">
        <v>-16777216</v>
      </c>
      <c r="P407">
        <v>200</v>
      </c>
      <c r="Q407">
        <v>2500</v>
      </c>
      <c r="R407" t="s">
        <v>140</v>
      </c>
      <c r="S407" t="s">
        <v>0</v>
      </c>
      <c r="T407" t="s">
        <v>1269</v>
      </c>
      <c r="V407" t="s">
        <v>97</v>
      </c>
      <c r="W407" t="s">
        <v>71</v>
      </c>
      <c r="X407" t="s">
        <v>905</v>
      </c>
      <c r="Y407" t="s">
        <v>1267</v>
      </c>
      <c r="Z407" t="s">
        <v>72</v>
      </c>
      <c r="AA407" t="s">
        <v>907</v>
      </c>
    </row>
    <row r="408" spans="1:27" x14ac:dyDescent="0.25">
      <c r="A408" t="b">
        <f>AND(Structures[[#This Row],[Unchanged Colr]:[Unchanged ColorAndStyle]])</f>
        <v>1</v>
      </c>
      <c r="B408" t="b">
        <f>ISERROR(VLOOKUP(Structures[[#This Row],[StructureID]],ModifiedStructures[],1,FALSE))</f>
        <v>1</v>
      </c>
      <c r="C408" t="b">
        <f>ISERROR(VLOOKUP(Structures[[#This Row],[ColorAndStyle]],ModifiedStyle[],1,FALSE))</f>
        <v>1</v>
      </c>
      <c r="D408" t="s">
        <v>1295</v>
      </c>
      <c r="E408" t="s">
        <v>1295</v>
      </c>
      <c r="F408" t="s">
        <v>1008</v>
      </c>
      <c r="G408" t="s">
        <v>33</v>
      </c>
      <c r="H408" t="s">
        <v>33</v>
      </c>
      <c r="I408">
        <v>7309</v>
      </c>
      <c r="J408" t="s">
        <v>929</v>
      </c>
      <c r="L408" t="s">
        <v>262</v>
      </c>
      <c r="M408">
        <v>3</v>
      </c>
      <c r="N408">
        <v>0</v>
      </c>
      <c r="O408">
        <v>-16777216</v>
      </c>
      <c r="P408">
        <v>-700</v>
      </c>
      <c r="Q408">
        <v>-100</v>
      </c>
      <c r="R408" t="s">
        <v>140</v>
      </c>
      <c r="S408" t="s">
        <v>0</v>
      </c>
      <c r="T408" t="s">
        <v>1269</v>
      </c>
      <c r="V408" t="s">
        <v>97</v>
      </c>
      <c r="W408" t="s">
        <v>71</v>
      </c>
      <c r="X408" t="s">
        <v>905</v>
      </c>
      <c r="Y408" t="s">
        <v>1267</v>
      </c>
      <c r="Z408" t="s">
        <v>72</v>
      </c>
      <c r="AA408" t="s">
        <v>907</v>
      </c>
    </row>
    <row r="409" spans="1:27" x14ac:dyDescent="0.25">
      <c r="A409" t="b">
        <f>AND(Structures[[#This Row],[Unchanged Colr]:[Unchanged ColorAndStyle]])</f>
        <v>1</v>
      </c>
      <c r="B409" t="b">
        <f>ISERROR(VLOOKUP(Structures[[#This Row],[StructureID]],ModifiedStructures[],1,FALSE))</f>
        <v>1</v>
      </c>
      <c r="C409" t="b">
        <f>ISERROR(VLOOKUP(Structures[[#This Row],[ColorAndStyle]],ModifiedStyle[],1,FALSE))</f>
        <v>1</v>
      </c>
      <c r="D409" t="s">
        <v>1296</v>
      </c>
      <c r="E409" t="s">
        <v>1296</v>
      </c>
      <c r="F409" t="s">
        <v>1019</v>
      </c>
      <c r="G409" t="s">
        <v>33</v>
      </c>
      <c r="H409" t="s">
        <v>33</v>
      </c>
      <c r="I409">
        <v>45244</v>
      </c>
      <c r="J409" t="s">
        <v>929</v>
      </c>
      <c r="L409" t="s">
        <v>330</v>
      </c>
      <c r="M409">
        <v>3</v>
      </c>
      <c r="N409">
        <v>0</v>
      </c>
      <c r="O409">
        <v>-16777216</v>
      </c>
      <c r="P409" t="s">
        <v>908</v>
      </c>
      <c r="Q409" t="s">
        <v>908</v>
      </c>
      <c r="R409" t="s">
        <v>140</v>
      </c>
      <c r="S409" t="s">
        <v>0</v>
      </c>
      <c r="T409" t="s">
        <v>1269</v>
      </c>
      <c r="V409" t="s">
        <v>97</v>
      </c>
      <c r="W409" t="s">
        <v>71</v>
      </c>
      <c r="X409" t="s">
        <v>905</v>
      </c>
      <c r="Y409" t="s">
        <v>1267</v>
      </c>
      <c r="Z409" t="s">
        <v>72</v>
      </c>
      <c r="AA409" t="s">
        <v>907</v>
      </c>
    </row>
    <row r="410" spans="1:27" x14ac:dyDescent="0.25">
      <c r="A410" t="b">
        <f>AND(Structures[[#This Row],[Unchanged Colr]:[Unchanged ColorAndStyle]])</f>
        <v>1</v>
      </c>
      <c r="B410" t="b">
        <f>ISERROR(VLOOKUP(Structures[[#This Row],[StructureID]],ModifiedStructures[],1,FALSE))</f>
        <v>1</v>
      </c>
      <c r="C410" t="b">
        <f>ISERROR(VLOOKUP(Structures[[#This Row],[ColorAndStyle]],ModifiedStyle[],1,FALSE))</f>
        <v>1</v>
      </c>
      <c r="D410" t="s">
        <v>1297</v>
      </c>
      <c r="E410" t="s">
        <v>1297</v>
      </c>
      <c r="F410" t="s">
        <v>308</v>
      </c>
      <c r="G410" t="s">
        <v>33</v>
      </c>
      <c r="H410" t="s">
        <v>33</v>
      </c>
      <c r="I410">
        <v>7163</v>
      </c>
      <c r="J410" t="s">
        <v>929</v>
      </c>
      <c r="L410" t="s">
        <v>331</v>
      </c>
      <c r="M410">
        <v>3</v>
      </c>
      <c r="N410">
        <v>0</v>
      </c>
      <c r="O410">
        <v>-16777216</v>
      </c>
      <c r="P410" t="s">
        <v>908</v>
      </c>
      <c r="Q410" t="s">
        <v>908</v>
      </c>
      <c r="R410" t="s">
        <v>140</v>
      </c>
      <c r="S410" t="s">
        <v>0</v>
      </c>
      <c r="T410" t="s">
        <v>1269</v>
      </c>
      <c r="V410" t="s">
        <v>97</v>
      </c>
      <c r="W410" t="s">
        <v>71</v>
      </c>
      <c r="X410" t="s">
        <v>905</v>
      </c>
      <c r="Y410" t="s">
        <v>1267</v>
      </c>
      <c r="Z410" t="s">
        <v>72</v>
      </c>
      <c r="AA410" t="s">
        <v>907</v>
      </c>
    </row>
    <row r="411" spans="1:27" x14ac:dyDescent="0.25">
      <c r="A411" t="b">
        <f>AND(Structures[[#This Row],[Unchanged Colr]:[Unchanged ColorAndStyle]])</f>
        <v>1</v>
      </c>
      <c r="B411" t="b">
        <f>ISERROR(VLOOKUP(Structures[[#This Row],[StructureID]],ModifiedStructures[],1,FALSE))</f>
        <v>1</v>
      </c>
      <c r="C411" t="b">
        <f>ISERROR(VLOOKUP(Structures[[#This Row],[ColorAndStyle]],ModifiedStyle[],1,FALSE))</f>
        <v>1</v>
      </c>
      <c r="D411" t="s">
        <v>1298</v>
      </c>
      <c r="E411" t="s">
        <v>1298</v>
      </c>
      <c r="F411" t="s">
        <v>928</v>
      </c>
      <c r="G411" t="s">
        <v>33</v>
      </c>
      <c r="H411" t="s">
        <v>33</v>
      </c>
      <c r="I411">
        <v>7647</v>
      </c>
      <c r="J411" t="s">
        <v>929</v>
      </c>
      <c r="L411" t="s">
        <v>264</v>
      </c>
      <c r="M411">
        <v>3</v>
      </c>
      <c r="N411">
        <v>0</v>
      </c>
      <c r="O411">
        <v>-16777216</v>
      </c>
      <c r="P411">
        <v>20</v>
      </c>
      <c r="Q411">
        <v>40</v>
      </c>
      <c r="R411" t="s">
        <v>140</v>
      </c>
      <c r="S411" t="s">
        <v>0</v>
      </c>
      <c r="T411" t="s">
        <v>1269</v>
      </c>
      <c r="V411" t="s">
        <v>97</v>
      </c>
      <c r="W411" t="s">
        <v>71</v>
      </c>
      <c r="X411" t="s">
        <v>905</v>
      </c>
      <c r="Y411" t="s">
        <v>1267</v>
      </c>
      <c r="Z411" t="s">
        <v>72</v>
      </c>
      <c r="AA411" t="s">
        <v>907</v>
      </c>
    </row>
    <row r="412" spans="1:27" x14ac:dyDescent="0.25">
      <c r="A412" t="b">
        <f>AND(Structures[[#This Row],[Unchanged Colr]:[Unchanged ColorAndStyle]])</f>
        <v>1</v>
      </c>
      <c r="B412" t="b">
        <f>ISERROR(VLOOKUP(Structures[[#This Row],[StructureID]],ModifiedStructures[],1,FALSE))</f>
        <v>1</v>
      </c>
      <c r="C412" t="b">
        <f>ISERROR(VLOOKUP(Structures[[#This Row],[ColorAndStyle]],ModifiedStyle[],1,FALSE))</f>
        <v>1</v>
      </c>
      <c r="D412" t="s">
        <v>1299</v>
      </c>
      <c r="E412" t="s">
        <v>1299</v>
      </c>
      <c r="F412" t="s">
        <v>310</v>
      </c>
      <c r="G412" t="s">
        <v>33</v>
      </c>
      <c r="H412" t="s">
        <v>33</v>
      </c>
      <c r="I412">
        <v>7148</v>
      </c>
      <c r="J412" t="s">
        <v>929</v>
      </c>
      <c r="L412" t="s">
        <v>333</v>
      </c>
      <c r="M412">
        <v>3</v>
      </c>
      <c r="N412">
        <v>0</v>
      </c>
      <c r="O412">
        <v>-16777216</v>
      </c>
      <c r="P412" t="s">
        <v>908</v>
      </c>
      <c r="Q412" t="s">
        <v>908</v>
      </c>
      <c r="R412" t="s">
        <v>140</v>
      </c>
      <c r="S412" t="s">
        <v>0</v>
      </c>
      <c r="T412" t="s">
        <v>1269</v>
      </c>
      <c r="V412" t="s">
        <v>97</v>
      </c>
      <c r="W412" t="s">
        <v>71</v>
      </c>
      <c r="X412" t="s">
        <v>905</v>
      </c>
      <c r="Y412" t="s">
        <v>1267</v>
      </c>
      <c r="Z412" t="s">
        <v>72</v>
      </c>
      <c r="AA412" t="s">
        <v>907</v>
      </c>
    </row>
    <row r="413" spans="1:27" x14ac:dyDescent="0.25">
      <c r="A413" t="b">
        <f>AND(Structures[[#This Row],[Unchanged Colr]:[Unchanged ColorAndStyle]])</f>
        <v>1</v>
      </c>
      <c r="B413" t="b">
        <f>ISERROR(VLOOKUP(Structures[[#This Row],[StructureID]],ModifiedStructures[],1,FALSE))</f>
        <v>1</v>
      </c>
      <c r="C413" t="b">
        <f>ISERROR(VLOOKUP(Structures[[#This Row],[ColorAndStyle]],ModifiedStyle[],1,FALSE))</f>
        <v>1</v>
      </c>
      <c r="D413" t="s">
        <v>1300</v>
      </c>
      <c r="E413" t="s">
        <v>1300</v>
      </c>
      <c r="F413" t="s">
        <v>302</v>
      </c>
      <c r="G413" t="s">
        <v>33</v>
      </c>
      <c r="H413" t="s">
        <v>33</v>
      </c>
      <c r="I413">
        <v>7394</v>
      </c>
      <c r="J413" t="s">
        <v>929</v>
      </c>
      <c r="L413" t="s">
        <v>325</v>
      </c>
      <c r="M413">
        <v>3</v>
      </c>
      <c r="N413">
        <v>0</v>
      </c>
      <c r="O413">
        <v>-16777216</v>
      </c>
      <c r="P413" t="s">
        <v>908</v>
      </c>
      <c r="Q413" t="s">
        <v>908</v>
      </c>
      <c r="R413" t="s">
        <v>140</v>
      </c>
      <c r="S413" t="s">
        <v>0</v>
      </c>
      <c r="T413" t="s">
        <v>1269</v>
      </c>
      <c r="V413" t="s">
        <v>97</v>
      </c>
      <c r="W413" t="s">
        <v>71</v>
      </c>
      <c r="X413" t="s">
        <v>905</v>
      </c>
      <c r="Y413" t="s">
        <v>1267</v>
      </c>
      <c r="Z413" t="s">
        <v>72</v>
      </c>
      <c r="AA413" t="s">
        <v>907</v>
      </c>
    </row>
    <row r="414" spans="1:27" x14ac:dyDescent="0.25">
      <c r="A414" t="b">
        <f>AND(Structures[[#This Row],[Unchanged Colr]:[Unchanged ColorAndStyle]])</f>
        <v>1</v>
      </c>
      <c r="B414" t="b">
        <f>ISERROR(VLOOKUP(Structures[[#This Row],[StructureID]],ModifiedStructures[],1,FALSE))</f>
        <v>1</v>
      </c>
      <c r="C414" t="b">
        <f>ISERROR(VLOOKUP(Structures[[#This Row],[ColorAndStyle]],ModifiedStyle[],1,FALSE))</f>
        <v>1</v>
      </c>
      <c r="D414" t="s">
        <v>1301</v>
      </c>
      <c r="E414" t="s">
        <v>1301</v>
      </c>
      <c r="F414" t="s">
        <v>819</v>
      </c>
      <c r="G414" t="s">
        <v>33</v>
      </c>
      <c r="H414" t="s">
        <v>33</v>
      </c>
      <c r="I414" t="s">
        <v>1022</v>
      </c>
      <c r="J414" t="s">
        <v>902</v>
      </c>
      <c r="L414" t="s">
        <v>818</v>
      </c>
      <c r="M414">
        <v>3</v>
      </c>
      <c r="N414">
        <v>0</v>
      </c>
      <c r="O414">
        <v>-16777216</v>
      </c>
      <c r="P414" t="s">
        <v>908</v>
      </c>
      <c r="Q414" t="s">
        <v>908</v>
      </c>
      <c r="R414" t="s">
        <v>140</v>
      </c>
      <c r="S414" t="s">
        <v>0</v>
      </c>
      <c r="T414" t="s">
        <v>1269</v>
      </c>
      <c r="V414" t="s">
        <v>97</v>
      </c>
      <c r="W414" t="s">
        <v>71</v>
      </c>
      <c r="X414" t="s">
        <v>905</v>
      </c>
      <c r="Y414" t="s">
        <v>1267</v>
      </c>
      <c r="Z414" t="s">
        <v>72</v>
      </c>
      <c r="AA414" t="s">
        <v>907</v>
      </c>
    </row>
    <row r="415" spans="1:27" x14ac:dyDescent="0.25">
      <c r="A415" t="b">
        <f>AND(Structures[[#This Row],[Unchanged Colr]:[Unchanged ColorAndStyle]])</f>
        <v>0</v>
      </c>
      <c r="B415" t="b">
        <f>ISERROR(VLOOKUP(Structures[[#This Row],[StructureID]],ModifiedStructures[],1,FALSE))</f>
        <v>1</v>
      </c>
      <c r="C415" t="b">
        <f>ISERROR(VLOOKUP(Structures[[#This Row],[ColorAndStyle]],ModifiedStyle[],1,FALSE))</f>
        <v>0</v>
      </c>
      <c r="D415" t="s">
        <v>236</v>
      </c>
      <c r="E415" t="s">
        <v>1142</v>
      </c>
      <c r="F415" t="s">
        <v>271</v>
      </c>
      <c r="G415" t="s">
        <v>271</v>
      </c>
      <c r="H415" t="s">
        <v>913</v>
      </c>
      <c r="I415">
        <v>11296</v>
      </c>
      <c r="J415" t="s">
        <v>914</v>
      </c>
      <c r="L415" t="s">
        <v>277</v>
      </c>
      <c r="M415">
        <v>3</v>
      </c>
      <c r="N415">
        <v>0</v>
      </c>
      <c r="O415">
        <v>-16777216</v>
      </c>
      <c r="P415" t="s">
        <v>908</v>
      </c>
      <c r="Q415" t="s">
        <v>908</v>
      </c>
      <c r="R415" t="s">
        <v>140</v>
      </c>
      <c r="S415" t="s">
        <v>0</v>
      </c>
      <c r="T415" t="s">
        <v>1269</v>
      </c>
      <c r="V415" t="s">
        <v>97</v>
      </c>
      <c r="W415" t="s">
        <v>71</v>
      </c>
      <c r="X415" t="s">
        <v>905</v>
      </c>
      <c r="Y415" t="s">
        <v>1267</v>
      </c>
      <c r="Z415" t="s">
        <v>72</v>
      </c>
      <c r="AA415" t="s">
        <v>907</v>
      </c>
    </row>
    <row r="416" spans="1:27" x14ac:dyDescent="0.25">
      <c r="A416" t="b">
        <f>AND(Structures[[#This Row],[Unchanged Colr]:[Unchanged ColorAndStyle]])</f>
        <v>0</v>
      </c>
      <c r="B416" t="b">
        <f>ISERROR(VLOOKUP(Structures[[#This Row],[StructureID]],ModifiedStructures[],1,FALSE))</f>
        <v>1</v>
      </c>
      <c r="C416" t="b">
        <f>ISERROR(VLOOKUP(Structures[[#This Row],[ColorAndStyle]],ModifiedStyle[],1,FALSE))</f>
        <v>0</v>
      </c>
      <c r="D416" t="s">
        <v>238</v>
      </c>
      <c r="E416" t="s">
        <v>1142</v>
      </c>
      <c r="F416" t="s">
        <v>271</v>
      </c>
      <c r="G416" t="s">
        <v>271</v>
      </c>
      <c r="H416" t="s">
        <v>913</v>
      </c>
      <c r="I416">
        <v>11296</v>
      </c>
      <c r="J416" t="s">
        <v>914</v>
      </c>
      <c r="L416" t="s">
        <v>277</v>
      </c>
      <c r="M416">
        <v>3</v>
      </c>
      <c r="N416">
        <v>0</v>
      </c>
      <c r="O416">
        <v>-16777216</v>
      </c>
      <c r="P416" t="s">
        <v>908</v>
      </c>
      <c r="Q416" t="s">
        <v>908</v>
      </c>
      <c r="R416" t="s">
        <v>140</v>
      </c>
      <c r="S416" t="s">
        <v>0</v>
      </c>
      <c r="T416" t="s">
        <v>1269</v>
      </c>
      <c r="V416" t="s">
        <v>97</v>
      </c>
      <c r="W416" t="s">
        <v>71</v>
      </c>
      <c r="X416" t="s">
        <v>905</v>
      </c>
      <c r="Y416" t="s">
        <v>1267</v>
      </c>
      <c r="Z416" t="s">
        <v>72</v>
      </c>
      <c r="AA416" t="s">
        <v>907</v>
      </c>
    </row>
    <row r="417" spans="1:27" x14ac:dyDescent="0.25">
      <c r="A417" t="b">
        <f>AND(Structures[[#This Row],[Unchanged Colr]:[Unchanged ColorAndStyle]])</f>
        <v>0</v>
      </c>
      <c r="B417" t="b">
        <f>ISERROR(VLOOKUP(Structures[[#This Row],[StructureID]],ModifiedStructures[],1,FALSE))</f>
        <v>1</v>
      </c>
      <c r="C417" t="b">
        <f>ISERROR(VLOOKUP(Structures[[#This Row],[ColorAndStyle]],ModifiedStyle[],1,FALSE))</f>
        <v>0</v>
      </c>
      <c r="D417" t="s">
        <v>239</v>
      </c>
      <c r="E417" t="s">
        <v>1142</v>
      </c>
      <c r="F417" t="s">
        <v>271</v>
      </c>
      <c r="G417" t="s">
        <v>271</v>
      </c>
      <c r="H417" t="s">
        <v>913</v>
      </c>
      <c r="I417">
        <v>11296</v>
      </c>
      <c r="J417" t="s">
        <v>914</v>
      </c>
      <c r="L417" t="s">
        <v>277</v>
      </c>
      <c r="M417">
        <v>3</v>
      </c>
      <c r="N417">
        <v>0</v>
      </c>
      <c r="O417">
        <v>-16777216</v>
      </c>
      <c r="P417" t="s">
        <v>908</v>
      </c>
      <c r="Q417" t="s">
        <v>908</v>
      </c>
      <c r="R417" t="s">
        <v>140</v>
      </c>
      <c r="S417" t="s">
        <v>0</v>
      </c>
      <c r="T417" t="s">
        <v>1269</v>
      </c>
      <c r="V417" t="s">
        <v>93</v>
      </c>
      <c r="W417" t="s">
        <v>71</v>
      </c>
      <c r="X417" t="s">
        <v>905</v>
      </c>
      <c r="Y417" t="s">
        <v>1302</v>
      </c>
      <c r="Z417" t="s">
        <v>72</v>
      </c>
      <c r="AA417" t="s">
        <v>907</v>
      </c>
    </row>
    <row r="418" spans="1:27" x14ac:dyDescent="0.25">
      <c r="A418" t="b">
        <f>AND(Structures[[#This Row],[Unchanged Colr]:[Unchanged ColorAndStyle]])</f>
        <v>0</v>
      </c>
      <c r="B418" t="b">
        <f>ISERROR(VLOOKUP(Structures[[#This Row],[StructureID]],ModifiedStructures[],1,FALSE))</f>
        <v>1</v>
      </c>
      <c r="C418" t="b">
        <f>ISERROR(VLOOKUP(Structures[[#This Row],[ColorAndStyle]],ModifiedStyle[],1,FALSE))</f>
        <v>0</v>
      </c>
      <c r="D418" t="s">
        <v>318</v>
      </c>
      <c r="E418" t="s">
        <v>1142</v>
      </c>
      <c r="F418" t="s">
        <v>271</v>
      </c>
      <c r="G418" t="s">
        <v>271</v>
      </c>
      <c r="H418" t="s">
        <v>913</v>
      </c>
      <c r="I418">
        <v>11296</v>
      </c>
      <c r="J418" t="s">
        <v>914</v>
      </c>
      <c r="L418" t="s">
        <v>277</v>
      </c>
      <c r="M418">
        <v>3</v>
      </c>
      <c r="N418">
        <v>0</v>
      </c>
      <c r="O418">
        <v>-16777216</v>
      </c>
      <c r="P418" t="s">
        <v>908</v>
      </c>
      <c r="Q418" t="s">
        <v>908</v>
      </c>
      <c r="R418" t="s">
        <v>140</v>
      </c>
      <c r="S418" t="s">
        <v>0</v>
      </c>
      <c r="T418" t="s">
        <v>1269</v>
      </c>
      <c r="V418" t="s">
        <v>93</v>
      </c>
      <c r="W418" t="s">
        <v>71</v>
      </c>
      <c r="X418" t="s">
        <v>905</v>
      </c>
      <c r="Y418" t="s">
        <v>1302</v>
      </c>
      <c r="Z418" t="s">
        <v>72</v>
      </c>
      <c r="AA418" t="s">
        <v>907</v>
      </c>
    </row>
    <row r="419" spans="1:27" x14ac:dyDescent="0.25">
      <c r="A419" t="b">
        <f>AND(Structures[[#This Row],[Unchanged Colr]:[Unchanged ColorAndStyle]])</f>
        <v>0</v>
      </c>
      <c r="B419" t="b">
        <f>ISERROR(VLOOKUP(Structures[[#This Row],[StructureID]],ModifiedStructures[],1,FALSE))</f>
        <v>1</v>
      </c>
      <c r="C419" t="b">
        <f>ISERROR(VLOOKUP(Structures[[#This Row],[ColorAndStyle]],ModifiedStyle[],1,FALSE))</f>
        <v>0</v>
      </c>
      <c r="D419" t="s">
        <v>319</v>
      </c>
      <c r="E419" t="s">
        <v>1142</v>
      </c>
      <c r="F419" t="s">
        <v>271</v>
      </c>
      <c r="G419" t="s">
        <v>271</v>
      </c>
      <c r="H419" t="s">
        <v>913</v>
      </c>
      <c r="I419">
        <v>11296</v>
      </c>
      <c r="J419" t="s">
        <v>914</v>
      </c>
      <c r="L419" t="s">
        <v>277</v>
      </c>
      <c r="M419">
        <v>3</v>
      </c>
      <c r="N419">
        <v>0</v>
      </c>
      <c r="O419">
        <v>-16777216</v>
      </c>
      <c r="P419" t="s">
        <v>908</v>
      </c>
      <c r="Q419" t="s">
        <v>908</v>
      </c>
      <c r="R419" t="s">
        <v>140</v>
      </c>
      <c r="S419" t="s">
        <v>0</v>
      </c>
      <c r="T419" t="s">
        <v>1269</v>
      </c>
      <c r="V419" t="s">
        <v>93</v>
      </c>
      <c r="W419" t="s">
        <v>71</v>
      </c>
      <c r="X419" t="s">
        <v>905</v>
      </c>
      <c r="Y419" t="s">
        <v>1302</v>
      </c>
      <c r="Z419" t="s">
        <v>72</v>
      </c>
      <c r="AA419" t="s">
        <v>907</v>
      </c>
    </row>
    <row r="420" spans="1:27" x14ac:dyDescent="0.25">
      <c r="A420" t="b">
        <f>AND(Structures[[#This Row],[Unchanged Colr]:[Unchanged ColorAndStyle]])</f>
        <v>1</v>
      </c>
      <c r="B420" t="b">
        <f>ISERROR(VLOOKUP(Structures[[#This Row],[StructureID]],ModifiedStructures[],1,FALSE))</f>
        <v>1</v>
      </c>
      <c r="C420" t="b">
        <f>ISERROR(VLOOKUP(Structures[[#This Row],[ColorAndStyle]],ModifiedStyle[],1,FALSE))</f>
        <v>1</v>
      </c>
      <c r="D420" t="s">
        <v>201</v>
      </c>
      <c r="E420" t="s">
        <v>201</v>
      </c>
      <c r="F420" t="s">
        <v>201</v>
      </c>
      <c r="G420" t="s">
        <v>180</v>
      </c>
      <c r="H420" t="s">
        <v>240</v>
      </c>
      <c r="I420" t="s">
        <v>240</v>
      </c>
      <c r="J420" t="s">
        <v>902</v>
      </c>
      <c r="L420" t="s">
        <v>241</v>
      </c>
      <c r="M420">
        <v>3</v>
      </c>
      <c r="N420">
        <v>0</v>
      </c>
      <c r="O420">
        <v>-16777216</v>
      </c>
      <c r="P420">
        <v>-350</v>
      </c>
      <c r="Q420">
        <v>-50</v>
      </c>
      <c r="R420" t="s">
        <v>92</v>
      </c>
      <c r="S420" t="s">
        <v>0</v>
      </c>
      <c r="T420" t="s">
        <v>1303</v>
      </c>
      <c r="V420" t="s">
        <v>93</v>
      </c>
      <c r="W420" t="s">
        <v>71</v>
      </c>
      <c r="X420" t="s">
        <v>905</v>
      </c>
      <c r="Y420" t="s">
        <v>1302</v>
      </c>
      <c r="Z420" t="s">
        <v>72</v>
      </c>
      <c r="AA420" t="s">
        <v>907</v>
      </c>
    </row>
    <row r="421" spans="1:27" x14ac:dyDescent="0.25">
      <c r="A421" t="b">
        <f>AND(Structures[[#This Row],[Unchanged Colr]:[Unchanged ColorAndStyle]])</f>
        <v>1</v>
      </c>
      <c r="B421" t="b">
        <f>ISERROR(VLOOKUP(Structures[[#This Row],[StructureID]],ModifiedStructures[],1,FALSE))</f>
        <v>1</v>
      </c>
      <c r="C421" t="b">
        <f>ISERROR(VLOOKUP(Structures[[#This Row],[ColorAndStyle]],ModifiedStyle[],1,FALSE))</f>
        <v>1</v>
      </c>
      <c r="D421" t="s">
        <v>344</v>
      </c>
      <c r="E421" t="s">
        <v>344</v>
      </c>
      <c r="F421" t="s">
        <v>344</v>
      </c>
      <c r="G421" t="s">
        <v>33</v>
      </c>
      <c r="H421" t="s">
        <v>33</v>
      </c>
      <c r="I421">
        <v>50801</v>
      </c>
      <c r="J421" t="s">
        <v>929</v>
      </c>
      <c r="L421" t="s">
        <v>361</v>
      </c>
      <c r="M421">
        <v>3</v>
      </c>
      <c r="N421">
        <v>0</v>
      </c>
      <c r="O421">
        <v>-16777216</v>
      </c>
      <c r="P421">
        <v>10</v>
      </c>
      <c r="Q421">
        <v>50</v>
      </c>
      <c r="R421" t="s">
        <v>92</v>
      </c>
      <c r="S421" t="s">
        <v>0</v>
      </c>
      <c r="T421" t="s">
        <v>1303</v>
      </c>
      <c r="V421" t="s">
        <v>93</v>
      </c>
      <c r="W421" t="s">
        <v>71</v>
      </c>
      <c r="X421" t="s">
        <v>905</v>
      </c>
      <c r="Y421" t="s">
        <v>1302</v>
      </c>
      <c r="Z421" t="s">
        <v>72</v>
      </c>
      <c r="AA421" t="s">
        <v>907</v>
      </c>
    </row>
    <row r="422" spans="1:27" x14ac:dyDescent="0.25">
      <c r="A422" t="b">
        <f>AND(Structures[[#This Row],[Unchanged Colr]:[Unchanged ColorAndStyle]])</f>
        <v>1</v>
      </c>
      <c r="B422" t="b">
        <f>ISERROR(VLOOKUP(Structures[[#This Row],[StructureID]],ModifiedStructures[],1,FALSE))</f>
        <v>1</v>
      </c>
      <c r="C422" t="b">
        <f>ISERROR(VLOOKUP(Structures[[#This Row],[ColorAndStyle]],ModifiedStyle[],1,FALSE))</f>
        <v>1</v>
      </c>
      <c r="D422" t="s">
        <v>1304</v>
      </c>
      <c r="E422" t="s">
        <v>1305</v>
      </c>
      <c r="F422" t="s">
        <v>1306</v>
      </c>
      <c r="G422" t="s">
        <v>44</v>
      </c>
      <c r="H422" t="s">
        <v>185</v>
      </c>
      <c r="I422" t="s">
        <v>1307</v>
      </c>
      <c r="J422" t="s">
        <v>902</v>
      </c>
      <c r="L422" t="s">
        <v>372</v>
      </c>
      <c r="M422">
        <v>3</v>
      </c>
      <c r="N422">
        <v>1</v>
      </c>
      <c r="O422">
        <v>-16777216</v>
      </c>
      <c r="P422" t="s">
        <v>908</v>
      </c>
      <c r="Q422" t="s">
        <v>908</v>
      </c>
      <c r="R422" t="s">
        <v>92</v>
      </c>
      <c r="S422" t="s">
        <v>0</v>
      </c>
      <c r="T422" t="s">
        <v>1303</v>
      </c>
      <c r="V422" t="s">
        <v>93</v>
      </c>
      <c r="W422" t="s">
        <v>71</v>
      </c>
      <c r="X422" t="s">
        <v>905</v>
      </c>
      <c r="Y422" t="s">
        <v>1302</v>
      </c>
      <c r="Z422" t="s">
        <v>72</v>
      </c>
      <c r="AA422" t="s">
        <v>907</v>
      </c>
    </row>
    <row r="423" spans="1:27" x14ac:dyDescent="0.25">
      <c r="A423" t="b">
        <f>AND(Structures[[#This Row],[Unchanged Colr]:[Unchanged ColorAndStyle]])</f>
        <v>1</v>
      </c>
      <c r="B423" t="b">
        <f>ISERROR(VLOOKUP(Structures[[#This Row],[StructureID]],ModifiedStructures[],1,FALSE))</f>
        <v>1</v>
      </c>
      <c r="C423" t="b">
        <f>ISERROR(VLOOKUP(Structures[[#This Row],[ColorAndStyle]],ModifiedStyle[],1,FALSE))</f>
        <v>1</v>
      </c>
      <c r="D423" t="s">
        <v>1308</v>
      </c>
      <c r="E423" t="s">
        <v>1309</v>
      </c>
      <c r="F423" t="s">
        <v>344</v>
      </c>
      <c r="G423" t="s">
        <v>33</v>
      </c>
      <c r="H423" t="s">
        <v>33</v>
      </c>
      <c r="I423">
        <v>50801</v>
      </c>
      <c r="J423" t="s">
        <v>929</v>
      </c>
      <c r="L423" t="s">
        <v>361</v>
      </c>
      <c r="M423">
        <v>3</v>
      </c>
      <c r="N423">
        <v>0</v>
      </c>
      <c r="O423">
        <v>-16777216</v>
      </c>
      <c r="P423">
        <v>10</v>
      </c>
      <c r="Q423">
        <v>50</v>
      </c>
      <c r="R423" t="s">
        <v>92</v>
      </c>
      <c r="S423" t="s">
        <v>0</v>
      </c>
      <c r="T423" t="s">
        <v>1303</v>
      </c>
      <c r="V423" t="s">
        <v>93</v>
      </c>
      <c r="W423" t="s">
        <v>71</v>
      </c>
      <c r="X423" t="s">
        <v>905</v>
      </c>
      <c r="Y423" t="s">
        <v>1302</v>
      </c>
      <c r="Z423" t="s">
        <v>72</v>
      </c>
      <c r="AA423" t="s">
        <v>907</v>
      </c>
    </row>
    <row r="424" spans="1:27" x14ac:dyDescent="0.25">
      <c r="A424" t="b">
        <f>AND(Structures[[#This Row],[Unchanged Colr]:[Unchanged ColorAndStyle]])</f>
        <v>1</v>
      </c>
      <c r="B424" t="b">
        <f>ISERROR(VLOOKUP(Structures[[#This Row],[StructureID]],ModifiedStructures[],1,FALSE))</f>
        <v>1</v>
      </c>
      <c r="C424" t="b">
        <f>ISERROR(VLOOKUP(Structures[[#This Row],[ColorAndStyle]],ModifiedStyle[],1,FALSE))</f>
        <v>1</v>
      </c>
      <c r="D424" t="s">
        <v>1104</v>
      </c>
      <c r="E424" t="s">
        <v>282</v>
      </c>
      <c r="F424" t="s">
        <v>1105</v>
      </c>
      <c r="G424" t="s">
        <v>33</v>
      </c>
      <c r="H424" t="s">
        <v>33</v>
      </c>
      <c r="I424">
        <v>79876</v>
      </c>
      <c r="J424" t="s">
        <v>929</v>
      </c>
      <c r="L424" t="s">
        <v>283</v>
      </c>
      <c r="M424">
        <v>3</v>
      </c>
      <c r="N424">
        <v>0</v>
      </c>
      <c r="O424">
        <v>-16777216</v>
      </c>
      <c r="P424" t="s">
        <v>908</v>
      </c>
      <c r="Q424" t="s">
        <v>908</v>
      </c>
      <c r="R424" t="s">
        <v>92</v>
      </c>
      <c r="S424" t="s">
        <v>0</v>
      </c>
      <c r="T424" t="s">
        <v>1303</v>
      </c>
      <c r="V424" t="s">
        <v>93</v>
      </c>
      <c r="W424" t="s">
        <v>71</v>
      </c>
      <c r="X424" t="s">
        <v>905</v>
      </c>
      <c r="Y424" t="s">
        <v>1302</v>
      </c>
      <c r="Z424" t="s">
        <v>72</v>
      </c>
      <c r="AA424" t="s">
        <v>907</v>
      </c>
    </row>
    <row r="425" spans="1:27" x14ac:dyDescent="0.25">
      <c r="A425" t="b">
        <f>AND(Structures[[#This Row],[Unchanged Colr]:[Unchanged ColorAndStyle]])</f>
        <v>1</v>
      </c>
      <c r="B425" t="b">
        <f>ISERROR(VLOOKUP(Structures[[#This Row],[StructureID]],ModifiedStructures[],1,FALSE))</f>
        <v>1</v>
      </c>
      <c r="C425" t="b">
        <f>ISERROR(VLOOKUP(Structures[[#This Row],[ColorAndStyle]],ModifiedStyle[],1,FALSE))</f>
        <v>1</v>
      </c>
      <c r="D425" t="s">
        <v>1310</v>
      </c>
      <c r="E425" t="s">
        <v>1311</v>
      </c>
      <c r="F425" t="s">
        <v>1105</v>
      </c>
      <c r="G425" t="s">
        <v>44</v>
      </c>
      <c r="H425" t="s">
        <v>185</v>
      </c>
      <c r="I425">
        <v>79876</v>
      </c>
      <c r="J425" t="s">
        <v>929</v>
      </c>
      <c r="L425" t="s">
        <v>285</v>
      </c>
      <c r="M425">
        <v>3</v>
      </c>
      <c r="N425">
        <v>1</v>
      </c>
      <c r="O425">
        <v>-16777216</v>
      </c>
      <c r="P425" t="s">
        <v>908</v>
      </c>
      <c r="Q425" t="s">
        <v>908</v>
      </c>
      <c r="R425" t="s">
        <v>92</v>
      </c>
      <c r="S425" t="s">
        <v>0</v>
      </c>
      <c r="T425" t="s">
        <v>1303</v>
      </c>
      <c r="V425" t="s">
        <v>93</v>
      </c>
      <c r="W425" t="s">
        <v>71</v>
      </c>
      <c r="X425" t="s">
        <v>905</v>
      </c>
      <c r="Y425" t="s">
        <v>1302</v>
      </c>
      <c r="Z425" t="s">
        <v>72</v>
      </c>
      <c r="AA425" t="s">
        <v>907</v>
      </c>
    </row>
    <row r="426" spans="1:27" x14ac:dyDescent="0.25">
      <c r="A426" t="b">
        <f>AND(Structures[[#This Row],[Unchanged Colr]:[Unchanged ColorAndStyle]])</f>
        <v>1</v>
      </c>
      <c r="B426" t="b">
        <f>ISERROR(VLOOKUP(Structures[[#This Row],[StructureID]],ModifiedStructures[],1,FALSE))</f>
        <v>1</v>
      </c>
      <c r="C426" t="b">
        <f>ISERROR(VLOOKUP(Structures[[#This Row],[ColorAndStyle]],ModifiedStyle[],1,FALSE))</f>
        <v>1</v>
      </c>
      <c r="D426" t="s">
        <v>1312</v>
      </c>
      <c r="E426" t="s">
        <v>1313</v>
      </c>
      <c r="F426" t="s">
        <v>339</v>
      </c>
      <c r="G426" t="s">
        <v>44</v>
      </c>
      <c r="H426" t="s">
        <v>185</v>
      </c>
      <c r="I426" t="s">
        <v>339</v>
      </c>
      <c r="J426" t="s">
        <v>902</v>
      </c>
      <c r="L426" t="s">
        <v>362</v>
      </c>
      <c r="M426">
        <v>3</v>
      </c>
      <c r="N426">
        <v>0</v>
      </c>
      <c r="O426">
        <v>-16777216</v>
      </c>
      <c r="P426" t="s">
        <v>908</v>
      </c>
      <c r="Q426" t="s">
        <v>908</v>
      </c>
      <c r="R426" t="s">
        <v>92</v>
      </c>
      <c r="S426" t="s">
        <v>0</v>
      </c>
      <c r="T426" t="s">
        <v>1303</v>
      </c>
      <c r="V426" t="s">
        <v>93</v>
      </c>
      <c r="W426" t="s">
        <v>71</v>
      </c>
      <c r="X426" t="s">
        <v>905</v>
      </c>
      <c r="Y426" t="s">
        <v>1302</v>
      </c>
      <c r="Z426" t="s">
        <v>72</v>
      </c>
      <c r="AA426" t="s">
        <v>907</v>
      </c>
    </row>
    <row r="427" spans="1:27" x14ac:dyDescent="0.25">
      <c r="A427" t="b">
        <f>AND(Structures[[#This Row],[Unchanged Colr]:[Unchanged ColorAndStyle]])</f>
        <v>1</v>
      </c>
      <c r="B427" t="b">
        <f>ISERROR(VLOOKUP(Structures[[#This Row],[StructureID]],ModifiedStructures[],1,FALSE))</f>
        <v>1</v>
      </c>
      <c r="C427" t="b">
        <f>ISERROR(VLOOKUP(Structures[[#This Row],[ColorAndStyle]],ModifiedStyle[],1,FALSE))</f>
        <v>1</v>
      </c>
      <c r="D427" t="s">
        <v>1229</v>
      </c>
      <c r="E427" t="s">
        <v>1314</v>
      </c>
      <c r="F427" t="s">
        <v>1107</v>
      </c>
      <c r="G427" t="s">
        <v>33</v>
      </c>
      <c r="H427" t="s">
        <v>33</v>
      </c>
      <c r="I427">
        <v>60203</v>
      </c>
      <c r="J427" t="s">
        <v>929</v>
      </c>
      <c r="L427" t="s">
        <v>368</v>
      </c>
      <c r="M427">
        <v>3</v>
      </c>
      <c r="N427">
        <v>0</v>
      </c>
      <c r="O427">
        <v>-16777216</v>
      </c>
      <c r="P427" t="s">
        <v>908</v>
      </c>
      <c r="Q427" t="s">
        <v>908</v>
      </c>
      <c r="R427" t="s">
        <v>92</v>
      </c>
      <c r="S427" t="s">
        <v>0</v>
      </c>
      <c r="T427" t="s">
        <v>1303</v>
      </c>
      <c r="V427" t="s">
        <v>93</v>
      </c>
      <c r="W427" t="s">
        <v>71</v>
      </c>
      <c r="X427" t="s">
        <v>905</v>
      </c>
      <c r="Y427" t="s">
        <v>1302</v>
      </c>
      <c r="Z427" t="s">
        <v>72</v>
      </c>
      <c r="AA427" t="s">
        <v>907</v>
      </c>
    </row>
    <row r="428" spans="1:27" x14ac:dyDescent="0.25">
      <c r="A428" t="b">
        <f>AND(Structures[[#This Row],[Unchanged Colr]:[Unchanged ColorAndStyle]])</f>
        <v>1</v>
      </c>
      <c r="B428" t="b">
        <f>ISERROR(VLOOKUP(Structures[[#This Row],[StructureID]],ModifiedStructures[],1,FALSE))</f>
        <v>1</v>
      </c>
      <c r="C428" t="b">
        <f>ISERROR(VLOOKUP(Structures[[#This Row],[ColorAndStyle]],ModifiedStyle[],1,FALSE))</f>
        <v>1</v>
      </c>
      <c r="D428" t="s">
        <v>1231</v>
      </c>
      <c r="E428" t="s">
        <v>1315</v>
      </c>
      <c r="F428" t="s">
        <v>1109</v>
      </c>
      <c r="G428" t="s">
        <v>33</v>
      </c>
      <c r="H428" t="s">
        <v>33</v>
      </c>
      <c r="I428">
        <v>60202</v>
      </c>
      <c r="J428" t="s">
        <v>929</v>
      </c>
      <c r="L428" t="s">
        <v>369</v>
      </c>
      <c r="M428">
        <v>3</v>
      </c>
      <c r="N428">
        <v>0</v>
      </c>
      <c r="O428">
        <v>-16777216</v>
      </c>
      <c r="P428" t="s">
        <v>908</v>
      </c>
      <c r="Q428" t="s">
        <v>908</v>
      </c>
      <c r="R428" t="s">
        <v>92</v>
      </c>
      <c r="S428" t="s">
        <v>0</v>
      </c>
      <c r="T428" t="s">
        <v>1303</v>
      </c>
      <c r="V428" t="s">
        <v>93</v>
      </c>
      <c r="W428" t="s">
        <v>71</v>
      </c>
      <c r="X428" t="s">
        <v>905</v>
      </c>
      <c r="Y428" t="s">
        <v>1302</v>
      </c>
      <c r="Z428" t="s">
        <v>72</v>
      </c>
      <c r="AA428" t="s">
        <v>907</v>
      </c>
    </row>
    <row r="429" spans="1:27" x14ac:dyDescent="0.25">
      <c r="A429" t="b">
        <f>AND(Structures[[#This Row],[Unchanged Colr]:[Unchanged ColorAndStyle]])</f>
        <v>1</v>
      </c>
      <c r="B429" t="b">
        <f>ISERROR(VLOOKUP(Structures[[#This Row],[StructureID]],ModifiedStructures[],1,FALSE))</f>
        <v>1</v>
      </c>
      <c r="C429" t="b">
        <f>ISERROR(VLOOKUP(Structures[[#This Row],[ColorAndStyle]],ModifiedStyle[],1,FALSE))</f>
        <v>1</v>
      </c>
      <c r="D429" t="s">
        <v>1316</v>
      </c>
      <c r="E429" t="s">
        <v>1317</v>
      </c>
      <c r="F429" t="s">
        <v>378</v>
      </c>
      <c r="G429" t="s">
        <v>271</v>
      </c>
      <c r="H429" t="s">
        <v>913</v>
      </c>
      <c r="I429">
        <v>11582</v>
      </c>
      <c r="J429" t="s">
        <v>914</v>
      </c>
      <c r="L429" t="s">
        <v>385</v>
      </c>
      <c r="M429">
        <v>3</v>
      </c>
      <c r="N429">
        <v>0</v>
      </c>
      <c r="O429">
        <v>-16777216</v>
      </c>
      <c r="P429" t="s">
        <v>908</v>
      </c>
      <c r="Q429" t="s">
        <v>908</v>
      </c>
      <c r="R429" t="s">
        <v>92</v>
      </c>
      <c r="S429" t="s">
        <v>0</v>
      </c>
      <c r="T429" t="s">
        <v>1303</v>
      </c>
      <c r="V429" t="s">
        <v>93</v>
      </c>
      <c r="W429" t="s">
        <v>71</v>
      </c>
      <c r="X429" t="s">
        <v>905</v>
      </c>
      <c r="Y429" t="s">
        <v>1302</v>
      </c>
      <c r="Z429" t="s">
        <v>72</v>
      </c>
      <c r="AA429" t="s">
        <v>907</v>
      </c>
    </row>
    <row r="430" spans="1:27" x14ac:dyDescent="0.25">
      <c r="A430" t="b">
        <f>AND(Structures[[#This Row],[Unchanged Colr]:[Unchanged ColorAndStyle]])</f>
        <v>0</v>
      </c>
      <c r="B430" t="b">
        <f>ISERROR(VLOOKUP(Structures[[#This Row],[StructureID]],ModifiedStructures[],1,FALSE))</f>
        <v>1</v>
      </c>
      <c r="C430" t="b">
        <f>ISERROR(VLOOKUP(Structures[[#This Row],[ColorAndStyle]],ModifiedStyle[],1,FALSE))</f>
        <v>0</v>
      </c>
      <c r="D430" t="s">
        <v>27</v>
      </c>
      <c r="E430" t="s">
        <v>242</v>
      </c>
      <c r="F430" t="s">
        <v>911</v>
      </c>
      <c r="G430" t="s">
        <v>27</v>
      </c>
      <c r="H430" t="s">
        <v>27</v>
      </c>
      <c r="I430" t="s">
        <v>360</v>
      </c>
      <c r="J430" t="s">
        <v>902</v>
      </c>
      <c r="L430" t="s">
        <v>243</v>
      </c>
      <c r="M430">
        <v>3</v>
      </c>
      <c r="N430">
        <v>0</v>
      </c>
      <c r="O430">
        <v>-16777216</v>
      </c>
      <c r="P430" t="s">
        <v>908</v>
      </c>
      <c r="Q430" t="s">
        <v>908</v>
      </c>
      <c r="R430" t="s">
        <v>92</v>
      </c>
      <c r="S430" t="s">
        <v>0</v>
      </c>
      <c r="T430" t="s">
        <v>1303</v>
      </c>
      <c r="V430" t="s">
        <v>93</v>
      </c>
      <c r="W430" t="s">
        <v>71</v>
      </c>
      <c r="X430" t="s">
        <v>905</v>
      </c>
      <c r="Y430" t="s">
        <v>1302</v>
      </c>
      <c r="Z430" t="s">
        <v>72</v>
      </c>
      <c r="AA430" t="s">
        <v>907</v>
      </c>
    </row>
    <row r="431" spans="1:27" x14ac:dyDescent="0.25">
      <c r="A431" t="b">
        <f>AND(Structures[[#This Row],[Unchanged Colr]:[Unchanged ColorAndStyle]])</f>
        <v>0</v>
      </c>
      <c r="B431" t="b">
        <f>ISERROR(VLOOKUP(Structures[[#This Row],[StructureID]],ModifiedStructures[],1,FALSE))</f>
        <v>1</v>
      </c>
      <c r="C431" t="b">
        <f>ISERROR(VLOOKUP(Structures[[#This Row],[ColorAndStyle]],ModifiedStyle[],1,FALSE))</f>
        <v>0</v>
      </c>
      <c r="D431" t="s">
        <v>90</v>
      </c>
      <c r="E431" t="s">
        <v>91</v>
      </c>
      <c r="F431" t="s">
        <v>85</v>
      </c>
      <c r="G431" t="s">
        <v>27</v>
      </c>
      <c r="H431" t="s">
        <v>27</v>
      </c>
      <c r="I431" t="s">
        <v>1083</v>
      </c>
      <c r="J431" t="s">
        <v>902</v>
      </c>
      <c r="L431" t="s">
        <v>39</v>
      </c>
      <c r="M431">
        <v>3</v>
      </c>
      <c r="N431">
        <v>0</v>
      </c>
      <c r="O431">
        <v>-16777216</v>
      </c>
      <c r="P431" t="s">
        <v>908</v>
      </c>
      <c r="Q431" t="s">
        <v>908</v>
      </c>
      <c r="R431" t="s">
        <v>92</v>
      </c>
      <c r="S431" t="s">
        <v>0</v>
      </c>
      <c r="T431" t="s">
        <v>1303</v>
      </c>
      <c r="V431" t="s">
        <v>93</v>
      </c>
      <c r="W431" t="s">
        <v>71</v>
      </c>
      <c r="X431" t="s">
        <v>905</v>
      </c>
      <c r="Y431" t="s">
        <v>1302</v>
      </c>
      <c r="Z431" t="s">
        <v>72</v>
      </c>
      <c r="AA431" t="s">
        <v>907</v>
      </c>
    </row>
    <row r="432" spans="1:27" x14ac:dyDescent="0.25">
      <c r="A432" t="b">
        <f>AND(Structures[[#This Row],[Unchanged Colr]:[Unchanged ColorAndStyle]])</f>
        <v>1</v>
      </c>
      <c r="B432" t="b">
        <f>ISERROR(VLOOKUP(Structures[[#This Row],[StructureID]],ModifiedStructures[],1,FALSE))</f>
        <v>1</v>
      </c>
      <c r="C432" t="b">
        <f>ISERROR(VLOOKUP(Structures[[#This Row],[ColorAndStyle]],ModifiedStyle[],1,FALSE))</f>
        <v>1</v>
      </c>
      <c r="D432" t="s">
        <v>202</v>
      </c>
      <c r="E432" t="s">
        <v>203</v>
      </c>
      <c r="F432" t="s">
        <v>43</v>
      </c>
      <c r="G432" t="s">
        <v>180</v>
      </c>
      <c r="H432" t="s">
        <v>4</v>
      </c>
      <c r="I432" t="s">
        <v>43</v>
      </c>
      <c r="J432" t="s">
        <v>902</v>
      </c>
      <c r="K432" t="s">
        <v>1318</v>
      </c>
      <c r="L432" t="s">
        <v>257</v>
      </c>
      <c r="M432">
        <v>3</v>
      </c>
      <c r="N432">
        <v>0</v>
      </c>
      <c r="O432">
        <v>-16777216</v>
      </c>
      <c r="P432" t="s">
        <v>908</v>
      </c>
      <c r="Q432" t="s">
        <v>908</v>
      </c>
      <c r="R432" t="s">
        <v>92</v>
      </c>
      <c r="S432" t="s">
        <v>0</v>
      </c>
      <c r="T432" t="s">
        <v>1303</v>
      </c>
      <c r="V432" t="s">
        <v>93</v>
      </c>
      <c r="W432" t="s">
        <v>71</v>
      </c>
      <c r="X432" t="s">
        <v>905</v>
      </c>
      <c r="Y432" t="s">
        <v>1302</v>
      </c>
      <c r="Z432" t="s">
        <v>72</v>
      </c>
      <c r="AA432" t="s">
        <v>907</v>
      </c>
    </row>
    <row r="433" spans="1:27" x14ac:dyDescent="0.25">
      <c r="A433" t="b">
        <f>AND(Structures[[#This Row],[Unchanged Colr]:[Unchanged ColorAndStyle]])</f>
        <v>1</v>
      </c>
      <c r="B433" t="b">
        <f>ISERROR(VLOOKUP(Structures[[#This Row],[StructureID]],ModifiedStructures[],1,FALSE))</f>
        <v>1</v>
      </c>
      <c r="C433" t="b">
        <f>ISERROR(VLOOKUP(Structures[[#This Row],[ColorAndStyle]],ModifiedStyle[],1,FALSE))</f>
        <v>1</v>
      </c>
      <c r="D433" t="s">
        <v>204</v>
      </c>
      <c r="E433" t="s">
        <v>909</v>
      </c>
      <c r="F433" t="s">
        <v>909</v>
      </c>
      <c r="G433" t="s">
        <v>204</v>
      </c>
      <c r="H433" t="s">
        <v>204</v>
      </c>
      <c r="I433" t="s">
        <v>910</v>
      </c>
      <c r="J433" t="s">
        <v>902</v>
      </c>
      <c r="L433" t="s">
        <v>258</v>
      </c>
      <c r="M433">
        <v>3</v>
      </c>
      <c r="N433">
        <v>0</v>
      </c>
      <c r="O433">
        <v>-16777216</v>
      </c>
      <c r="P433" t="s">
        <v>908</v>
      </c>
      <c r="Q433" t="s">
        <v>908</v>
      </c>
      <c r="R433" t="s">
        <v>92</v>
      </c>
      <c r="S433" t="s">
        <v>0</v>
      </c>
      <c r="T433" t="s">
        <v>1303</v>
      </c>
      <c r="V433" t="s">
        <v>93</v>
      </c>
      <c r="W433" t="s">
        <v>71</v>
      </c>
      <c r="X433" t="s">
        <v>905</v>
      </c>
      <c r="Y433" t="s">
        <v>1302</v>
      </c>
      <c r="Z433" t="s">
        <v>72</v>
      </c>
      <c r="AA433" t="s">
        <v>907</v>
      </c>
    </row>
    <row r="434" spans="1:27" x14ac:dyDescent="0.25">
      <c r="A434" t="b">
        <f>AND(Structures[[#This Row],[Unchanged Colr]:[Unchanged ColorAndStyle]])</f>
        <v>1</v>
      </c>
      <c r="B434" t="b">
        <f>ISERROR(VLOOKUP(Structures[[#This Row],[StructureID]],ModifiedStructures[],1,FALSE))</f>
        <v>1</v>
      </c>
      <c r="C434" t="b">
        <f>ISERROR(VLOOKUP(Structures[[#This Row],[ColorAndStyle]],ModifiedStyle[],1,FALSE))</f>
        <v>1</v>
      </c>
      <c r="D434" t="s">
        <v>1319</v>
      </c>
      <c r="E434" t="s">
        <v>1320</v>
      </c>
      <c r="F434" t="s">
        <v>1060</v>
      </c>
      <c r="G434" t="s">
        <v>204</v>
      </c>
      <c r="H434" t="s">
        <v>204</v>
      </c>
      <c r="I434" t="s">
        <v>1061</v>
      </c>
      <c r="J434" t="s">
        <v>902</v>
      </c>
      <c r="L434" t="s">
        <v>386</v>
      </c>
      <c r="M434">
        <v>3</v>
      </c>
      <c r="N434">
        <v>0</v>
      </c>
      <c r="O434">
        <v>-16777216</v>
      </c>
      <c r="P434" t="s">
        <v>908</v>
      </c>
      <c r="Q434" t="s">
        <v>908</v>
      </c>
      <c r="R434" t="s">
        <v>92</v>
      </c>
      <c r="S434" t="s">
        <v>0</v>
      </c>
      <c r="T434" t="s">
        <v>1303</v>
      </c>
      <c r="V434" t="s">
        <v>93</v>
      </c>
      <c r="W434" t="s">
        <v>71</v>
      </c>
      <c r="X434" t="s">
        <v>905</v>
      </c>
      <c r="Y434" t="s">
        <v>1302</v>
      </c>
      <c r="Z434" t="s">
        <v>72</v>
      </c>
      <c r="AA434" t="s">
        <v>907</v>
      </c>
    </row>
    <row r="435" spans="1:27" x14ac:dyDescent="0.25">
      <c r="A435" t="b">
        <f>AND(Structures[[#This Row],[Unchanged Colr]:[Unchanged ColorAndStyle]])</f>
        <v>1</v>
      </c>
      <c r="B435" t="b">
        <f>ISERROR(VLOOKUP(Structures[[#This Row],[StructureID]],ModifiedStructures[],1,FALSE))</f>
        <v>1</v>
      </c>
      <c r="C435" t="b">
        <f>ISERROR(VLOOKUP(Structures[[#This Row],[ColorAndStyle]],ModifiedStyle[],1,FALSE))</f>
        <v>1</v>
      </c>
      <c r="D435" t="s">
        <v>1321</v>
      </c>
      <c r="E435" t="s">
        <v>1322</v>
      </c>
      <c r="F435" t="s">
        <v>909</v>
      </c>
      <c r="G435" t="s">
        <v>204</v>
      </c>
      <c r="H435" t="s">
        <v>204</v>
      </c>
      <c r="I435" t="s">
        <v>910</v>
      </c>
      <c r="J435" t="s">
        <v>902</v>
      </c>
      <c r="L435" t="s">
        <v>387</v>
      </c>
      <c r="M435">
        <v>3</v>
      </c>
      <c r="N435">
        <v>0</v>
      </c>
      <c r="O435">
        <v>-16777216</v>
      </c>
      <c r="P435" t="s">
        <v>908</v>
      </c>
      <c r="Q435" t="s">
        <v>908</v>
      </c>
      <c r="R435" t="s">
        <v>92</v>
      </c>
      <c r="S435" t="s">
        <v>0</v>
      </c>
      <c r="T435" t="s">
        <v>1303</v>
      </c>
      <c r="V435" t="s">
        <v>93</v>
      </c>
      <c r="W435" t="s">
        <v>71</v>
      </c>
      <c r="X435" t="s">
        <v>905</v>
      </c>
      <c r="Y435" t="s">
        <v>1302</v>
      </c>
      <c r="Z435" t="s">
        <v>72</v>
      </c>
      <c r="AA435" t="s">
        <v>907</v>
      </c>
    </row>
    <row r="436" spans="1:27" x14ac:dyDescent="0.25">
      <c r="A436" t="b">
        <f>AND(Structures[[#This Row],[Unchanged Colr]:[Unchanged ColorAndStyle]])</f>
        <v>1</v>
      </c>
      <c r="B436" t="b">
        <f>ISERROR(VLOOKUP(Structures[[#This Row],[StructureID]],ModifiedStructures[],1,FALSE))</f>
        <v>1</v>
      </c>
      <c r="C436" t="b">
        <f>ISERROR(VLOOKUP(Structures[[#This Row],[ColorAndStyle]],ModifiedStyle[],1,FALSE))</f>
        <v>1</v>
      </c>
      <c r="D436" t="s">
        <v>1323</v>
      </c>
      <c r="E436" t="s">
        <v>1324</v>
      </c>
      <c r="F436" t="s">
        <v>1118</v>
      </c>
      <c r="G436" t="s">
        <v>33</v>
      </c>
      <c r="H436" t="s">
        <v>33</v>
      </c>
      <c r="I436">
        <v>58243</v>
      </c>
      <c r="J436" t="s">
        <v>929</v>
      </c>
      <c r="L436" t="s">
        <v>370</v>
      </c>
      <c r="M436">
        <v>3</v>
      </c>
      <c r="N436">
        <v>0</v>
      </c>
      <c r="O436">
        <v>-16777216</v>
      </c>
      <c r="P436" t="s">
        <v>908</v>
      </c>
      <c r="Q436" t="s">
        <v>908</v>
      </c>
      <c r="R436" t="s">
        <v>92</v>
      </c>
      <c r="S436" t="s">
        <v>0</v>
      </c>
      <c r="T436" t="s">
        <v>1303</v>
      </c>
      <c r="V436" t="s">
        <v>93</v>
      </c>
      <c r="W436" t="s">
        <v>71</v>
      </c>
      <c r="X436" t="s">
        <v>905</v>
      </c>
      <c r="Y436" t="s">
        <v>1302</v>
      </c>
      <c r="Z436" t="s">
        <v>72</v>
      </c>
      <c r="AA436" t="s">
        <v>907</v>
      </c>
    </row>
    <row r="437" spans="1:27" x14ac:dyDescent="0.25">
      <c r="A437" t="b">
        <f>AND(Structures[[#This Row],[Unchanged Colr]:[Unchanged ColorAndStyle]])</f>
        <v>0</v>
      </c>
      <c r="B437" t="b">
        <f>ISERROR(VLOOKUP(Structures[[#This Row],[StructureID]],ModifiedStructures[],1,FALSE))</f>
        <v>1</v>
      </c>
      <c r="C437" t="b">
        <f>ISERROR(VLOOKUP(Structures[[#This Row],[ColorAndStyle]],ModifiedStyle[],1,FALSE))</f>
        <v>0</v>
      </c>
      <c r="D437" t="s">
        <v>141</v>
      </c>
      <c r="E437" t="s">
        <v>142</v>
      </c>
      <c r="F437" t="s">
        <v>134</v>
      </c>
      <c r="G437" t="s">
        <v>33</v>
      </c>
      <c r="H437" t="s">
        <v>33</v>
      </c>
      <c r="I437">
        <v>58242</v>
      </c>
      <c r="J437" t="s">
        <v>929</v>
      </c>
      <c r="L437" t="s">
        <v>34</v>
      </c>
      <c r="M437">
        <v>3</v>
      </c>
      <c r="N437">
        <v>0</v>
      </c>
      <c r="O437">
        <v>-16777216</v>
      </c>
      <c r="P437" t="s">
        <v>908</v>
      </c>
      <c r="Q437" t="s">
        <v>908</v>
      </c>
      <c r="R437" t="s">
        <v>92</v>
      </c>
      <c r="S437" t="s">
        <v>0</v>
      </c>
      <c r="T437" t="s">
        <v>1303</v>
      </c>
      <c r="V437" t="s">
        <v>93</v>
      </c>
      <c r="W437" t="s">
        <v>71</v>
      </c>
      <c r="X437" t="s">
        <v>905</v>
      </c>
      <c r="Y437" t="s">
        <v>1302</v>
      </c>
      <c r="Z437" t="s">
        <v>72</v>
      </c>
      <c r="AA437" t="s">
        <v>907</v>
      </c>
    </row>
    <row r="438" spans="1:27" x14ac:dyDescent="0.25">
      <c r="A438" t="b">
        <f>AND(Structures[[#This Row],[Unchanged Colr]:[Unchanged ColorAndStyle]])</f>
        <v>1</v>
      </c>
      <c r="B438" t="b">
        <f>ISERROR(VLOOKUP(Structures[[#This Row],[StructureID]],ModifiedStructures[],1,FALSE))</f>
        <v>1</v>
      </c>
      <c r="C438" t="b">
        <f>ISERROR(VLOOKUP(Structures[[#This Row],[ColorAndStyle]],ModifiedStyle[],1,FALSE))</f>
        <v>1</v>
      </c>
      <c r="D438" t="s">
        <v>1325</v>
      </c>
      <c r="E438" t="s">
        <v>354</v>
      </c>
      <c r="F438" t="s">
        <v>1120</v>
      </c>
      <c r="G438" t="s">
        <v>33</v>
      </c>
      <c r="H438" t="s">
        <v>33</v>
      </c>
      <c r="I438">
        <v>62045</v>
      </c>
      <c r="J438" t="s">
        <v>929</v>
      </c>
      <c r="L438" t="s">
        <v>371</v>
      </c>
      <c r="M438">
        <v>3</v>
      </c>
      <c r="N438">
        <v>0</v>
      </c>
      <c r="O438">
        <v>-16777216</v>
      </c>
      <c r="P438" t="s">
        <v>908</v>
      </c>
      <c r="Q438" t="s">
        <v>908</v>
      </c>
      <c r="R438" t="s">
        <v>92</v>
      </c>
      <c r="S438" t="s">
        <v>0</v>
      </c>
      <c r="T438" t="s">
        <v>1303</v>
      </c>
      <c r="V438" t="s">
        <v>93</v>
      </c>
      <c r="W438" t="s">
        <v>71</v>
      </c>
      <c r="X438" t="s">
        <v>905</v>
      </c>
      <c r="Y438" t="s">
        <v>1302</v>
      </c>
      <c r="Z438" t="s">
        <v>72</v>
      </c>
      <c r="AA438" t="s">
        <v>907</v>
      </c>
    </row>
    <row r="439" spans="1:27" x14ac:dyDescent="0.25">
      <c r="A439" t="b">
        <f>AND(Structures[[#This Row],[Unchanged Colr]:[Unchanged ColorAndStyle]])</f>
        <v>1</v>
      </c>
      <c r="B439" t="b">
        <f>ISERROR(VLOOKUP(Structures[[#This Row],[StructureID]],ModifiedStructures[],1,FALSE))</f>
        <v>1</v>
      </c>
      <c r="C439" t="b">
        <f>ISERROR(VLOOKUP(Structures[[#This Row],[ColorAndStyle]],ModifiedStyle[],1,FALSE))</f>
        <v>1</v>
      </c>
      <c r="D439" t="s">
        <v>1326</v>
      </c>
      <c r="E439" t="s">
        <v>1327</v>
      </c>
      <c r="F439" t="s">
        <v>339</v>
      </c>
      <c r="G439" t="s">
        <v>44</v>
      </c>
      <c r="H439" t="s">
        <v>185</v>
      </c>
      <c r="I439" t="s">
        <v>339</v>
      </c>
      <c r="J439" t="s">
        <v>902</v>
      </c>
      <c r="L439" t="s">
        <v>691</v>
      </c>
      <c r="M439">
        <v>3</v>
      </c>
      <c r="N439">
        <v>0</v>
      </c>
      <c r="O439">
        <v>-16777216</v>
      </c>
      <c r="P439" t="s">
        <v>908</v>
      </c>
      <c r="Q439" t="s">
        <v>908</v>
      </c>
      <c r="R439" t="s">
        <v>92</v>
      </c>
      <c r="S439" t="s">
        <v>0</v>
      </c>
      <c r="T439" t="s">
        <v>1303</v>
      </c>
      <c r="V439" t="s">
        <v>93</v>
      </c>
      <c r="W439" t="s">
        <v>71</v>
      </c>
      <c r="X439" t="s">
        <v>905</v>
      </c>
      <c r="Y439" t="s">
        <v>1302</v>
      </c>
      <c r="Z439" t="s">
        <v>72</v>
      </c>
      <c r="AA439" t="s">
        <v>907</v>
      </c>
    </row>
    <row r="440" spans="1:27" x14ac:dyDescent="0.25">
      <c r="A440" t="b">
        <f>AND(Structures[[#This Row],[Unchanged Colr]:[Unchanged ColorAndStyle]])</f>
        <v>1</v>
      </c>
      <c r="B440" t="b">
        <f>ISERROR(VLOOKUP(Structures[[#This Row],[StructureID]],ModifiedStructures[],1,FALSE))</f>
        <v>1</v>
      </c>
      <c r="C440" t="b">
        <f>ISERROR(VLOOKUP(Structures[[#This Row],[ColorAndStyle]],ModifiedStyle[],1,FALSE))</f>
        <v>1</v>
      </c>
      <c r="D440" t="s">
        <v>1121</v>
      </c>
      <c r="E440" t="s">
        <v>1328</v>
      </c>
      <c r="F440" t="s">
        <v>1122</v>
      </c>
      <c r="G440" t="s">
        <v>33</v>
      </c>
      <c r="H440" t="s">
        <v>33</v>
      </c>
      <c r="I440">
        <v>50878</v>
      </c>
      <c r="J440" t="s">
        <v>929</v>
      </c>
      <c r="L440" t="s">
        <v>363</v>
      </c>
      <c r="M440">
        <v>3</v>
      </c>
      <c r="N440">
        <v>0</v>
      </c>
      <c r="O440">
        <v>-16777216</v>
      </c>
      <c r="P440" t="s">
        <v>908</v>
      </c>
      <c r="Q440" t="s">
        <v>908</v>
      </c>
      <c r="R440" t="s">
        <v>92</v>
      </c>
      <c r="S440" t="s">
        <v>0</v>
      </c>
      <c r="T440" t="s">
        <v>1303</v>
      </c>
      <c r="V440" t="s">
        <v>93</v>
      </c>
      <c r="W440" t="s">
        <v>71</v>
      </c>
      <c r="X440" t="s">
        <v>905</v>
      </c>
      <c r="Y440" t="s">
        <v>1302</v>
      </c>
      <c r="Z440" t="s">
        <v>72</v>
      </c>
      <c r="AA440" t="s">
        <v>907</v>
      </c>
    </row>
    <row r="441" spans="1:27" x14ac:dyDescent="0.25">
      <c r="A441" t="b">
        <f>AND(Structures[[#This Row],[Unchanged Colr]:[Unchanged ColorAndStyle]])</f>
        <v>1</v>
      </c>
      <c r="B441" t="b">
        <f>ISERROR(VLOOKUP(Structures[[#This Row],[StructureID]],ModifiedStructures[],1,FALSE))</f>
        <v>1</v>
      </c>
      <c r="C441" t="b">
        <f>ISERROR(VLOOKUP(Structures[[#This Row],[ColorAndStyle]],ModifiedStyle[],1,FALSE))</f>
        <v>1</v>
      </c>
      <c r="D441" t="s">
        <v>1123</v>
      </c>
      <c r="E441" t="s">
        <v>1329</v>
      </c>
      <c r="F441" t="s">
        <v>1124</v>
      </c>
      <c r="G441" t="s">
        <v>33</v>
      </c>
      <c r="H441" t="s">
        <v>33</v>
      </c>
      <c r="I441">
        <v>50875</v>
      </c>
      <c r="J441" t="s">
        <v>929</v>
      </c>
      <c r="L441" t="s">
        <v>365</v>
      </c>
      <c r="M441">
        <v>3</v>
      </c>
      <c r="N441">
        <v>0</v>
      </c>
      <c r="O441">
        <v>-16777216</v>
      </c>
      <c r="P441" t="s">
        <v>908</v>
      </c>
      <c r="Q441" t="s">
        <v>908</v>
      </c>
      <c r="R441" t="s">
        <v>92</v>
      </c>
      <c r="S441" t="s">
        <v>0</v>
      </c>
      <c r="T441" t="s">
        <v>1303</v>
      </c>
      <c r="V441" t="s">
        <v>93</v>
      </c>
      <c r="W441" t="s">
        <v>71</v>
      </c>
      <c r="X441" t="s">
        <v>905</v>
      </c>
      <c r="Y441" t="s">
        <v>1302</v>
      </c>
      <c r="Z441" t="s">
        <v>72</v>
      </c>
      <c r="AA441" t="s">
        <v>907</v>
      </c>
    </row>
    <row r="442" spans="1:27" x14ac:dyDescent="0.25">
      <c r="A442" t="b">
        <f>AND(Structures[[#This Row],[Unchanged Colr]:[Unchanged ColorAndStyle]])</f>
        <v>1</v>
      </c>
      <c r="B442" t="b">
        <f>ISERROR(VLOOKUP(Structures[[#This Row],[StructureID]],ModifiedStructures[],1,FALSE))</f>
        <v>1</v>
      </c>
      <c r="C442" t="b">
        <f>ISERROR(VLOOKUP(Structures[[#This Row],[ColorAndStyle]],ModifiedStyle[],1,FALSE))</f>
        <v>1</v>
      </c>
      <c r="D442" t="s">
        <v>1330</v>
      </c>
      <c r="E442" t="s">
        <v>1331</v>
      </c>
      <c r="F442" t="s">
        <v>339</v>
      </c>
      <c r="G442" t="s">
        <v>44</v>
      </c>
      <c r="H442" t="s">
        <v>185</v>
      </c>
      <c r="I442" t="s">
        <v>339</v>
      </c>
      <c r="J442" t="s">
        <v>902</v>
      </c>
      <c r="L442" t="s">
        <v>364</v>
      </c>
      <c r="M442">
        <v>3</v>
      </c>
      <c r="N442">
        <v>0</v>
      </c>
      <c r="O442">
        <v>-16777216</v>
      </c>
      <c r="P442" t="s">
        <v>908</v>
      </c>
      <c r="Q442" t="s">
        <v>908</v>
      </c>
      <c r="R442" t="s">
        <v>92</v>
      </c>
      <c r="S442" t="s">
        <v>0</v>
      </c>
      <c r="T442" t="s">
        <v>1303</v>
      </c>
      <c r="V442" t="s">
        <v>93</v>
      </c>
      <c r="W442" t="s">
        <v>71</v>
      </c>
      <c r="X442" t="s">
        <v>905</v>
      </c>
      <c r="Y442" t="s">
        <v>1302</v>
      </c>
      <c r="Z442" t="s">
        <v>72</v>
      </c>
      <c r="AA442" t="s">
        <v>907</v>
      </c>
    </row>
    <row r="443" spans="1:27" x14ac:dyDescent="0.25">
      <c r="A443" t="b">
        <f>AND(Structures[[#This Row],[Unchanged Colr]:[Unchanged ColorAndStyle]])</f>
        <v>1</v>
      </c>
      <c r="B443" t="b">
        <f>ISERROR(VLOOKUP(Structures[[#This Row],[StructureID]],ModifiedStructures[],1,FALSE))</f>
        <v>1</v>
      </c>
      <c r="C443" t="b">
        <f>ISERROR(VLOOKUP(Structures[[#This Row],[ColorAndStyle]],ModifiedStyle[],1,FALSE))</f>
        <v>1</v>
      </c>
      <c r="D443" t="s">
        <v>1332</v>
      </c>
      <c r="E443" t="s">
        <v>1333</v>
      </c>
      <c r="F443" t="s">
        <v>339</v>
      </c>
      <c r="G443" t="s">
        <v>44</v>
      </c>
      <c r="H443" t="s">
        <v>185</v>
      </c>
      <c r="I443" t="s">
        <v>339</v>
      </c>
      <c r="J443" t="s">
        <v>902</v>
      </c>
      <c r="L443" t="s">
        <v>364</v>
      </c>
      <c r="M443">
        <v>3</v>
      </c>
      <c r="N443">
        <v>0</v>
      </c>
      <c r="O443">
        <v>-16777216</v>
      </c>
      <c r="P443" t="s">
        <v>908</v>
      </c>
      <c r="Q443" t="s">
        <v>908</v>
      </c>
      <c r="R443" t="s">
        <v>92</v>
      </c>
      <c r="S443" t="s">
        <v>0</v>
      </c>
      <c r="T443" t="s">
        <v>1303</v>
      </c>
      <c r="V443" t="s">
        <v>93</v>
      </c>
      <c r="W443" t="s">
        <v>71</v>
      </c>
      <c r="X443" t="s">
        <v>905</v>
      </c>
      <c r="Y443" t="s">
        <v>1302</v>
      </c>
      <c r="Z443" t="s">
        <v>72</v>
      </c>
      <c r="AA443" t="s">
        <v>907</v>
      </c>
    </row>
    <row r="444" spans="1:27" x14ac:dyDescent="0.25">
      <c r="A444" t="b">
        <f>AND(Structures[[#This Row],[Unchanged Colr]:[Unchanged ColorAndStyle]])</f>
        <v>1</v>
      </c>
      <c r="B444" t="b">
        <f>ISERROR(VLOOKUP(Structures[[#This Row],[StructureID]],ModifiedStructures[],1,FALSE))</f>
        <v>1</v>
      </c>
      <c r="C444" t="b">
        <f>ISERROR(VLOOKUP(Structures[[#This Row],[ColorAndStyle]],ModifiedStyle[],1,FALSE))</f>
        <v>1</v>
      </c>
      <c r="D444" t="s">
        <v>1334</v>
      </c>
      <c r="E444" t="s">
        <v>1335</v>
      </c>
      <c r="F444" t="s">
        <v>1132</v>
      </c>
      <c r="G444" t="s">
        <v>33</v>
      </c>
      <c r="H444" t="s">
        <v>33</v>
      </c>
      <c r="I444">
        <v>12515</v>
      </c>
      <c r="J444" t="s">
        <v>929</v>
      </c>
      <c r="L444" t="s">
        <v>366</v>
      </c>
      <c r="M444">
        <v>3</v>
      </c>
      <c r="N444">
        <v>0</v>
      </c>
      <c r="O444">
        <v>-16777216</v>
      </c>
      <c r="P444" t="s">
        <v>908</v>
      </c>
      <c r="Q444" t="s">
        <v>908</v>
      </c>
      <c r="R444" t="s">
        <v>92</v>
      </c>
      <c r="S444" t="s">
        <v>0</v>
      </c>
      <c r="T444" t="s">
        <v>1303</v>
      </c>
      <c r="V444" t="s">
        <v>93</v>
      </c>
      <c r="W444" t="s">
        <v>71</v>
      </c>
      <c r="X444" t="s">
        <v>905</v>
      </c>
      <c r="Y444" t="s">
        <v>1302</v>
      </c>
      <c r="Z444" t="s">
        <v>72</v>
      </c>
      <c r="AA444" t="s">
        <v>907</v>
      </c>
    </row>
    <row r="445" spans="1:27" x14ac:dyDescent="0.25">
      <c r="A445" t="b">
        <f>AND(Structures[[#This Row],[Unchanged Colr]:[Unchanged ColorAndStyle]])</f>
        <v>1</v>
      </c>
      <c r="B445" t="b">
        <f>ISERROR(VLOOKUP(Structures[[#This Row],[StructureID]],ModifiedStructures[],1,FALSE))</f>
        <v>1</v>
      </c>
      <c r="C445" t="b">
        <f>ISERROR(VLOOKUP(Structures[[#This Row],[ColorAndStyle]],ModifiedStyle[],1,FALSE))</f>
        <v>1</v>
      </c>
      <c r="D445" t="s">
        <v>1336</v>
      </c>
      <c r="E445" t="s">
        <v>1337</v>
      </c>
      <c r="F445" t="s">
        <v>1134</v>
      </c>
      <c r="G445" t="s">
        <v>33</v>
      </c>
      <c r="H445" t="s">
        <v>33</v>
      </c>
      <c r="I445">
        <v>12514</v>
      </c>
      <c r="J445" t="s">
        <v>929</v>
      </c>
      <c r="L445" t="s">
        <v>367</v>
      </c>
      <c r="M445">
        <v>3</v>
      </c>
      <c r="N445">
        <v>0</v>
      </c>
      <c r="O445">
        <v>-16777216</v>
      </c>
      <c r="P445" t="s">
        <v>908</v>
      </c>
      <c r="Q445" t="s">
        <v>908</v>
      </c>
      <c r="R445" t="s">
        <v>92</v>
      </c>
      <c r="S445" t="s">
        <v>0</v>
      </c>
      <c r="T445" t="s">
        <v>1303</v>
      </c>
      <c r="V445" t="s">
        <v>93</v>
      </c>
      <c r="W445" t="s">
        <v>71</v>
      </c>
      <c r="X445" t="s">
        <v>905</v>
      </c>
      <c r="Y445" t="s">
        <v>1302</v>
      </c>
      <c r="Z445" t="s">
        <v>72</v>
      </c>
      <c r="AA445" t="s">
        <v>907</v>
      </c>
    </row>
    <row r="446" spans="1:27" x14ac:dyDescent="0.25">
      <c r="A446" t="b">
        <f>AND(Structures[[#This Row],[Unchanged Colr]:[Unchanged ColorAndStyle]])</f>
        <v>1</v>
      </c>
      <c r="B446" t="b">
        <f>ISERROR(VLOOKUP(Structures[[#This Row],[StructureID]],ModifiedStructures[],1,FALSE))</f>
        <v>1</v>
      </c>
      <c r="C446" t="b">
        <f>ISERROR(VLOOKUP(Structures[[#This Row],[ColorAndStyle]],ModifiedStyle[],1,FALSE))</f>
        <v>1</v>
      </c>
      <c r="D446" t="s">
        <v>1338</v>
      </c>
      <c r="E446" t="s">
        <v>1339</v>
      </c>
      <c r="F446" t="s">
        <v>1340</v>
      </c>
      <c r="G446" t="s">
        <v>33</v>
      </c>
      <c r="H446" t="s">
        <v>33</v>
      </c>
      <c r="I446">
        <v>59103</v>
      </c>
      <c r="J446" t="s">
        <v>929</v>
      </c>
      <c r="L446" t="s">
        <v>435</v>
      </c>
      <c r="M446">
        <v>3</v>
      </c>
      <c r="N446">
        <v>0</v>
      </c>
      <c r="O446">
        <v>-16777216</v>
      </c>
      <c r="P446" t="s">
        <v>908</v>
      </c>
      <c r="Q446" t="s">
        <v>908</v>
      </c>
      <c r="R446" t="s">
        <v>92</v>
      </c>
      <c r="S446" t="s">
        <v>0</v>
      </c>
      <c r="T446" t="s">
        <v>1303</v>
      </c>
      <c r="V446" t="s">
        <v>93</v>
      </c>
      <c r="W446" t="s">
        <v>71</v>
      </c>
      <c r="X446" t="s">
        <v>905</v>
      </c>
      <c r="Y446" t="s">
        <v>1302</v>
      </c>
      <c r="Z446" t="s">
        <v>72</v>
      </c>
      <c r="AA446" t="s">
        <v>907</v>
      </c>
    </row>
    <row r="447" spans="1:27" x14ac:dyDescent="0.25">
      <c r="A447" t="b">
        <f>AND(Structures[[#This Row],[Unchanged Colr]:[Unchanged ColorAndStyle]])</f>
        <v>1</v>
      </c>
      <c r="B447" t="b">
        <f>ISERROR(VLOOKUP(Structures[[#This Row],[StructureID]],ModifiedStructures[],1,FALSE))</f>
        <v>1</v>
      </c>
      <c r="C447" t="b">
        <f>ISERROR(VLOOKUP(Structures[[#This Row],[ColorAndStyle]],ModifiedStyle[],1,FALSE))</f>
        <v>1</v>
      </c>
      <c r="D447" t="s">
        <v>1341</v>
      </c>
      <c r="E447" t="s">
        <v>1342</v>
      </c>
      <c r="F447" t="s">
        <v>1343</v>
      </c>
      <c r="G447" t="s">
        <v>33</v>
      </c>
      <c r="H447" t="s">
        <v>33</v>
      </c>
      <c r="I447">
        <v>59102</v>
      </c>
      <c r="J447" t="s">
        <v>929</v>
      </c>
      <c r="L447" t="s">
        <v>436</v>
      </c>
      <c r="M447">
        <v>3</v>
      </c>
      <c r="N447">
        <v>0</v>
      </c>
      <c r="O447">
        <v>-16777216</v>
      </c>
      <c r="P447" t="s">
        <v>908</v>
      </c>
      <c r="Q447" t="s">
        <v>908</v>
      </c>
      <c r="R447" t="s">
        <v>92</v>
      </c>
      <c r="S447" t="s">
        <v>0</v>
      </c>
      <c r="T447" t="s">
        <v>1303</v>
      </c>
      <c r="V447" t="s">
        <v>93</v>
      </c>
      <c r="W447" t="s">
        <v>71</v>
      </c>
      <c r="X447" t="s">
        <v>905</v>
      </c>
      <c r="Y447" t="s">
        <v>1302</v>
      </c>
      <c r="Z447" t="s">
        <v>72</v>
      </c>
      <c r="AA447" t="s">
        <v>907</v>
      </c>
    </row>
    <row r="448" spans="1:27" x14ac:dyDescent="0.25">
      <c r="A448" t="b">
        <f>AND(Structures[[#This Row],[Unchanged Colr]:[Unchanged ColorAndStyle]])</f>
        <v>0</v>
      </c>
      <c r="B448" t="b">
        <f>ISERROR(VLOOKUP(Structures[[#This Row],[StructureID]],ModifiedStructures[],1,FALSE))</f>
        <v>1</v>
      </c>
      <c r="C448" t="b">
        <f>ISERROR(VLOOKUP(Structures[[#This Row],[ColorAndStyle]],ModifiedStyle[],1,FALSE))</f>
        <v>0</v>
      </c>
      <c r="D448" t="s">
        <v>1208</v>
      </c>
      <c r="E448" t="s">
        <v>245</v>
      </c>
      <c r="F448" t="s">
        <v>912</v>
      </c>
      <c r="G448" t="s">
        <v>4</v>
      </c>
      <c r="H448" t="s">
        <v>4</v>
      </c>
      <c r="I448" t="s">
        <v>247</v>
      </c>
      <c r="J448" t="s">
        <v>902</v>
      </c>
      <c r="L448" t="s">
        <v>246</v>
      </c>
      <c r="M448">
        <v>3</v>
      </c>
      <c r="N448">
        <v>0</v>
      </c>
      <c r="O448">
        <v>-16777216</v>
      </c>
      <c r="P448" t="s">
        <v>908</v>
      </c>
      <c r="Q448" t="s">
        <v>908</v>
      </c>
      <c r="R448" t="s">
        <v>92</v>
      </c>
      <c r="S448" t="s">
        <v>0</v>
      </c>
      <c r="T448" t="s">
        <v>1303</v>
      </c>
      <c r="V448" t="s">
        <v>93</v>
      </c>
      <c r="W448" t="s">
        <v>71</v>
      </c>
      <c r="X448" t="s">
        <v>905</v>
      </c>
      <c r="Y448" t="s">
        <v>1302</v>
      </c>
      <c r="Z448" t="s">
        <v>72</v>
      </c>
      <c r="AA448" t="s">
        <v>907</v>
      </c>
    </row>
    <row r="449" spans="1:27" x14ac:dyDescent="0.25">
      <c r="A449" t="b">
        <f>AND(Structures[[#This Row],[Unchanged Colr]:[Unchanged ColorAndStyle]])</f>
        <v>0</v>
      </c>
      <c r="B449" t="b">
        <f>ISERROR(VLOOKUP(Structures[[#This Row],[StructureID]],ModifiedStructures[],1,FALSE))</f>
        <v>1</v>
      </c>
      <c r="C449" t="b">
        <f>ISERROR(VLOOKUP(Structures[[#This Row],[ColorAndStyle]],ModifiedStyle[],1,FALSE))</f>
        <v>0</v>
      </c>
      <c r="D449" t="s">
        <v>143</v>
      </c>
      <c r="E449" t="s">
        <v>144</v>
      </c>
      <c r="F449" t="s">
        <v>133</v>
      </c>
      <c r="G449" t="s">
        <v>4</v>
      </c>
      <c r="H449" t="s">
        <v>4</v>
      </c>
      <c r="I449" t="s">
        <v>1086</v>
      </c>
      <c r="J449" t="s">
        <v>902</v>
      </c>
      <c r="L449" t="s">
        <v>5</v>
      </c>
      <c r="M449">
        <v>3</v>
      </c>
      <c r="N449">
        <v>0</v>
      </c>
      <c r="O449">
        <v>-16777216</v>
      </c>
      <c r="P449" t="s">
        <v>908</v>
      </c>
      <c r="Q449" t="s">
        <v>908</v>
      </c>
      <c r="R449" t="s">
        <v>92</v>
      </c>
      <c r="S449" t="s">
        <v>0</v>
      </c>
      <c r="T449" t="s">
        <v>1303</v>
      </c>
      <c r="V449" t="s">
        <v>93</v>
      </c>
      <c r="W449" t="s">
        <v>71</v>
      </c>
      <c r="X449" t="s">
        <v>905</v>
      </c>
      <c r="Y449" t="s">
        <v>1302</v>
      </c>
      <c r="Z449" t="s">
        <v>72</v>
      </c>
      <c r="AA449" t="s">
        <v>907</v>
      </c>
    </row>
    <row r="450" spans="1:27" x14ac:dyDescent="0.25">
      <c r="A450" t="b">
        <f>AND(Structures[[#This Row],[Unchanged Colr]:[Unchanged ColorAndStyle]])</f>
        <v>1</v>
      </c>
      <c r="B450" t="b">
        <f>ISERROR(VLOOKUP(Structures[[#This Row],[StructureID]],ModifiedStructures[],1,FALSE))</f>
        <v>1</v>
      </c>
      <c r="C450" t="b">
        <f>ISERROR(VLOOKUP(Structures[[#This Row],[ColorAndStyle]],ModifiedStyle[],1,FALSE))</f>
        <v>1</v>
      </c>
      <c r="D450" t="s">
        <v>383</v>
      </c>
      <c r="E450" t="s">
        <v>1344</v>
      </c>
      <c r="F450" t="s">
        <v>912</v>
      </c>
      <c r="G450" t="s">
        <v>4</v>
      </c>
      <c r="H450" t="s">
        <v>4</v>
      </c>
      <c r="I450" t="s">
        <v>247</v>
      </c>
      <c r="J450" t="s">
        <v>902</v>
      </c>
      <c r="L450" t="s">
        <v>388</v>
      </c>
      <c r="M450">
        <v>3</v>
      </c>
      <c r="N450">
        <v>1</v>
      </c>
      <c r="O450">
        <v>-16777216</v>
      </c>
      <c r="P450" t="s">
        <v>908</v>
      </c>
      <c r="Q450" t="s">
        <v>908</v>
      </c>
      <c r="R450" t="s">
        <v>92</v>
      </c>
      <c r="S450" t="s">
        <v>0</v>
      </c>
      <c r="T450" t="s">
        <v>1303</v>
      </c>
      <c r="V450" t="s">
        <v>93</v>
      </c>
      <c r="W450" t="s">
        <v>71</v>
      </c>
      <c r="X450" t="s">
        <v>905</v>
      </c>
      <c r="Y450" t="s">
        <v>1302</v>
      </c>
      <c r="Z450" t="s">
        <v>72</v>
      </c>
      <c r="AA450" t="s">
        <v>907</v>
      </c>
    </row>
    <row r="451" spans="1:27" x14ac:dyDescent="0.25">
      <c r="A451" t="b">
        <f>AND(Structures[[#This Row],[Unchanged Colr]:[Unchanged ColorAndStyle]])</f>
        <v>1</v>
      </c>
      <c r="B451" t="b">
        <f>ISERROR(VLOOKUP(Structures[[#This Row],[StructureID]],ModifiedStructures[],1,FALSE))</f>
        <v>1</v>
      </c>
      <c r="C451" t="b">
        <f>ISERROR(VLOOKUP(Structures[[#This Row],[ColorAndStyle]],ModifiedStyle[],1,FALSE))</f>
        <v>1</v>
      </c>
      <c r="D451" t="s">
        <v>1345</v>
      </c>
      <c r="E451" t="s">
        <v>1346</v>
      </c>
      <c r="F451" t="s">
        <v>384</v>
      </c>
      <c r="G451" t="s">
        <v>44</v>
      </c>
      <c r="H451" t="s">
        <v>185</v>
      </c>
      <c r="I451" t="s">
        <v>384</v>
      </c>
      <c r="J451" t="s">
        <v>902</v>
      </c>
      <c r="L451" t="s">
        <v>389</v>
      </c>
      <c r="M451">
        <v>3</v>
      </c>
      <c r="N451">
        <v>0</v>
      </c>
      <c r="O451">
        <v>-16777216</v>
      </c>
      <c r="P451" t="s">
        <v>908</v>
      </c>
      <c r="Q451" t="s">
        <v>908</v>
      </c>
      <c r="R451" t="s">
        <v>92</v>
      </c>
      <c r="S451" t="s">
        <v>0</v>
      </c>
      <c r="T451" t="s">
        <v>1303</v>
      </c>
      <c r="V451" t="s">
        <v>93</v>
      </c>
      <c r="W451" t="s">
        <v>71</v>
      </c>
      <c r="X451" t="s">
        <v>905</v>
      </c>
      <c r="Y451" t="s">
        <v>1302</v>
      </c>
      <c r="Z451" t="s">
        <v>72</v>
      </c>
      <c r="AA451" t="s">
        <v>907</v>
      </c>
    </row>
    <row r="452" spans="1:27" x14ac:dyDescent="0.25">
      <c r="A452" t="b">
        <f>AND(Structures[[#This Row],[Unchanged Colr]:[Unchanged ColorAndStyle]])</f>
        <v>1</v>
      </c>
      <c r="B452" t="b">
        <f>ISERROR(VLOOKUP(Structures[[#This Row],[StructureID]],ModifiedStructures[],1,FALSE))</f>
        <v>1</v>
      </c>
      <c r="C452" t="b">
        <f>ISERROR(VLOOKUP(Structures[[#This Row],[ColorAndStyle]],ModifiedStyle[],1,FALSE))</f>
        <v>1</v>
      </c>
      <c r="D452" t="s">
        <v>1347</v>
      </c>
      <c r="E452" t="s">
        <v>222</v>
      </c>
      <c r="F452" t="s">
        <v>928</v>
      </c>
      <c r="G452" t="s">
        <v>33</v>
      </c>
      <c r="H452" t="s">
        <v>33</v>
      </c>
      <c r="I452">
        <v>7647</v>
      </c>
      <c r="J452" t="s">
        <v>929</v>
      </c>
      <c r="L452" t="s">
        <v>264</v>
      </c>
      <c r="M452">
        <v>3</v>
      </c>
      <c r="N452">
        <v>0</v>
      </c>
      <c r="O452">
        <v>-16777216</v>
      </c>
      <c r="P452">
        <v>20</v>
      </c>
      <c r="Q452">
        <v>40</v>
      </c>
      <c r="R452" t="s">
        <v>92</v>
      </c>
      <c r="S452" t="s">
        <v>0</v>
      </c>
      <c r="T452" t="s">
        <v>1303</v>
      </c>
      <c r="V452" t="s">
        <v>93</v>
      </c>
      <c r="W452" t="s">
        <v>71</v>
      </c>
      <c r="X452" t="s">
        <v>905</v>
      </c>
      <c r="Y452" t="s">
        <v>1302</v>
      </c>
      <c r="Z452" t="s">
        <v>72</v>
      </c>
      <c r="AA452" t="s">
        <v>907</v>
      </c>
    </row>
    <row r="453" spans="1:27" x14ac:dyDescent="0.25">
      <c r="A453" t="b">
        <f>AND(Structures[[#This Row],[Unchanged Colr]:[Unchanged ColorAndStyle]])</f>
        <v>1</v>
      </c>
      <c r="B453" t="b">
        <f>ISERROR(VLOOKUP(Structures[[#This Row],[StructureID]],ModifiedStructures[],1,FALSE))</f>
        <v>1</v>
      </c>
      <c r="C453" t="b">
        <f>ISERROR(VLOOKUP(Structures[[#This Row],[ColorAndStyle]],ModifiedStyle[],1,FALSE))</f>
        <v>1</v>
      </c>
      <c r="D453" t="s">
        <v>1029</v>
      </c>
      <c r="E453" t="s">
        <v>1030</v>
      </c>
      <c r="F453" t="s">
        <v>339</v>
      </c>
      <c r="G453" t="s">
        <v>44</v>
      </c>
      <c r="H453" t="s">
        <v>185</v>
      </c>
      <c r="I453" t="s">
        <v>339</v>
      </c>
      <c r="J453" t="s">
        <v>902</v>
      </c>
      <c r="L453" t="s">
        <v>324</v>
      </c>
      <c r="M453">
        <v>3</v>
      </c>
      <c r="N453">
        <v>0</v>
      </c>
      <c r="O453">
        <v>-16777216</v>
      </c>
      <c r="P453" t="s">
        <v>908</v>
      </c>
      <c r="Q453" t="s">
        <v>908</v>
      </c>
      <c r="R453" t="s">
        <v>92</v>
      </c>
      <c r="S453" t="s">
        <v>0</v>
      </c>
      <c r="T453" t="s">
        <v>1303</v>
      </c>
      <c r="V453" t="s">
        <v>93</v>
      </c>
      <c r="W453" t="s">
        <v>71</v>
      </c>
      <c r="X453" t="s">
        <v>905</v>
      </c>
      <c r="Y453" t="s">
        <v>1302</v>
      </c>
      <c r="Z453" t="s">
        <v>72</v>
      </c>
      <c r="AA453" t="s">
        <v>907</v>
      </c>
    </row>
    <row r="454" spans="1:27" x14ac:dyDescent="0.25">
      <c r="A454" t="b">
        <f>AND(Structures[[#This Row],[Unchanged Colr]:[Unchanged ColorAndStyle]])</f>
        <v>0</v>
      </c>
      <c r="B454" t="b">
        <f>ISERROR(VLOOKUP(Structures[[#This Row],[StructureID]],ModifiedStructures[],1,FALSE))</f>
        <v>1</v>
      </c>
      <c r="C454" t="b">
        <f>ISERROR(VLOOKUP(Structures[[#This Row],[ColorAndStyle]],ModifiedStyle[],1,FALSE))</f>
        <v>0</v>
      </c>
      <c r="D454" t="s">
        <v>236</v>
      </c>
      <c r="E454" t="s">
        <v>237</v>
      </c>
      <c r="F454" t="s">
        <v>271</v>
      </c>
      <c r="G454" t="s">
        <v>271</v>
      </c>
      <c r="H454" t="s">
        <v>913</v>
      </c>
      <c r="I454">
        <v>11296</v>
      </c>
      <c r="J454" t="s">
        <v>914</v>
      </c>
      <c r="L454" t="s">
        <v>277</v>
      </c>
      <c r="M454">
        <v>3</v>
      </c>
      <c r="N454">
        <v>0</v>
      </c>
      <c r="O454">
        <v>-16777216</v>
      </c>
      <c r="P454" t="s">
        <v>908</v>
      </c>
      <c r="Q454" t="s">
        <v>908</v>
      </c>
      <c r="R454" t="s">
        <v>92</v>
      </c>
      <c r="S454" t="s">
        <v>0</v>
      </c>
      <c r="T454" t="s">
        <v>1303</v>
      </c>
      <c r="V454" t="s">
        <v>97</v>
      </c>
      <c r="W454" t="s">
        <v>77</v>
      </c>
      <c r="X454" t="s">
        <v>905</v>
      </c>
      <c r="Y454" t="s">
        <v>1348</v>
      </c>
      <c r="Z454" t="s">
        <v>98</v>
      </c>
      <c r="AA454" t="s">
        <v>907</v>
      </c>
    </row>
    <row r="455" spans="1:27" x14ac:dyDescent="0.25">
      <c r="A455" t="b">
        <f>AND(Structures[[#This Row],[Unchanged Colr]:[Unchanged ColorAndStyle]])</f>
        <v>0</v>
      </c>
      <c r="B455" t="b">
        <f>ISERROR(VLOOKUP(Structures[[#This Row],[StructureID]],ModifiedStructures[],1,FALSE))</f>
        <v>1</v>
      </c>
      <c r="C455" t="b">
        <f>ISERROR(VLOOKUP(Structures[[#This Row],[ColorAndStyle]],ModifiedStyle[],1,FALSE))</f>
        <v>0</v>
      </c>
      <c r="D455" t="s">
        <v>238</v>
      </c>
      <c r="E455" t="s">
        <v>237</v>
      </c>
      <c r="F455" t="s">
        <v>271</v>
      </c>
      <c r="G455" t="s">
        <v>271</v>
      </c>
      <c r="H455" t="s">
        <v>913</v>
      </c>
      <c r="I455">
        <v>11296</v>
      </c>
      <c r="J455" t="s">
        <v>914</v>
      </c>
      <c r="L455" t="s">
        <v>277</v>
      </c>
      <c r="M455">
        <v>3</v>
      </c>
      <c r="N455">
        <v>0</v>
      </c>
      <c r="O455">
        <v>-16777216</v>
      </c>
      <c r="P455" t="s">
        <v>908</v>
      </c>
      <c r="Q455" t="s">
        <v>908</v>
      </c>
      <c r="R455" t="s">
        <v>92</v>
      </c>
      <c r="S455" t="s">
        <v>0</v>
      </c>
      <c r="T455" t="s">
        <v>1303</v>
      </c>
      <c r="V455" t="s">
        <v>97</v>
      </c>
      <c r="W455" t="s">
        <v>77</v>
      </c>
      <c r="X455" t="s">
        <v>905</v>
      </c>
      <c r="Y455" t="s">
        <v>1348</v>
      </c>
      <c r="Z455" t="s">
        <v>98</v>
      </c>
      <c r="AA455" t="s">
        <v>907</v>
      </c>
    </row>
    <row r="456" spans="1:27" x14ac:dyDescent="0.25">
      <c r="A456" t="b">
        <f>AND(Structures[[#This Row],[Unchanged Colr]:[Unchanged ColorAndStyle]])</f>
        <v>0</v>
      </c>
      <c r="B456" t="b">
        <f>ISERROR(VLOOKUP(Structures[[#This Row],[StructureID]],ModifiedStructures[],1,FALSE))</f>
        <v>1</v>
      </c>
      <c r="C456" t="b">
        <f>ISERROR(VLOOKUP(Structures[[#This Row],[ColorAndStyle]],ModifiedStyle[],1,FALSE))</f>
        <v>0</v>
      </c>
      <c r="D456" t="s">
        <v>239</v>
      </c>
      <c r="E456" t="s">
        <v>237</v>
      </c>
      <c r="F456" t="s">
        <v>271</v>
      </c>
      <c r="G456" t="s">
        <v>271</v>
      </c>
      <c r="H456" t="s">
        <v>913</v>
      </c>
      <c r="I456">
        <v>11296</v>
      </c>
      <c r="J456" t="s">
        <v>914</v>
      </c>
      <c r="L456" t="s">
        <v>277</v>
      </c>
      <c r="M456">
        <v>3</v>
      </c>
      <c r="N456">
        <v>0</v>
      </c>
      <c r="O456">
        <v>-16777216</v>
      </c>
      <c r="P456" t="s">
        <v>908</v>
      </c>
      <c r="Q456" t="s">
        <v>908</v>
      </c>
      <c r="R456" t="s">
        <v>92</v>
      </c>
      <c r="S456" t="s">
        <v>0</v>
      </c>
      <c r="T456" t="s">
        <v>1303</v>
      </c>
      <c r="V456" t="s">
        <v>97</v>
      </c>
      <c r="W456" t="s">
        <v>77</v>
      </c>
      <c r="X456" t="s">
        <v>905</v>
      </c>
      <c r="Y456" t="s">
        <v>1348</v>
      </c>
      <c r="Z456" t="s">
        <v>98</v>
      </c>
      <c r="AA456" t="s">
        <v>907</v>
      </c>
    </row>
    <row r="457" spans="1:27" x14ac:dyDescent="0.25">
      <c r="A457" t="b">
        <f>AND(Structures[[#This Row],[Unchanged Colr]:[Unchanged ColorAndStyle]])</f>
        <v>1</v>
      </c>
      <c r="B457" t="b">
        <f>ISERROR(VLOOKUP(Structures[[#This Row],[StructureID]],ModifiedStructures[],1,FALSE))</f>
        <v>1</v>
      </c>
      <c r="C457" t="b">
        <f>ISERROR(VLOOKUP(Structures[[#This Row],[ColorAndStyle]],ModifiedStyle[],1,FALSE))</f>
        <v>1</v>
      </c>
      <c r="D457" t="s">
        <v>201</v>
      </c>
      <c r="E457" t="s">
        <v>201</v>
      </c>
      <c r="F457" t="s">
        <v>201</v>
      </c>
      <c r="G457" t="s">
        <v>180</v>
      </c>
      <c r="H457" t="s">
        <v>240</v>
      </c>
      <c r="I457" t="s">
        <v>240</v>
      </c>
      <c r="J457" t="s">
        <v>902</v>
      </c>
      <c r="L457" t="s">
        <v>241</v>
      </c>
      <c r="M457">
        <v>3</v>
      </c>
      <c r="N457">
        <v>0</v>
      </c>
      <c r="O457">
        <v>-16777216</v>
      </c>
      <c r="P457">
        <v>-350</v>
      </c>
      <c r="Q457">
        <v>-50</v>
      </c>
      <c r="R457" t="s">
        <v>96</v>
      </c>
      <c r="S457" t="s">
        <v>0</v>
      </c>
      <c r="T457" t="s">
        <v>1349</v>
      </c>
      <c r="V457" t="s">
        <v>97</v>
      </c>
      <c r="W457" t="s">
        <v>77</v>
      </c>
      <c r="X457" t="s">
        <v>905</v>
      </c>
      <c r="Y457" t="s">
        <v>1348</v>
      </c>
      <c r="Z457" t="s">
        <v>98</v>
      </c>
      <c r="AA457" t="s">
        <v>907</v>
      </c>
    </row>
    <row r="458" spans="1:27" x14ac:dyDescent="0.25">
      <c r="A458" t="b">
        <f>AND(Structures[[#This Row],[Unchanged Colr]:[Unchanged ColorAndStyle]])</f>
        <v>1</v>
      </c>
      <c r="B458" t="b">
        <f>ISERROR(VLOOKUP(Structures[[#This Row],[StructureID]],ModifiedStructures[],1,FALSE))</f>
        <v>1</v>
      </c>
      <c r="C458" t="b">
        <f>ISERROR(VLOOKUP(Structures[[#This Row],[ColorAndStyle]],ModifiedStyle[],1,FALSE))</f>
        <v>1</v>
      </c>
      <c r="D458" t="s">
        <v>202</v>
      </c>
      <c r="E458" t="s">
        <v>203</v>
      </c>
      <c r="F458" t="s">
        <v>43</v>
      </c>
      <c r="G458" t="s">
        <v>180</v>
      </c>
      <c r="H458" t="s">
        <v>4</v>
      </c>
      <c r="I458" t="s">
        <v>43</v>
      </c>
      <c r="J458" t="s">
        <v>902</v>
      </c>
      <c r="K458" t="s">
        <v>1034</v>
      </c>
      <c r="L458" t="s">
        <v>257</v>
      </c>
      <c r="M458">
        <v>3</v>
      </c>
      <c r="N458">
        <v>0</v>
      </c>
      <c r="O458">
        <v>-16777216</v>
      </c>
      <c r="P458" t="s">
        <v>908</v>
      </c>
      <c r="Q458" t="s">
        <v>908</v>
      </c>
      <c r="R458" t="s">
        <v>96</v>
      </c>
      <c r="S458" t="s">
        <v>0</v>
      </c>
      <c r="T458" t="s">
        <v>1349</v>
      </c>
      <c r="V458" t="s">
        <v>97</v>
      </c>
      <c r="W458" t="s">
        <v>77</v>
      </c>
      <c r="X458" t="s">
        <v>905</v>
      </c>
      <c r="Y458" t="s">
        <v>1348</v>
      </c>
      <c r="Z458" t="s">
        <v>98</v>
      </c>
      <c r="AA458" t="s">
        <v>907</v>
      </c>
    </row>
    <row r="459" spans="1:27" x14ac:dyDescent="0.25">
      <c r="A459" t="b">
        <f>AND(Structures[[#This Row],[Unchanged Colr]:[Unchanged ColorAndStyle]])</f>
        <v>1</v>
      </c>
      <c r="B459" t="b">
        <f>ISERROR(VLOOKUP(Structures[[#This Row],[StructureID]],ModifiedStructures[],1,FALSE))</f>
        <v>1</v>
      </c>
      <c r="C459" t="b">
        <f>ISERROR(VLOOKUP(Structures[[#This Row],[ColorAndStyle]],ModifiedStyle[],1,FALSE))</f>
        <v>1</v>
      </c>
      <c r="D459" t="s">
        <v>1035</v>
      </c>
      <c r="E459" t="s">
        <v>1036</v>
      </c>
      <c r="F459" t="s">
        <v>1037</v>
      </c>
      <c r="G459" t="s">
        <v>204</v>
      </c>
      <c r="H459" t="s">
        <v>204</v>
      </c>
      <c r="I459" t="s">
        <v>295</v>
      </c>
      <c r="J459" t="s">
        <v>902</v>
      </c>
      <c r="L459" t="s">
        <v>320</v>
      </c>
      <c r="M459">
        <v>3</v>
      </c>
      <c r="N459">
        <v>0</v>
      </c>
      <c r="O459">
        <v>-16777216</v>
      </c>
      <c r="P459" t="s">
        <v>908</v>
      </c>
      <c r="Q459" t="s">
        <v>908</v>
      </c>
      <c r="R459" t="s">
        <v>96</v>
      </c>
      <c r="S459" t="s">
        <v>0</v>
      </c>
      <c r="T459" t="s">
        <v>1349</v>
      </c>
      <c r="V459" t="s">
        <v>97</v>
      </c>
      <c r="W459" t="s">
        <v>77</v>
      </c>
      <c r="X459" t="s">
        <v>905</v>
      </c>
      <c r="Y459" t="s">
        <v>1348</v>
      </c>
      <c r="Z459" t="s">
        <v>98</v>
      </c>
      <c r="AA459" t="s">
        <v>907</v>
      </c>
    </row>
    <row r="460" spans="1:27" x14ac:dyDescent="0.25">
      <c r="A460" t="b">
        <f>AND(Structures[[#This Row],[Unchanged Colr]:[Unchanged ColorAndStyle]])</f>
        <v>1</v>
      </c>
      <c r="B460" t="b">
        <f>ISERROR(VLOOKUP(Structures[[#This Row],[StructureID]],ModifiedStructures[],1,FALSE))</f>
        <v>1</v>
      </c>
      <c r="C460" t="b">
        <f>ISERROR(VLOOKUP(Structures[[#This Row],[ColorAndStyle]],ModifiedStyle[],1,FALSE))</f>
        <v>1</v>
      </c>
      <c r="D460" t="s">
        <v>1038</v>
      </c>
      <c r="E460" t="s">
        <v>1039</v>
      </c>
      <c r="F460" t="s">
        <v>1037</v>
      </c>
      <c r="G460" t="s">
        <v>204</v>
      </c>
      <c r="H460" t="s">
        <v>204</v>
      </c>
      <c r="I460" t="s">
        <v>295</v>
      </c>
      <c r="J460" t="s">
        <v>902</v>
      </c>
      <c r="L460" t="s">
        <v>320</v>
      </c>
      <c r="M460">
        <v>3</v>
      </c>
      <c r="N460">
        <v>0</v>
      </c>
      <c r="O460">
        <v>-16777216</v>
      </c>
      <c r="P460" t="s">
        <v>908</v>
      </c>
      <c r="Q460" t="s">
        <v>908</v>
      </c>
      <c r="R460" t="s">
        <v>96</v>
      </c>
      <c r="S460" t="s">
        <v>0</v>
      </c>
      <c r="T460" t="s">
        <v>1349</v>
      </c>
      <c r="V460" t="s">
        <v>97</v>
      </c>
      <c r="W460" t="s">
        <v>77</v>
      </c>
      <c r="X460" t="s">
        <v>905</v>
      </c>
      <c r="Y460" t="s">
        <v>1348</v>
      </c>
      <c r="Z460" t="s">
        <v>98</v>
      </c>
      <c r="AA460" t="s">
        <v>907</v>
      </c>
    </row>
    <row r="461" spans="1:27" x14ac:dyDescent="0.25">
      <c r="A461" t="b">
        <f>AND(Structures[[#This Row],[Unchanged Colr]:[Unchanged ColorAndStyle]])</f>
        <v>1</v>
      </c>
      <c r="B461" t="b">
        <f>ISERROR(VLOOKUP(Structures[[#This Row],[StructureID]],ModifiedStructures[],1,FALSE))</f>
        <v>1</v>
      </c>
      <c r="C461" t="b">
        <f>ISERROR(VLOOKUP(Structures[[#This Row],[ColorAndStyle]],ModifiedStyle[],1,FALSE))</f>
        <v>1</v>
      </c>
      <c r="D461" t="s">
        <v>1040</v>
      </c>
      <c r="E461" t="s">
        <v>1041</v>
      </c>
      <c r="F461" t="s">
        <v>1037</v>
      </c>
      <c r="G461" t="s">
        <v>204</v>
      </c>
      <c r="H461" t="s">
        <v>204</v>
      </c>
      <c r="I461" t="s">
        <v>295</v>
      </c>
      <c r="J461" t="s">
        <v>902</v>
      </c>
      <c r="L461" t="s">
        <v>320</v>
      </c>
      <c r="M461">
        <v>3</v>
      </c>
      <c r="N461">
        <v>0</v>
      </c>
      <c r="O461">
        <v>-16777216</v>
      </c>
      <c r="P461" t="s">
        <v>908</v>
      </c>
      <c r="Q461" t="s">
        <v>908</v>
      </c>
      <c r="R461" t="s">
        <v>96</v>
      </c>
      <c r="S461" t="s">
        <v>0</v>
      </c>
      <c r="T461" t="s">
        <v>1349</v>
      </c>
      <c r="V461" t="s">
        <v>97</v>
      </c>
      <c r="W461" t="s">
        <v>77</v>
      </c>
      <c r="X461" t="s">
        <v>905</v>
      </c>
      <c r="Y461" t="s">
        <v>1348</v>
      </c>
      <c r="Z461" t="s">
        <v>98</v>
      </c>
      <c r="AA461" t="s">
        <v>907</v>
      </c>
    </row>
    <row r="462" spans="1:27" x14ac:dyDescent="0.25">
      <c r="A462" t="b">
        <f>AND(Structures[[#This Row],[Unchanged Colr]:[Unchanged ColorAndStyle]])</f>
        <v>1</v>
      </c>
      <c r="B462" t="b">
        <f>ISERROR(VLOOKUP(Structures[[#This Row],[StructureID]],ModifiedStructures[],1,FALSE))</f>
        <v>1</v>
      </c>
      <c r="C462" t="b">
        <f>ISERROR(VLOOKUP(Structures[[#This Row],[ColorAndStyle]],ModifiedStyle[],1,FALSE))</f>
        <v>1</v>
      </c>
      <c r="D462" t="s">
        <v>1042</v>
      </c>
      <c r="E462" t="s">
        <v>1043</v>
      </c>
      <c r="F462" t="s">
        <v>1037</v>
      </c>
      <c r="G462" t="s">
        <v>204</v>
      </c>
      <c r="H462" t="s">
        <v>204</v>
      </c>
      <c r="I462" t="s">
        <v>295</v>
      </c>
      <c r="J462" t="s">
        <v>902</v>
      </c>
      <c r="L462" t="s">
        <v>320</v>
      </c>
      <c r="M462">
        <v>3</v>
      </c>
      <c r="N462">
        <v>0</v>
      </c>
      <c r="O462">
        <v>-16777216</v>
      </c>
      <c r="P462" t="s">
        <v>908</v>
      </c>
      <c r="Q462" t="s">
        <v>908</v>
      </c>
      <c r="R462" t="s">
        <v>96</v>
      </c>
      <c r="S462" t="s">
        <v>0</v>
      </c>
      <c r="T462" t="s">
        <v>1349</v>
      </c>
      <c r="V462" t="s">
        <v>97</v>
      </c>
      <c r="W462" t="s">
        <v>77</v>
      </c>
      <c r="X462" t="s">
        <v>905</v>
      </c>
      <c r="Y462" t="s">
        <v>1348</v>
      </c>
      <c r="Z462" t="s">
        <v>98</v>
      </c>
      <c r="AA462" t="s">
        <v>907</v>
      </c>
    </row>
    <row r="463" spans="1:27" x14ac:dyDescent="0.25">
      <c r="A463" t="b">
        <f>AND(Structures[[#This Row],[Unchanged Colr]:[Unchanged ColorAndStyle]])</f>
        <v>1</v>
      </c>
      <c r="B463" t="b">
        <f>ISERROR(VLOOKUP(Structures[[#This Row],[StructureID]],ModifiedStructures[],1,FALSE))</f>
        <v>1</v>
      </c>
      <c r="C463" t="b">
        <f>ISERROR(VLOOKUP(Structures[[#This Row],[ColorAndStyle]],ModifiedStyle[],1,FALSE))</f>
        <v>1</v>
      </c>
      <c r="D463" t="s">
        <v>1044</v>
      </c>
      <c r="E463" t="s">
        <v>1045</v>
      </c>
      <c r="F463" t="s">
        <v>1037</v>
      </c>
      <c r="G463" t="s">
        <v>204</v>
      </c>
      <c r="H463" t="s">
        <v>204</v>
      </c>
      <c r="I463" t="s">
        <v>295</v>
      </c>
      <c r="J463" t="s">
        <v>902</v>
      </c>
      <c r="L463" t="s">
        <v>320</v>
      </c>
      <c r="M463">
        <v>3</v>
      </c>
      <c r="N463">
        <v>0</v>
      </c>
      <c r="O463">
        <v>-16777216</v>
      </c>
      <c r="P463" t="s">
        <v>908</v>
      </c>
      <c r="Q463" t="s">
        <v>908</v>
      </c>
      <c r="R463" t="s">
        <v>96</v>
      </c>
      <c r="S463" t="s">
        <v>0</v>
      </c>
      <c r="T463" t="s">
        <v>1349</v>
      </c>
      <c r="V463" t="s">
        <v>97</v>
      </c>
      <c r="W463" t="s">
        <v>77</v>
      </c>
      <c r="X463" t="s">
        <v>905</v>
      </c>
      <c r="Y463" t="s">
        <v>1348</v>
      </c>
      <c r="Z463" t="s">
        <v>98</v>
      </c>
      <c r="AA463" t="s">
        <v>907</v>
      </c>
    </row>
    <row r="464" spans="1:27" x14ac:dyDescent="0.25">
      <c r="A464" t="b">
        <f>AND(Structures[[#This Row],[Unchanged Colr]:[Unchanged ColorAndStyle]])</f>
        <v>1</v>
      </c>
      <c r="B464" t="b">
        <f>ISERROR(VLOOKUP(Structures[[#This Row],[StructureID]],ModifiedStructures[],1,FALSE))</f>
        <v>1</v>
      </c>
      <c r="C464" t="b">
        <f>ISERROR(VLOOKUP(Structures[[#This Row],[ColorAndStyle]],ModifiedStyle[],1,FALSE))</f>
        <v>1</v>
      </c>
      <c r="D464" t="s">
        <v>1046</v>
      </c>
      <c r="E464" t="s">
        <v>1047</v>
      </c>
      <c r="F464" t="s">
        <v>1037</v>
      </c>
      <c r="G464" t="s">
        <v>204</v>
      </c>
      <c r="H464" t="s">
        <v>204</v>
      </c>
      <c r="I464" t="s">
        <v>295</v>
      </c>
      <c r="J464" t="s">
        <v>902</v>
      </c>
      <c r="L464" t="s">
        <v>320</v>
      </c>
      <c r="M464">
        <v>3</v>
      </c>
      <c r="N464">
        <v>0</v>
      </c>
      <c r="O464">
        <v>-16777216</v>
      </c>
      <c r="P464" t="s">
        <v>908</v>
      </c>
      <c r="Q464" t="s">
        <v>908</v>
      </c>
      <c r="R464" t="s">
        <v>96</v>
      </c>
      <c r="S464" t="s">
        <v>0</v>
      </c>
      <c r="T464" t="s">
        <v>1349</v>
      </c>
      <c r="V464" t="s">
        <v>97</v>
      </c>
      <c r="W464" t="s">
        <v>77</v>
      </c>
      <c r="X464" t="s">
        <v>905</v>
      </c>
      <c r="Y464" t="s">
        <v>1348</v>
      </c>
      <c r="Z464" t="s">
        <v>98</v>
      </c>
      <c r="AA464" t="s">
        <v>907</v>
      </c>
    </row>
    <row r="465" spans="1:27" x14ac:dyDescent="0.25">
      <c r="A465" t="b">
        <f>AND(Structures[[#This Row],[Unchanged Colr]:[Unchanged ColorAndStyle]])</f>
        <v>1</v>
      </c>
      <c r="B465" t="b">
        <f>ISERROR(VLOOKUP(Structures[[#This Row],[StructureID]],ModifiedStructures[],1,FALSE))</f>
        <v>1</v>
      </c>
      <c r="C465" t="b">
        <f>ISERROR(VLOOKUP(Structures[[#This Row],[ColorAndStyle]],ModifiedStyle[],1,FALSE))</f>
        <v>1</v>
      </c>
      <c r="D465" t="s">
        <v>1048</v>
      </c>
      <c r="E465" t="s">
        <v>1049</v>
      </c>
      <c r="F465" t="s">
        <v>1037</v>
      </c>
      <c r="G465" t="s">
        <v>204</v>
      </c>
      <c r="H465" t="s">
        <v>204</v>
      </c>
      <c r="I465" t="s">
        <v>295</v>
      </c>
      <c r="J465" t="s">
        <v>902</v>
      </c>
      <c r="L465" t="s">
        <v>320</v>
      </c>
      <c r="M465">
        <v>3</v>
      </c>
      <c r="N465">
        <v>0</v>
      </c>
      <c r="O465">
        <v>-16777216</v>
      </c>
      <c r="P465" t="s">
        <v>908</v>
      </c>
      <c r="Q465" t="s">
        <v>908</v>
      </c>
      <c r="R465" t="s">
        <v>96</v>
      </c>
      <c r="S465" t="s">
        <v>0</v>
      </c>
      <c r="T465" t="s">
        <v>1349</v>
      </c>
      <c r="V465" t="s">
        <v>97</v>
      </c>
      <c r="W465" t="s">
        <v>77</v>
      </c>
      <c r="X465" t="s">
        <v>905</v>
      </c>
      <c r="Y465" t="s">
        <v>1348</v>
      </c>
      <c r="Z465" t="s">
        <v>98</v>
      </c>
      <c r="AA465" t="s">
        <v>907</v>
      </c>
    </row>
    <row r="466" spans="1:27" x14ac:dyDescent="0.25">
      <c r="A466" t="b">
        <f>AND(Structures[[#This Row],[Unchanged Colr]:[Unchanged ColorAndStyle]])</f>
        <v>1</v>
      </c>
      <c r="B466" t="b">
        <f>ISERROR(VLOOKUP(Structures[[#This Row],[StructureID]],ModifiedStructures[],1,FALSE))</f>
        <v>1</v>
      </c>
      <c r="C466" t="b">
        <f>ISERROR(VLOOKUP(Structures[[#This Row],[ColorAndStyle]],ModifiedStyle[],1,FALSE))</f>
        <v>1</v>
      </c>
      <c r="D466" t="s">
        <v>1050</v>
      </c>
      <c r="E466" t="s">
        <v>1051</v>
      </c>
      <c r="F466" t="s">
        <v>1037</v>
      </c>
      <c r="G466" t="s">
        <v>204</v>
      </c>
      <c r="H466" t="s">
        <v>204</v>
      </c>
      <c r="I466" t="s">
        <v>295</v>
      </c>
      <c r="J466" t="s">
        <v>902</v>
      </c>
      <c r="L466" t="s">
        <v>320</v>
      </c>
      <c r="M466">
        <v>3</v>
      </c>
      <c r="N466">
        <v>0</v>
      </c>
      <c r="O466">
        <v>-16777216</v>
      </c>
      <c r="P466" t="s">
        <v>908</v>
      </c>
      <c r="Q466" t="s">
        <v>908</v>
      </c>
      <c r="R466" t="s">
        <v>96</v>
      </c>
      <c r="S466" t="s">
        <v>0</v>
      </c>
      <c r="T466" t="s">
        <v>1349</v>
      </c>
      <c r="V466" t="s">
        <v>97</v>
      </c>
      <c r="W466" t="s">
        <v>77</v>
      </c>
      <c r="X466" t="s">
        <v>905</v>
      </c>
      <c r="Y466" t="s">
        <v>1348</v>
      </c>
      <c r="Z466" t="s">
        <v>98</v>
      </c>
      <c r="AA466" t="s">
        <v>907</v>
      </c>
    </row>
    <row r="467" spans="1:27" x14ac:dyDescent="0.25">
      <c r="A467" t="b">
        <f>AND(Structures[[#This Row],[Unchanged Colr]:[Unchanged ColorAndStyle]])</f>
        <v>1</v>
      </c>
      <c r="B467" t="b">
        <f>ISERROR(VLOOKUP(Structures[[#This Row],[StructureID]],ModifiedStructures[],1,FALSE))</f>
        <v>1</v>
      </c>
      <c r="C467" t="b">
        <f>ISERROR(VLOOKUP(Structures[[#This Row],[ColorAndStyle]],ModifiedStyle[],1,FALSE))</f>
        <v>1</v>
      </c>
      <c r="D467" t="s">
        <v>1052</v>
      </c>
      <c r="E467" t="s">
        <v>1053</v>
      </c>
      <c r="F467" t="s">
        <v>1037</v>
      </c>
      <c r="G467" t="s">
        <v>204</v>
      </c>
      <c r="H467" t="s">
        <v>204</v>
      </c>
      <c r="I467" t="s">
        <v>295</v>
      </c>
      <c r="J467" t="s">
        <v>902</v>
      </c>
      <c r="L467" t="s">
        <v>320</v>
      </c>
      <c r="M467">
        <v>3</v>
      </c>
      <c r="N467">
        <v>0</v>
      </c>
      <c r="O467">
        <v>-16777216</v>
      </c>
      <c r="P467" t="s">
        <v>908</v>
      </c>
      <c r="Q467" t="s">
        <v>908</v>
      </c>
      <c r="R467" t="s">
        <v>96</v>
      </c>
      <c r="S467" t="s">
        <v>0</v>
      </c>
      <c r="T467" t="s">
        <v>1349</v>
      </c>
      <c r="V467" t="s">
        <v>97</v>
      </c>
      <c r="W467" t="s">
        <v>77</v>
      </c>
      <c r="X467" t="s">
        <v>905</v>
      </c>
      <c r="Y467" t="s">
        <v>1348</v>
      </c>
      <c r="Z467" t="s">
        <v>98</v>
      </c>
      <c r="AA467" t="s">
        <v>907</v>
      </c>
    </row>
    <row r="468" spans="1:27" x14ac:dyDescent="0.25">
      <c r="A468" t="b">
        <f>AND(Structures[[#This Row],[Unchanged Colr]:[Unchanged ColorAndStyle]])</f>
        <v>1</v>
      </c>
      <c r="B468" t="b">
        <f>ISERROR(VLOOKUP(Structures[[#This Row],[StructureID]],ModifiedStructures[],1,FALSE))</f>
        <v>1</v>
      </c>
      <c r="C468" t="b">
        <f>ISERROR(VLOOKUP(Structures[[#This Row],[ColorAndStyle]],ModifiedStyle[],1,FALSE))</f>
        <v>1</v>
      </c>
      <c r="D468" t="s">
        <v>1054</v>
      </c>
      <c r="E468" t="s">
        <v>1055</v>
      </c>
      <c r="F468" t="s">
        <v>1037</v>
      </c>
      <c r="G468" t="s">
        <v>204</v>
      </c>
      <c r="H468" t="s">
        <v>204</v>
      </c>
      <c r="I468" t="s">
        <v>295</v>
      </c>
      <c r="J468" t="s">
        <v>902</v>
      </c>
      <c r="L468" t="s">
        <v>320</v>
      </c>
      <c r="M468">
        <v>3</v>
      </c>
      <c r="N468">
        <v>0</v>
      </c>
      <c r="O468">
        <v>-16777216</v>
      </c>
      <c r="P468" t="s">
        <v>908</v>
      </c>
      <c r="Q468" t="s">
        <v>908</v>
      </c>
      <c r="R468" t="s">
        <v>96</v>
      </c>
      <c r="S468" t="s">
        <v>0</v>
      </c>
      <c r="T468" t="s">
        <v>1349</v>
      </c>
      <c r="V468" t="s">
        <v>97</v>
      </c>
      <c r="W468" t="s">
        <v>77</v>
      </c>
      <c r="X468" t="s">
        <v>905</v>
      </c>
      <c r="Y468" t="s">
        <v>1348</v>
      </c>
      <c r="Z468" t="s">
        <v>98</v>
      </c>
      <c r="AA468" t="s">
        <v>907</v>
      </c>
    </row>
    <row r="469" spans="1:27" x14ac:dyDescent="0.25">
      <c r="A469" t="b">
        <f>AND(Structures[[#This Row],[Unchanged Colr]:[Unchanged ColorAndStyle]])</f>
        <v>1</v>
      </c>
      <c r="B469" t="b">
        <f>ISERROR(VLOOKUP(Structures[[#This Row],[StructureID]],ModifiedStructures[],1,FALSE))</f>
        <v>1</v>
      </c>
      <c r="C469" t="b">
        <f>ISERROR(VLOOKUP(Structures[[#This Row],[ColorAndStyle]],ModifiedStyle[],1,FALSE))</f>
        <v>1</v>
      </c>
      <c r="D469" t="s">
        <v>1056</v>
      </c>
      <c r="E469" t="s">
        <v>1057</v>
      </c>
      <c r="F469" t="s">
        <v>1037</v>
      </c>
      <c r="G469" t="s">
        <v>204</v>
      </c>
      <c r="H469" t="s">
        <v>204</v>
      </c>
      <c r="I469" t="s">
        <v>295</v>
      </c>
      <c r="J469" t="s">
        <v>902</v>
      </c>
      <c r="L469" t="s">
        <v>320</v>
      </c>
      <c r="M469">
        <v>3</v>
      </c>
      <c r="N469">
        <v>0</v>
      </c>
      <c r="O469">
        <v>-16777216</v>
      </c>
      <c r="P469" t="s">
        <v>908</v>
      </c>
      <c r="Q469" t="s">
        <v>908</v>
      </c>
      <c r="R469" t="s">
        <v>96</v>
      </c>
      <c r="S469" t="s">
        <v>0</v>
      </c>
      <c r="T469" t="s">
        <v>1349</v>
      </c>
      <c r="V469" t="s">
        <v>97</v>
      </c>
      <c r="W469" t="s">
        <v>77</v>
      </c>
      <c r="X469" t="s">
        <v>905</v>
      </c>
      <c r="Y469" t="s">
        <v>1348</v>
      </c>
      <c r="Z469" t="s">
        <v>98</v>
      </c>
      <c r="AA469" t="s">
        <v>907</v>
      </c>
    </row>
    <row r="470" spans="1:27" x14ac:dyDescent="0.25">
      <c r="A470" t="b">
        <f>AND(Structures[[#This Row],[Unchanged Colr]:[Unchanged ColorAndStyle]])</f>
        <v>1</v>
      </c>
      <c r="B470" t="b">
        <f>ISERROR(VLOOKUP(Structures[[#This Row],[StructureID]],ModifiedStructures[],1,FALSE))</f>
        <v>1</v>
      </c>
      <c r="C470" t="b">
        <f>ISERROR(VLOOKUP(Structures[[#This Row],[ColorAndStyle]],ModifiedStyle[],1,FALSE))</f>
        <v>1</v>
      </c>
      <c r="D470" t="s">
        <v>296</v>
      </c>
      <c r="E470" t="s">
        <v>1058</v>
      </c>
      <c r="F470" t="s">
        <v>1037</v>
      </c>
      <c r="G470" t="s">
        <v>204</v>
      </c>
      <c r="H470" t="s">
        <v>204</v>
      </c>
      <c r="I470" t="s">
        <v>295</v>
      </c>
      <c r="J470" t="s">
        <v>902</v>
      </c>
      <c r="L470" t="s">
        <v>320</v>
      </c>
      <c r="M470">
        <v>3</v>
      </c>
      <c r="N470">
        <v>0</v>
      </c>
      <c r="O470">
        <v>-16777216</v>
      </c>
      <c r="P470" t="s">
        <v>908</v>
      </c>
      <c r="Q470" t="s">
        <v>908</v>
      </c>
      <c r="R470" t="s">
        <v>96</v>
      </c>
      <c r="S470" t="s">
        <v>0</v>
      </c>
      <c r="T470" t="s">
        <v>1349</v>
      </c>
      <c r="V470" t="s">
        <v>97</v>
      </c>
      <c r="W470" t="s">
        <v>77</v>
      </c>
      <c r="X470" t="s">
        <v>905</v>
      </c>
      <c r="Y470" t="s">
        <v>1348</v>
      </c>
      <c r="Z470" t="s">
        <v>98</v>
      </c>
      <c r="AA470" t="s">
        <v>907</v>
      </c>
    </row>
    <row r="471" spans="1:27" x14ac:dyDescent="0.25">
      <c r="A471" t="b">
        <f>AND(Structures[[#This Row],[Unchanged Colr]:[Unchanged ColorAndStyle]])</f>
        <v>1</v>
      </c>
      <c r="B471" t="b">
        <f>ISERROR(VLOOKUP(Structures[[#This Row],[StructureID]],ModifiedStructures[],1,FALSE))</f>
        <v>1</v>
      </c>
      <c r="C471" t="b">
        <f>ISERROR(VLOOKUP(Structures[[#This Row],[ColorAndStyle]],ModifiedStyle[],1,FALSE))</f>
        <v>1</v>
      </c>
      <c r="D471" t="s">
        <v>297</v>
      </c>
      <c r="E471" t="s">
        <v>1059</v>
      </c>
      <c r="F471" t="s">
        <v>1060</v>
      </c>
      <c r="G471" t="s">
        <v>204</v>
      </c>
      <c r="H471" t="s">
        <v>204</v>
      </c>
      <c r="I471" t="s">
        <v>1061</v>
      </c>
      <c r="J471" t="s">
        <v>902</v>
      </c>
      <c r="L471" t="s">
        <v>321</v>
      </c>
      <c r="M471">
        <v>3</v>
      </c>
      <c r="N471">
        <v>0</v>
      </c>
      <c r="O471">
        <v>-16777216</v>
      </c>
      <c r="P471" t="s">
        <v>908</v>
      </c>
      <c r="Q471" t="s">
        <v>908</v>
      </c>
      <c r="R471" t="s">
        <v>96</v>
      </c>
      <c r="S471" t="s">
        <v>0</v>
      </c>
      <c r="T471" t="s">
        <v>1349</v>
      </c>
      <c r="V471" t="s">
        <v>97</v>
      </c>
      <c r="W471" t="s">
        <v>77</v>
      </c>
      <c r="X471" t="s">
        <v>905</v>
      </c>
      <c r="Y471" t="s">
        <v>1348</v>
      </c>
      <c r="Z471" t="s">
        <v>98</v>
      </c>
      <c r="AA471" t="s">
        <v>907</v>
      </c>
    </row>
    <row r="472" spans="1:27" x14ac:dyDescent="0.25">
      <c r="A472" t="b">
        <f>AND(Structures[[#This Row],[Unchanged Colr]:[Unchanged ColorAndStyle]])</f>
        <v>1</v>
      </c>
      <c r="B472" t="b">
        <f>ISERROR(VLOOKUP(Structures[[#This Row],[StructureID]],ModifiedStructures[],1,FALSE))</f>
        <v>1</v>
      </c>
      <c r="C472" t="b">
        <f>ISERROR(VLOOKUP(Structures[[#This Row],[ColorAndStyle]],ModifiedStyle[],1,FALSE))</f>
        <v>1</v>
      </c>
      <c r="D472" t="s">
        <v>1350</v>
      </c>
      <c r="E472" t="s">
        <v>1351</v>
      </c>
      <c r="F472" t="s">
        <v>299</v>
      </c>
      <c r="G472" t="s">
        <v>27</v>
      </c>
      <c r="H472" t="s">
        <v>27</v>
      </c>
      <c r="I472" t="s">
        <v>299</v>
      </c>
      <c r="J472" t="s">
        <v>902</v>
      </c>
      <c r="L472" t="s">
        <v>323</v>
      </c>
      <c r="M472">
        <v>3</v>
      </c>
      <c r="N472">
        <v>0</v>
      </c>
      <c r="O472">
        <v>-16777216</v>
      </c>
      <c r="P472" t="s">
        <v>908</v>
      </c>
      <c r="Q472" t="s">
        <v>908</v>
      </c>
      <c r="R472" t="s">
        <v>96</v>
      </c>
      <c r="S472" t="s">
        <v>0</v>
      </c>
      <c r="T472" t="s">
        <v>1349</v>
      </c>
      <c r="V472" t="s">
        <v>97</v>
      </c>
      <c r="W472" t="s">
        <v>77</v>
      </c>
      <c r="X472" t="s">
        <v>905</v>
      </c>
      <c r="Y472" t="s">
        <v>1348</v>
      </c>
      <c r="Z472" t="s">
        <v>98</v>
      </c>
      <c r="AA472" t="s">
        <v>907</v>
      </c>
    </row>
    <row r="473" spans="1:27" x14ac:dyDescent="0.25">
      <c r="A473" t="b">
        <f>AND(Structures[[#This Row],[Unchanged Colr]:[Unchanged ColorAndStyle]])</f>
        <v>0</v>
      </c>
      <c r="B473" t="b">
        <f>ISERROR(VLOOKUP(Structures[[#This Row],[StructureID]],ModifiedStructures[],1,FALSE))</f>
        <v>1</v>
      </c>
      <c r="C473" t="b">
        <f>ISERROR(VLOOKUP(Structures[[#This Row],[ColorAndStyle]],ModifiedStyle[],1,FALSE))</f>
        <v>0</v>
      </c>
      <c r="D473" t="s">
        <v>1352</v>
      </c>
      <c r="E473" t="s">
        <v>1353</v>
      </c>
      <c r="F473" t="s">
        <v>912</v>
      </c>
      <c r="G473" t="s">
        <v>4</v>
      </c>
      <c r="H473" t="s">
        <v>4</v>
      </c>
      <c r="I473" t="s">
        <v>247</v>
      </c>
      <c r="J473" t="s">
        <v>902</v>
      </c>
      <c r="L473" t="s">
        <v>246</v>
      </c>
      <c r="M473">
        <v>3</v>
      </c>
      <c r="N473">
        <v>0</v>
      </c>
      <c r="O473">
        <v>-16777216</v>
      </c>
      <c r="P473" t="s">
        <v>908</v>
      </c>
      <c r="Q473" t="s">
        <v>908</v>
      </c>
      <c r="R473" t="s">
        <v>96</v>
      </c>
      <c r="S473" t="s">
        <v>0</v>
      </c>
      <c r="T473" t="s">
        <v>1349</v>
      </c>
      <c r="V473" t="s">
        <v>97</v>
      </c>
      <c r="W473" t="s">
        <v>77</v>
      </c>
      <c r="X473" t="s">
        <v>905</v>
      </c>
      <c r="Y473" t="s">
        <v>1348</v>
      </c>
      <c r="Z473" t="s">
        <v>98</v>
      </c>
      <c r="AA473" t="s">
        <v>907</v>
      </c>
    </row>
    <row r="474" spans="1:27" x14ac:dyDescent="0.25">
      <c r="A474" t="b">
        <f>AND(Structures[[#This Row],[Unchanged Colr]:[Unchanged ColorAndStyle]])</f>
        <v>1</v>
      </c>
      <c r="B474" t="b">
        <f>ISERROR(VLOOKUP(Structures[[#This Row],[StructureID]],ModifiedStructures[],1,FALSE))</f>
        <v>1</v>
      </c>
      <c r="C474" t="b">
        <f>ISERROR(VLOOKUP(Structures[[#This Row],[ColorAndStyle]],ModifiedStyle[],1,FALSE))</f>
        <v>1</v>
      </c>
      <c r="D474" t="s">
        <v>300</v>
      </c>
      <c r="E474" t="s">
        <v>1065</v>
      </c>
      <c r="F474" t="s">
        <v>912</v>
      </c>
      <c r="G474" t="s">
        <v>4</v>
      </c>
      <c r="H474" t="s">
        <v>4</v>
      </c>
      <c r="I474" t="s">
        <v>247</v>
      </c>
      <c r="J474" t="s">
        <v>902</v>
      </c>
      <c r="L474" t="s">
        <v>248</v>
      </c>
      <c r="M474">
        <v>5</v>
      </c>
      <c r="N474">
        <v>0</v>
      </c>
      <c r="O474">
        <v>-16777216</v>
      </c>
      <c r="P474" t="s">
        <v>908</v>
      </c>
      <c r="Q474" t="s">
        <v>908</v>
      </c>
      <c r="R474" t="s">
        <v>96</v>
      </c>
      <c r="S474" t="s">
        <v>0</v>
      </c>
      <c r="T474" t="s">
        <v>1349</v>
      </c>
      <c r="V474" t="s">
        <v>97</v>
      </c>
      <c r="W474" t="s">
        <v>77</v>
      </c>
      <c r="X474" t="s">
        <v>905</v>
      </c>
      <c r="Y474" t="s">
        <v>1348</v>
      </c>
      <c r="Z474" t="s">
        <v>98</v>
      </c>
      <c r="AA474" t="s">
        <v>907</v>
      </c>
    </row>
    <row r="475" spans="1:27" x14ac:dyDescent="0.25">
      <c r="A475" t="b">
        <f>AND(Structures[[#This Row],[Unchanged Colr]:[Unchanged ColorAndStyle]])</f>
        <v>1</v>
      </c>
      <c r="B475" t="b">
        <f>ISERROR(VLOOKUP(Structures[[#This Row],[StructureID]],ModifiedStructures[],1,FALSE))</f>
        <v>1</v>
      </c>
      <c r="C475" t="b">
        <f>ISERROR(VLOOKUP(Structures[[#This Row],[ColorAndStyle]],ModifiedStyle[],1,FALSE))</f>
        <v>1</v>
      </c>
      <c r="D475" t="s">
        <v>1354</v>
      </c>
      <c r="E475" t="s">
        <v>1002</v>
      </c>
      <c r="F475" t="s">
        <v>1003</v>
      </c>
      <c r="G475" t="s">
        <v>33</v>
      </c>
      <c r="H475" t="s">
        <v>33</v>
      </c>
      <c r="I475">
        <v>7310</v>
      </c>
      <c r="J475" t="s">
        <v>929</v>
      </c>
      <c r="L475" t="s">
        <v>261</v>
      </c>
      <c r="M475">
        <v>3</v>
      </c>
      <c r="N475">
        <v>0</v>
      </c>
      <c r="O475">
        <v>-16777216</v>
      </c>
      <c r="P475">
        <v>-700</v>
      </c>
      <c r="Q475">
        <v>-100</v>
      </c>
      <c r="R475" t="s">
        <v>96</v>
      </c>
      <c r="S475" t="s">
        <v>0</v>
      </c>
      <c r="T475" t="s">
        <v>1349</v>
      </c>
      <c r="V475" t="s">
        <v>97</v>
      </c>
      <c r="W475" t="s">
        <v>77</v>
      </c>
      <c r="X475" t="s">
        <v>905</v>
      </c>
      <c r="Y475" t="s">
        <v>1348</v>
      </c>
      <c r="Z475" t="s">
        <v>98</v>
      </c>
      <c r="AA475" t="s">
        <v>907</v>
      </c>
    </row>
    <row r="476" spans="1:27" x14ac:dyDescent="0.25">
      <c r="A476" t="b">
        <f>AND(Structures[[#This Row],[Unchanged Colr]:[Unchanged ColorAndStyle]])</f>
        <v>1</v>
      </c>
      <c r="B476" t="b">
        <f>ISERROR(VLOOKUP(Structures[[#This Row],[StructureID]],ModifiedStructures[],1,FALSE))</f>
        <v>1</v>
      </c>
      <c r="C476" t="b">
        <f>ISERROR(VLOOKUP(Structures[[#This Row],[ColorAndStyle]],ModifiedStyle[],1,FALSE))</f>
        <v>1</v>
      </c>
      <c r="D476" t="s">
        <v>1355</v>
      </c>
      <c r="E476" t="s">
        <v>1007</v>
      </c>
      <c r="F476" t="s">
        <v>1008</v>
      </c>
      <c r="G476" t="s">
        <v>33</v>
      </c>
      <c r="H476" t="s">
        <v>33</v>
      </c>
      <c r="I476">
        <v>7309</v>
      </c>
      <c r="J476" t="s">
        <v>929</v>
      </c>
      <c r="L476" t="s">
        <v>262</v>
      </c>
      <c r="M476">
        <v>3</v>
      </c>
      <c r="N476">
        <v>0</v>
      </c>
      <c r="O476">
        <v>-16777216</v>
      </c>
      <c r="P476">
        <v>-700</v>
      </c>
      <c r="Q476">
        <v>-100</v>
      </c>
      <c r="R476" t="s">
        <v>96</v>
      </c>
      <c r="S476" t="s">
        <v>0</v>
      </c>
      <c r="T476" t="s">
        <v>1349</v>
      </c>
      <c r="V476" t="s">
        <v>97</v>
      </c>
      <c r="W476" t="s">
        <v>77</v>
      </c>
      <c r="X476" t="s">
        <v>905</v>
      </c>
      <c r="Y476" t="s">
        <v>1348</v>
      </c>
      <c r="Z476" t="s">
        <v>98</v>
      </c>
      <c r="AA476" t="s">
        <v>907</v>
      </c>
    </row>
    <row r="477" spans="1:27" x14ac:dyDescent="0.25">
      <c r="A477" t="b">
        <f>AND(Structures[[#This Row],[Unchanged Colr]:[Unchanged ColorAndStyle]])</f>
        <v>1</v>
      </c>
      <c r="B477" t="b">
        <f>ISERROR(VLOOKUP(Structures[[#This Row],[StructureID]],ModifiedStructures[],1,FALSE))</f>
        <v>1</v>
      </c>
      <c r="C477" t="b">
        <f>ISERROR(VLOOKUP(Structures[[#This Row],[ColorAndStyle]],ModifiedStyle[],1,FALSE))</f>
        <v>1</v>
      </c>
      <c r="D477" t="s">
        <v>221</v>
      </c>
      <c r="E477" t="s">
        <v>1009</v>
      </c>
      <c r="F477" t="s">
        <v>1010</v>
      </c>
      <c r="G477" t="s">
        <v>33</v>
      </c>
      <c r="H477" t="s">
        <v>33</v>
      </c>
      <c r="I477">
        <v>68877</v>
      </c>
      <c r="J477" t="s">
        <v>929</v>
      </c>
      <c r="L477" t="s">
        <v>263</v>
      </c>
      <c r="M477">
        <v>3</v>
      </c>
      <c r="N477">
        <v>0</v>
      </c>
      <c r="O477">
        <v>-16777216</v>
      </c>
      <c r="P477">
        <v>-700</v>
      </c>
      <c r="Q477">
        <v>-100</v>
      </c>
      <c r="R477" t="s">
        <v>96</v>
      </c>
      <c r="S477" t="s">
        <v>0</v>
      </c>
      <c r="T477" t="s">
        <v>1349</v>
      </c>
      <c r="V477" t="s">
        <v>97</v>
      </c>
      <c r="W477" t="s">
        <v>77</v>
      </c>
      <c r="X477" t="s">
        <v>905</v>
      </c>
      <c r="Y477" t="s">
        <v>1348</v>
      </c>
      <c r="Z477" t="s">
        <v>98</v>
      </c>
      <c r="AA477" t="s">
        <v>907</v>
      </c>
    </row>
    <row r="478" spans="1:27" x14ac:dyDescent="0.25">
      <c r="A478" t="b">
        <f>AND(Structures[[#This Row],[Unchanged Colr]:[Unchanged ColorAndStyle]])</f>
        <v>1</v>
      </c>
      <c r="B478" t="b">
        <f>ISERROR(VLOOKUP(Structures[[#This Row],[StructureID]],ModifiedStructures[],1,FALSE))</f>
        <v>1</v>
      </c>
      <c r="C478" t="b">
        <f>ISERROR(VLOOKUP(Structures[[#This Row],[ColorAndStyle]],ModifiedStyle[],1,FALSE))</f>
        <v>1</v>
      </c>
      <c r="D478" t="s">
        <v>1356</v>
      </c>
      <c r="E478" t="s">
        <v>222</v>
      </c>
      <c r="F478" t="s">
        <v>928</v>
      </c>
      <c r="G478" t="s">
        <v>33</v>
      </c>
      <c r="H478" t="s">
        <v>33</v>
      </c>
      <c r="I478">
        <v>7647</v>
      </c>
      <c r="J478" t="s">
        <v>929</v>
      </c>
      <c r="L478" t="s">
        <v>264</v>
      </c>
      <c r="M478">
        <v>3</v>
      </c>
      <c r="N478">
        <v>0</v>
      </c>
      <c r="O478">
        <v>-16777216</v>
      </c>
      <c r="P478">
        <v>20</v>
      </c>
      <c r="Q478">
        <v>40</v>
      </c>
      <c r="R478" t="s">
        <v>96</v>
      </c>
      <c r="S478" t="s">
        <v>0</v>
      </c>
      <c r="T478" t="s">
        <v>1349</v>
      </c>
      <c r="V478" t="s">
        <v>97</v>
      </c>
      <c r="W478" t="s">
        <v>77</v>
      </c>
      <c r="X478" t="s">
        <v>905</v>
      </c>
      <c r="Y478" t="s">
        <v>1348</v>
      </c>
      <c r="Z478" t="s">
        <v>98</v>
      </c>
      <c r="AA478" t="s">
        <v>907</v>
      </c>
    </row>
    <row r="479" spans="1:27" x14ac:dyDescent="0.25">
      <c r="A479" t="b">
        <f>AND(Structures[[#This Row],[Unchanged Colr]:[Unchanged ColorAndStyle]])</f>
        <v>1</v>
      </c>
      <c r="B479" t="b">
        <f>ISERROR(VLOOKUP(Structures[[#This Row],[StructureID]],ModifiedStructures[],1,FALSE))</f>
        <v>1</v>
      </c>
      <c r="C479" t="b">
        <f>ISERROR(VLOOKUP(Structures[[#This Row],[ColorAndStyle]],ModifiedStyle[],1,FALSE))</f>
        <v>1</v>
      </c>
      <c r="D479" t="s">
        <v>1300</v>
      </c>
      <c r="E479" t="s">
        <v>302</v>
      </c>
      <c r="F479" t="s">
        <v>302</v>
      </c>
      <c r="G479" t="s">
        <v>33</v>
      </c>
      <c r="H479" t="s">
        <v>33</v>
      </c>
      <c r="I479">
        <v>7394</v>
      </c>
      <c r="J479" t="s">
        <v>929</v>
      </c>
      <c r="L479" t="s">
        <v>325</v>
      </c>
      <c r="M479">
        <v>3</v>
      </c>
      <c r="N479">
        <v>0</v>
      </c>
      <c r="O479">
        <v>-16777216</v>
      </c>
      <c r="P479" t="s">
        <v>908</v>
      </c>
      <c r="Q479" t="s">
        <v>908</v>
      </c>
      <c r="R479" t="s">
        <v>96</v>
      </c>
      <c r="S479" t="s">
        <v>0</v>
      </c>
      <c r="T479" t="s">
        <v>1349</v>
      </c>
      <c r="V479" t="s">
        <v>97</v>
      </c>
      <c r="W479" t="s">
        <v>77</v>
      </c>
      <c r="X479" t="s">
        <v>905</v>
      </c>
      <c r="Y479" t="s">
        <v>1348</v>
      </c>
      <c r="Z479" t="s">
        <v>98</v>
      </c>
      <c r="AA479" t="s">
        <v>907</v>
      </c>
    </row>
    <row r="480" spans="1:27" x14ac:dyDescent="0.25">
      <c r="A480" t="b">
        <f>AND(Structures[[#This Row],[Unchanged Colr]:[Unchanged ColorAndStyle]])</f>
        <v>1</v>
      </c>
      <c r="B480" t="b">
        <f>ISERROR(VLOOKUP(Structures[[#This Row],[StructureID]],ModifiedStructures[],1,FALSE))</f>
        <v>1</v>
      </c>
      <c r="C480" t="b">
        <f>ISERROR(VLOOKUP(Structures[[#This Row],[ColorAndStyle]],ModifiedStyle[],1,FALSE))</f>
        <v>1</v>
      </c>
      <c r="D480" t="s">
        <v>1357</v>
      </c>
      <c r="E480" t="s">
        <v>1011</v>
      </c>
      <c r="F480" t="s">
        <v>1012</v>
      </c>
      <c r="G480" t="s">
        <v>33</v>
      </c>
      <c r="H480" t="s">
        <v>33</v>
      </c>
      <c r="I480">
        <v>26660</v>
      </c>
      <c r="J480" t="s">
        <v>929</v>
      </c>
      <c r="L480" t="s">
        <v>326</v>
      </c>
      <c r="M480">
        <v>3</v>
      </c>
      <c r="N480">
        <v>0</v>
      </c>
      <c r="O480">
        <v>-16777216</v>
      </c>
      <c r="P480" t="s">
        <v>908</v>
      </c>
      <c r="Q480" t="s">
        <v>908</v>
      </c>
      <c r="R480" t="s">
        <v>96</v>
      </c>
      <c r="S480" t="s">
        <v>0</v>
      </c>
      <c r="T480" t="s">
        <v>1349</v>
      </c>
      <c r="V480" t="s">
        <v>97</v>
      </c>
      <c r="W480" t="s">
        <v>77</v>
      </c>
      <c r="X480" t="s">
        <v>905</v>
      </c>
      <c r="Y480" t="s">
        <v>1348</v>
      </c>
      <c r="Z480" t="s">
        <v>98</v>
      </c>
      <c r="AA480" t="s">
        <v>907</v>
      </c>
    </row>
    <row r="481" spans="1:27" x14ac:dyDescent="0.25">
      <c r="A481" t="b">
        <f>AND(Structures[[#This Row],[Unchanged Colr]:[Unchanged ColorAndStyle]])</f>
        <v>1</v>
      </c>
      <c r="B481" t="b">
        <f>ISERROR(VLOOKUP(Structures[[#This Row],[StructureID]],ModifiedStructures[],1,FALSE))</f>
        <v>1</v>
      </c>
      <c r="C481" t="b">
        <f>ISERROR(VLOOKUP(Structures[[#This Row],[ColorAndStyle]],ModifiedStyle[],1,FALSE))</f>
        <v>1</v>
      </c>
      <c r="D481" t="s">
        <v>1285</v>
      </c>
      <c r="E481" t="s">
        <v>1285</v>
      </c>
      <c r="F481" t="s">
        <v>223</v>
      </c>
      <c r="G481" t="s">
        <v>33</v>
      </c>
      <c r="H481" t="s">
        <v>33</v>
      </c>
      <c r="I481">
        <v>7088</v>
      </c>
      <c r="J481" t="s">
        <v>929</v>
      </c>
      <c r="L481" t="s">
        <v>265</v>
      </c>
      <c r="M481">
        <v>3</v>
      </c>
      <c r="N481">
        <v>0</v>
      </c>
      <c r="O481">
        <v>-16777216</v>
      </c>
      <c r="P481" t="s">
        <v>908</v>
      </c>
      <c r="Q481" t="s">
        <v>908</v>
      </c>
      <c r="R481" t="s">
        <v>96</v>
      </c>
      <c r="S481" t="s">
        <v>0</v>
      </c>
      <c r="T481" t="s">
        <v>1349</v>
      </c>
      <c r="V481" t="s">
        <v>97</v>
      </c>
      <c r="W481" t="s">
        <v>77</v>
      </c>
      <c r="X481" t="s">
        <v>905</v>
      </c>
      <c r="Y481" t="s">
        <v>1348</v>
      </c>
      <c r="Z481" t="s">
        <v>98</v>
      </c>
      <c r="AA481" t="s">
        <v>907</v>
      </c>
    </row>
    <row r="482" spans="1:27" x14ac:dyDescent="0.25">
      <c r="A482" t="b">
        <f>AND(Structures[[#This Row],[Unchanged Colr]:[Unchanged ColorAndStyle]])</f>
        <v>1</v>
      </c>
      <c r="B482" t="b">
        <f>ISERROR(VLOOKUP(Structures[[#This Row],[StructureID]],ModifiedStructures[],1,FALSE))</f>
        <v>1</v>
      </c>
      <c r="C482" t="b">
        <f>ISERROR(VLOOKUP(Structures[[#This Row],[ColorAndStyle]],ModifiedStyle[],1,FALSE))</f>
        <v>1</v>
      </c>
      <c r="D482" t="s">
        <v>1358</v>
      </c>
      <c r="E482" t="s">
        <v>1013</v>
      </c>
      <c r="F482" t="s">
        <v>304</v>
      </c>
      <c r="G482" t="s">
        <v>33</v>
      </c>
      <c r="H482" t="s">
        <v>33</v>
      </c>
      <c r="I482">
        <v>3734</v>
      </c>
      <c r="J482" t="s">
        <v>929</v>
      </c>
      <c r="L482" t="s">
        <v>327</v>
      </c>
      <c r="M482">
        <v>3</v>
      </c>
      <c r="N482">
        <v>0</v>
      </c>
      <c r="O482">
        <v>-16777216</v>
      </c>
      <c r="P482" t="s">
        <v>908</v>
      </c>
      <c r="Q482" t="s">
        <v>908</v>
      </c>
      <c r="R482" t="s">
        <v>96</v>
      </c>
      <c r="S482" t="s">
        <v>0</v>
      </c>
      <c r="T482" t="s">
        <v>1349</v>
      </c>
      <c r="V482" t="s">
        <v>97</v>
      </c>
      <c r="W482" t="s">
        <v>77</v>
      </c>
      <c r="X482" t="s">
        <v>905</v>
      </c>
      <c r="Y482" t="s">
        <v>1348</v>
      </c>
      <c r="Z482" t="s">
        <v>98</v>
      </c>
      <c r="AA482" t="s">
        <v>907</v>
      </c>
    </row>
    <row r="483" spans="1:27" x14ac:dyDescent="0.25">
      <c r="A483" t="b">
        <f>AND(Structures[[#This Row],[Unchanged Colr]:[Unchanged ColorAndStyle]])</f>
        <v>1</v>
      </c>
      <c r="B483" t="b">
        <f>ISERROR(VLOOKUP(Structures[[#This Row],[StructureID]],ModifiedStructures[],1,FALSE))</f>
        <v>1</v>
      </c>
      <c r="C483" t="b">
        <f>ISERROR(VLOOKUP(Structures[[#This Row],[ColorAndStyle]],ModifiedStyle[],1,FALSE))</f>
        <v>1</v>
      </c>
      <c r="D483" t="s">
        <v>305</v>
      </c>
      <c r="E483" t="s">
        <v>1014</v>
      </c>
      <c r="F483" t="s">
        <v>1015</v>
      </c>
      <c r="G483" t="s">
        <v>33</v>
      </c>
      <c r="H483" t="s">
        <v>33</v>
      </c>
      <c r="I483">
        <v>66326</v>
      </c>
      <c r="J483" t="s">
        <v>929</v>
      </c>
      <c r="L483" t="s">
        <v>328</v>
      </c>
      <c r="M483">
        <v>3</v>
      </c>
      <c r="N483">
        <v>0</v>
      </c>
      <c r="O483">
        <v>-16777216</v>
      </c>
      <c r="P483" t="s">
        <v>908</v>
      </c>
      <c r="Q483" t="s">
        <v>908</v>
      </c>
      <c r="R483" t="s">
        <v>96</v>
      </c>
      <c r="S483" t="s">
        <v>0</v>
      </c>
      <c r="T483" t="s">
        <v>1349</v>
      </c>
      <c r="V483" t="s">
        <v>97</v>
      </c>
      <c r="W483" t="s">
        <v>77</v>
      </c>
      <c r="X483" t="s">
        <v>905</v>
      </c>
      <c r="Y483" t="s">
        <v>1348</v>
      </c>
      <c r="Z483" t="s">
        <v>98</v>
      </c>
      <c r="AA483" t="s">
        <v>907</v>
      </c>
    </row>
    <row r="484" spans="1:27" x14ac:dyDescent="0.25">
      <c r="A484" t="b">
        <f>AND(Structures[[#This Row],[Unchanged Colr]:[Unchanged ColorAndStyle]])</f>
        <v>1</v>
      </c>
      <c r="B484" t="b">
        <f>ISERROR(VLOOKUP(Structures[[#This Row],[StructureID]],ModifiedStructures[],1,FALSE))</f>
        <v>1</v>
      </c>
      <c r="C484" t="b">
        <f>ISERROR(VLOOKUP(Structures[[#This Row],[ColorAndStyle]],ModifiedStyle[],1,FALSE))</f>
        <v>1</v>
      </c>
      <c r="D484" t="s">
        <v>1359</v>
      </c>
      <c r="E484" t="s">
        <v>1016</v>
      </c>
      <c r="F484" t="s">
        <v>1017</v>
      </c>
      <c r="G484" t="s">
        <v>33</v>
      </c>
      <c r="H484" t="s">
        <v>33</v>
      </c>
      <c r="I484">
        <v>45245</v>
      </c>
      <c r="J484" t="s">
        <v>929</v>
      </c>
      <c r="L484" t="s">
        <v>329</v>
      </c>
      <c r="M484">
        <v>3</v>
      </c>
      <c r="N484">
        <v>0</v>
      </c>
      <c r="O484">
        <v>-16777216</v>
      </c>
      <c r="P484" t="s">
        <v>908</v>
      </c>
      <c r="Q484" t="s">
        <v>908</v>
      </c>
      <c r="R484" t="s">
        <v>96</v>
      </c>
      <c r="S484" t="s">
        <v>0</v>
      </c>
      <c r="T484" t="s">
        <v>1349</v>
      </c>
      <c r="V484" t="s">
        <v>97</v>
      </c>
      <c r="W484" t="s">
        <v>77</v>
      </c>
      <c r="X484" t="s">
        <v>905</v>
      </c>
      <c r="Y484" t="s">
        <v>1348</v>
      </c>
      <c r="Z484" t="s">
        <v>98</v>
      </c>
      <c r="AA484" t="s">
        <v>907</v>
      </c>
    </row>
    <row r="485" spans="1:27" x14ac:dyDescent="0.25">
      <c r="A485" t="b">
        <f>AND(Structures[[#This Row],[Unchanged Colr]:[Unchanged ColorAndStyle]])</f>
        <v>1</v>
      </c>
      <c r="B485" t="b">
        <f>ISERROR(VLOOKUP(Structures[[#This Row],[StructureID]],ModifiedStructures[],1,FALSE))</f>
        <v>1</v>
      </c>
      <c r="C485" t="b">
        <f>ISERROR(VLOOKUP(Structures[[#This Row],[ColorAndStyle]],ModifiedStyle[],1,FALSE))</f>
        <v>1</v>
      </c>
      <c r="D485" t="s">
        <v>1360</v>
      </c>
      <c r="E485" t="s">
        <v>1018</v>
      </c>
      <c r="F485" t="s">
        <v>1019</v>
      </c>
      <c r="G485" t="s">
        <v>33</v>
      </c>
      <c r="H485" t="s">
        <v>33</v>
      </c>
      <c r="I485">
        <v>45244</v>
      </c>
      <c r="J485" t="s">
        <v>929</v>
      </c>
      <c r="L485" t="s">
        <v>330</v>
      </c>
      <c r="M485">
        <v>3</v>
      </c>
      <c r="N485">
        <v>0</v>
      </c>
      <c r="O485">
        <v>-16777216</v>
      </c>
      <c r="P485" t="s">
        <v>908</v>
      </c>
      <c r="Q485" t="s">
        <v>908</v>
      </c>
      <c r="R485" t="s">
        <v>96</v>
      </c>
      <c r="S485" t="s">
        <v>0</v>
      </c>
      <c r="T485" t="s">
        <v>1349</v>
      </c>
      <c r="V485" t="s">
        <v>97</v>
      </c>
      <c r="W485" t="s">
        <v>77</v>
      </c>
      <c r="X485" t="s">
        <v>905</v>
      </c>
      <c r="Y485" t="s">
        <v>1348</v>
      </c>
      <c r="Z485" t="s">
        <v>98</v>
      </c>
      <c r="AA485" t="s">
        <v>907</v>
      </c>
    </row>
    <row r="486" spans="1:27" x14ac:dyDescent="0.25">
      <c r="A486" t="b">
        <f>AND(Structures[[#This Row],[Unchanged Colr]:[Unchanged ColorAndStyle]])</f>
        <v>1</v>
      </c>
      <c r="B486" t="b">
        <f>ISERROR(VLOOKUP(Structures[[#This Row],[StructureID]],ModifiedStructures[],1,FALSE))</f>
        <v>1</v>
      </c>
      <c r="C486" t="b">
        <f>ISERROR(VLOOKUP(Structures[[#This Row],[ColorAndStyle]],ModifiedStyle[],1,FALSE))</f>
        <v>1</v>
      </c>
      <c r="D486" t="s">
        <v>1066</v>
      </c>
      <c r="E486" t="s">
        <v>1067</v>
      </c>
      <c r="F486" t="s">
        <v>224</v>
      </c>
      <c r="G486" t="s">
        <v>33</v>
      </c>
      <c r="H486" t="s">
        <v>33</v>
      </c>
      <c r="I486">
        <v>13354</v>
      </c>
      <c r="J486" t="s">
        <v>929</v>
      </c>
      <c r="L486" t="s">
        <v>266</v>
      </c>
      <c r="M486">
        <v>3</v>
      </c>
      <c r="N486">
        <v>0</v>
      </c>
      <c r="O486">
        <v>-16777216</v>
      </c>
      <c r="P486" t="s">
        <v>908</v>
      </c>
      <c r="Q486" t="s">
        <v>908</v>
      </c>
      <c r="R486" t="s">
        <v>96</v>
      </c>
      <c r="S486" t="s">
        <v>0</v>
      </c>
      <c r="T486" t="s">
        <v>1349</v>
      </c>
      <c r="V486" t="s">
        <v>97</v>
      </c>
      <c r="W486" t="s">
        <v>77</v>
      </c>
      <c r="X486" t="s">
        <v>905</v>
      </c>
      <c r="Y486" t="s">
        <v>1348</v>
      </c>
      <c r="Z486" t="s">
        <v>98</v>
      </c>
      <c r="AA486" t="s">
        <v>907</v>
      </c>
    </row>
    <row r="487" spans="1:27" x14ac:dyDescent="0.25">
      <c r="A487" t="b">
        <f>AND(Structures[[#This Row],[Unchanged Colr]:[Unchanged ColorAndStyle]])</f>
        <v>1</v>
      </c>
      <c r="B487" t="b">
        <f>ISERROR(VLOOKUP(Structures[[#This Row],[StructureID]],ModifiedStructures[],1,FALSE))</f>
        <v>1</v>
      </c>
      <c r="C487" t="b">
        <f>ISERROR(VLOOKUP(Structures[[#This Row],[ColorAndStyle]],ModifiedStyle[],1,FALSE))</f>
        <v>1</v>
      </c>
      <c r="D487" t="s">
        <v>308</v>
      </c>
      <c r="E487" t="s">
        <v>308</v>
      </c>
      <c r="F487" t="s">
        <v>308</v>
      </c>
      <c r="G487" t="s">
        <v>33</v>
      </c>
      <c r="H487" t="s">
        <v>33</v>
      </c>
      <c r="I487">
        <v>7163</v>
      </c>
      <c r="J487" t="s">
        <v>929</v>
      </c>
      <c r="L487" t="s">
        <v>331</v>
      </c>
      <c r="M487">
        <v>3</v>
      </c>
      <c r="N487">
        <v>0</v>
      </c>
      <c r="O487">
        <v>-16777216</v>
      </c>
      <c r="P487" t="s">
        <v>908</v>
      </c>
      <c r="Q487" t="s">
        <v>908</v>
      </c>
      <c r="R487" t="s">
        <v>96</v>
      </c>
      <c r="S487" t="s">
        <v>0</v>
      </c>
      <c r="T487" t="s">
        <v>1349</v>
      </c>
      <c r="V487" t="s">
        <v>97</v>
      </c>
      <c r="W487" t="s">
        <v>77</v>
      </c>
      <c r="X487" t="s">
        <v>905</v>
      </c>
      <c r="Y487" t="s">
        <v>1348</v>
      </c>
      <c r="Z487" t="s">
        <v>98</v>
      </c>
      <c r="AA487" t="s">
        <v>907</v>
      </c>
    </row>
    <row r="488" spans="1:27" x14ac:dyDescent="0.25">
      <c r="A488" t="b">
        <f>AND(Structures[[#This Row],[Unchanged Colr]:[Unchanged ColorAndStyle]])</f>
        <v>1</v>
      </c>
      <c r="B488" t="b">
        <f>ISERROR(VLOOKUP(Structures[[#This Row],[StructureID]],ModifiedStructures[],1,FALSE))</f>
        <v>1</v>
      </c>
      <c r="C488" t="b">
        <f>ISERROR(VLOOKUP(Structures[[#This Row],[ColorAndStyle]],ModifiedStyle[],1,FALSE))</f>
        <v>1</v>
      </c>
      <c r="D488" t="s">
        <v>309</v>
      </c>
      <c r="E488" t="s">
        <v>309</v>
      </c>
      <c r="F488" t="s">
        <v>309</v>
      </c>
      <c r="G488" t="s">
        <v>33</v>
      </c>
      <c r="H488" t="s">
        <v>33</v>
      </c>
      <c r="I488">
        <v>7131</v>
      </c>
      <c r="J488" t="s">
        <v>929</v>
      </c>
      <c r="L488" t="s">
        <v>332</v>
      </c>
      <c r="M488">
        <v>3</v>
      </c>
      <c r="N488">
        <v>0</v>
      </c>
      <c r="O488">
        <v>-16777216</v>
      </c>
      <c r="P488" t="s">
        <v>908</v>
      </c>
      <c r="Q488" t="s">
        <v>908</v>
      </c>
      <c r="R488" t="s">
        <v>96</v>
      </c>
      <c r="S488" t="s">
        <v>0</v>
      </c>
      <c r="T488" t="s">
        <v>1349</v>
      </c>
      <c r="V488" t="s">
        <v>97</v>
      </c>
      <c r="W488" t="s">
        <v>77</v>
      </c>
      <c r="X488" t="s">
        <v>905</v>
      </c>
      <c r="Y488" t="s">
        <v>1348</v>
      </c>
      <c r="Z488" t="s">
        <v>98</v>
      </c>
      <c r="AA488" t="s">
        <v>907</v>
      </c>
    </row>
    <row r="489" spans="1:27" x14ac:dyDescent="0.25">
      <c r="A489" t="b">
        <f>AND(Structures[[#This Row],[Unchanged Colr]:[Unchanged ColorAndStyle]])</f>
        <v>1</v>
      </c>
      <c r="B489" t="b">
        <f>ISERROR(VLOOKUP(Structures[[#This Row],[StructureID]],ModifiedStructures[],1,FALSE))</f>
        <v>1</v>
      </c>
      <c r="C489" t="b">
        <f>ISERROR(VLOOKUP(Structures[[#This Row],[ColorAndStyle]],ModifiedStyle[],1,FALSE))</f>
        <v>1</v>
      </c>
      <c r="D489" t="s">
        <v>310</v>
      </c>
      <c r="E489" t="s">
        <v>310</v>
      </c>
      <c r="F489" t="s">
        <v>310</v>
      </c>
      <c r="G489" t="s">
        <v>33</v>
      </c>
      <c r="H489" t="s">
        <v>33</v>
      </c>
      <c r="I489">
        <v>7148</v>
      </c>
      <c r="J489" t="s">
        <v>929</v>
      </c>
      <c r="L489" t="s">
        <v>333</v>
      </c>
      <c r="M489">
        <v>3</v>
      </c>
      <c r="N489">
        <v>0</v>
      </c>
      <c r="O489">
        <v>-16777216</v>
      </c>
      <c r="P489" t="s">
        <v>908</v>
      </c>
      <c r="Q489" t="s">
        <v>908</v>
      </c>
      <c r="R489" t="s">
        <v>96</v>
      </c>
      <c r="S489" t="s">
        <v>0</v>
      </c>
      <c r="T489" t="s">
        <v>1349</v>
      </c>
      <c r="V489" t="s">
        <v>97</v>
      </c>
      <c r="W489" t="s">
        <v>77</v>
      </c>
      <c r="X489" t="s">
        <v>905</v>
      </c>
      <c r="Y489" t="s">
        <v>1348</v>
      </c>
      <c r="Z489" t="s">
        <v>98</v>
      </c>
      <c r="AA489" t="s">
        <v>907</v>
      </c>
    </row>
    <row r="490" spans="1:27" x14ac:dyDescent="0.25">
      <c r="A490" t="b">
        <f>AND(Structures[[#This Row],[Unchanged Colr]:[Unchanged ColorAndStyle]])</f>
        <v>0</v>
      </c>
      <c r="B490" t="b">
        <f>ISERROR(VLOOKUP(Structures[[#This Row],[StructureID]],ModifiedStructures[],1,FALSE))</f>
        <v>1</v>
      </c>
      <c r="C490" t="b">
        <f>ISERROR(VLOOKUP(Structures[[#This Row],[ColorAndStyle]],ModifiedStyle[],1,FALSE))</f>
        <v>0</v>
      </c>
      <c r="D490" t="s">
        <v>145</v>
      </c>
      <c r="E490" t="s">
        <v>146</v>
      </c>
      <c r="F490" t="s">
        <v>130</v>
      </c>
      <c r="G490" t="s">
        <v>44</v>
      </c>
      <c r="H490" t="s">
        <v>44</v>
      </c>
      <c r="I490" t="s">
        <v>130</v>
      </c>
      <c r="J490" t="s">
        <v>902</v>
      </c>
      <c r="L490" t="s">
        <v>45</v>
      </c>
      <c r="M490">
        <v>3</v>
      </c>
      <c r="N490">
        <v>0</v>
      </c>
      <c r="O490">
        <v>-16777216</v>
      </c>
      <c r="P490" t="s">
        <v>908</v>
      </c>
      <c r="Q490" t="s">
        <v>908</v>
      </c>
      <c r="R490" t="s">
        <v>96</v>
      </c>
      <c r="S490" t="s">
        <v>0</v>
      </c>
      <c r="T490" t="s">
        <v>1349</v>
      </c>
      <c r="V490" t="s">
        <v>97</v>
      </c>
      <c r="W490" t="s">
        <v>77</v>
      </c>
      <c r="X490" t="s">
        <v>905</v>
      </c>
      <c r="Y490" t="s">
        <v>1348</v>
      </c>
      <c r="Z490" t="s">
        <v>98</v>
      </c>
      <c r="AA490" t="s">
        <v>907</v>
      </c>
    </row>
    <row r="491" spans="1:27" x14ac:dyDescent="0.25">
      <c r="A491" t="b">
        <f>AND(Structures[[#This Row],[Unchanged Colr]:[Unchanged ColorAndStyle]])</f>
        <v>0</v>
      </c>
      <c r="B491" t="b">
        <f>ISERROR(VLOOKUP(Structures[[#This Row],[StructureID]],ModifiedStructures[],1,FALSE))</f>
        <v>1</v>
      </c>
      <c r="C491" t="b">
        <f>ISERROR(VLOOKUP(Structures[[#This Row],[ColorAndStyle]],ModifiedStyle[],1,FALSE))</f>
        <v>0</v>
      </c>
      <c r="D491" t="s">
        <v>1361</v>
      </c>
      <c r="E491" t="s">
        <v>1362</v>
      </c>
      <c r="F491" t="s">
        <v>1073</v>
      </c>
      <c r="G491" t="s">
        <v>44</v>
      </c>
      <c r="H491" t="s">
        <v>185</v>
      </c>
      <c r="I491" t="s">
        <v>1074</v>
      </c>
      <c r="J491" t="s">
        <v>902</v>
      </c>
      <c r="L491" t="s">
        <v>337</v>
      </c>
      <c r="M491">
        <v>3</v>
      </c>
      <c r="N491">
        <v>0</v>
      </c>
      <c r="O491">
        <v>-16777216</v>
      </c>
      <c r="P491" t="s">
        <v>908</v>
      </c>
      <c r="Q491" t="s">
        <v>908</v>
      </c>
      <c r="R491" t="s">
        <v>96</v>
      </c>
      <c r="S491" t="s">
        <v>0</v>
      </c>
      <c r="T491" t="s">
        <v>1349</v>
      </c>
      <c r="V491" t="s">
        <v>97</v>
      </c>
      <c r="W491" t="s">
        <v>77</v>
      </c>
      <c r="X491" t="s">
        <v>905</v>
      </c>
      <c r="Y491" t="s">
        <v>1348</v>
      </c>
      <c r="Z491" t="s">
        <v>98</v>
      </c>
      <c r="AA491" t="s">
        <v>907</v>
      </c>
    </row>
    <row r="492" spans="1:27" x14ac:dyDescent="0.25">
      <c r="A492" t="b">
        <f>AND(Structures[[#This Row],[Unchanged Colr]:[Unchanged ColorAndStyle]])</f>
        <v>1</v>
      </c>
      <c r="B492" t="b">
        <f>ISERROR(VLOOKUP(Structures[[#This Row],[StructureID]],ModifiedStructures[],1,FALSE))</f>
        <v>1</v>
      </c>
      <c r="C492" t="b">
        <f>ISERROR(VLOOKUP(Structures[[#This Row],[ColorAndStyle]],ModifiedStyle[],1,FALSE))</f>
        <v>1</v>
      </c>
      <c r="D492" t="s">
        <v>1075</v>
      </c>
      <c r="E492" t="s">
        <v>1076</v>
      </c>
      <c r="F492" t="s">
        <v>317</v>
      </c>
      <c r="G492" t="s">
        <v>44</v>
      </c>
      <c r="H492" t="s">
        <v>1077</v>
      </c>
      <c r="I492" t="s">
        <v>317</v>
      </c>
      <c r="J492" t="s">
        <v>902</v>
      </c>
      <c r="L492" t="s">
        <v>338</v>
      </c>
      <c r="M492">
        <v>5</v>
      </c>
      <c r="N492">
        <v>2</v>
      </c>
      <c r="O492">
        <v>-16777216</v>
      </c>
      <c r="P492" t="s">
        <v>908</v>
      </c>
      <c r="Q492" t="s">
        <v>908</v>
      </c>
      <c r="R492" t="s">
        <v>96</v>
      </c>
      <c r="S492" t="s">
        <v>0</v>
      </c>
      <c r="T492" t="s">
        <v>1349</v>
      </c>
      <c r="V492" t="s">
        <v>97</v>
      </c>
      <c r="W492" t="s">
        <v>77</v>
      </c>
      <c r="X492" t="s">
        <v>905</v>
      </c>
      <c r="Y492" t="s">
        <v>1348</v>
      </c>
      <c r="Z492" t="s">
        <v>98</v>
      </c>
      <c r="AA492" t="s">
        <v>907</v>
      </c>
    </row>
    <row r="493" spans="1:27" x14ac:dyDescent="0.25">
      <c r="A493" t="b">
        <f>AND(Structures[[#This Row],[Unchanged Colr]:[Unchanged ColorAndStyle]])</f>
        <v>1</v>
      </c>
      <c r="B493" t="b">
        <f>ISERROR(VLOOKUP(Structures[[#This Row],[StructureID]],ModifiedStructures[],1,FALSE))</f>
        <v>1</v>
      </c>
      <c r="C493" t="b">
        <f>ISERROR(VLOOKUP(Structures[[#This Row],[ColorAndStyle]],ModifiedStyle[],1,FALSE))</f>
        <v>1</v>
      </c>
      <c r="D493" t="s">
        <v>1363</v>
      </c>
      <c r="E493" t="s">
        <v>1364</v>
      </c>
      <c r="F493" t="s">
        <v>1145</v>
      </c>
      <c r="G493" t="s">
        <v>44</v>
      </c>
      <c r="H493" t="s">
        <v>185</v>
      </c>
      <c r="I493" t="s">
        <v>1146</v>
      </c>
      <c r="J493" t="s">
        <v>902</v>
      </c>
      <c r="L493" t="s">
        <v>788</v>
      </c>
      <c r="M493">
        <v>3</v>
      </c>
      <c r="N493">
        <v>0</v>
      </c>
      <c r="O493">
        <v>-16777216</v>
      </c>
      <c r="P493" t="s">
        <v>908</v>
      </c>
      <c r="Q493" t="s">
        <v>908</v>
      </c>
      <c r="R493" t="s">
        <v>96</v>
      </c>
      <c r="S493" t="s">
        <v>0</v>
      </c>
      <c r="T493" t="s">
        <v>1349</v>
      </c>
      <c r="V493" t="s">
        <v>97</v>
      </c>
      <c r="W493" t="s">
        <v>77</v>
      </c>
      <c r="X493" t="s">
        <v>905</v>
      </c>
      <c r="Y493" t="s">
        <v>1348</v>
      </c>
      <c r="Z493" t="s">
        <v>98</v>
      </c>
      <c r="AA493" t="s">
        <v>907</v>
      </c>
    </row>
    <row r="494" spans="1:27" x14ac:dyDescent="0.25">
      <c r="A494" t="b">
        <f>AND(Structures[[#This Row],[Unchanged Colr]:[Unchanged ColorAndStyle]])</f>
        <v>1</v>
      </c>
      <c r="B494" t="b">
        <f>ISERROR(VLOOKUP(Structures[[#This Row],[StructureID]],ModifiedStructures[],1,FALSE))</f>
        <v>1</v>
      </c>
      <c r="C494" t="b">
        <f>ISERROR(VLOOKUP(Structures[[#This Row],[ColorAndStyle]],ModifiedStyle[],1,FALSE))</f>
        <v>1</v>
      </c>
      <c r="D494" t="s">
        <v>1365</v>
      </c>
      <c r="E494" t="s">
        <v>1366</v>
      </c>
      <c r="F494" t="s">
        <v>1060</v>
      </c>
      <c r="G494" t="s">
        <v>204</v>
      </c>
      <c r="H494" t="s">
        <v>204</v>
      </c>
      <c r="I494" t="s">
        <v>1061</v>
      </c>
      <c r="J494" t="s">
        <v>902</v>
      </c>
      <c r="L494" t="s">
        <v>321</v>
      </c>
      <c r="M494">
        <v>3</v>
      </c>
      <c r="N494">
        <v>0</v>
      </c>
      <c r="O494">
        <v>-16777216</v>
      </c>
      <c r="P494" t="s">
        <v>908</v>
      </c>
      <c r="Q494" t="s">
        <v>908</v>
      </c>
      <c r="R494" t="s">
        <v>96</v>
      </c>
      <c r="S494" t="s">
        <v>0</v>
      </c>
      <c r="T494" t="s">
        <v>1349</v>
      </c>
      <c r="V494" t="s">
        <v>97</v>
      </c>
      <c r="W494" t="s">
        <v>77</v>
      </c>
      <c r="X494" t="s">
        <v>905</v>
      </c>
      <c r="Y494" t="s">
        <v>1348</v>
      </c>
      <c r="Z494" t="s">
        <v>98</v>
      </c>
      <c r="AA494" t="s">
        <v>907</v>
      </c>
    </row>
    <row r="495" spans="1:27" x14ac:dyDescent="0.25">
      <c r="A495" t="b">
        <f>AND(Structures[[#This Row],[Unchanged Colr]:[Unchanged ColorAndStyle]])</f>
        <v>1</v>
      </c>
      <c r="B495" t="b">
        <f>ISERROR(VLOOKUP(Structures[[#This Row],[StructureID]],ModifiedStructures[],1,FALSE))</f>
        <v>1</v>
      </c>
      <c r="C495" t="b">
        <f>ISERROR(VLOOKUP(Structures[[#This Row],[ColorAndStyle]],ModifiedStyle[],1,FALSE))</f>
        <v>1</v>
      </c>
      <c r="D495" t="s">
        <v>1367</v>
      </c>
      <c r="E495" t="s">
        <v>1368</v>
      </c>
      <c r="F495" t="s">
        <v>1060</v>
      </c>
      <c r="G495" t="s">
        <v>204</v>
      </c>
      <c r="H495" t="s">
        <v>204</v>
      </c>
      <c r="I495" t="s">
        <v>1061</v>
      </c>
      <c r="J495" t="s">
        <v>902</v>
      </c>
      <c r="L495" t="s">
        <v>321</v>
      </c>
      <c r="M495">
        <v>3</v>
      </c>
      <c r="N495">
        <v>0</v>
      </c>
      <c r="O495">
        <v>-16777216</v>
      </c>
      <c r="P495" t="s">
        <v>908</v>
      </c>
      <c r="Q495" t="s">
        <v>908</v>
      </c>
      <c r="R495" t="s">
        <v>96</v>
      </c>
      <c r="S495" t="s">
        <v>0</v>
      </c>
      <c r="T495" t="s">
        <v>1349</v>
      </c>
      <c r="V495" t="s">
        <v>97</v>
      </c>
      <c r="W495" t="s">
        <v>77</v>
      </c>
      <c r="X495" t="s">
        <v>905</v>
      </c>
      <c r="Y495" t="s">
        <v>1348</v>
      </c>
      <c r="Z495" t="s">
        <v>98</v>
      </c>
      <c r="AA495" t="s">
        <v>907</v>
      </c>
    </row>
    <row r="496" spans="1:27" x14ac:dyDescent="0.25">
      <c r="A496" t="b">
        <f>AND(Structures[[#This Row],[Unchanged Colr]:[Unchanged ColorAndStyle]])</f>
        <v>1</v>
      </c>
      <c r="B496" t="b">
        <f>ISERROR(VLOOKUP(Structures[[#This Row],[StructureID]],ModifiedStructures[],1,FALSE))</f>
        <v>1</v>
      </c>
      <c r="C496" t="b">
        <f>ISERROR(VLOOKUP(Structures[[#This Row],[ColorAndStyle]],ModifiedStyle[],1,FALSE))</f>
        <v>1</v>
      </c>
      <c r="D496" t="s">
        <v>1369</v>
      </c>
      <c r="E496" t="s">
        <v>1370</v>
      </c>
      <c r="F496" t="s">
        <v>1201</v>
      </c>
      <c r="G496" t="s">
        <v>204</v>
      </c>
      <c r="H496" t="s">
        <v>70</v>
      </c>
      <c r="I496" t="s">
        <v>405</v>
      </c>
      <c r="J496" t="s">
        <v>902</v>
      </c>
      <c r="L496" t="s">
        <v>258</v>
      </c>
      <c r="M496">
        <v>3</v>
      </c>
      <c r="N496">
        <v>0</v>
      </c>
      <c r="O496">
        <v>-16777216</v>
      </c>
      <c r="P496" t="s">
        <v>908</v>
      </c>
      <c r="Q496" t="s">
        <v>908</v>
      </c>
      <c r="R496" t="s">
        <v>96</v>
      </c>
      <c r="S496" t="s">
        <v>0</v>
      </c>
      <c r="T496" t="s">
        <v>1349</v>
      </c>
      <c r="V496" t="s">
        <v>97</v>
      </c>
      <c r="W496" t="s">
        <v>77</v>
      </c>
      <c r="X496" t="s">
        <v>905</v>
      </c>
      <c r="Y496" t="s">
        <v>1348</v>
      </c>
      <c r="Z496" t="s">
        <v>98</v>
      </c>
      <c r="AA496" t="s">
        <v>907</v>
      </c>
    </row>
    <row r="497" spans="1:27" x14ac:dyDescent="0.25">
      <c r="A497" t="b">
        <f>AND(Structures[[#This Row],[Unchanged Colr]:[Unchanged ColorAndStyle]])</f>
        <v>1</v>
      </c>
      <c r="B497" t="b">
        <f>ISERROR(VLOOKUP(Structures[[#This Row],[StructureID]],ModifiedStructures[],1,FALSE))</f>
        <v>1</v>
      </c>
      <c r="C497" t="b">
        <f>ISERROR(VLOOKUP(Structures[[#This Row],[ColorAndStyle]],ModifiedStyle[],1,FALSE))</f>
        <v>1</v>
      </c>
      <c r="D497" t="s">
        <v>1371</v>
      </c>
      <c r="E497" t="s">
        <v>1372</v>
      </c>
      <c r="F497" t="s">
        <v>1201</v>
      </c>
      <c r="G497" t="s">
        <v>204</v>
      </c>
      <c r="H497" t="s">
        <v>70</v>
      </c>
      <c r="I497" t="s">
        <v>405</v>
      </c>
      <c r="J497" t="s">
        <v>902</v>
      </c>
      <c r="L497" t="s">
        <v>258</v>
      </c>
      <c r="M497">
        <v>3</v>
      </c>
      <c r="N497">
        <v>0</v>
      </c>
      <c r="O497">
        <v>-16777216</v>
      </c>
      <c r="P497" t="s">
        <v>908</v>
      </c>
      <c r="Q497" t="s">
        <v>908</v>
      </c>
      <c r="R497" t="s">
        <v>96</v>
      </c>
      <c r="S497" t="s">
        <v>0</v>
      </c>
      <c r="T497" t="s">
        <v>1349</v>
      </c>
      <c r="V497" t="s">
        <v>97</v>
      </c>
      <c r="W497" t="s">
        <v>77</v>
      </c>
      <c r="X497" t="s">
        <v>905</v>
      </c>
      <c r="Y497" t="s">
        <v>1348</v>
      </c>
      <c r="Z497" t="s">
        <v>98</v>
      </c>
      <c r="AA497" t="s">
        <v>907</v>
      </c>
    </row>
    <row r="498" spans="1:27" x14ac:dyDescent="0.25">
      <c r="A498" t="b">
        <f>AND(Structures[[#This Row],[Unchanged Colr]:[Unchanged ColorAndStyle]])</f>
        <v>1</v>
      </c>
      <c r="B498" t="b">
        <f>ISERROR(VLOOKUP(Structures[[#This Row],[StructureID]],ModifiedStructures[],1,FALSE))</f>
        <v>1</v>
      </c>
      <c r="C498" t="b">
        <f>ISERROR(VLOOKUP(Structures[[#This Row],[ColorAndStyle]],ModifiedStyle[],1,FALSE))</f>
        <v>1</v>
      </c>
      <c r="D498" t="s">
        <v>1373</v>
      </c>
      <c r="E498" t="s">
        <v>1374</v>
      </c>
      <c r="F498" t="s">
        <v>909</v>
      </c>
      <c r="G498" t="s">
        <v>204</v>
      </c>
      <c r="H498" t="s">
        <v>204</v>
      </c>
      <c r="I498" t="s">
        <v>910</v>
      </c>
      <c r="J498" t="s">
        <v>902</v>
      </c>
      <c r="L498" t="s">
        <v>258</v>
      </c>
      <c r="M498">
        <v>3</v>
      </c>
      <c r="N498">
        <v>0</v>
      </c>
      <c r="O498">
        <v>-16777216</v>
      </c>
      <c r="P498" t="s">
        <v>908</v>
      </c>
      <c r="Q498" t="s">
        <v>908</v>
      </c>
      <c r="R498" t="s">
        <v>96</v>
      </c>
      <c r="S498" t="s">
        <v>0</v>
      </c>
      <c r="T498" t="s">
        <v>1349</v>
      </c>
      <c r="V498" t="s">
        <v>97</v>
      </c>
      <c r="W498" t="s">
        <v>77</v>
      </c>
      <c r="X498" t="s">
        <v>905</v>
      </c>
      <c r="Y498" t="s">
        <v>1348</v>
      </c>
      <c r="Z498" t="s">
        <v>98</v>
      </c>
      <c r="AA498" t="s">
        <v>907</v>
      </c>
    </row>
    <row r="499" spans="1:27" x14ac:dyDescent="0.25">
      <c r="A499" t="b">
        <f>AND(Structures[[#This Row],[Unchanged Colr]:[Unchanged ColorAndStyle]])</f>
        <v>1</v>
      </c>
      <c r="B499" t="b">
        <f>ISERROR(VLOOKUP(Structures[[#This Row],[StructureID]],ModifiedStructures[],1,FALSE))</f>
        <v>1</v>
      </c>
      <c r="C499" t="b">
        <f>ISERROR(VLOOKUP(Structures[[#This Row],[ColorAndStyle]],ModifiedStyle[],1,FALSE))</f>
        <v>1</v>
      </c>
      <c r="D499" t="s">
        <v>1375</v>
      </c>
      <c r="E499" t="s">
        <v>1376</v>
      </c>
      <c r="F499" t="s">
        <v>909</v>
      </c>
      <c r="G499" t="s">
        <v>204</v>
      </c>
      <c r="H499" t="s">
        <v>204</v>
      </c>
      <c r="I499" t="s">
        <v>910</v>
      </c>
      <c r="J499" t="s">
        <v>902</v>
      </c>
      <c r="L499" t="s">
        <v>258</v>
      </c>
      <c r="M499">
        <v>3</v>
      </c>
      <c r="N499">
        <v>0</v>
      </c>
      <c r="O499">
        <v>-16777216</v>
      </c>
      <c r="P499" t="s">
        <v>908</v>
      </c>
      <c r="Q499" t="s">
        <v>908</v>
      </c>
      <c r="R499" t="s">
        <v>96</v>
      </c>
      <c r="S499" t="s">
        <v>0</v>
      </c>
      <c r="T499" t="s">
        <v>1349</v>
      </c>
      <c r="V499" t="s">
        <v>97</v>
      </c>
      <c r="W499" t="s">
        <v>77</v>
      </c>
      <c r="X499" t="s">
        <v>905</v>
      </c>
      <c r="Y499" t="s">
        <v>1348</v>
      </c>
      <c r="Z499" t="s">
        <v>98</v>
      </c>
      <c r="AA499" t="s">
        <v>907</v>
      </c>
    </row>
    <row r="500" spans="1:27" x14ac:dyDescent="0.25">
      <c r="A500" t="b">
        <f>AND(Structures[[#This Row],[Unchanged Colr]:[Unchanged ColorAndStyle]])</f>
        <v>1</v>
      </c>
      <c r="B500" t="b">
        <f>ISERROR(VLOOKUP(Structures[[#This Row],[StructureID]],ModifiedStructures[],1,FALSE))</f>
        <v>1</v>
      </c>
      <c r="C500" t="b">
        <f>ISERROR(VLOOKUP(Structures[[#This Row],[ColorAndStyle]],ModifiedStyle[],1,FALSE))</f>
        <v>1</v>
      </c>
      <c r="D500" t="s">
        <v>1377</v>
      </c>
      <c r="E500" t="s">
        <v>1378</v>
      </c>
      <c r="F500" t="s">
        <v>1201</v>
      </c>
      <c r="G500" t="s">
        <v>204</v>
      </c>
      <c r="H500" t="s">
        <v>70</v>
      </c>
      <c r="I500" t="s">
        <v>405</v>
      </c>
      <c r="J500" t="s">
        <v>902</v>
      </c>
      <c r="L500" t="s">
        <v>258</v>
      </c>
      <c r="M500">
        <v>3</v>
      </c>
      <c r="N500">
        <v>0</v>
      </c>
      <c r="O500">
        <v>-16777216</v>
      </c>
      <c r="P500" t="s">
        <v>908</v>
      </c>
      <c r="Q500" t="s">
        <v>908</v>
      </c>
      <c r="R500" t="s">
        <v>96</v>
      </c>
      <c r="S500" t="s">
        <v>0</v>
      </c>
      <c r="T500" t="s">
        <v>1349</v>
      </c>
      <c r="V500" t="s">
        <v>97</v>
      </c>
      <c r="W500" t="s">
        <v>77</v>
      </c>
      <c r="X500" t="s">
        <v>905</v>
      </c>
      <c r="Y500" t="s">
        <v>1348</v>
      </c>
      <c r="Z500" t="s">
        <v>98</v>
      </c>
      <c r="AA500" t="s">
        <v>907</v>
      </c>
    </row>
    <row r="501" spans="1:27" x14ac:dyDescent="0.25">
      <c r="A501" t="b">
        <f>AND(Structures[[#This Row],[Unchanged Colr]:[Unchanged ColorAndStyle]])</f>
        <v>1</v>
      </c>
      <c r="B501" t="b">
        <f>ISERROR(VLOOKUP(Structures[[#This Row],[StructureID]],ModifiedStructures[],1,FALSE))</f>
        <v>1</v>
      </c>
      <c r="C501" t="b">
        <f>ISERROR(VLOOKUP(Structures[[#This Row],[ColorAndStyle]],ModifiedStyle[],1,FALSE))</f>
        <v>1</v>
      </c>
      <c r="D501" t="s">
        <v>1379</v>
      </c>
      <c r="E501" t="s">
        <v>1380</v>
      </c>
      <c r="F501" t="s">
        <v>1201</v>
      </c>
      <c r="G501" t="s">
        <v>204</v>
      </c>
      <c r="H501" t="s">
        <v>70</v>
      </c>
      <c r="I501" t="s">
        <v>405</v>
      </c>
      <c r="J501" t="s">
        <v>902</v>
      </c>
      <c r="L501" t="s">
        <v>258</v>
      </c>
      <c r="M501">
        <v>3</v>
      </c>
      <c r="N501">
        <v>0</v>
      </c>
      <c r="O501">
        <v>-16777216</v>
      </c>
      <c r="P501" t="s">
        <v>908</v>
      </c>
      <c r="Q501" t="s">
        <v>908</v>
      </c>
      <c r="R501" t="s">
        <v>96</v>
      </c>
      <c r="S501" t="s">
        <v>0</v>
      </c>
      <c r="T501" t="s">
        <v>1349</v>
      </c>
      <c r="V501" t="s">
        <v>97</v>
      </c>
      <c r="W501" t="s">
        <v>77</v>
      </c>
      <c r="X501" t="s">
        <v>905</v>
      </c>
      <c r="Y501" t="s">
        <v>1348</v>
      </c>
      <c r="Z501" t="s">
        <v>98</v>
      </c>
      <c r="AA501" t="s">
        <v>907</v>
      </c>
    </row>
    <row r="502" spans="1:27" x14ac:dyDescent="0.25">
      <c r="A502" t="b">
        <f>AND(Structures[[#This Row],[Unchanged Colr]:[Unchanged ColorAndStyle]])</f>
        <v>1</v>
      </c>
      <c r="B502" t="b">
        <f>ISERROR(VLOOKUP(Structures[[#This Row],[StructureID]],ModifiedStructures[],1,FALSE))</f>
        <v>1</v>
      </c>
      <c r="C502" t="b">
        <f>ISERROR(VLOOKUP(Structures[[#This Row],[ColorAndStyle]],ModifiedStyle[],1,FALSE))</f>
        <v>1</v>
      </c>
      <c r="D502" t="s">
        <v>1381</v>
      </c>
      <c r="E502" t="s">
        <v>1382</v>
      </c>
      <c r="F502" t="s">
        <v>909</v>
      </c>
      <c r="G502" t="s">
        <v>204</v>
      </c>
      <c r="H502" t="s">
        <v>204</v>
      </c>
      <c r="I502" t="s">
        <v>910</v>
      </c>
      <c r="J502" t="s">
        <v>902</v>
      </c>
      <c r="L502" t="s">
        <v>322</v>
      </c>
      <c r="M502">
        <v>3</v>
      </c>
      <c r="N502">
        <v>0</v>
      </c>
      <c r="O502">
        <v>-16777216</v>
      </c>
      <c r="P502" t="s">
        <v>908</v>
      </c>
      <c r="Q502" t="s">
        <v>908</v>
      </c>
      <c r="R502" t="s">
        <v>96</v>
      </c>
      <c r="S502" t="s">
        <v>0</v>
      </c>
      <c r="T502" t="s">
        <v>1349</v>
      </c>
      <c r="V502" t="s">
        <v>97</v>
      </c>
      <c r="W502" t="s">
        <v>77</v>
      </c>
      <c r="X502" t="s">
        <v>905</v>
      </c>
      <c r="Y502" t="s">
        <v>1348</v>
      </c>
      <c r="Z502" t="s">
        <v>98</v>
      </c>
      <c r="AA502" t="s">
        <v>907</v>
      </c>
    </row>
    <row r="503" spans="1:27" x14ac:dyDescent="0.25">
      <c r="A503" t="b">
        <f>AND(Structures[[#This Row],[Unchanged Colr]:[Unchanged ColorAndStyle]])</f>
        <v>0</v>
      </c>
      <c r="B503" t="b">
        <f>ISERROR(VLOOKUP(Structures[[#This Row],[StructureID]],ModifiedStructures[],1,FALSE))</f>
        <v>1</v>
      </c>
      <c r="C503" t="b">
        <f>ISERROR(VLOOKUP(Structures[[#This Row],[ColorAndStyle]],ModifiedStyle[],1,FALSE))</f>
        <v>0</v>
      </c>
      <c r="D503" t="s">
        <v>1383</v>
      </c>
      <c r="E503" t="s">
        <v>1384</v>
      </c>
      <c r="F503" t="s">
        <v>242</v>
      </c>
      <c r="G503" t="s">
        <v>27</v>
      </c>
      <c r="H503" t="s">
        <v>27</v>
      </c>
      <c r="I503" t="s">
        <v>1082</v>
      </c>
      <c r="J503" t="s">
        <v>902</v>
      </c>
      <c r="L503" t="s">
        <v>243</v>
      </c>
      <c r="M503">
        <v>3</v>
      </c>
      <c r="N503">
        <v>0</v>
      </c>
      <c r="O503">
        <v>-16777216</v>
      </c>
      <c r="P503" t="s">
        <v>908</v>
      </c>
      <c r="Q503" t="s">
        <v>908</v>
      </c>
      <c r="R503" t="s">
        <v>96</v>
      </c>
      <c r="S503" t="s">
        <v>0</v>
      </c>
      <c r="T503" t="s">
        <v>1349</v>
      </c>
      <c r="V503" t="s">
        <v>97</v>
      </c>
      <c r="W503" t="s">
        <v>77</v>
      </c>
      <c r="X503" t="s">
        <v>905</v>
      </c>
      <c r="Y503" t="s">
        <v>1348</v>
      </c>
      <c r="Z503" t="s">
        <v>98</v>
      </c>
      <c r="AA503" t="s">
        <v>907</v>
      </c>
    </row>
    <row r="504" spans="1:27" x14ac:dyDescent="0.25">
      <c r="A504" t="b">
        <f>AND(Structures[[#This Row],[Unchanged Colr]:[Unchanged ColorAndStyle]])</f>
        <v>0</v>
      </c>
      <c r="B504" t="b">
        <f>ISERROR(VLOOKUP(Structures[[#This Row],[StructureID]],ModifiedStructures[],1,FALSE))</f>
        <v>1</v>
      </c>
      <c r="C504" t="b">
        <f>ISERROR(VLOOKUP(Structures[[#This Row],[ColorAndStyle]],ModifiedStyle[],1,FALSE))</f>
        <v>0</v>
      </c>
      <c r="D504" t="s">
        <v>94</v>
      </c>
      <c r="E504" t="s">
        <v>95</v>
      </c>
      <c r="F504" t="s">
        <v>85</v>
      </c>
      <c r="G504" t="s">
        <v>27</v>
      </c>
      <c r="H504" t="s">
        <v>27</v>
      </c>
      <c r="I504" t="s">
        <v>1083</v>
      </c>
      <c r="J504" t="s">
        <v>902</v>
      </c>
      <c r="L504" t="s">
        <v>39</v>
      </c>
      <c r="M504">
        <v>3</v>
      </c>
      <c r="N504">
        <v>0</v>
      </c>
      <c r="O504">
        <v>-16777216</v>
      </c>
      <c r="P504" t="s">
        <v>908</v>
      </c>
      <c r="Q504" t="s">
        <v>908</v>
      </c>
      <c r="R504" t="s">
        <v>96</v>
      </c>
      <c r="S504" t="s">
        <v>0</v>
      </c>
      <c r="T504" t="s">
        <v>1349</v>
      </c>
      <c r="V504" t="s">
        <v>97</v>
      </c>
      <c r="W504" t="s">
        <v>77</v>
      </c>
      <c r="X504" t="s">
        <v>905</v>
      </c>
      <c r="Y504" t="s">
        <v>1348</v>
      </c>
      <c r="Z504" t="s">
        <v>98</v>
      </c>
      <c r="AA504" t="s">
        <v>907</v>
      </c>
    </row>
    <row r="505" spans="1:27" x14ac:dyDescent="0.25">
      <c r="A505" t="b">
        <f>AND(Structures[[#This Row],[Unchanged Colr]:[Unchanged ColorAndStyle]])</f>
        <v>0</v>
      </c>
      <c r="B505" t="b">
        <f>ISERROR(VLOOKUP(Structures[[#This Row],[StructureID]],ModifiedStructures[],1,FALSE))</f>
        <v>1</v>
      </c>
      <c r="C505" t="b">
        <f>ISERROR(VLOOKUP(Structures[[#This Row],[ColorAndStyle]],ModifiedStyle[],1,FALSE))</f>
        <v>0</v>
      </c>
      <c r="D505" t="s">
        <v>1385</v>
      </c>
      <c r="E505" t="s">
        <v>1386</v>
      </c>
      <c r="F505" t="s">
        <v>911</v>
      </c>
      <c r="G505" t="s">
        <v>27</v>
      </c>
      <c r="H505" t="s">
        <v>27</v>
      </c>
      <c r="I505" t="s">
        <v>360</v>
      </c>
      <c r="J505" t="s">
        <v>902</v>
      </c>
      <c r="L505" t="s">
        <v>243</v>
      </c>
      <c r="M505">
        <v>3</v>
      </c>
      <c r="N505">
        <v>0</v>
      </c>
      <c r="O505">
        <v>-16777216</v>
      </c>
      <c r="P505" t="s">
        <v>908</v>
      </c>
      <c r="Q505" t="s">
        <v>908</v>
      </c>
      <c r="R505" t="s">
        <v>96</v>
      </c>
      <c r="S505" t="s">
        <v>0</v>
      </c>
      <c r="T505" t="s">
        <v>1349</v>
      </c>
      <c r="V505" t="s">
        <v>97</v>
      </c>
      <c r="W505" t="s">
        <v>77</v>
      </c>
      <c r="X505" t="s">
        <v>905</v>
      </c>
      <c r="Y505" t="s">
        <v>1348</v>
      </c>
      <c r="Z505" t="s">
        <v>98</v>
      </c>
      <c r="AA505" t="s">
        <v>907</v>
      </c>
    </row>
    <row r="506" spans="1:27" x14ac:dyDescent="0.25">
      <c r="A506" t="b">
        <f>AND(Structures[[#This Row],[Unchanged Colr]:[Unchanged ColorAndStyle]])</f>
        <v>0</v>
      </c>
      <c r="B506" t="b">
        <f>ISERROR(VLOOKUP(Structures[[#This Row],[StructureID]],ModifiedStructures[],1,FALSE))</f>
        <v>1</v>
      </c>
      <c r="C506" t="b">
        <f>ISERROR(VLOOKUP(Structures[[#This Row],[ColorAndStyle]],ModifiedStyle[],1,FALSE))</f>
        <v>0</v>
      </c>
      <c r="D506" t="s">
        <v>1387</v>
      </c>
      <c r="E506" t="s">
        <v>1388</v>
      </c>
      <c r="F506" t="s">
        <v>911</v>
      </c>
      <c r="G506" t="s">
        <v>27</v>
      </c>
      <c r="H506" t="s">
        <v>27</v>
      </c>
      <c r="I506" t="s">
        <v>360</v>
      </c>
      <c r="J506" t="s">
        <v>902</v>
      </c>
      <c r="L506" t="s">
        <v>243</v>
      </c>
      <c r="M506">
        <v>3</v>
      </c>
      <c r="N506">
        <v>0</v>
      </c>
      <c r="O506">
        <v>-16777216</v>
      </c>
      <c r="P506" t="s">
        <v>908</v>
      </c>
      <c r="Q506" t="s">
        <v>908</v>
      </c>
      <c r="R506" t="s">
        <v>96</v>
      </c>
      <c r="S506" t="s">
        <v>0</v>
      </c>
      <c r="T506" t="s">
        <v>1349</v>
      </c>
      <c r="V506" t="s">
        <v>97</v>
      </c>
      <c r="W506" t="s">
        <v>77</v>
      </c>
      <c r="X506" t="s">
        <v>905</v>
      </c>
      <c r="Y506" t="s">
        <v>1348</v>
      </c>
      <c r="Z506" t="s">
        <v>98</v>
      </c>
      <c r="AA506" t="s">
        <v>907</v>
      </c>
    </row>
    <row r="507" spans="1:27" x14ac:dyDescent="0.25">
      <c r="A507" t="b">
        <f>AND(Structures[[#This Row],[Unchanged Colr]:[Unchanged ColorAndStyle]])</f>
        <v>0</v>
      </c>
      <c r="B507" t="b">
        <f>ISERROR(VLOOKUP(Structures[[#This Row],[StructureID]],ModifiedStructures[],1,FALSE))</f>
        <v>1</v>
      </c>
      <c r="C507" t="b">
        <f>ISERROR(VLOOKUP(Structures[[#This Row],[ColorAndStyle]],ModifiedStyle[],1,FALSE))</f>
        <v>0</v>
      </c>
      <c r="D507" t="s">
        <v>99</v>
      </c>
      <c r="E507" t="s">
        <v>100</v>
      </c>
      <c r="F507" t="s">
        <v>85</v>
      </c>
      <c r="G507" t="s">
        <v>27</v>
      </c>
      <c r="H507" t="s">
        <v>27</v>
      </c>
      <c r="I507" t="s">
        <v>1083</v>
      </c>
      <c r="J507" t="s">
        <v>902</v>
      </c>
      <c r="L507" t="s">
        <v>39</v>
      </c>
      <c r="M507">
        <v>3</v>
      </c>
      <c r="N507">
        <v>0</v>
      </c>
      <c r="O507">
        <v>-16777216</v>
      </c>
      <c r="P507" t="s">
        <v>908</v>
      </c>
      <c r="Q507" t="s">
        <v>908</v>
      </c>
      <c r="R507" t="s">
        <v>96</v>
      </c>
      <c r="S507" t="s">
        <v>0</v>
      </c>
      <c r="T507" t="s">
        <v>1349</v>
      </c>
      <c r="V507" t="s">
        <v>97</v>
      </c>
      <c r="W507" t="s">
        <v>77</v>
      </c>
      <c r="X507" t="s">
        <v>905</v>
      </c>
      <c r="Y507" t="s">
        <v>1348</v>
      </c>
      <c r="Z507" t="s">
        <v>98</v>
      </c>
      <c r="AA507" t="s">
        <v>907</v>
      </c>
    </row>
    <row r="508" spans="1:27" x14ac:dyDescent="0.25">
      <c r="A508" t="b">
        <f>AND(Structures[[#This Row],[Unchanged Colr]:[Unchanged ColorAndStyle]])</f>
        <v>0</v>
      </c>
      <c r="B508" t="b">
        <f>ISERROR(VLOOKUP(Structures[[#This Row],[StructureID]],ModifiedStructures[],1,FALSE))</f>
        <v>1</v>
      </c>
      <c r="C508" t="b">
        <f>ISERROR(VLOOKUP(Structures[[#This Row],[ColorAndStyle]],ModifiedStyle[],1,FALSE))</f>
        <v>0</v>
      </c>
      <c r="D508" t="s">
        <v>101</v>
      </c>
      <c r="E508" t="s">
        <v>102</v>
      </c>
      <c r="F508" t="s">
        <v>85</v>
      </c>
      <c r="G508" t="s">
        <v>27</v>
      </c>
      <c r="H508" t="s">
        <v>27</v>
      </c>
      <c r="I508" t="s">
        <v>1083</v>
      </c>
      <c r="J508" t="s">
        <v>902</v>
      </c>
      <c r="L508" t="s">
        <v>39</v>
      </c>
      <c r="M508">
        <v>3</v>
      </c>
      <c r="N508">
        <v>0</v>
      </c>
      <c r="O508">
        <v>-16777216</v>
      </c>
      <c r="P508" t="s">
        <v>908</v>
      </c>
      <c r="Q508" t="s">
        <v>908</v>
      </c>
      <c r="R508" t="s">
        <v>96</v>
      </c>
      <c r="S508" t="s">
        <v>0</v>
      </c>
      <c r="T508" t="s">
        <v>1349</v>
      </c>
      <c r="V508" t="s">
        <v>97</v>
      </c>
      <c r="W508" t="s">
        <v>77</v>
      </c>
      <c r="X508" t="s">
        <v>905</v>
      </c>
      <c r="Y508" t="s">
        <v>1348</v>
      </c>
      <c r="Z508" t="s">
        <v>98</v>
      </c>
      <c r="AA508" t="s">
        <v>907</v>
      </c>
    </row>
    <row r="509" spans="1:27" x14ac:dyDescent="0.25">
      <c r="A509" t="b">
        <f>AND(Structures[[#This Row],[Unchanged Colr]:[Unchanged ColorAndStyle]])</f>
        <v>0</v>
      </c>
      <c r="B509" t="b">
        <f>ISERROR(VLOOKUP(Structures[[#This Row],[StructureID]],ModifiedStructures[],1,FALSE))</f>
        <v>1</v>
      </c>
      <c r="C509" t="b">
        <f>ISERROR(VLOOKUP(Structures[[#This Row],[ColorAndStyle]],ModifiedStyle[],1,FALSE))</f>
        <v>0</v>
      </c>
      <c r="D509" t="s">
        <v>1389</v>
      </c>
      <c r="E509" t="s">
        <v>1390</v>
      </c>
      <c r="F509" t="s">
        <v>242</v>
      </c>
      <c r="G509" t="s">
        <v>27</v>
      </c>
      <c r="H509" t="s">
        <v>27</v>
      </c>
      <c r="I509" t="s">
        <v>1082</v>
      </c>
      <c r="J509" t="s">
        <v>902</v>
      </c>
      <c r="L509" t="s">
        <v>243</v>
      </c>
      <c r="M509">
        <v>3</v>
      </c>
      <c r="N509">
        <v>0</v>
      </c>
      <c r="O509">
        <v>-16777216</v>
      </c>
      <c r="P509" t="s">
        <v>908</v>
      </c>
      <c r="Q509" t="s">
        <v>908</v>
      </c>
      <c r="R509" t="s">
        <v>96</v>
      </c>
      <c r="S509" t="s">
        <v>0</v>
      </c>
      <c r="T509" t="s">
        <v>1349</v>
      </c>
      <c r="V509" t="s">
        <v>97</v>
      </c>
      <c r="W509" t="s">
        <v>77</v>
      </c>
      <c r="X509" t="s">
        <v>905</v>
      </c>
      <c r="Y509" t="s">
        <v>1348</v>
      </c>
      <c r="Z509" t="s">
        <v>98</v>
      </c>
      <c r="AA509" t="s">
        <v>907</v>
      </c>
    </row>
    <row r="510" spans="1:27" x14ac:dyDescent="0.25">
      <c r="A510" t="b">
        <f>AND(Structures[[#This Row],[Unchanged Colr]:[Unchanged ColorAndStyle]])</f>
        <v>0</v>
      </c>
      <c r="B510" t="b">
        <f>ISERROR(VLOOKUP(Structures[[#This Row],[StructureID]],ModifiedStructures[],1,FALSE))</f>
        <v>1</v>
      </c>
      <c r="C510" t="b">
        <f>ISERROR(VLOOKUP(Structures[[#This Row],[ColorAndStyle]],ModifiedStyle[],1,FALSE))</f>
        <v>0</v>
      </c>
      <c r="D510" t="s">
        <v>103</v>
      </c>
      <c r="E510" t="s">
        <v>104</v>
      </c>
      <c r="F510" t="s">
        <v>85</v>
      </c>
      <c r="G510" t="s">
        <v>27</v>
      </c>
      <c r="H510" t="s">
        <v>27</v>
      </c>
      <c r="I510" t="s">
        <v>1083</v>
      </c>
      <c r="J510" t="s">
        <v>902</v>
      </c>
      <c r="L510" t="s">
        <v>39</v>
      </c>
      <c r="M510">
        <v>3</v>
      </c>
      <c r="N510">
        <v>0</v>
      </c>
      <c r="O510">
        <v>-16777216</v>
      </c>
      <c r="P510" t="s">
        <v>908</v>
      </c>
      <c r="Q510" t="s">
        <v>908</v>
      </c>
      <c r="R510" t="s">
        <v>96</v>
      </c>
      <c r="S510" t="s">
        <v>0</v>
      </c>
      <c r="T510" t="s">
        <v>1349</v>
      </c>
      <c r="V510" t="s">
        <v>97</v>
      </c>
      <c r="W510" t="s">
        <v>77</v>
      </c>
      <c r="X510" t="s">
        <v>905</v>
      </c>
      <c r="Y510" t="s">
        <v>1348</v>
      </c>
      <c r="Z510" t="s">
        <v>98</v>
      </c>
      <c r="AA510" t="s">
        <v>907</v>
      </c>
    </row>
    <row r="511" spans="1:27" x14ac:dyDescent="0.25">
      <c r="A511" t="b">
        <f>AND(Structures[[#This Row],[Unchanged Colr]:[Unchanged ColorAndStyle]])</f>
        <v>0</v>
      </c>
      <c r="B511" t="b">
        <f>ISERROR(VLOOKUP(Structures[[#This Row],[StructureID]],ModifiedStructures[],1,FALSE))</f>
        <v>1</v>
      </c>
      <c r="C511" t="b">
        <f>ISERROR(VLOOKUP(Structures[[#This Row],[ColorAndStyle]],ModifiedStyle[],1,FALSE))</f>
        <v>0</v>
      </c>
      <c r="D511" t="s">
        <v>1391</v>
      </c>
      <c r="F511" t="s">
        <v>911</v>
      </c>
      <c r="G511" t="s">
        <v>27</v>
      </c>
      <c r="H511" t="s">
        <v>27</v>
      </c>
      <c r="I511" t="s">
        <v>360</v>
      </c>
      <c r="J511" t="s">
        <v>902</v>
      </c>
      <c r="L511" t="s">
        <v>243</v>
      </c>
      <c r="M511">
        <v>3</v>
      </c>
      <c r="N511">
        <v>0</v>
      </c>
      <c r="O511">
        <v>-16777216</v>
      </c>
      <c r="P511" t="s">
        <v>908</v>
      </c>
      <c r="Q511" t="s">
        <v>908</v>
      </c>
      <c r="R511" t="s">
        <v>96</v>
      </c>
      <c r="S511" t="s">
        <v>0</v>
      </c>
      <c r="T511" t="s">
        <v>1349</v>
      </c>
      <c r="V511" t="s">
        <v>97</v>
      </c>
      <c r="W511" t="s">
        <v>77</v>
      </c>
      <c r="X511" t="s">
        <v>905</v>
      </c>
      <c r="Y511" t="s">
        <v>1348</v>
      </c>
      <c r="Z511" t="s">
        <v>98</v>
      </c>
      <c r="AA511" t="s">
        <v>907</v>
      </c>
    </row>
    <row r="512" spans="1:27" x14ac:dyDescent="0.25">
      <c r="A512" t="b">
        <f>AND(Structures[[#This Row],[Unchanged Colr]:[Unchanged ColorAndStyle]])</f>
        <v>1</v>
      </c>
      <c r="B512" t="b">
        <f>ISERROR(VLOOKUP(Structures[[#This Row],[StructureID]],ModifiedStructures[],1,FALSE))</f>
        <v>1</v>
      </c>
      <c r="C512" t="b">
        <f>ISERROR(VLOOKUP(Structures[[#This Row],[ColorAndStyle]],ModifiedStyle[],1,FALSE))</f>
        <v>1</v>
      </c>
      <c r="D512" t="s">
        <v>1392</v>
      </c>
      <c r="F512" t="s">
        <v>384</v>
      </c>
      <c r="G512" t="s">
        <v>44</v>
      </c>
      <c r="H512" t="s">
        <v>185</v>
      </c>
      <c r="I512" t="s">
        <v>384</v>
      </c>
      <c r="J512" t="s">
        <v>902</v>
      </c>
      <c r="L512" t="s">
        <v>389</v>
      </c>
      <c r="M512">
        <v>3</v>
      </c>
      <c r="N512">
        <v>0</v>
      </c>
      <c r="O512">
        <v>-16777216</v>
      </c>
      <c r="P512" t="s">
        <v>908</v>
      </c>
      <c r="Q512" t="s">
        <v>908</v>
      </c>
      <c r="R512" t="s">
        <v>96</v>
      </c>
      <c r="S512" t="s">
        <v>0</v>
      </c>
      <c r="T512" t="s">
        <v>1349</v>
      </c>
      <c r="V512" t="s">
        <v>97</v>
      </c>
      <c r="W512" t="s">
        <v>77</v>
      </c>
      <c r="X512" t="s">
        <v>905</v>
      </c>
      <c r="Y512" t="s">
        <v>1348</v>
      </c>
      <c r="Z512" t="s">
        <v>98</v>
      </c>
      <c r="AA512" t="s">
        <v>907</v>
      </c>
    </row>
    <row r="513" spans="1:27" x14ac:dyDescent="0.25">
      <c r="A513" t="b">
        <f>AND(Structures[[#This Row],[Unchanged Colr]:[Unchanged ColorAndStyle]])</f>
        <v>0</v>
      </c>
      <c r="B513" t="b">
        <f>ISERROR(VLOOKUP(Structures[[#This Row],[StructureID]],ModifiedStructures[],1,FALSE))</f>
        <v>1</v>
      </c>
      <c r="C513" t="b">
        <f>ISERROR(VLOOKUP(Structures[[#This Row],[ColorAndStyle]],ModifiedStyle[],1,FALSE))</f>
        <v>0</v>
      </c>
      <c r="D513" t="s">
        <v>105</v>
      </c>
      <c r="E513" t="s">
        <v>106</v>
      </c>
      <c r="F513" t="s">
        <v>85</v>
      </c>
      <c r="G513" t="s">
        <v>27</v>
      </c>
      <c r="H513" t="s">
        <v>27</v>
      </c>
      <c r="I513" t="s">
        <v>1083</v>
      </c>
      <c r="J513" t="s">
        <v>902</v>
      </c>
      <c r="L513" t="s">
        <v>39</v>
      </c>
      <c r="M513">
        <v>3</v>
      </c>
      <c r="N513">
        <v>0</v>
      </c>
      <c r="O513">
        <v>-16777216</v>
      </c>
      <c r="P513" t="s">
        <v>908</v>
      </c>
      <c r="Q513" t="s">
        <v>908</v>
      </c>
      <c r="R513" t="s">
        <v>96</v>
      </c>
      <c r="S513" t="s">
        <v>0</v>
      </c>
      <c r="T513" t="s">
        <v>1349</v>
      </c>
      <c r="V513" t="s">
        <v>97</v>
      </c>
      <c r="W513" t="s">
        <v>77</v>
      </c>
      <c r="X513" t="s">
        <v>905</v>
      </c>
      <c r="Y513" t="s">
        <v>1348</v>
      </c>
      <c r="Z513" t="s">
        <v>98</v>
      </c>
      <c r="AA513" t="s">
        <v>907</v>
      </c>
    </row>
    <row r="514" spans="1:27" x14ac:dyDescent="0.25">
      <c r="A514" t="b">
        <f>AND(Structures[[#This Row],[Unchanged Colr]:[Unchanged ColorAndStyle]])</f>
        <v>1</v>
      </c>
      <c r="B514" t="b">
        <f>ISERROR(VLOOKUP(Structures[[#This Row],[StructureID]],ModifiedStructures[],1,FALSE))</f>
        <v>1</v>
      </c>
      <c r="C514" t="b">
        <f>ISERROR(VLOOKUP(Structures[[#This Row],[ColorAndStyle]],ModifiedStyle[],1,FALSE))</f>
        <v>1</v>
      </c>
      <c r="D514" t="s">
        <v>1393</v>
      </c>
      <c r="E514" t="s">
        <v>1394</v>
      </c>
      <c r="F514" t="s">
        <v>299</v>
      </c>
      <c r="G514" t="s">
        <v>27</v>
      </c>
      <c r="H514" t="s">
        <v>27</v>
      </c>
      <c r="I514" t="s">
        <v>299</v>
      </c>
      <c r="J514" t="s">
        <v>902</v>
      </c>
      <c r="L514" t="s">
        <v>323</v>
      </c>
      <c r="M514">
        <v>3</v>
      </c>
      <c r="N514">
        <v>0</v>
      </c>
      <c r="O514">
        <v>-16777216</v>
      </c>
      <c r="P514" t="s">
        <v>908</v>
      </c>
      <c r="Q514" t="s">
        <v>908</v>
      </c>
      <c r="R514" t="s">
        <v>96</v>
      </c>
      <c r="S514" t="s">
        <v>0</v>
      </c>
      <c r="T514" t="s">
        <v>1349</v>
      </c>
      <c r="V514" t="s">
        <v>97</v>
      </c>
      <c r="W514" t="s">
        <v>77</v>
      </c>
      <c r="X514" t="s">
        <v>905</v>
      </c>
      <c r="Y514" t="s">
        <v>1348</v>
      </c>
      <c r="Z514" t="s">
        <v>98</v>
      </c>
      <c r="AA514" t="s">
        <v>907</v>
      </c>
    </row>
    <row r="515" spans="1:27" x14ac:dyDescent="0.25">
      <c r="A515" t="b">
        <f>AND(Structures[[#This Row],[Unchanged Colr]:[Unchanged ColorAndStyle]])</f>
        <v>1</v>
      </c>
      <c r="B515" t="b">
        <f>ISERROR(VLOOKUP(Structures[[#This Row],[StructureID]],ModifiedStructures[],1,FALSE))</f>
        <v>1</v>
      </c>
      <c r="C515" t="b">
        <f>ISERROR(VLOOKUP(Structures[[#This Row],[ColorAndStyle]],ModifiedStyle[],1,FALSE))</f>
        <v>1</v>
      </c>
      <c r="D515" t="s">
        <v>1395</v>
      </c>
      <c r="F515" t="s">
        <v>299</v>
      </c>
      <c r="G515" t="s">
        <v>27</v>
      </c>
      <c r="H515" t="s">
        <v>27</v>
      </c>
      <c r="I515" t="s">
        <v>299</v>
      </c>
      <c r="J515" t="s">
        <v>902</v>
      </c>
      <c r="L515" t="s">
        <v>323</v>
      </c>
      <c r="M515">
        <v>3</v>
      </c>
      <c r="N515">
        <v>0</v>
      </c>
      <c r="O515">
        <v>-16777216</v>
      </c>
      <c r="P515" t="s">
        <v>908</v>
      </c>
      <c r="Q515" t="s">
        <v>908</v>
      </c>
      <c r="R515" t="s">
        <v>96</v>
      </c>
      <c r="S515" t="s">
        <v>0</v>
      </c>
      <c r="T515" t="s">
        <v>1349</v>
      </c>
      <c r="V515" t="s">
        <v>97</v>
      </c>
      <c r="W515" t="s">
        <v>77</v>
      </c>
      <c r="X515" t="s">
        <v>905</v>
      </c>
      <c r="Y515" t="s">
        <v>1348</v>
      </c>
      <c r="Z515" t="s">
        <v>98</v>
      </c>
      <c r="AA515" t="s">
        <v>907</v>
      </c>
    </row>
    <row r="516" spans="1:27" x14ac:dyDescent="0.25">
      <c r="A516" t="b">
        <f>AND(Structures[[#This Row],[Unchanged Colr]:[Unchanged ColorAndStyle]])</f>
        <v>0</v>
      </c>
      <c r="B516" t="b">
        <f>ISERROR(VLOOKUP(Structures[[#This Row],[StructureID]],ModifiedStructures[],1,FALSE))</f>
        <v>1</v>
      </c>
      <c r="C516" t="b">
        <f>ISERROR(VLOOKUP(Structures[[#This Row],[ColorAndStyle]],ModifiedStyle[],1,FALSE))</f>
        <v>0</v>
      </c>
      <c r="D516" t="s">
        <v>147</v>
      </c>
      <c r="E516" t="s">
        <v>148</v>
      </c>
      <c r="F516" t="s">
        <v>133</v>
      </c>
      <c r="G516" t="s">
        <v>4</v>
      </c>
      <c r="H516" t="s">
        <v>4</v>
      </c>
      <c r="I516" t="s">
        <v>1086</v>
      </c>
      <c r="J516" t="s">
        <v>902</v>
      </c>
      <c r="L516" t="s">
        <v>5</v>
      </c>
      <c r="M516">
        <v>3</v>
      </c>
      <c r="N516">
        <v>0</v>
      </c>
      <c r="O516">
        <v>-16777216</v>
      </c>
      <c r="P516" t="s">
        <v>908</v>
      </c>
      <c r="Q516" t="s">
        <v>908</v>
      </c>
      <c r="R516" t="s">
        <v>96</v>
      </c>
      <c r="S516" t="s">
        <v>0</v>
      </c>
      <c r="T516" t="s">
        <v>1349</v>
      </c>
      <c r="V516" t="s">
        <v>97</v>
      </c>
      <c r="W516" t="s">
        <v>77</v>
      </c>
      <c r="X516" t="s">
        <v>905</v>
      </c>
      <c r="Y516" t="s">
        <v>1348</v>
      </c>
      <c r="Z516" t="s">
        <v>98</v>
      </c>
      <c r="AA516" t="s">
        <v>907</v>
      </c>
    </row>
    <row r="517" spans="1:27" x14ac:dyDescent="0.25">
      <c r="A517" t="b">
        <f>AND(Structures[[#This Row],[Unchanged Colr]:[Unchanged ColorAndStyle]])</f>
        <v>0</v>
      </c>
      <c r="B517" t="b">
        <f>ISERROR(VLOOKUP(Structures[[#This Row],[StructureID]],ModifiedStructures[],1,FALSE))</f>
        <v>1</v>
      </c>
      <c r="C517" t="b">
        <f>ISERROR(VLOOKUP(Structures[[#This Row],[ColorAndStyle]],ModifiedStyle[],1,FALSE))</f>
        <v>0</v>
      </c>
      <c r="D517" t="s">
        <v>1396</v>
      </c>
      <c r="E517" t="s">
        <v>245</v>
      </c>
      <c r="F517" t="s">
        <v>912</v>
      </c>
      <c r="G517" t="s">
        <v>4</v>
      </c>
      <c r="H517" t="s">
        <v>4</v>
      </c>
      <c r="I517" t="s">
        <v>247</v>
      </c>
      <c r="J517" t="s">
        <v>902</v>
      </c>
      <c r="L517" t="s">
        <v>246</v>
      </c>
      <c r="M517">
        <v>3</v>
      </c>
      <c r="N517">
        <v>0</v>
      </c>
      <c r="O517">
        <v>-16777216</v>
      </c>
      <c r="P517" t="s">
        <v>908</v>
      </c>
      <c r="Q517" t="s">
        <v>908</v>
      </c>
      <c r="R517" t="s">
        <v>96</v>
      </c>
      <c r="S517" t="s">
        <v>0</v>
      </c>
      <c r="T517" t="s">
        <v>1349</v>
      </c>
      <c r="V517" t="s">
        <v>97</v>
      </c>
      <c r="W517" t="s">
        <v>77</v>
      </c>
      <c r="X517" t="s">
        <v>905</v>
      </c>
      <c r="Y517" t="s">
        <v>1348</v>
      </c>
      <c r="Z517" t="s">
        <v>98</v>
      </c>
      <c r="AA517" t="s">
        <v>907</v>
      </c>
    </row>
    <row r="518" spans="1:27" x14ac:dyDescent="0.25">
      <c r="A518" t="b">
        <f>AND(Structures[[#This Row],[Unchanged Colr]:[Unchanged ColorAndStyle]])</f>
        <v>0</v>
      </c>
      <c r="B518" t="b">
        <f>ISERROR(VLOOKUP(Structures[[#This Row],[StructureID]],ModifiedStructures[],1,FALSE))</f>
        <v>1</v>
      </c>
      <c r="C518" t="b">
        <f>ISERROR(VLOOKUP(Structures[[#This Row],[ColorAndStyle]],ModifiedStyle[],1,FALSE))</f>
        <v>0</v>
      </c>
      <c r="D518" t="s">
        <v>1085</v>
      </c>
      <c r="F518" t="s">
        <v>245</v>
      </c>
      <c r="G518" t="s">
        <v>4</v>
      </c>
      <c r="H518" t="s">
        <v>4</v>
      </c>
      <c r="I518" t="s">
        <v>1085</v>
      </c>
      <c r="J518" t="s">
        <v>902</v>
      </c>
      <c r="L518" t="s">
        <v>246</v>
      </c>
      <c r="M518">
        <v>3</v>
      </c>
      <c r="N518">
        <v>0</v>
      </c>
      <c r="O518">
        <v>-16777216</v>
      </c>
      <c r="P518" t="s">
        <v>908</v>
      </c>
      <c r="Q518" t="s">
        <v>908</v>
      </c>
      <c r="R518" t="s">
        <v>96</v>
      </c>
      <c r="S518" t="s">
        <v>0</v>
      </c>
      <c r="T518" t="s">
        <v>1349</v>
      </c>
      <c r="V518" t="s">
        <v>97</v>
      </c>
      <c r="W518" t="s">
        <v>77</v>
      </c>
      <c r="X518" t="s">
        <v>905</v>
      </c>
      <c r="Y518" t="s">
        <v>1348</v>
      </c>
      <c r="Z518" t="s">
        <v>98</v>
      </c>
      <c r="AA518" t="s">
        <v>907</v>
      </c>
    </row>
    <row r="519" spans="1:27" x14ac:dyDescent="0.25">
      <c r="A519" t="b">
        <f>AND(Structures[[#This Row],[Unchanged Colr]:[Unchanged ColorAndStyle]])</f>
        <v>0</v>
      </c>
      <c r="B519" t="b">
        <f>ISERROR(VLOOKUP(Structures[[#This Row],[StructureID]],ModifiedStructures[],1,FALSE))</f>
        <v>1</v>
      </c>
      <c r="C519" t="b">
        <f>ISERROR(VLOOKUP(Structures[[#This Row],[ColorAndStyle]],ModifiedStyle[],1,FALSE))</f>
        <v>0</v>
      </c>
      <c r="D519" t="s">
        <v>1397</v>
      </c>
      <c r="F519" t="s">
        <v>133</v>
      </c>
      <c r="G519" t="s">
        <v>4</v>
      </c>
      <c r="H519" t="s">
        <v>4</v>
      </c>
      <c r="I519" t="s">
        <v>1086</v>
      </c>
      <c r="J519" t="s">
        <v>902</v>
      </c>
      <c r="L519" t="s">
        <v>294</v>
      </c>
      <c r="M519">
        <v>3</v>
      </c>
      <c r="N519">
        <v>1</v>
      </c>
      <c r="O519">
        <v>-16777216</v>
      </c>
      <c r="P519" t="s">
        <v>908</v>
      </c>
      <c r="Q519" t="s">
        <v>908</v>
      </c>
      <c r="R519" t="s">
        <v>96</v>
      </c>
      <c r="S519" t="s">
        <v>0</v>
      </c>
      <c r="T519" t="s">
        <v>1349</v>
      </c>
      <c r="V519" t="s">
        <v>97</v>
      </c>
      <c r="W519" t="s">
        <v>77</v>
      </c>
      <c r="X519" t="s">
        <v>905</v>
      </c>
      <c r="Y519" t="s">
        <v>1348</v>
      </c>
      <c r="Z519" t="s">
        <v>98</v>
      </c>
      <c r="AA519" t="s">
        <v>907</v>
      </c>
    </row>
    <row r="520" spans="1:27" x14ac:dyDescent="0.25">
      <c r="A520" t="b">
        <f>AND(Structures[[#This Row],[Unchanged Colr]:[Unchanged ColorAndStyle]])</f>
        <v>0</v>
      </c>
      <c r="B520" t="b">
        <f>ISERROR(VLOOKUP(Structures[[#This Row],[StructureID]],ModifiedStructures[],1,FALSE))</f>
        <v>1</v>
      </c>
      <c r="C520" t="b">
        <f>ISERROR(VLOOKUP(Structures[[#This Row],[ColorAndStyle]],ModifiedStyle[],1,FALSE))</f>
        <v>0</v>
      </c>
      <c r="D520" t="s">
        <v>236</v>
      </c>
      <c r="E520" t="s">
        <v>237</v>
      </c>
      <c r="F520" t="s">
        <v>271</v>
      </c>
      <c r="G520" t="s">
        <v>271</v>
      </c>
      <c r="H520" t="s">
        <v>913</v>
      </c>
      <c r="I520">
        <v>11296</v>
      </c>
      <c r="J520" t="s">
        <v>914</v>
      </c>
      <c r="L520" t="s">
        <v>277</v>
      </c>
      <c r="M520">
        <v>3</v>
      </c>
      <c r="N520">
        <v>0</v>
      </c>
      <c r="O520">
        <v>-16777216</v>
      </c>
      <c r="P520" t="s">
        <v>908</v>
      </c>
      <c r="Q520" t="s">
        <v>908</v>
      </c>
      <c r="R520" t="s">
        <v>96</v>
      </c>
      <c r="S520" t="s">
        <v>0</v>
      </c>
      <c r="T520" t="s">
        <v>1349</v>
      </c>
      <c r="V520" t="s">
        <v>97</v>
      </c>
      <c r="W520" t="s">
        <v>77</v>
      </c>
      <c r="X520" t="s">
        <v>905</v>
      </c>
      <c r="Y520" t="s">
        <v>1348</v>
      </c>
      <c r="Z520" t="s">
        <v>98</v>
      </c>
      <c r="AA520" t="s">
        <v>907</v>
      </c>
    </row>
    <row r="521" spans="1:27" x14ac:dyDescent="0.25">
      <c r="A521" t="b">
        <f>AND(Structures[[#This Row],[Unchanged Colr]:[Unchanged ColorAndStyle]])</f>
        <v>0</v>
      </c>
      <c r="B521" t="b">
        <f>ISERROR(VLOOKUP(Structures[[#This Row],[StructureID]],ModifiedStructures[],1,FALSE))</f>
        <v>1</v>
      </c>
      <c r="C521" t="b">
        <f>ISERROR(VLOOKUP(Structures[[#This Row],[ColorAndStyle]],ModifiedStyle[],1,FALSE))</f>
        <v>0</v>
      </c>
      <c r="D521" t="s">
        <v>238</v>
      </c>
      <c r="E521" t="s">
        <v>237</v>
      </c>
      <c r="F521" t="s">
        <v>271</v>
      </c>
      <c r="G521" t="s">
        <v>271</v>
      </c>
      <c r="H521" t="s">
        <v>913</v>
      </c>
      <c r="I521">
        <v>11296</v>
      </c>
      <c r="J521" t="s">
        <v>914</v>
      </c>
      <c r="L521" t="s">
        <v>277</v>
      </c>
      <c r="M521">
        <v>3</v>
      </c>
      <c r="N521">
        <v>0</v>
      </c>
      <c r="O521">
        <v>-16777216</v>
      </c>
      <c r="P521" t="s">
        <v>908</v>
      </c>
      <c r="Q521" t="s">
        <v>908</v>
      </c>
      <c r="R521" t="s">
        <v>96</v>
      </c>
      <c r="S521" t="s">
        <v>0</v>
      </c>
      <c r="T521" t="s">
        <v>1349</v>
      </c>
      <c r="V521" t="s">
        <v>97</v>
      </c>
      <c r="W521" t="s">
        <v>77</v>
      </c>
      <c r="X521" t="s">
        <v>905</v>
      </c>
      <c r="Y521" t="s">
        <v>1348</v>
      </c>
      <c r="Z521" t="s">
        <v>98</v>
      </c>
      <c r="AA521" t="s">
        <v>907</v>
      </c>
    </row>
    <row r="522" spans="1:27" x14ac:dyDescent="0.25">
      <c r="A522" t="b">
        <f>AND(Structures[[#This Row],[Unchanged Colr]:[Unchanged ColorAndStyle]])</f>
        <v>0</v>
      </c>
      <c r="B522" t="b">
        <f>ISERROR(VLOOKUP(Structures[[#This Row],[StructureID]],ModifiedStructures[],1,FALSE))</f>
        <v>1</v>
      </c>
      <c r="C522" t="b">
        <f>ISERROR(VLOOKUP(Structures[[#This Row],[ColorAndStyle]],ModifiedStyle[],1,FALSE))</f>
        <v>0</v>
      </c>
      <c r="D522" t="s">
        <v>239</v>
      </c>
      <c r="E522" t="s">
        <v>237</v>
      </c>
      <c r="F522" t="s">
        <v>271</v>
      </c>
      <c r="G522" t="s">
        <v>271</v>
      </c>
      <c r="H522" t="s">
        <v>913</v>
      </c>
      <c r="I522">
        <v>11296</v>
      </c>
      <c r="J522" t="s">
        <v>914</v>
      </c>
      <c r="L522" t="s">
        <v>277</v>
      </c>
      <c r="M522">
        <v>3</v>
      </c>
      <c r="N522">
        <v>0</v>
      </c>
      <c r="O522">
        <v>-16777216</v>
      </c>
      <c r="P522" t="s">
        <v>908</v>
      </c>
      <c r="Q522" t="s">
        <v>908</v>
      </c>
      <c r="R522" t="s">
        <v>96</v>
      </c>
      <c r="S522" t="s">
        <v>0</v>
      </c>
      <c r="T522" t="s">
        <v>1349</v>
      </c>
      <c r="V522" t="s">
        <v>93</v>
      </c>
      <c r="W522" t="s">
        <v>150</v>
      </c>
      <c r="X522" t="s">
        <v>905</v>
      </c>
      <c r="Y522" t="s">
        <v>1398</v>
      </c>
      <c r="Z522" t="s">
        <v>74</v>
      </c>
      <c r="AA522" t="s">
        <v>907</v>
      </c>
    </row>
    <row r="523" spans="1:27" x14ac:dyDescent="0.25">
      <c r="A523" t="b">
        <f>AND(Structures[[#This Row],[Unchanged Colr]:[Unchanged ColorAndStyle]])</f>
        <v>0</v>
      </c>
      <c r="B523" t="b">
        <f>ISERROR(VLOOKUP(Structures[[#This Row],[StructureID]],ModifiedStructures[],1,FALSE))</f>
        <v>1</v>
      </c>
      <c r="C523" t="b">
        <f>ISERROR(VLOOKUP(Structures[[#This Row],[ColorAndStyle]],ModifiedStyle[],1,FALSE))</f>
        <v>0</v>
      </c>
      <c r="D523" t="s">
        <v>318</v>
      </c>
      <c r="E523" t="s">
        <v>237</v>
      </c>
      <c r="F523" t="s">
        <v>271</v>
      </c>
      <c r="G523" t="s">
        <v>271</v>
      </c>
      <c r="H523" t="s">
        <v>913</v>
      </c>
      <c r="I523">
        <v>11296</v>
      </c>
      <c r="J523" t="s">
        <v>914</v>
      </c>
      <c r="L523" t="s">
        <v>277</v>
      </c>
      <c r="M523">
        <v>3</v>
      </c>
      <c r="N523">
        <v>0</v>
      </c>
      <c r="O523">
        <v>-16777216</v>
      </c>
      <c r="P523" t="s">
        <v>908</v>
      </c>
      <c r="Q523" t="s">
        <v>908</v>
      </c>
      <c r="R523" t="s">
        <v>96</v>
      </c>
      <c r="S523" t="s">
        <v>0</v>
      </c>
      <c r="T523" t="s">
        <v>1349</v>
      </c>
      <c r="V523" t="s">
        <v>93</v>
      </c>
      <c r="W523" t="s">
        <v>150</v>
      </c>
      <c r="X523" t="s">
        <v>905</v>
      </c>
      <c r="Y523" t="s">
        <v>1398</v>
      </c>
      <c r="Z523" t="s">
        <v>74</v>
      </c>
      <c r="AA523" t="s">
        <v>907</v>
      </c>
    </row>
    <row r="524" spans="1:27" x14ac:dyDescent="0.25">
      <c r="A524" t="b">
        <f>AND(Structures[[#This Row],[Unchanged Colr]:[Unchanged ColorAndStyle]])</f>
        <v>0</v>
      </c>
      <c r="B524" t="b">
        <f>ISERROR(VLOOKUP(Structures[[#This Row],[StructureID]],ModifiedStructures[],1,FALSE))</f>
        <v>1</v>
      </c>
      <c r="C524" t="b">
        <f>ISERROR(VLOOKUP(Structures[[#This Row],[ColorAndStyle]],ModifiedStyle[],1,FALSE))</f>
        <v>0</v>
      </c>
      <c r="D524" t="s">
        <v>319</v>
      </c>
      <c r="E524" t="s">
        <v>237</v>
      </c>
      <c r="F524" t="s">
        <v>271</v>
      </c>
      <c r="G524" t="s">
        <v>271</v>
      </c>
      <c r="H524" t="s">
        <v>913</v>
      </c>
      <c r="I524">
        <v>11296</v>
      </c>
      <c r="J524" t="s">
        <v>914</v>
      </c>
      <c r="L524" t="s">
        <v>277</v>
      </c>
      <c r="M524">
        <v>3</v>
      </c>
      <c r="N524">
        <v>0</v>
      </c>
      <c r="O524">
        <v>-16777216</v>
      </c>
      <c r="P524" t="s">
        <v>908</v>
      </c>
      <c r="Q524" t="s">
        <v>908</v>
      </c>
      <c r="R524" t="s">
        <v>96</v>
      </c>
      <c r="S524" t="s">
        <v>0</v>
      </c>
      <c r="T524" t="s">
        <v>1349</v>
      </c>
      <c r="V524" t="s">
        <v>93</v>
      </c>
      <c r="W524" t="s">
        <v>150</v>
      </c>
      <c r="X524" t="s">
        <v>905</v>
      </c>
      <c r="Y524" t="s">
        <v>1398</v>
      </c>
      <c r="Z524" t="s">
        <v>74</v>
      </c>
      <c r="AA524" t="s">
        <v>907</v>
      </c>
    </row>
    <row r="525" spans="1:27" x14ac:dyDescent="0.25">
      <c r="A525" t="b">
        <f>AND(Structures[[#This Row],[Unchanged Colr]:[Unchanged ColorAndStyle]])</f>
        <v>1</v>
      </c>
      <c r="B525" t="b">
        <f>ISERROR(VLOOKUP(Structures[[#This Row],[StructureID]],ModifiedStructures[],1,FALSE))</f>
        <v>1</v>
      </c>
      <c r="C525" t="b">
        <f>ISERROR(VLOOKUP(Structures[[#This Row],[ColorAndStyle]],ModifiedStyle[],1,FALSE))</f>
        <v>1</v>
      </c>
      <c r="D525" t="s">
        <v>1104</v>
      </c>
      <c r="E525" t="s">
        <v>282</v>
      </c>
      <c r="F525" t="s">
        <v>1105</v>
      </c>
      <c r="G525" t="s">
        <v>33</v>
      </c>
      <c r="H525" t="s">
        <v>33</v>
      </c>
      <c r="I525">
        <v>79876</v>
      </c>
      <c r="J525" t="s">
        <v>929</v>
      </c>
      <c r="L525" t="s">
        <v>283</v>
      </c>
      <c r="M525">
        <v>3</v>
      </c>
      <c r="N525">
        <v>0</v>
      </c>
      <c r="O525">
        <v>-16777216</v>
      </c>
      <c r="P525" t="s">
        <v>908</v>
      </c>
      <c r="Q525" t="s">
        <v>908</v>
      </c>
      <c r="R525" t="s">
        <v>149</v>
      </c>
      <c r="S525" t="s">
        <v>0</v>
      </c>
      <c r="T525" t="s">
        <v>1399</v>
      </c>
      <c r="V525" t="s">
        <v>93</v>
      </c>
      <c r="W525" t="s">
        <v>150</v>
      </c>
      <c r="X525" t="s">
        <v>905</v>
      </c>
      <c r="Y525" t="s">
        <v>1398</v>
      </c>
      <c r="Z525" t="s">
        <v>74</v>
      </c>
      <c r="AA525" t="s">
        <v>907</v>
      </c>
    </row>
    <row r="526" spans="1:27" x14ac:dyDescent="0.25">
      <c r="A526" t="b">
        <f>AND(Structures[[#This Row],[Unchanged Colr]:[Unchanged ColorAndStyle]])</f>
        <v>1</v>
      </c>
      <c r="B526" t="b">
        <f>ISERROR(VLOOKUP(Structures[[#This Row],[StructureID]],ModifiedStructures[],1,FALSE))</f>
        <v>1</v>
      </c>
      <c r="C526" t="b">
        <f>ISERROR(VLOOKUP(Structures[[#This Row],[ColorAndStyle]],ModifiedStyle[],1,FALSE))</f>
        <v>1</v>
      </c>
      <c r="D526" t="s">
        <v>344</v>
      </c>
      <c r="E526" t="s">
        <v>344</v>
      </c>
      <c r="F526" t="s">
        <v>344</v>
      </c>
      <c r="G526" t="s">
        <v>33</v>
      </c>
      <c r="H526" t="s">
        <v>33</v>
      </c>
      <c r="I526">
        <v>50801</v>
      </c>
      <c r="J526" t="s">
        <v>929</v>
      </c>
      <c r="L526" t="s">
        <v>361</v>
      </c>
      <c r="M526">
        <v>3</v>
      </c>
      <c r="N526">
        <v>0</v>
      </c>
      <c r="O526">
        <v>-16777216</v>
      </c>
      <c r="P526">
        <v>10</v>
      </c>
      <c r="Q526">
        <v>50</v>
      </c>
      <c r="R526" t="s">
        <v>149</v>
      </c>
      <c r="S526" t="s">
        <v>0</v>
      </c>
      <c r="T526" t="s">
        <v>1399</v>
      </c>
      <c r="V526" t="s">
        <v>93</v>
      </c>
      <c r="W526" t="s">
        <v>150</v>
      </c>
      <c r="X526" t="s">
        <v>905</v>
      </c>
      <c r="Y526" t="s">
        <v>1398</v>
      </c>
      <c r="Z526" t="s">
        <v>74</v>
      </c>
      <c r="AA526" t="s">
        <v>907</v>
      </c>
    </row>
    <row r="527" spans="1:27" x14ac:dyDescent="0.25">
      <c r="A527" t="b">
        <f>AND(Structures[[#This Row],[Unchanged Colr]:[Unchanged ColorAndStyle]])</f>
        <v>1</v>
      </c>
      <c r="B527" t="b">
        <f>ISERROR(VLOOKUP(Structures[[#This Row],[StructureID]],ModifiedStructures[],1,FALSE))</f>
        <v>1</v>
      </c>
      <c r="C527" t="b">
        <f>ISERROR(VLOOKUP(Structures[[#This Row],[ColorAndStyle]],ModifiedStyle[],1,FALSE))</f>
        <v>1</v>
      </c>
      <c r="D527" t="s">
        <v>353</v>
      </c>
      <c r="E527" t="s">
        <v>1324</v>
      </c>
      <c r="F527" t="s">
        <v>1118</v>
      </c>
      <c r="G527" t="s">
        <v>33</v>
      </c>
      <c r="H527" t="s">
        <v>33</v>
      </c>
      <c r="I527">
        <v>58243</v>
      </c>
      <c r="J527" t="s">
        <v>929</v>
      </c>
      <c r="L527" t="s">
        <v>370</v>
      </c>
      <c r="M527">
        <v>3</v>
      </c>
      <c r="N527">
        <v>0</v>
      </c>
      <c r="O527">
        <v>-16777216</v>
      </c>
      <c r="P527" t="s">
        <v>908</v>
      </c>
      <c r="Q527" t="s">
        <v>908</v>
      </c>
      <c r="R527" t="s">
        <v>149</v>
      </c>
      <c r="S527" t="s">
        <v>0</v>
      </c>
      <c r="T527" t="s">
        <v>1399</v>
      </c>
      <c r="V527" t="s">
        <v>93</v>
      </c>
      <c r="W527" t="s">
        <v>150</v>
      </c>
      <c r="X527" t="s">
        <v>905</v>
      </c>
      <c r="Y527" t="s">
        <v>1398</v>
      </c>
      <c r="Z527" t="s">
        <v>74</v>
      </c>
      <c r="AA527" t="s">
        <v>907</v>
      </c>
    </row>
    <row r="528" spans="1:27" x14ac:dyDescent="0.25">
      <c r="A528" t="b">
        <f>AND(Structures[[#This Row],[Unchanged Colr]:[Unchanged ColorAndStyle]])</f>
        <v>0</v>
      </c>
      <c r="B528" t="b">
        <f>ISERROR(VLOOKUP(Structures[[#This Row],[StructureID]],ModifiedStructures[],1,FALSE))</f>
        <v>0</v>
      </c>
      <c r="C528" t="b">
        <f>ISERROR(VLOOKUP(Structures[[#This Row],[ColorAndStyle]],ModifiedStyle[],1,FALSE))</f>
        <v>0</v>
      </c>
      <c r="D528" t="s">
        <v>32</v>
      </c>
      <c r="E528" t="s">
        <v>142</v>
      </c>
      <c r="F528" t="s">
        <v>134</v>
      </c>
      <c r="G528" t="s">
        <v>33</v>
      </c>
      <c r="H528" t="s">
        <v>33</v>
      </c>
      <c r="I528">
        <v>58242</v>
      </c>
      <c r="J528" t="s">
        <v>929</v>
      </c>
      <c r="L528" t="s">
        <v>34</v>
      </c>
      <c r="M528">
        <v>3</v>
      </c>
      <c r="N528">
        <v>0</v>
      </c>
      <c r="O528">
        <v>-16777216</v>
      </c>
      <c r="P528" t="s">
        <v>908</v>
      </c>
      <c r="Q528" t="s">
        <v>908</v>
      </c>
      <c r="R528" t="s">
        <v>149</v>
      </c>
      <c r="S528" t="s">
        <v>0</v>
      </c>
      <c r="T528" t="s">
        <v>1399</v>
      </c>
      <c r="V528" t="s">
        <v>93</v>
      </c>
      <c r="W528" t="s">
        <v>150</v>
      </c>
      <c r="X528" t="s">
        <v>905</v>
      </c>
      <c r="Y528" t="s">
        <v>1398</v>
      </c>
      <c r="Z528" t="s">
        <v>74</v>
      </c>
      <c r="AA528" t="s">
        <v>907</v>
      </c>
    </row>
    <row r="529" spans="1:27" x14ac:dyDescent="0.25">
      <c r="A529" t="b">
        <f>AND(Structures[[#This Row],[Unchanged Colr]:[Unchanged ColorAndStyle]])</f>
        <v>1</v>
      </c>
      <c r="B529" t="b">
        <f>ISERROR(VLOOKUP(Structures[[#This Row],[StructureID]],ModifiedStructures[],1,FALSE))</f>
        <v>1</v>
      </c>
      <c r="C529" t="b">
        <f>ISERROR(VLOOKUP(Structures[[#This Row],[ColorAndStyle]],ModifiedStyle[],1,FALSE))</f>
        <v>1</v>
      </c>
      <c r="D529" t="s">
        <v>1119</v>
      </c>
      <c r="E529" t="s">
        <v>354</v>
      </c>
      <c r="F529" t="s">
        <v>1120</v>
      </c>
      <c r="G529" t="s">
        <v>33</v>
      </c>
      <c r="H529" t="s">
        <v>33</v>
      </c>
      <c r="I529">
        <v>62045</v>
      </c>
      <c r="J529" t="s">
        <v>929</v>
      </c>
      <c r="L529" t="s">
        <v>371</v>
      </c>
      <c r="M529">
        <v>3</v>
      </c>
      <c r="N529">
        <v>0</v>
      </c>
      <c r="O529">
        <v>-16777216</v>
      </c>
      <c r="P529" t="s">
        <v>908</v>
      </c>
      <c r="Q529" t="s">
        <v>908</v>
      </c>
      <c r="R529" t="s">
        <v>149</v>
      </c>
      <c r="S529" t="s">
        <v>0</v>
      </c>
      <c r="T529" t="s">
        <v>1399</v>
      </c>
      <c r="V529" t="s">
        <v>93</v>
      </c>
      <c r="W529" t="s">
        <v>150</v>
      </c>
      <c r="X529" t="s">
        <v>905</v>
      </c>
      <c r="Y529" t="s">
        <v>1398</v>
      </c>
      <c r="Z529" t="s">
        <v>74</v>
      </c>
      <c r="AA529" t="s">
        <v>907</v>
      </c>
    </row>
    <row r="530" spans="1:27" x14ac:dyDescent="0.25">
      <c r="A530" t="b">
        <f>AND(Structures[[#This Row],[Unchanged Colr]:[Unchanged ColorAndStyle]])</f>
        <v>1</v>
      </c>
      <c r="B530" t="b">
        <f>ISERROR(VLOOKUP(Structures[[#This Row],[StructureID]],ModifiedStructures[],1,FALSE))</f>
        <v>1</v>
      </c>
      <c r="C530" t="b">
        <f>ISERROR(VLOOKUP(Structures[[#This Row],[ColorAndStyle]],ModifiedStyle[],1,FALSE))</f>
        <v>1</v>
      </c>
      <c r="D530" t="s">
        <v>1400</v>
      </c>
      <c r="E530" t="s">
        <v>1328</v>
      </c>
      <c r="F530" t="s">
        <v>1122</v>
      </c>
      <c r="G530" t="s">
        <v>33</v>
      </c>
      <c r="H530" t="s">
        <v>33</v>
      </c>
      <c r="I530">
        <v>50878</v>
      </c>
      <c r="J530" t="s">
        <v>929</v>
      </c>
      <c r="L530" t="s">
        <v>363</v>
      </c>
      <c r="M530">
        <v>3</v>
      </c>
      <c r="N530">
        <v>0</v>
      </c>
      <c r="O530">
        <v>-16777216</v>
      </c>
      <c r="P530" t="s">
        <v>908</v>
      </c>
      <c r="Q530" t="s">
        <v>908</v>
      </c>
      <c r="R530" t="s">
        <v>149</v>
      </c>
      <c r="S530" t="s">
        <v>0</v>
      </c>
      <c r="T530" t="s">
        <v>1399</v>
      </c>
      <c r="V530" t="s">
        <v>93</v>
      </c>
      <c r="W530" t="s">
        <v>150</v>
      </c>
      <c r="X530" t="s">
        <v>905</v>
      </c>
      <c r="Y530" t="s">
        <v>1398</v>
      </c>
      <c r="Z530" t="s">
        <v>74</v>
      </c>
      <c r="AA530" t="s">
        <v>907</v>
      </c>
    </row>
    <row r="531" spans="1:27" x14ac:dyDescent="0.25">
      <c r="A531" t="b">
        <f>AND(Structures[[#This Row],[Unchanged Colr]:[Unchanged ColorAndStyle]])</f>
        <v>1</v>
      </c>
      <c r="B531" t="b">
        <f>ISERROR(VLOOKUP(Structures[[#This Row],[StructureID]],ModifiedStructures[],1,FALSE))</f>
        <v>1</v>
      </c>
      <c r="C531" t="b">
        <f>ISERROR(VLOOKUP(Structures[[#This Row],[ColorAndStyle]],ModifiedStyle[],1,FALSE))</f>
        <v>1</v>
      </c>
      <c r="D531" t="s">
        <v>1401</v>
      </c>
      <c r="E531" t="s">
        <v>1329</v>
      </c>
      <c r="F531" t="s">
        <v>1124</v>
      </c>
      <c r="G531" t="s">
        <v>33</v>
      </c>
      <c r="H531" t="s">
        <v>33</v>
      </c>
      <c r="I531">
        <v>50875</v>
      </c>
      <c r="J531" t="s">
        <v>929</v>
      </c>
      <c r="L531" t="s">
        <v>365</v>
      </c>
      <c r="M531">
        <v>3</v>
      </c>
      <c r="N531">
        <v>0</v>
      </c>
      <c r="O531">
        <v>-16777216</v>
      </c>
      <c r="P531" t="s">
        <v>908</v>
      </c>
      <c r="Q531" t="s">
        <v>908</v>
      </c>
      <c r="R531" t="s">
        <v>149</v>
      </c>
      <c r="S531" t="s">
        <v>0</v>
      </c>
      <c r="T531" t="s">
        <v>1399</v>
      </c>
      <c r="V531" t="s">
        <v>93</v>
      </c>
      <c r="W531" t="s">
        <v>150</v>
      </c>
      <c r="X531" t="s">
        <v>905</v>
      </c>
      <c r="Y531" t="s">
        <v>1398</v>
      </c>
      <c r="Z531" t="s">
        <v>74</v>
      </c>
      <c r="AA531" t="s">
        <v>907</v>
      </c>
    </row>
    <row r="532" spans="1:27" x14ac:dyDescent="0.25">
      <c r="A532" t="b">
        <f>AND(Structures[[#This Row],[Unchanged Colr]:[Unchanged ColorAndStyle]])</f>
        <v>1</v>
      </c>
      <c r="B532" t="b">
        <f>ISERROR(VLOOKUP(Structures[[#This Row],[StructureID]],ModifiedStructures[],1,FALSE))</f>
        <v>1</v>
      </c>
      <c r="C532" t="b">
        <f>ISERROR(VLOOKUP(Structures[[#This Row],[ColorAndStyle]],ModifiedStyle[],1,FALSE))</f>
        <v>1</v>
      </c>
      <c r="D532" t="s">
        <v>349</v>
      </c>
      <c r="E532" t="s">
        <v>1402</v>
      </c>
      <c r="F532" t="s">
        <v>1132</v>
      </c>
      <c r="G532" t="s">
        <v>33</v>
      </c>
      <c r="H532" t="s">
        <v>33</v>
      </c>
      <c r="I532">
        <v>12515</v>
      </c>
      <c r="J532" t="s">
        <v>929</v>
      </c>
      <c r="L532" t="s">
        <v>366</v>
      </c>
      <c r="M532">
        <v>3</v>
      </c>
      <c r="N532">
        <v>0</v>
      </c>
      <c r="O532">
        <v>-16777216</v>
      </c>
      <c r="P532" t="s">
        <v>908</v>
      </c>
      <c r="Q532" t="s">
        <v>908</v>
      </c>
      <c r="R532" t="s">
        <v>149</v>
      </c>
      <c r="S532" t="s">
        <v>0</v>
      </c>
      <c r="T532" t="s">
        <v>1399</v>
      </c>
      <c r="V532" t="s">
        <v>93</v>
      </c>
      <c r="W532" t="s">
        <v>150</v>
      </c>
      <c r="X532" t="s">
        <v>905</v>
      </c>
      <c r="Y532" t="s">
        <v>1398</v>
      </c>
      <c r="Z532" t="s">
        <v>74</v>
      </c>
      <c r="AA532" t="s">
        <v>907</v>
      </c>
    </row>
    <row r="533" spans="1:27" x14ac:dyDescent="0.25">
      <c r="A533" t="b">
        <f>AND(Structures[[#This Row],[Unchanged Colr]:[Unchanged ColorAndStyle]])</f>
        <v>1</v>
      </c>
      <c r="B533" t="b">
        <f>ISERROR(VLOOKUP(Structures[[#This Row],[StructureID]],ModifiedStructures[],1,FALSE))</f>
        <v>1</v>
      </c>
      <c r="C533" t="b">
        <f>ISERROR(VLOOKUP(Structures[[#This Row],[ColorAndStyle]],ModifiedStyle[],1,FALSE))</f>
        <v>1</v>
      </c>
      <c r="D533" t="s">
        <v>350</v>
      </c>
      <c r="E533" t="s">
        <v>1403</v>
      </c>
      <c r="F533" t="s">
        <v>1134</v>
      </c>
      <c r="G533" t="s">
        <v>33</v>
      </c>
      <c r="H533" t="s">
        <v>33</v>
      </c>
      <c r="I533">
        <v>12514</v>
      </c>
      <c r="J533" t="s">
        <v>929</v>
      </c>
      <c r="L533" t="s">
        <v>367</v>
      </c>
      <c r="M533">
        <v>3</v>
      </c>
      <c r="N533">
        <v>0</v>
      </c>
      <c r="O533">
        <v>-16777216</v>
      </c>
      <c r="P533" t="s">
        <v>908</v>
      </c>
      <c r="Q533" t="s">
        <v>908</v>
      </c>
      <c r="R533" t="s">
        <v>149</v>
      </c>
      <c r="S533" t="s">
        <v>0</v>
      </c>
      <c r="T533" t="s">
        <v>1399</v>
      </c>
      <c r="V533" t="s">
        <v>93</v>
      </c>
      <c r="W533" t="s">
        <v>150</v>
      </c>
      <c r="X533" t="s">
        <v>905</v>
      </c>
      <c r="Y533" t="s">
        <v>1398</v>
      </c>
      <c r="Z533" t="s">
        <v>74</v>
      </c>
      <c r="AA533" t="s">
        <v>907</v>
      </c>
    </row>
    <row r="534" spans="1:27" x14ac:dyDescent="0.25">
      <c r="A534" t="b">
        <f>AND(Structures[[#This Row],[Unchanged Colr]:[Unchanged ColorAndStyle]])</f>
        <v>1</v>
      </c>
      <c r="B534" t="b">
        <f>ISERROR(VLOOKUP(Structures[[#This Row],[StructureID]],ModifiedStructures[],1,FALSE))</f>
        <v>1</v>
      </c>
      <c r="C534" t="b">
        <f>ISERROR(VLOOKUP(Structures[[#This Row],[ColorAndStyle]],ModifiedStyle[],1,FALSE))</f>
        <v>1</v>
      </c>
      <c r="D534" t="s">
        <v>700</v>
      </c>
      <c r="E534" t="s">
        <v>700</v>
      </c>
      <c r="F534" t="s">
        <v>1404</v>
      </c>
      <c r="G534" t="s">
        <v>33</v>
      </c>
      <c r="H534" t="s">
        <v>33</v>
      </c>
      <c r="I534">
        <v>13889</v>
      </c>
      <c r="J534" t="s">
        <v>929</v>
      </c>
      <c r="L534" t="s">
        <v>699</v>
      </c>
      <c r="M534">
        <v>3</v>
      </c>
      <c r="N534">
        <v>0</v>
      </c>
      <c r="O534">
        <v>-16777216</v>
      </c>
      <c r="P534" t="s">
        <v>908</v>
      </c>
      <c r="Q534" t="s">
        <v>908</v>
      </c>
      <c r="R534" t="s">
        <v>149</v>
      </c>
      <c r="S534" t="s">
        <v>0</v>
      </c>
      <c r="T534" t="s">
        <v>1399</v>
      </c>
      <c r="V534" t="s">
        <v>93</v>
      </c>
      <c r="W534" t="s">
        <v>150</v>
      </c>
      <c r="X534" t="s">
        <v>905</v>
      </c>
      <c r="Y534" t="s">
        <v>1398</v>
      </c>
      <c r="Z534" t="s">
        <v>74</v>
      </c>
      <c r="AA534" t="s">
        <v>907</v>
      </c>
    </row>
    <row r="535" spans="1:27" x14ac:dyDescent="0.25">
      <c r="A535" t="b">
        <f>AND(Structures[[#This Row],[Unchanged Colr]:[Unchanged ColorAndStyle]])</f>
        <v>1</v>
      </c>
      <c r="B535" t="b">
        <f>ISERROR(VLOOKUP(Structures[[#This Row],[StructureID]],ModifiedStructures[],1,FALSE))</f>
        <v>1</v>
      </c>
      <c r="C535" t="b">
        <f>ISERROR(VLOOKUP(Structures[[#This Row],[ColorAndStyle]],ModifiedStyle[],1,FALSE))</f>
        <v>1</v>
      </c>
      <c r="D535" t="s">
        <v>636</v>
      </c>
      <c r="E535" t="s">
        <v>636</v>
      </c>
      <c r="F535" t="s">
        <v>1405</v>
      </c>
      <c r="G535" t="s">
        <v>33</v>
      </c>
      <c r="H535" t="s">
        <v>33</v>
      </c>
      <c r="I535">
        <v>61825</v>
      </c>
      <c r="J535" t="s">
        <v>929</v>
      </c>
      <c r="L535" t="s">
        <v>635</v>
      </c>
      <c r="M535">
        <v>3</v>
      </c>
      <c r="N535">
        <v>0</v>
      </c>
      <c r="O535">
        <v>-16777216</v>
      </c>
      <c r="P535" t="s">
        <v>908</v>
      </c>
      <c r="Q535" t="s">
        <v>908</v>
      </c>
      <c r="R535" t="s">
        <v>149</v>
      </c>
      <c r="S535" t="s">
        <v>0</v>
      </c>
      <c r="T535" t="s">
        <v>1399</v>
      </c>
      <c r="V535" t="s">
        <v>93</v>
      </c>
      <c r="W535" t="s">
        <v>150</v>
      </c>
      <c r="X535" t="s">
        <v>905</v>
      </c>
      <c r="Y535" t="s">
        <v>1398</v>
      </c>
      <c r="Z535" t="s">
        <v>74</v>
      </c>
      <c r="AA535" t="s">
        <v>907</v>
      </c>
    </row>
    <row r="536" spans="1:27" x14ac:dyDescent="0.25">
      <c r="A536" t="b">
        <f>AND(Structures[[#This Row],[Unchanged Colr]:[Unchanged ColorAndStyle]])</f>
        <v>1</v>
      </c>
      <c r="B536" t="b">
        <f>ISERROR(VLOOKUP(Structures[[#This Row],[StructureID]],ModifiedStructures[],1,FALSE))</f>
        <v>1</v>
      </c>
      <c r="C536" t="b">
        <f>ISERROR(VLOOKUP(Structures[[#This Row],[ColorAndStyle]],ModifiedStyle[],1,FALSE))</f>
        <v>1</v>
      </c>
      <c r="D536" t="s">
        <v>795</v>
      </c>
      <c r="E536" t="s">
        <v>1406</v>
      </c>
      <c r="F536" t="s">
        <v>1407</v>
      </c>
      <c r="G536" t="s">
        <v>33</v>
      </c>
      <c r="H536" t="s">
        <v>33</v>
      </c>
      <c r="I536">
        <v>59101</v>
      </c>
      <c r="J536" t="s">
        <v>929</v>
      </c>
      <c r="L536" t="s">
        <v>437</v>
      </c>
      <c r="M536">
        <v>3</v>
      </c>
      <c r="N536">
        <v>0</v>
      </c>
      <c r="O536">
        <v>-16777216</v>
      </c>
      <c r="P536" t="s">
        <v>908</v>
      </c>
      <c r="Q536" t="s">
        <v>908</v>
      </c>
      <c r="R536" t="s">
        <v>149</v>
      </c>
      <c r="S536" t="s">
        <v>0</v>
      </c>
      <c r="T536" t="s">
        <v>1399</v>
      </c>
      <c r="V536" t="s">
        <v>93</v>
      </c>
      <c r="W536" t="s">
        <v>108</v>
      </c>
      <c r="X536" t="s">
        <v>905</v>
      </c>
      <c r="Y536" t="s">
        <v>1408</v>
      </c>
      <c r="Z536" t="s">
        <v>74</v>
      </c>
      <c r="AA536" t="s">
        <v>907</v>
      </c>
    </row>
    <row r="537" spans="1:27" x14ac:dyDescent="0.25">
      <c r="A537" t="b">
        <f>AND(Structures[[#This Row],[Unchanged Colr]:[Unchanged ColorAndStyle]])</f>
        <v>1</v>
      </c>
      <c r="B537" t="b">
        <f>ISERROR(VLOOKUP(Structures[[#This Row],[StructureID]],ModifiedStructures[],1,FALSE))</f>
        <v>1</v>
      </c>
      <c r="C537" t="b">
        <f>ISERROR(VLOOKUP(Structures[[#This Row],[ColorAndStyle]],ModifiedStyle[],1,FALSE))</f>
        <v>1</v>
      </c>
      <c r="D537" t="s">
        <v>794</v>
      </c>
      <c r="E537" t="s">
        <v>1339</v>
      </c>
      <c r="F537" t="s">
        <v>1340</v>
      </c>
      <c r="G537" t="s">
        <v>33</v>
      </c>
      <c r="H537" t="s">
        <v>33</v>
      </c>
      <c r="I537">
        <v>59103</v>
      </c>
      <c r="J537" t="s">
        <v>929</v>
      </c>
      <c r="L537" t="s">
        <v>435</v>
      </c>
      <c r="M537">
        <v>3</v>
      </c>
      <c r="N537">
        <v>0</v>
      </c>
      <c r="O537">
        <v>-16777216</v>
      </c>
      <c r="P537" t="s">
        <v>908</v>
      </c>
      <c r="Q537" t="s">
        <v>908</v>
      </c>
      <c r="R537" t="s">
        <v>149</v>
      </c>
      <c r="S537" t="s">
        <v>0</v>
      </c>
      <c r="T537" t="s">
        <v>1399</v>
      </c>
      <c r="V537" t="s">
        <v>93</v>
      </c>
      <c r="W537" t="s">
        <v>108</v>
      </c>
      <c r="X537" t="s">
        <v>905</v>
      </c>
      <c r="Y537" t="s">
        <v>1408</v>
      </c>
      <c r="Z537" t="s">
        <v>74</v>
      </c>
      <c r="AA537" t="s">
        <v>907</v>
      </c>
    </row>
    <row r="538" spans="1:27" x14ac:dyDescent="0.25">
      <c r="A538" t="b">
        <f>AND(Structures[[#This Row],[Unchanged Colr]:[Unchanged ColorAndStyle]])</f>
        <v>1</v>
      </c>
      <c r="B538" t="b">
        <f>ISERROR(VLOOKUP(Structures[[#This Row],[StructureID]],ModifiedStructures[],1,FALSE))</f>
        <v>1</v>
      </c>
      <c r="C538" t="b">
        <f>ISERROR(VLOOKUP(Structures[[#This Row],[ColorAndStyle]],ModifiedStyle[],1,FALSE))</f>
        <v>1</v>
      </c>
      <c r="D538" t="s">
        <v>793</v>
      </c>
      <c r="E538" t="s">
        <v>1342</v>
      </c>
      <c r="F538" t="s">
        <v>1343</v>
      </c>
      <c r="G538" t="s">
        <v>33</v>
      </c>
      <c r="H538" t="s">
        <v>33</v>
      </c>
      <c r="I538">
        <v>59102</v>
      </c>
      <c r="J538" t="s">
        <v>929</v>
      </c>
      <c r="L538" t="s">
        <v>436</v>
      </c>
      <c r="M538">
        <v>3</v>
      </c>
      <c r="N538">
        <v>0</v>
      </c>
      <c r="O538">
        <v>-16777216</v>
      </c>
      <c r="P538" t="s">
        <v>908</v>
      </c>
      <c r="Q538" t="s">
        <v>908</v>
      </c>
      <c r="R538" t="s">
        <v>149</v>
      </c>
      <c r="S538" t="s">
        <v>0</v>
      </c>
      <c r="T538" t="s">
        <v>1399</v>
      </c>
      <c r="V538" t="s">
        <v>93</v>
      </c>
      <c r="W538" t="s">
        <v>108</v>
      </c>
      <c r="X538" t="s">
        <v>905</v>
      </c>
      <c r="Y538" t="s">
        <v>1408</v>
      </c>
      <c r="Z538" t="s">
        <v>74</v>
      </c>
      <c r="AA538" t="s">
        <v>907</v>
      </c>
    </row>
    <row r="539" spans="1:27" x14ac:dyDescent="0.25">
      <c r="A539" t="b">
        <f>AND(Structures[[#This Row],[Unchanged Colr]:[Unchanged ColorAndStyle]])</f>
        <v>1</v>
      </c>
      <c r="B539" t="b">
        <f>ISERROR(VLOOKUP(Structures[[#This Row],[StructureID]],ModifiedStructures[],1,FALSE))</f>
        <v>1</v>
      </c>
      <c r="C539" t="b">
        <f>ISERROR(VLOOKUP(Structures[[#This Row],[ColorAndStyle]],ModifiedStyle[],1,FALSE))</f>
        <v>1</v>
      </c>
      <c r="D539" t="s">
        <v>201</v>
      </c>
      <c r="E539" t="s">
        <v>201</v>
      </c>
      <c r="F539" t="s">
        <v>201</v>
      </c>
      <c r="G539" t="s">
        <v>180</v>
      </c>
      <c r="H539" t="s">
        <v>240</v>
      </c>
      <c r="I539" t="s">
        <v>240</v>
      </c>
      <c r="J539" t="s">
        <v>902</v>
      </c>
      <c r="L539" t="s">
        <v>241</v>
      </c>
      <c r="M539">
        <v>3</v>
      </c>
      <c r="N539">
        <v>0</v>
      </c>
      <c r="O539">
        <v>-16777216</v>
      </c>
      <c r="P539">
        <v>-350</v>
      </c>
      <c r="Q539">
        <v>-50</v>
      </c>
      <c r="R539" t="s">
        <v>107</v>
      </c>
      <c r="S539" t="s">
        <v>0</v>
      </c>
      <c r="T539" t="s">
        <v>107</v>
      </c>
      <c r="V539" t="s">
        <v>93</v>
      </c>
      <c r="W539" t="s">
        <v>108</v>
      </c>
      <c r="X539" t="s">
        <v>905</v>
      </c>
      <c r="Y539" t="s">
        <v>1408</v>
      </c>
      <c r="Z539" t="s">
        <v>74</v>
      </c>
      <c r="AA539" t="s">
        <v>907</v>
      </c>
    </row>
    <row r="540" spans="1:27" x14ac:dyDescent="0.25">
      <c r="A540" t="b">
        <f>AND(Structures[[#This Row],[Unchanged Colr]:[Unchanged ColorAndStyle]])</f>
        <v>1</v>
      </c>
      <c r="B540" t="b">
        <f>ISERROR(VLOOKUP(Structures[[#This Row],[StructureID]],ModifiedStructures[],1,FALSE))</f>
        <v>1</v>
      </c>
      <c r="C540" t="b">
        <f>ISERROR(VLOOKUP(Structures[[#This Row],[ColorAndStyle]],ModifiedStyle[],1,FALSE))</f>
        <v>1</v>
      </c>
      <c r="D540" t="s">
        <v>344</v>
      </c>
      <c r="E540" t="s">
        <v>344</v>
      </c>
      <c r="F540" t="s">
        <v>344</v>
      </c>
      <c r="G540" t="s">
        <v>33</v>
      </c>
      <c r="H540" t="s">
        <v>33</v>
      </c>
      <c r="I540">
        <v>50801</v>
      </c>
      <c r="J540" t="s">
        <v>929</v>
      </c>
      <c r="L540" t="s">
        <v>361</v>
      </c>
      <c r="M540">
        <v>3</v>
      </c>
      <c r="N540">
        <v>0</v>
      </c>
      <c r="O540">
        <v>-16777216</v>
      </c>
      <c r="P540">
        <v>10</v>
      </c>
      <c r="Q540">
        <v>50</v>
      </c>
      <c r="R540" t="s">
        <v>107</v>
      </c>
      <c r="S540" t="s">
        <v>0</v>
      </c>
      <c r="T540" t="s">
        <v>107</v>
      </c>
      <c r="V540" t="s">
        <v>93</v>
      </c>
      <c r="W540" t="s">
        <v>108</v>
      </c>
      <c r="X540" t="s">
        <v>905</v>
      </c>
      <c r="Y540" t="s">
        <v>1408</v>
      </c>
      <c r="Z540" t="s">
        <v>74</v>
      </c>
      <c r="AA540" t="s">
        <v>907</v>
      </c>
    </row>
    <row r="541" spans="1:27" x14ac:dyDescent="0.25">
      <c r="A541" t="b">
        <f>AND(Structures[[#This Row],[Unchanged Colr]:[Unchanged ColorAndStyle]])</f>
        <v>1</v>
      </c>
      <c r="B541" t="b">
        <f>ISERROR(VLOOKUP(Structures[[#This Row],[StructureID]],ModifiedStructures[],1,FALSE))</f>
        <v>1</v>
      </c>
      <c r="C541" t="b">
        <f>ISERROR(VLOOKUP(Structures[[#This Row],[ColorAndStyle]],ModifiedStyle[],1,FALSE))</f>
        <v>1</v>
      </c>
      <c r="D541" t="s">
        <v>356</v>
      </c>
      <c r="E541" t="s">
        <v>377</v>
      </c>
      <c r="F541" t="s">
        <v>1306</v>
      </c>
      <c r="G541" t="s">
        <v>44</v>
      </c>
      <c r="H541" t="s">
        <v>185</v>
      </c>
      <c r="I541" t="s">
        <v>1307</v>
      </c>
      <c r="J541" t="s">
        <v>902</v>
      </c>
      <c r="L541" t="s">
        <v>372</v>
      </c>
      <c r="M541">
        <v>3</v>
      </c>
      <c r="N541">
        <v>1</v>
      </c>
      <c r="O541">
        <v>-16777216</v>
      </c>
      <c r="P541" t="s">
        <v>908</v>
      </c>
      <c r="Q541" t="s">
        <v>908</v>
      </c>
      <c r="R541" t="s">
        <v>107</v>
      </c>
      <c r="S541" t="s">
        <v>0</v>
      </c>
      <c r="T541" t="s">
        <v>107</v>
      </c>
      <c r="V541" t="s">
        <v>93</v>
      </c>
      <c r="W541" t="s">
        <v>108</v>
      </c>
      <c r="X541" t="s">
        <v>905</v>
      </c>
      <c r="Y541" t="s">
        <v>1408</v>
      </c>
      <c r="Z541" t="s">
        <v>74</v>
      </c>
      <c r="AA541" t="s">
        <v>907</v>
      </c>
    </row>
    <row r="542" spans="1:27" x14ac:dyDescent="0.25">
      <c r="A542" t="b">
        <f>AND(Structures[[#This Row],[Unchanged Colr]:[Unchanged ColorAndStyle]])</f>
        <v>1</v>
      </c>
      <c r="B542" t="b">
        <f>ISERROR(VLOOKUP(Structures[[#This Row],[StructureID]],ModifiedStructures[],1,FALSE))</f>
        <v>1</v>
      </c>
      <c r="C542" t="b">
        <f>ISERROR(VLOOKUP(Structures[[#This Row],[ColorAndStyle]],ModifiedStyle[],1,FALSE))</f>
        <v>1</v>
      </c>
      <c r="D542" t="s">
        <v>1104</v>
      </c>
      <c r="E542" t="s">
        <v>282</v>
      </c>
      <c r="F542" t="s">
        <v>1105</v>
      </c>
      <c r="G542" t="s">
        <v>33</v>
      </c>
      <c r="H542" t="s">
        <v>33</v>
      </c>
      <c r="I542">
        <v>79876</v>
      </c>
      <c r="J542" t="s">
        <v>929</v>
      </c>
      <c r="L542" t="s">
        <v>283</v>
      </c>
      <c r="M542">
        <v>3</v>
      </c>
      <c r="N542">
        <v>0</v>
      </c>
      <c r="O542">
        <v>-16777216</v>
      </c>
      <c r="P542" t="s">
        <v>908</v>
      </c>
      <c r="Q542" t="s">
        <v>908</v>
      </c>
      <c r="R542" t="s">
        <v>107</v>
      </c>
      <c r="S542" t="s">
        <v>0</v>
      </c>
      <c r="T542" t="s">
        <v>107</v>
      </c>
      <c r="V542" t="s">
        <v>93</v>
      </c>
      <c r="W542" t="s">
        <v>108</v>
      </c>
      <c r="X542" t="s">
        <v>905</v>
      </c>
      <c r="Y542" t="s">
        <v>1408</v>
      </c>
      <c r="Z542" t="s">
        <v>74</v>
      </c>
      <c r="AA542" t="s">
        <v>907</v>
      </c>
    </row>
    <row r="543" spans="1:27" x14ac:dyDescent="0.25">
      <c r="A543" t="b">
        <f>AND(Structures[[#This Row],[Unchanged Colr]:[Unchanged ColorAndStyle]])</f>
        <v>1</v>
      </c>
      <c r="B543" t="b">
        <f>ISERROR(VLOOKUP(Structures[[#This Row],[StructureID]],ModifiedStructures[],1,FALSE))</f>
        <v>1</v>
      </c>
      <c r="C543" t="b">
        <f>ISERROR(VLOOKUP(Structures[[#This Row],[ColorAndStyle]],ModifiedStyle[],1,FALSE))</f>
        <v>1</v>
      </c>
      <c r="D543" t="s">
        <v>1310</v>
      </c>
      <c r="E543" t="s">
        <v>1311</v>
      </c>
      <c r="F543" t="s">
        <v>1105</v>
      </c>
      <c r="G543" t="s">
        <v>44</v>
      </c>
      <c r="H543" t="s">
        <v>185</v>
      </c>
      <c r="I543">
        <v>79876</v>
      </c>
      <c r="J543" t="s">
        <v>929</v>
      </c>
      <c r="L543" t="s">
        <v>285</v>
      </c>
      <c r="M543">
        <v>3</v>
      </c>
      <c r="N543">
        <v>1</v>
      </c>
      <c r="O543">
        <v>-16777216</v>
      </c>
      <c r="P543" t="s">
        <v>908</v>
      </c>
      <c r="Q543" t="s">
        <v>908</v>
      </c>
      <c r="R543" t="s">
        <v>107</v>
      </c>
      <c r="S543" t="s">
        <v>0</v>
      </c>
      <c r="T543" t="s">
        <v>107</v>
      </c>
      <c r="V543" t="s">
        <v>93</v>
      </c>
      <c r="W543" t="s">
        <v>108</v>
      </c>
      <c r="X543" t="s">
        <v>905</v>
      </c>
      <c r="Y543" t="s">
        <v>1408</v>
      </c>
      <c r="Z543" t="s">
        <v>74</v>
      </c>
      <c r="AA543" t="s">
        <v>907</v>
      </c>
    </row>
    <row r="544" spans="1:27" x14ac:dyDescent="0.25">
      <c r="A544" t="b">
        <f>AND(Structures[[#This Row],[Unchanged Colr]:[Unchanged ColorAndStyle]])</f>
        <v>1</v>
      </c>
      <c r="B544" t="b">
        <f>ISERROR(VLOOKUP(Structures[[#This Row],[StructureID]],ModifiedStructures[],1,FALSE))</f>
        <v>1</v>
      </c>
      <c r="C544" t="b">
        <f>ISERROR(VLOOKUP(Structures[[#This Row],[ColorAndStyle]],ModifiedStyle[],1,FALSE))</f>
        <v>1</v>
      </c>
      <c r="D544" t="s">
        <v>1312</v>
      </c>
      <c r="E544" t="s">
        <v>1313</v>
      </c>
      <c r="F544" t="s">
        <v>339</v>
      </c>
      <c r="G544" t="s">
        <v>44</v>
      </c>
      <c r="H544" t="s">
        <v>185</v>
      </c>
      <c r="I544" t="s">
        <v>339</v>
      </c>
      <c r="J544" t="s">
        <v>902</v>
      </c>
      <c r="L544" t="s">
        <v>362</v>
      </c>
      <c r="M544">
        <v>3</v>
      </c>
      <c r="N544">
        <v>0</v>
      </c>
      <c r="O544">
        <v>-16777216</v>
      </c>
      <c r="P544" t="s">
        <v>908</v>
      </c>
      <c r="Q544" t="s">
        <v>908</v>
      </c>
      <c r="R544" t="s">
        <v>107</v>
      </c>
      <c r="S544" t="s">
        <v>0</v>
      </c>
      <c r="T544" t="s">
        <v>107</v>
      </c>
      <c r="V544" t="s">
        <v>93</v>
      </c>
      <c r="W544" t="s">
        <v>108</v>
      </c>
      <c r="X544" t="s">
        <v>905</v>
      </c>
      <c r="Y544" t="s">
        <v>1408</v>
      </c>
      <c r="Z544" t="s">
        <v>74</v>
      </c>
      <c r="AA544" t="s">
        <v>907</v>
      </c>
    </row>
    <row r="545" spans="1:27" x14ac:dyDescent="0.25">
      <c r="A545" t="b">
        <f>AND(Structures[[#This Row],[Unchanged Colr]:[Unchanged ColorAndStyle]])</f>
        <v>1</v>
      </c>
      <c r="B545" t="b">
        <f>ISERROR(VLOOKUP(Structures[[#This Row],[StructureID]],ModifiedStructures[],1,FALSE))</f>
        <v>1</v>
      </c>
      <c r="C545" t="b">
        <f>ISERROR(VLOOKUP(Structures[[#This Row],[ColorAndStyle]],ModifiedStyle[],1,FALSE))</f>
        <v>1</v>
      </c>
      <c r="D545" t="s">
        <v>351</v>
      </c>
      <c r="E545" t="s">
        <v>1314</v>
      </c>
      <c r="F545" t="s">
        <v>1107</v>
      </c>
      <c r="G545" t="s">
        <v>33</v>
      </c>
      <c r="H545" t="s">
        <v>33</v>
      </c>
      <c r="I545">
        <v>60203</v>
      </c>
      <c r="J545" t="s">
        <v>929</v>
      </c>
      <c r="L545" t="s">
        <v>368</v>
      </c>
      <c r="M545">
        <v>3</v>
      </c>
      <c r="N545">
        <v>0</v>
      </c>
      <c r="O545">
        <v>-16777216</v>
      </c>
      <c r="P545" t="s">
        <v>908</v>
      </c>
      <c r="Q545" t="s">
        <v>908</v>
      </c>
      <c r="R545" t="s">
        <v>107</v>
      </c>
      <c r="S545" t="s">
        <v>0</v>
      </c>
      <c r="T545" t="s">
        <v>107</v>
      </c>
      <c r="V545" t="s">
        <v>93</v>
      </c>
      <c r="W545" t="s">
        <v>108</v>
      </c>
      <c r="X545" t="s">
        <v>905</v>
      </c>
      <c r="Y545" t="s">
        <v>1408</v>
      </c>
      <c r="Z545" t="s">
        <v>74</v>
      </c>
      <c r="AA545" t="s">
        <v>907</v>
      </c>
    </row>
    <row r="546" spans="1:27" x14ac:dyDescent="0.25">
      <c r="A546" t="b">
        <f>AND(Structures[[#This Row],[Unchanged Colr]:[Unchanged ColorAndStyle]])</f>
        <v>1</v>
      </c>
      <c r="B546" t="b">
        <f>ISERROR(VLOOKUP(Structures[[#This Row],[StructureID]],ModifiedStructures[],1,FALSE))</f>
        <v>1</v>
      </c>
      <c r="C546" t="b">
        <f>ISERROR(VLOOKUP(Structures[[#This Row],[ColorAndStyle]],ModifiedStyle[],1,FALSE))</f>
        <v>1</v>
      </c>
      <c r="D546" t="s">
        <v>352</v>
      </c>
      <c r="E546" t="s">
        <v>1315</v>
      </c>
      <c r="F546" t="s">
        <v>1109</v>
      </c>
      <c r="G546" t="s">
        <v>33</v>
      </c>
      <c r="H546" t="s">
        <v>33</v>
      </c>
      <c r="I546">
        <v>60202</v>
      </c>
      <c r="J546" t="s">
        <v>929</v>
      </c>
      <c r="L546" t="s">
        <v>369</v>
      </c>
      <c r="M546">
        <v>3</v>
      </c>
      <c r="N546">
        <v>0</v>
      </c>
      <c r="O546">
        <v>-16777216</v>
      </c>
      <c r="P546" t="s">
        <v>908</v>
      </c>
      <c r="Q546" t="s">
        <v>908</v>
      </c>
      <c r="R546" t="s">
        <v>107</v>
      </c>
      <c r="S546" t="s">
        <v>0</v>
      </c>
      <c r="T546" t="s">
        <v>107</v>
      </c>
      <c r="V546" t="s">
        <v>93</v>
      </c>
      <c r="W546" t="s">
        <v>108</v>
      </c>
      <c r="X546" t="s">
        <v>905</v>
      </c>
      <c r="Y546" t="s">
        <v>1408</v>
      </c>
      <c r="Z546" t="s">
        <v>74</v>
      </c>
      <c r="AA546" t="s">
        <v>907</v>
      </c>
    </row>
    <row r="547" spans="1:27" x14ac:dyDescent="0.25">
      <c r="A547" t="b">
        <f>AND(Structures[[#This Row],[Unchanged Colr]:[Unchanged ColorAndStyle]])</f>
        <v>1</v>
      </c>
      <c r="B547" t="b">
        <f>ISERROR(VLOOKUP(Structures[[#This Row],[StructureID]],ModifiedStructures[],1,FALSE))</f>
        <v>1</v>
      </c>
      <c r="C547" t="b">
        <f>ISERROR(VLOOKUP(Structures[[#This Row],[ColorAndStyle]],ModifiedStyle[],1,FALSE))</f>
        <v>1</v>
      </c>
      <c r="D547" t="s">
        <v>1316</v>
      </c>
      <c r="E547" t="s">
        <v>1317</v>
      </c>
      <c r="F547" t="s">
        <v>378</v>
      </c>
      <c r="G547" t="s">
        <v>271</v>
      </c>
      <c r="H547" t="s">
        <v>913</v>
      </c>
      <c r="I547">
        <v>11582</v>
      </c>
      <c r="J547" t="s">
        <v>914</v>
      </c>
      <c r="L547" t="s">
        <v>385</v>
      </c>
      <c r="M547">
        <v>3</v>
      </c>
      <c r="N547">
        <v>0</v>
      </c>
      <c r="O547">
        <v>-16777216</v>
      </c>
      <c r="P547" t="s">
        <v>908</v>
      </c>
      <c r="Q547" t="s">
        <v>908</v>
      </c>
      <c r="R547" t="s">
        <v>107</v>
      </c>
      <c r="S547" t="s">
        <v>0</v>
      </c>
      <c r="T547" t="s">
        <v>107</v>
      </c>
      <c r="V547" t="s">
        <v>93</v>
      </c>
      <c r="W547" t="s">
        <v>108</v>
      </c>
      <c r="X547" t="s">
        <v>905</v>
      </c>
      <c r="Y547" t="s">
        <v>1408</v>
      </c>
      <c r="Z547" t="s">
        <v>74</v>
      </c>
      <c r="AA547" t="s">
        <v>907</v>
      </c>
    </row>
    <row r="548" spans="1:27" x14ac:dyDescent="0.25">
      <c r="A548" t="b">
        <f>AND(Structures[[#This Row],[Unchanged Colr]:[Unchanged ColorAndStyle]])</f>
        <v>0</v>
      </c>
      <c r="B548" t="b">
        <f>ISERROR(VLOOKUP(Structures[[#This Row],[StructureID]],ModifiedStructures[],1,FALSE))</f>
        <v>1</v>
      </c>
      <c r="C548" t="b">
        <f>ISERROR(VLOOKUP(Structures[[#This Row],[ColorAndStyle]],ModifiedStyle[],1,FALSE))</f>
        <v>0</v>
      </c>
      <c r="D548" t="s">
        <v>27</v>
      </c>
      <c r="E548" t="s">
        <v>242</v>
      </c>
      <c r="F548" t="s">
        <v>911</v>
      </c>
      <c r="G548" t="s">
        <v>27</v>
      </c>
      <c r="H548" t="s">
        <v>27</v>
      </c>
      <c r="I548" t="s">
        <v>360</v>
      </c>
      <c r="J548" t="s">
        <v>902</v>
      </c>
      <c r="L548" t="s">
        <v>243</v>
      </c>
      <c r="M548">
        <v>3</v>
      </c>
      <c r="N548">
        <v>0</v>
      </c>
      <c r="O548">
        <v>-16777216</v>
      </c>
      <c r="P548" t="s">
        <v>908</v>
      </c>
      <c r="Q548" t="s">
        <v>908</v>
      </c>
      <c r="R548" t="s">
        <v>107</v>
      </c>
      <c r="S548" t="s">
        <v>0</v>
      </c>
      <c r="T548" t="s">
        <v>107</v>
      </c>
      <c r="V548" t="s">
        <v>93</v>
      </c>
      <c r="W548" t="s">
        <v>108</v>
      </c>
      <c r="X548" t="s">
        <v>905</v>
      </c>
      <c r="Y548" t="s">
        <v>1408</v>
      </c>
      <c r="Z548" t="s">
        <v>74</v>
      </c>
      <c r="AA548" t="s">
        <v>907</v>
      </c>
    </row>
    <row r="549" spans="1:27" x14ac:dyDescent="0.25">
      <c r="A549" t="b">
        <f>AND(Structures[[#This Row],[Unchanged Colr]:[Unchanged ColorAndStyle]])</f>
        <v>0</v>
      </c>
      <c r="B549" t="b">
        <f>ISERROR(VLOOKUP(Structures[[#This Row],[StructureID]],ModifiedStructures[],1,FALSE))</f>
        <v>1</v>
      </c>
      <c r="C549" t="b">
        <f>ISERROR(VLOOKUP(Structures[[#This Row],[ColorAndStyle]],ModifiedStyle[],1,FALSE))</f>
        <v>0</v>
      </c>
      <c r="D549" t="s">
        <v>90</v>
      </c>
      <c r="E549" t="s">
        <v>91</v>
      </c>
      <c r="F549" t="s">
        <v>85</v>
      </c>
      <c r="G549" t="s">
        <v>27</v>
      </c>
      <c r="H549" t="s">
        <v>27</v>
      </c>
      <c r="I549" t="s">
        <v>1083</v>
      </c>
      <c r="J549" t="s">
        <v>902</v>
      </c>
      <c r="L549" t="s">
        <v>39</v>
      </c>
      <c r="M549">
        <v>3</v>
      </c>
      <c r="N549">
        <v>0</v>
      </c>
      <c r="O549">
        <v>-16777216</v>
      </c>
      <c r="P549" t="s">
        <v>908</v>
      </c>
      <c r="Q549" t="s">
        <v>908</v>
      </c>
      <c r="R549" t="s">
        <v>107</v>
      </c>
      <c r="S549" t="s">
        <v>0</v>
      </c>
      <c r="T549" t="s">
        <v>107</v>
      </c>
      <c r="V549" t="s">
        <v>93</v>
      </c>
      <c r="W549" t="s">
        <v>108</v>
      </c>
      <c r="X549" t="s">
        <v>905</v>
      </c>
      <c r="Y549" t="s">
        <v>1408</v>
      </c>
      <c r="Z549" t="s">
        <v>74</v>
      </c>
      <c r="AA549" t="s">
        <v>907</v>
      </c>
    </row>
    <row r="550" spans="1:27" x14ac:dyDescent="0.25">
      <c r="A550" t="b">
        <f>AND(Structures[[#This Row],[Unchanged Colr]:[Unchanged ColorAndStyle]])</f>
        <v>1</v>
      </c>
      <c r="B550" t="b">
        <f>ISERROR(VLOOKUP(Structures[[#This Row],[StructureID]],ModifiedStructures[],1,FALSE))</f>
        <v>1</v>
      </c>
      <c r="C550" t="b">
        <f>ISERROR(VLOOKUP(Structures[[#This Row],[ColorAndStyle]],ModifiedStyle[],1,FALSE))</f>
        <v>1</v>
      </c>
      <c r="D550" t="s">
        <v>202</v>
      </c>
      <c r="E550" t="s">
        <v>203</v>
      </c>
      <c r="F550" t="s">
        <v>43</v>
      </c>
      <c r="G550" t="s">
        <v>180</v>
      </c>
      <c r="H550" t="s">
        <v>4</v>
      </c>
      <c r="I550" t="s">
        <v>43</v>
      </c>
      <c r="J550" t="s">
        <v>902</v>
      </c>
      <c r="K550" t="s">
        <v>1318</v>
      </c>
      <c r="L550" t="s">
        <v>257</v>
      </c>
      <c r="M550">
        <v>3</v>
      </c>
      <c r="N550">
        <v>0</v>
      </c>
      <c r="O550">
        <v>-16777216</v>
      </c>
      <c r="P550" t="s">
        <v>908</v>
      </c>
      <c r="Q550" t="s">
        <v>908</v>
      </c>
      <c r="R550" t="s">
        <v>107</v>
      </c>
      <c r="S550" t="s">
        <v>0</v>
      </c>
      <c r="T550" t="s">
        <v>107</v>
      </c>
      <c r="V550" t="s">
        <v>93</v>
      </c>
      <c r="W550" t="s">
        <v>108</v>
      </c>
      <c r="X550" t="s">
        <v>905</v>
      </c>
      <c r="Y550" t="s">
        <v>1408</v>
      </c>
      <c r="Z550" t="s">
        <v>74</v>
      </c>
      <c r="AA550" t="s">
        <v>907</v>
      </c>
    </row>
    <row r="551" spans="1:27" x14ac:dyDescent="0.25">
      <c r="A551" t="b">
        <f>AND(Structures[[#This Row],[Unchanged Colr]:[Unchanged ColorAndStyle]])</f>
        <v>1</v>
      </c>
      <c r="B551" t="b">
        <f>ISERROR(VLOOKUP(Structures[[#This Row],[StructureID]],ModifiedStructures[],1,FALSE))</f>
        <v>1</v>
      </c>
      <c r="C551" t="b">
        <f>ISERROR(VLOOKUP(Structures[[#This Row],[ColorAndStyle]],ModifiedStyle[],1,FALSE))</f>
        <v>1</v>
      </c>
      <c r="D551" t="s">
        <v>204</v>
      </c>
      <c r="E551" t="s">
        <v>909</v>
      </c>
      <c r="F551" t="s">
        <v>909</v>
      </c>
      <c r="G551" t="s">
        <v>204</v>
      </c>
      <c r="H551" t="s">
        <v>204</v>
      </c>
      <c r="I551" t="s">
        <v>910</v>
      </c>
      <c r="J551" t="s">
        <v>902</v>
      </c>
      <c r="L551" t="s">
        <v>258</v>
      </c>
      <c r="M551">
        <v>3</v>
      </c>
      <c r="N551">
        <v>0</v>
      </c>
      <c r="O551">
        <v>-16777216</v>
      </c>
      <c r="P551" t="s">
        <v>908</v>
      </c>
      <c r="Q551" t="s">
        <v>908</v>
      </c>
      <c r="R551" t="s">
        <v>107</v>
      </c>
      <c r="S551" t="s">
        <v>0</v>
      </c>
      <c r="T551" t="s">
        <v>107</v>
      </c>
      <c r="V551" t="s">
        <v>93</v>
      </c>
      <c r="W551" t="s">
        <v>108</v>
      </c>
      <c r="X551" t="s">
        <v>905</v>
      </c>
      <c r="Y551" t="s">
        <v>1408</v>
      </c>
      <c r="Z551" t="s">
        <v>74</v>
      </c>
      <c r="AA551" t="s">
        <v>907</v>
      </c>
    </row>
    <row r="552" spans="1:27" x14ac:dyDescent="0.25">
      <c r="A552" t="b">
        <f>AND(Structures[[#This Row],[Unchanged Colr]:[Unchanged ColorAndStyle]])</f>
        <v>1</v>
      </c>
      <c r="B552" t="b">
        <f>ISERROR(VLOOKUP(Structures[[#This Row],[StructureID]],ModifiedStructures[],1,FALSE))</f>
        <v>1</v>
      </c>
      <c r="C552" t="b">
        <f>ISERROR(VLOOKUP(Structures[[#This Row],[ColorAndStyle]],ModifiedStyle[],1,FALSE))</f>
        <v>1</v>
      </c>
      <c r="D552" t="s">
        <v>1319</v>
      </c>
      <c r="E552" t="s">
        <v>1320</v>
      </c>
      <c r="F552" t="s">
        <v>1060</v>
      </c>
      <c r="G552" t="s">
        <v>204</v>
      </c>
      <c r="H552" t="s">
        <v>204</v>
      </c>
      <c r="I552" t="s">
        <v>1061</v>
      </c>
      <c r="J552" t="s">
        <v>902</v>
      </c>
      <c r="L552" t="s">
        <v>386</v>
      </c>
      <c r="M552">
        <v>3</v>
      </c>
      <c r="N552">
        <v>0</v>
      </c>
      <c r="O552">
        <v>-16777216</v>
      </c>
      <c r="P552" t="s">
        <v>908</v>
      </c>
      <c r="Q552" t="s">
        <v>908</v>
      </c>
      <c r="R552" t="s">
        <v>107</v>
      </c>
      <c r="S552" t="s">
        <v>0</v>
      </c>
      <c r="T552" t="s">
        <v>107</v>
      </c>
      <c r="V552" t="s">
        <v>93</v>
      </c>
      <c r="W552" t="s">
        <v>108</v>
      </c>
      <c r="X552" t="s">
        <v>905</v>
      </c>
      <c r="Y552" t="s">
        <v>1408</v>
      </c>
      <c r="Z552" t="s">
        <v>74</v>
      </c>
      <c r="AA552" t="s">
        <v>907</v>
      </c>
    </row>
    <row r="553" spans="1:27" x14ac:dyDescent="0.25">
      <c r="A553" t="b">
        <f>AND(Structures[[#This Row],[Unchanged Colr]:[Unchanged ColorAndStyle]])</f>
        <v>1</v>
      </c>
      <c r="B553" t="b">
        <f>ISERROR(VLOOKUP(Structures[[#This Row],[StructureID]],ModifiedStructures[],1,FALSE))</f>
        <v>1</v>
      </c>
      <c r="C553" t="b">
        <f>ISERROR(VLOOKUP(Structures[[#This Row],[ColorAndStyle]],ModifiedStyle[],1,FALSE))</f>
        <v>1</v>
      </c>
      <c r="D553" t="s">
        <v>1321</v>
      </c>
      <c r="E553" t="s">
        <v>1322</v>
      </c>
      <c r="F553" t="s">
        <v>909</v>
      </c>
      <c r="G553" t="s">
        <v>204</v>
      </c>
      <c r="H553" t="s">
        <v>204</v>
      </c>
      <c r="I553" t="s">
        <v>910</v>
      </c>
      <c r="J553" t="s">
        <v>902</v>
      </c>
      <c r="L553" t="s">
        <v>387</v>
      </c>
      <c r="M553">
        <v>3</v>
      </c>
      <c r="N553">
        <v>0</v>
      </c>
      <c r="O553">
        <v>-16777216</v>
      </c>
      <c r="P553" t="s">
        <v>908</v>
      </c>
      <c r="Q553" t="s">
        <v>908</v>
      </c>
      <c r="R553" t="s">
        <v>107</v>
      </c>
      <c r="S553" t="s">
        <v>0</v>
      </c>
      <c r="T553" t="s">
        <v>107</v>
      </c>
      <c r="V553" t="s">
        <v>93</v>
      </c>
      <c r="W553" t="s">
        <v>108</v>
      </c>
      <c r="X553" t="s">
        <v>905</v>
      </c>
      <c r="Y553" t="s">
        <v>1408</v>
      </c>
      <c r="Z553" t="s">
        <v>74</v>
      </c>
      <c r="AA553" t="s">
        <v>907</v>
      </c>
    </row>
    <row r="554" spans="1:27" x14ac:dyDescent="0.25">
      <c r="A554" t="b">
        <f>AND(Structures[[#This Row],[Unchanged Colr]:[Unchanged ColorAndStyle]])</f>
        <v>1</v>
      </c>
      <c r="B554" t="b">
        <f>ISERROR(VLOOKUP(Structures[[#This Row],[StructureID]],ModifiedStructures[],1,FALSE))</f>
        <v>1</v>
      </c>
      <c r="C554" t="b">
        <f>ISERROR(VLOOKUP(Structures[[#This Row],[ColorAndStyle]],ModifiedStyle[],1,FALSE))</f>
        <v>1</v>
      </c>
      <c r="D554" t="s">
        <v>353</v>
      </c>
      <c r="E554" t="s">
        <v>1324</v>
      </c>
      <c r="F554" t="s">
        <v>1118</v>
      </c>
      <c r="G554" t="s">
        <v>33</v>
      </c>
      <c r="H554" t="s">
        <v>33</v>
      </c>
      <c r="I554">
        <v>58243</v>
      </c>
      <c r="J554" t="s">
        <v>929</v>
      </c>
      <c r="L554" t="s">
        <v>370</v>
      </c>
      <c r="M554">
        <v>3</v>
      </c>
      <c r="N554">
        <v>0</v>
      </c>
      <c r="O554">
        <v>-16777216</v>
      </c>
      <c r="P554" t="s">
        <v>908</v>
      </c>
      <c r="Q554" t="s">
        <v>908</v>
      </c>
      <c r="R554" t="s">
        <v>107</v>
      </c>
      <c r="S554" t="s">
        <v>0</v>
      </c>
      <c r="T554" t="s">
        <v>107</v>
      </c>
      <c r="V554" t="s">
        <v>93</v>
      </c>
      <c r="W554" t="s">
        <v>108</v>
      </c>
      <c r="X554" t="s">
        <v>905</v>
      </c>
      <c r="Y554" t="s">
        <v>1408</v>
      </c>
      <c r="Z554" t="s">
        <v>74</v>
      </c>
      <c r="AA554" t="s">
        <v>907</v>
      </c>
    </row>
    <row r="555" spans="1:27" x14ac:dyDescent="0.25">
      <c r="A555" t="b">
        <f>AND(Structures[[#This Row],[Unchanged Colr]:[Unchanged ColorAndStyle]])</f>
        <v>0</v>
      </c>
      <c r="B555" t="b">
        <f>ISERROR(VLOOKUP(Structures[[#This Row],[StructureID]],ModifiedStructures[],1,FALSE))</f>
        <v>0</v>
      </c>
      <c r="C555" t="b">
        <f>ISERROR(VLOOKUP(Structures[[#This Row],[ColorAndStyle]],ModifiedStyle[],1,FALSE))</f>
        <v>0</v>
      </c>
      <c r="D555" t="s">
        <v>32</v>
      </c>
      <c r="E555" t="s">
        <v>142</v>
      </c>
      <c r="F555" t="s">
        <v>134</v>
      </c>
      <c r="G555" t="s">
        <v>33</v>
      </c>
      <c r="H555" t="s">
        <v>33</v>
      </c>
      <c r="I555">
        <v>58242</v>
      </c>
      <c r="J555" t="s">
        <v>929</v>
      </c>
      <c r="L555" t="s">
        <v>34</v>
      </c>
      <c r="M555">
        <v>3</v>
      </c>
      <c r="N555">
        <v>0</v>
      </c>
      <c r="O555">
        <v>-16777216</v>
      </c>
      <c r="P555" t="s">
        <v>908</v>
      </c>
      <c r="Q555" t="s">
        <v>908</v>
      </c>
      <c r="R555" t="s">
        <v>107</v>
      </c>
      <c r="S555" t="s">
        <v>0</v>
      </c>
      <c r="T555" t="s">
        <v>107</v>
      </c>
      <c r="V555" t="s">
        <v>93</v>
      </c>
      <c r="W555" t="s">
        <v>108</v>
      </c>
      <c r="X555" t="s">
        <v>905</v>
      </c>
      <c r="Y555" t="s">
        <v>1408</v>
      </c>
      <c r="Z555" t="s">
        <v>74</v>
      </c>
      <c r="AA555" t="s">
        <v>907</v>
      </c>
    </row>
    <row r="556" spans="1:27" x14ac:dyDescent="0.25">
      <c r="A556" t="b">
        <f>AND(Structures[[#This Row],[Unchanged Colr]:[Unchanged ColorAndStyle]])</f>
        <v>1</v>
      </c>
      <c r="B556" t="b">
        <f>ISERROR(VLOOKUP(Structures[[#This Row],[StructureID]],ModifiedStructures[],1,FALSE))</f>
        <v>1</v>
      </c>
      <c r="C556" t="b">
        <f>ISERROR(VLOOKUP(Structures[[#This Row],[ColorAndStyle]],ModifiedStyle[],1,FALSE))</f>
        <v>1</v>
      </c>
      <c r="D556" t="s">
        <v>1119</v>
      </c>
      <c r="E556" t="s">
        <v>354</v>
      </c>
      <c r="F556" t="s">
        <v>1120</v>
      </c>
      <c r="G556" t="s">
        <v>33</v>
      </c>
      <c r="H556" t="s">
        <v>33</v>
      </c>
      <c r="I556">
        <v>62045</v>
      </c>
      <c r="J556" t="s">
        <v>929</v>
      </c>
      <c r="L556" t="s">
        <v>371</v>
      </c>
      <c r="M556">
        <v>3</v>
      </c>
      <c r="N556">
        <v>0</v>
      </c>
      <c r="O556">
        <v>-16777216</v>
      </c>
      <c r="P556" t="s">
        <v>908</v>
      </c>
      <c r="Q556" t="s">
        <v>908</v>
      </c>
      <c r="R556" t="s">
        <v>107</v>
      </c>
      <c r="S556" t="s">
        <v>0</v>
      </c>
      <c r="T556" t="s">
        <v>107</v>
      </c>
      <c r="V556" t="s">
        <v>93</v>
      </c>
      <c r="W556" t="s">
        <v>108</v>
      </c>
      <c r="X556" t="s">
        <v>905</v>
      </c>
      <c r="Y556" t="s">
        <v>1408</v>
      </c>
      <c r="Z556" t="s">
        <v>74</v>
      </c>
      <c r="AA556" t="s">
        <v>907</v>
      </c>
    </row>
    <row r="557" spans="1:27" x14ac:dyDescent="0.25">
      <c r="A557" t="b">
        <f>AND(Structures[[#This Row],[Unchanged Colr]:[Unchanged ColorAndStyle]])</f>
        <v>1</v>
      </c>
      <c r="B557" t="b">
        <f>ISERROR(VLOOKUP(Structures[[#This Row],[StructureID]],ModifiedStructures[],1,FALSE))</f>
        <v>1</v>
      </c>
      <c r="C557" t="b">
        <f>ISERROR(VLOOKUP(Structures[[#This Row],[ColorAndStyle]],ModifiedStyle[],1,FALSE))</f>
        <v>1</v>
      </c>
      <c r="D557" t="s">
        <v>1409</v>
      </c>
      <c r="E557" t="s">
        <v>1410</v>
      </c>
      <c r="F557" t="s">
        <v>1120</v>
      </c>
      <c r="G557" t="s">
        <v>44</v>
      </c>
      <c r="H557" t="s">
        <v>185</v>
      </c>
      <c r="I557">
        <v>62045</v>
      </c>
      <c r="J557" t="s">
        <v>929</v>
      </c>
      <c r="L557" t="s">
        <v>371</v>
      </c>
      <c r="M557">
        <v>3</v>
      </c>
      <c r="N557">
        <v>1</v>
      </c>
      <c r="O557">
        <v>-16777216</v>
      </c>
      <c r="P557" t="s">
        <v>908</v>
      </c>
      <c r="Q557" t="s">
        <v>908</v>
      </c>
      <c r="R557" t="s">
        <v>107</v>
      </c>
      <c r="S557" t="s">
        <v>0</v>
      </c>
      <c r="T557" t="s">
        <v>107</v>
      </c>
      <c r="V557" t="s">
        <v>93</v>
      </c>
      <c r="W557" t="s">
        <v>108</v>
      </c>
      <c r="X557" t="s">
        <v>905</v>
      </c>
      <c r="Y557" t="s">
        <v>1408</v>
      </c>
      <c r="Z557" t="s">
        <v>74</v>
      </c>
      <c r="AA557" t="s">
        <v>907</v>
      </c>
    </row>
    <row r="558" spans="1:27" x14ac:dyDescent="0.25">
      <c r="A558" t="b">
        <f>AND(Structures[[#This Row],[Unchanged Colr]:[Unchanged ColorAndStyle]])</f>
        <v>1</v>
      </c>
      <c r="B558" t="b">
        <f>ISERROR(VLOOKUP(Structures[[#This Row],[StructureID]],ModifiedStructures[],1,FALSE))</f>
        <v>1</v>
      </c>
      <c r="C558" t="b">
        <f>ISERROR(VLOOKUP(Structures[[#This Row],[ColorAndStyle]],ModifiedStyle[],1,FALSE))</f>
        <v>1</v>
      </c>
      <c r="D558" t="s">
        <v>1400</v>
      </c>
      <c r="E558" t="s">
        <v>1328</v>
      </c>
      <c r="F558" t="s">
        <v>1122</v>
      </c>
      <c r="G558" t="s">
        <v>33</v>
      </c>
      <c r="H558" t="s">
        <v>33</v>
      </c>
      <c r="I558">
        <v>50878</v>
      </c>
      <c r="J558" t="s">
        <v>929</v>
      </c>
      <c r="L558" t="s">
        <v>363</v>
      </c>
      <c r="M558">
        <v>3</v>
      </c>
      <c r="N558">
        <v>0</v>
      </c>
      <c r="O558">
        <v>-16777216</v>
      </c>
      <c r="P558" t="s">
        <v>908</v>
      </c>
      <c r="Q558" t="s">
        <v>908</v>
      </c>
      <c r="R558" t="s">
        <v>107</v>
      </c>
      <c r="S558" t="s">
        <v>0</v>
      </c>
      <c r="T558" t="s">
        <v>107</v>
      </c>
      <c r="V558" t="s">
        <v>93</v>
      </c>
      <c r="W558" t="s">
        <v>108</v>
      </c>
      <c r="X558" t="s">
        <v>905</v>
      </c>
      <c r="Y558" t="s">
        <v>1408</v>
      </c>
      <c r="Z558" t="s">
        <v>74</v>
      </c>
      <c r="AA558" t="s">
        <v>907</v>
      </c>
    </row>
    <row r="559" spans="1:27" x14ac:dyDescent="0.25">
      <c r="A559" t="b">
        <f>AND(Structures[[#This Row],[Unchanged Colr]:[Unchanged ColorAndStyle]])</f>
        <v>1</v>
      </c>
      <c r="B559" t="b">
        <f>ISERROR(VLOOKUP(Structures[[#This Row],[StructureID]],ModifiedStructures[],1,FALSE))</f>
        <v>1</v>
      </c>
      <c r="C559" t="b">
        <f>ISERROR(VLOOKUP(Structures[[#This Row],[ColorAndStyle]],ModifiedStyle[],1,FALSE))</f>
        <v>1</v>
      </c>
      <c r="D559" t="s">
        <v>1401</v>
      </c>
      <c r="E559" t="s">
        <v>1329</v>
      </c>
      <c r="F559" t="s">
        <v>1124</v>
      </c>
      <c r="G559" t="s">
        <v>33</v>
      </c>
      <c r="H559" t="s">
        <v>33</v>
      </c>
      <c r="I559">
        <v>50875</v>
      </c>
      <c r="J559" t="s">
        <v>929</v>
      </c>
      <c r="L559" t="s">
        <v>365</v>
      </c>
      <c r="M559">
        <v>3</v>
      </c>
      <c r="N559">
        <v>0</v>
      </c>
      <c r="O559">
        <v>-16777216</v>
      </c>
      <c r="P559" t="s">
        <v>908</v>
      </c>
      <c r="Q559" t="s">
        <v>908</v>
      </c>
      <c r="R559" t="s">
        <v>107</v>
      </c>
      <c r="S559" t="s">
        <v>0</v>
      </c>
      <c r="T559" t="s">
        <v>107</v>
      </c>
      <c r="V559" t="s">
        <v>93</v>
      </c>
      <c r="W559" t="s">
        <v>108</v>
      </c>
      <c r="X559" t="s">
        <v>905</v>
      </c>
      <c r="Y559" t="s">
        <v>1408</v>
      </c>
      <c r="Z559" t="s">
        <v>74</v>
      </c>
      <c r="AA559" t="s">
        <v>907</v>
      </c>
    </row>
    <row r="560" spans="1:27" x14ac:dyDescent="0.25">
      <c r="A560" t="b">
        <f>AND(Structures[[#This Row],[Unchanged Colr]:[Unchanged ColorAndStyle]])</f>
        <v>1</v>
      </c>
      <c r="B560" t="b">
        <f>ISERROR(VLOOKUP(Structures[[#This Row],[StructureID]],ModifiedStructures[],1,FALSE))</f>
        <v>1</v>
      </c>
      <c r="C560" t="b">
        <f>ISERROR(VLOOKUP(Structures[[#This Row],[ColorAndStyle]],ModifiedStyle[],1,FALSE))</f>
        <v>1</v>
      </c>
      <c r="D560" t="s">
        <v>1411</v>
      </c>
      <c r="E560" t="s">
        <v>1412</v>
      </c>
      <c r="F560" t="s">
        <v>339</v>
      </c>
      <c r="G560" t="s">
        <v>44</v>
      </c>
      <c r="H560" t="s">
        <v>185</v>
      </c>
      <c r="I560" t="s">
        <v>339</v>
      </c>
      <c r="J560" t="s">
        <v>902</v>
      </c>
      <c r="L560" t="s">
        <v>364</v>
      </c>
      <c r="M560">
        <v>3</v>
      </c>
      <c r="N560">
        <v>0</v>
      </c>
      <c r="O560">
        <v>-16777216</v>
      </c>
      <c r="P560" t="s">
        <v>908</v>
      </c>
      <c r="Q560" t="s">
        <v>908</v>
      </c>
      <c r="R560" t="s">
        <v>107</v>
      </c>
      <c r="S560" t="s">
        <v>0</v>
      </c>
      <c r="T560" t="s">
        <v>107</v>
      </c>
      <c r="V560" t="s">
        <v>93</v>
      </c>
      <c r="W560" t="s">
        <v>108</v>
      </c>
      <c r="X560" t="s">
        <v>905</v>
      </c>
      <c r="Y560" t="s">
        <v>1408</v>
      </c>
      <c r="Z560" t="s">
        <v>74</v>
      </c>
      <c r="AA560" t="s">
        <v>907</v>
      </c>
    </row>
    <row r="561" spans="1:27" x14ac:dyDescent="0.25">
      <c r="A561" t="b">
        <f>AND(Structures[[#This Row],[Unchanged Colr]:[Unchanged ColorAndStyle]])</f>
        <v>1</v>
      </c>
      <c r="B561" t="b">
        <f>ISERROR(VLOOKUP(Structures[[#This Row],[StructureID]],ModifiedStructures[],1,FALSE))</f>
        <v>1</v>
      </c>
      <c r="C561" t="b">
        <f>ISERROR(VLOOKUP(Structures[[#This Row],[ColorAndStyle]],ModifiedStyle[],1,FALSE))</f>
        <v>1</v>
      </c>
      <c r="D561" t="s">
        <v>349</v>
      </c>
      <c r="E561" t="s">
        <v>1402</v>
      </c>
      <c r="F561" t="s">
        <v>1132</v>
      </c>
      <c r="G561" t="s">
        <v>33</v>
      </c>
      <c r="H561" t="s">
        <v>33</v>
      </c>
      <c r="I561">
        <v>12515</v>
      </c>
      <c r="J561" t="s">
        <v>929</v>
      </c>
      <c r="L561" t="s">
        <v>366</v>
      </c>
      <c r="M561">
        <v>3</v>
      </c>
      <c r="N561">
        <v>0</v>
      </c>
      <c r="O561">
        <v>-16777216</v>
      </c>
      <c r="P561" t="s">
        <v>908</v>
      </c>
      <c r="Q561" t="s">
        <v>908</v>
      </c>
      <c r="R561" t="s">
        <v>107</v>
      </c>
      <c r="S561" t="s">
        <v>0</v>
      </c>
      <c r="T561" t="s">
        <v>107</v>
      </c>
      <c r="V561" t="s">
        <v>93</v>
      </c>
      <c r="W561" t="s">
        <v>108</v>
      </c>
      <c r="X561" t="s">
        <v>905</v>
      </c>
      <c r="Y561" t="s">
        <v>1408</v>
      </c>
      <c r="Z561" t="s">
        <v>74</v>
      </c>
      <c r="AA561" t="s">
        <v>907</v>
      </c>
    </row>
    <row r="562" spans="1:27" x14ac:dyDescent="0.25">
      <c r="A562" t="b">
        <f>AND(Structures[[#This Row],[Unchanged Colr]:[Unchanged ColorAndStyle]])</f>
        <v>1</v>
      </c>
      <c r="B562" t="b">
        <f>ISERROR(VLOOKUP(Structures[[#This Row],[StructureID]],ModifiedStructures[],1,FALSE))</f>
        <v>1</v>
      </c>
      <c r="C562" t="b">
        <f>ISERROR(VLOOKUP(Structures[[#This Row],[ColorAndStyle]],ModifiedStyle[],1,FALSE))</f>
        <v>1</v>
      </c>
      <c r="D562" t="s">
        <v>350</v>
      </c>
      <c r="E562" t="s">
        <v>1403</v>
      </c>
      <c r="F562" t="s">
        <v>1134</v>
      </c>
      <c r="G562" t="s">
        <v>33</v>
      </c>
      <c r="H562" t="s">
        <v>33</v>
      </c>
      <c r="I562">
        <v>12514</v>
      </c>
      <c r="J562" t="s">
        <v>929</v>
      </c>
      <c r="L562" t="s">
        <v>367</v>
      </c>
      <c r="M562">
        <v>3</v>
      </c>
      <c r="N562">
        <v>0</v>
      </c>
      <c r="O562">
        <v>-16777216</v>
      </c>
      <c r="P562" t="s">
        <v>908</v>
      </c>
      <c r="Q562" t="s">
        <v>908</v>
      </c>
      <c r="R562" t="s">
        <v>107</v>
      </c>
      <c r="S562" t="s">
        <v>0</v>
      </c>
      <c r="T562" t="s">
        <v>107</v>
      </c>
      <c r="V562" t="s">
        <v>93</v>
      </c>
      <c r="W562" t="s">
        <v>108</v>
      </c>
      <c r="X562" t="s">
        <v>905</v>
      </c>
      <c r="Y562" t="s">
        <v>1408</v>
      </c>
      <c r="Z562" t="s">
        <v>74</v>
      </c>
      <c r="AA562" t="s">
        <v>907</v>
      </c>
    </row>
    <row r="563" spans="1:27" x14ac:dyDescent="0.25">
      <c r="A563" t="b">
        <f>AND(Structures[[#This Row],[Unchanged Colr]:[Unchanged ColorAndStyle]])</f>
        <v>0</v>
      </c>
      <c r="B563" t="b">
        <f>ISERROR(VLOOKUP(Structures[[#This Row],[StructureID]],ModifiedStructures[],1,FALSE))</f>
        <v>1</v>
      </c>
      <c r="C563" t="b">
        <f>ISERROR(VLOOKUP(Structures[[#This Row],[ColorAndStyle]],ModifiedStyle[],1,FALSE))</f>
        <v>0</v>
      </c>
      <c r="D563" t="s">
        <v>4</v>
      </c>
      <c r="E563" t="s">
        <v>245</v>
      </c>
      <c r="F563" t="s">
        <v>912</v>
      </c>
      <c r="G563" t="s">
        <v>4</v>
      </c>
      <c r="H563" t="s">
        <v>4</v>
      </c>
      <c r="I563" t="s">
        <v>247</v>
      </c>
      <c r="J563" t="s">
        <v>902</v>
      </c>
      <c r="L563" t="s">
        <v>246</v>
      </c>
      <c r="M563">
        <v>3</v>
      </c>
      <c r="N563">
        <v>0</v>
      </c>
      <c r="O563">
        <v>-16777216</v>
      </c>
      <c r="P563" t="s">
        <v>908</v>
      </c>
      <c r="Q563" t="s">
        <v>908</v>
      </c>
      <c r="R563" t="s">
        <v>107</v>
      </c>
      <c r="S563" t="s">
        <v>0</v>
      </c>
      <c r="T563" t="s">
        <v>107</v>
      </c>
      <c r="V563" t="s">
        <v>93</v>
      </c>
      <c r="W563" t="s">
        <v>108</v>
      </c>
      <c r="X563" t="s">
        <v>905</v>
      </c>
      <c r="Y563" t="s">
        <v>1408</v>
      </c>
      <c r="Z563" t="s">
        <v>74</v>
      </c>
      <c r="AA563" t="s">
        <v>907</v>
      </c>
    </row>
    <row r="564" spans="1:27" x14ac:dyDescent="0.25">
      <c r="A564" t="b">
        <f>AND(Structures[[#This Row],[Unchanged Colr]:[Unchanged ColorAndStyle]])</f>
        <v>0</v>
      </c>
      <c r="B564" t="b">
        <f>ISERROR(VLOOKUP(Structures[[#This Row],[StructureID]],ModifiedStructures[],1,FALSE))</f>
        <v>1</v>
      </c>
      <c r="C564" t="b">
        <f>ISERROR(VLOOKUP(Structures[[#This Row],[ColorAndStyle]],ModifiedStyle[],1,FALSE))</f>
        <v>0</v>
      </c>
      <c r="D564" t="s">
        <v>924</v>
      </c>
      <c r="E564" t="s">
        <v>245</v>
      </c>
      <c r="F564" t="s">
        <v>912</v>
      </c>
      <c r="G564" t="s">
        <v>4</v>
      </c>
      <c r="H564" t="s">
        <v>4</v>
      </c>
      <c r="I564" t="s">
        <v>247</v>
      </c>
      <c r="J564" t="s">
        <v>902</v>
      </c>
      <c r="L564" t="s">
        <v>246</v>
      </c>
      <c r="M564">
        <v>3</v>
      </c>
      <c r="N564">
        <v>0</v>
      </c>
      <c r="O564">
        <v>-16777216</v>
      </c>
      <c r="P564" t="s">
        <v>908</v>
      </c>
      <c r="Q564" t="s">
        <v>908</v>
      </c>
      <c r="R564" t="s">
        <v>107</v>
      </c>
      <c r="S564" t="s">
        <v>0</v>
      </c>
      <c r="T564" t="s">
        <v>107</v>
      </c>
      <c r="V564" t="s">
        <v>93</v>
      </c>
      <c r="W564" t="s">
        <v>108</v>
      </c>
      <c r="X564" t="s">
        <v>905</v>
      </c>
      <c r="Y564" t="s">
        <v>1408</v>
      </c>
      <c r="Z564" t="s">
        <v>74</v>
      </c>
      <c r="AA564" t="s">
        <v>907</v>
      </c>
    </row>
    <row r="565" spans="1:27" x14ac:dyDescent="0.25">
      <c r="A565" t="b">
        <f>AND(Structures[[#This Row],[Unchanged Colr]:[Unchanged ColorAndStyle]])</f>
        <v>1</v>
      </c>
      <c r="B565" t="b">
        <f>ISERROR(VLOOKUP(Structures[[#This Row],[StructureID]],ModifiedStructures[],1,FALSE))</f>
        <v>1</v>
      </c>
      <c r="C565" t="b">
        <f>ISERROR(VLOOKUP(Structures[[#This Row],[ColorAndStyle]],ModifiedStyle[],1,FALSE))</f>
        <v>1</v>
      </c>
      <c r="D565" t="s">
        <v>300</v>
      </c>
      <c r="E565" t="s">
        <v>1065</v>
      </c>
      <c r="F565" t="s">
        <v>912</v>
      </c>
      <c r="G565" t="s">
        <v>4</v>
      </c>
      <c r="H565" t="s">
        <v>4</v>
      </c>
      <c r="I565" t="s">
        <v>247</v>
      </c>
      <c r="J565" t="s">
        <v>902</v>
      </c>
      <c r="L565" t="s">
        <v>248</v>
      </c>
      <c r="M565">
        <v>5</v>
      </c>
      <c r="N565">
        <v>0</v>
      </c>
      <c r="O565">
        <v>-16777216</v>
      </c>
      <c r="P565" t="s">
        <v>908</v>
      </c>
      <c r="Q565" t="s">
        <v>908</v>
      </c>
      <c r="R565" t="s">
        <v>107</v>
      </c>
      <c r="S565" t="s">
        <v>0</v>
      </c>
      <c r="T565" t="s">
        <v>107</v>
      </c>
      <c r="V565" t="s">
        <v>93</v>
      </c>
      <c r="W565" t="s">
        <v>108</v>
      </c>
      <c r="X565" t="s">
        <v>905</v>
      </c>
      <c r="Y565" t="s">
        <v>1408</v>
      </c>
      <c r="Z565" t="s">
        <v>74</v>
      </c>
      <c r="AA565" t="s">
        <v>907</v>
      </c>
    </row>
    <row r="566" spans="1:27" x14ac:dyDescent="0.25">
      <c r="A566" t="b">
        <f>AND(Structures[[#This Row],[Unchanged Colr]:[Unchanged ColorAndStyle]])</f>
        <v>0</v>
      </c>
      <c r="B566" t="b">
        <f>ISERROR(VLOOKUP(Structures[[#This Row],[StructureID]],ModifiedStructures[],1,FALSE))</f>
        <v>1</v>
      </c>
      <c r="C566" t="b">
        <f>ISERROR(VLOOKUP(Structures[[#This Row],[ColorAndStyle]],ModifiedStyle[],1,FALSE))</f>
        <v>0</v>
      </c>
      <c r="D566" t="s">
        <v>143</v>
      </c>
      <c r="E566" t="s">
        <v>144</v>
      </c>
      <c r="F566" t="s">
        <v>133</v>
      </c>
      <c r="G566" t="s">
        <v>4</v>
      </c>
      <c r="H566" t="s">
        <v>4</v>
      </c>
      <c r="I566" t="s">
        <v>1086</v>
      </c>
      <c r="J566" t="s">
        <v>902</v>
      </c>
      <c r="L566" t="s">
        <v>5</v>
      </c>
      <c r="M566">
        <v>3</v>
      </c>
      <c r="N566">
        <v>0</v>
      </c>
      <c r="O566">
        <v>-16777216</v>
      </c>
      <c r="P566" t="s">
        <v>908</v>
      </c>
      <c r="Q566" t="s">
        <v>908</v>
      </c>
      <c r="R566" t="s">
        <v>107</v>
      </c>
      <c r="S566" t="s">
        <v>0</v>
      </c>
      <c r="T566" t="s">
        <v>107</v>
      </c>
      <c r="V566" t="s">
        <v>93</v>
      </c>
      <c r="W566" t="s">
        <v>108</v>
      </c>
      <c r="X566" t="s">
        <v>905</v>
      </c>
      <c r="Y566" t="s">
        <v>1408</v>
      </c>
      <c r="Z566" t="s">
        <v>74</v>
      </c>
      <c r="AA566" t="s">
        <v>907</v>
      </c>
    </row>
    <row r="567" spans="1:27" x14ac:dyDescent="0.25">
      <c r="A567" t="b">
        <f>AND(Structures[[#This Row],[Unchanged Colr]:[Unchanged ColorAndStyle]])</f>
        <v>1</v>
      </c>
      <c r="B567" t="b">
        <f>ISERROR(VLOOKUP(Structures[[#This Row],[StructureID]],ModifiedStructures[],1,FALSE))</f>
        <v>1</v>
      </c>
      <c r="C567" t="b">
        <f>ISERROR(VLOOKUP(Structures[[#This Row],[ColorAndStyle]],ModifiedStyle[],1,FALSE))</f>
        <v>1</v>
      </c>
      <c r="D567" t="s">
        <v>383</v>
      </c>
      <c r="E567" t="s">
        <v>1344</v>
      </c>
      <c r="F567" t="s">
        <v>912</v>
      </c>
      <c r="G567" t="s">
        <v>4</v>
      </c>
      <c r="H567" t="s">
        <v>4</v>
      </c>
      <c r="I567" t="s">
        <v>247</v>
      </c>
      <c r="J567" t="s">
        <v>902</v>
      </c>
      <c r="L567" t="s">
        <v>388</v>
      </c>
      <c r="M567">
        <v>3</v>
      </c>
      <c r="N567">
        <v>1</v>
      </c>
      <c r="O567">
        <v>-16777216</v>
      </c>
      <c r="P567" t="s">
        <v>908</v>
      </c>
      <c r="Q567" t="s">
        <v>908</v>
      </c>
      <c r="R567" t="s">
        <v>107</v>
      </c>
      <c r="S567" t="s">
        <v>0</v>
      </c>
      <c r="T567" t="s">
        <v>107</v>
      </c>
      <c r="V567" t="s">
        <v>93</v>
      </c>
      <c r="W567" t="s">
        <v>108</v>
      </c>
      <c r="X567" t="s">
        <v>905</v>
      </c>
      <c r="Y567" t="s">
        <v>1408</v>
      </c>
      <c r="Z567" t="s">
        <v>74</v>
      </c>
      <c r="AA567" t="s">
        <v>907</v>
      </c>
    </row>
    <row r="568" spans="1:27" x14ac:dyDescent="0.25">
      <c r="A568" t="b">
        <f>AND(Structures[[#This Row],[Unchanged Colr]:[Unchanged ColorAndStyle]])</f>
        <v>1</v>
      </c>
      <c r="B568" t="b">
        <f>ISERROR(VLOOKUP(Structures[[#This Row],[StructureID]],ModifiedStructures[],1,FALSE))</f>
        <v>1</v>
      </c>
      <c r="C568" t="b">
        <f>ISERROR(VLOOKUP(Structures[[#This Row],[ColorAndStyle]],ModifiedStyle[],1,FALSE))</f>
        <v>1</v>
      </c>
      <c r="D568" t="s">
        <v>1345</v>
      </c>
      <c r="E568" t="s">
        <v>1346</v>
      </c>
      <c r="F568" t="s">
        <v>384</v>
      </c>
      <c r="G568" t="s">
        <v>44</v>
      </c>
      <c r="H568" t="s">
        <v>185</v>
      </c>
      <c r="I568" t="s">
        <v>384</v>
      </c>
      <c r="J568" t="s">
        <v>902</v>
      </c>
      <c r="L568" t="s">
        <v>389</v>
      </c>
      <c r="M568">
        <v>3</v>
      </c>
      <c r="N568">
        <v>0</v>
      </c>
      <c r="O568">
        <v>-16777216</v>
      </c>
      <c r="P568" t="s">
        <v>908</v>
      </c>
      <c r="Q568" t="s">
        <v>908</v>
      </c>
      <c r="R568" t="s">
        <v>107</v>
      </c>
      <c r="S568" t="s">
        <v>0</v>
      </c>
      <c r="T568" t="s">
        <v>107</v>
      </c>
      <c r="V568" t="s">
        <v>93</v>
      </c>
      <c r="W568" t="s">
        <v>108</v>
      </c>
      <c r="X568" t="s">
        <v>905</v>
      </c>
      <c r="Y568" t="s">
        <v>1408</v>
      </c>
      <c r="Z568" t="s">
        <v>74</v>
      </c>
      <c r="AA568" t="s">
        <v>907</v>
      </c>
    </row>
    <row r="569" spans="1:27" x14ac:dyDescent="0.25">
      <c r="A569" t="b">
        <f>AND(Structures[[#This Row],[Unchanged Colr]:[Unchanged ColorAndStyle]])</f>
        <v>1</v>
      </c>
      <c r="B569" t="b">
        <f>ISERROR(VLOOKUP(Structures[[#This Row],[StructureID]],ModifiedStructures[],1,FALSE))</f>
        <v>1</v>
      </c>
      <c r="C569" t="b">
        <f>ISERROR(VLOOKUP(Structures[[#This Row],[ColorAndStyle]],ModifiedStyle[],1,FALSE))</f>
        <v>1</v>
      </c>
      <c r="D569" t="s">
        <v>1347</v>
      </c>
      <c r="E569" t="s">
        <v>222</v>
      </c>
      <c r="F569" t="s">
        <v>928</v>
      </c>
      <c r="G569" t="s">
        <v>33</v>
      </c>
      <c r="H569" t="s">
        <v>33</v>
      </c>
      <c r="I569">
        <v>7647</v>
      </c>
      <c r="J569" t="s">
        <v>929</v>
      </c>
      <c r="L569" t="s">
        <v>264</v>
      </c>
      <c r="M569">
        <v>3</v>
      </c>
      <c r="N569">
        <v>0</v>
      </c>
      <c r="O569">
        <v>-16777216</v>
      </c>
      <c r="P569">
        <v>20</v>
      </c>
      <c r="Q569">
        <v>40</v>
      </c>
      <c r="R569" t="s">
        <v>107</v>
      </c>
      <c r="S569" t="s">
        <v>0</v>
      </c>
      <c r="T569" t="s">
        <v>107</v>
      </c>
      <c r="V569" t="s">
        <v>93</v>
      </c>
      <c r="W569" t="s">
        <v>108</v>
      </c>
      <c r="X569" t="s">
        <v>905</v>
      </c>
      <c r="Y569" t="s">
        <v>1408</v>
      </c>
      <c r="Z569" t="s">
        <v>74</v>
      </c>
      <c r="AA569" t="s">
        <v>907</v>
      </c>
    </row>
    <row r="570" spans="1:27" x14ac:dyDescent="0.25">
      <c r="A570" t="b">
        <f>AND(Structures[[#This Row],[Unchanged Colr]:[Unchanged ColorAndStyle]])</f>
        <v>1</v>
      </c>
      <c r="B570" t="b">
        <f>ISERROR(VLOOKUP(Structures[[#This Row],[StructureID]],ModifiedStructures[],1,FALSE))</f>
        <v>1</v>
      </c>
      <c r="C570" t="b">
        <f>ISERROR(VLOOKUP(Structures[[#This Row],[ColorAndStyle]],ModifiedStyle[],1,FALSE))</f>
        <v>1</v>
      </c>
      <c r="D570" t="s">
        <v>1029</v>
      </c>
      <c r="E570" t="s">
        <v>1030</v>
      </c>
      <c r="F570" t="s">
        <v>339</v>
      </c>
      <c r="G570" t="s">
        <v>44</v>
      </c>
      <c r="H570" t="s">
        <v>185</v>
      </c>
      <c r="I570" t="s">
        <v>339</v>
      </c>
      <c r="J570" t="s">
        <v>902</v>
      </c>
      <c r="L570" t="s">
        <v>324</v>
      </c>
      <c r="M570">
        <v>3</v>
      </c>
      <c r="N570">
        <v>0</v>
      </c>
      <c r="O570">
        <v>-16777216</v>
      </c>
      <c r="P570" t="s">
        <v>908</v>
      </c>
      <c r="Q570" t="s">
        <v>908</v>
      </c>
      <c r="R570" t="s">
        <v>107</v>
      </c>
      <c r="S570" t="s">
        <v>0</v>
      </c>
      <c r="T570" t="s">
        <v>107</v>
      </c>
      <c r="V570" t="s">
        <v>93</v>
      </c>
      <c r="W570" t="s">
        <v>108</v>
      </c>
      <c r="X570" t="s">
        <v>905</v>
      </c>
      <c r="Y570" t="s">
        <v>1408</v>
      </c>
      <c r="Z570" t="s">
        <v>74</v>
      </c>
      <c r="AA570" t="s">
        <v>907</v>
      </c>
    </row>
    <row r="571" spans="1:27" x14ac:dyDescent="0.25">
      <c r="A571" t="b">
        <f>AND(Structures[[#This Row],[Unchanged Colr]:[Unchanged ColorAndStyle]])</f>
        <v>0</v>
      </c>
      <c r="B571" t="b">
        <f>ISERROR(VLOOKUP(Structures[[#This Row],[StructureID]],ModifiedStructures[],1,FALSE))</f>
        <v>1</v>
      </c>
      <c r="C571" t="b">
        <f>ISERROR(VLOOKUP(Structures[[#This Row],[ColorAndStyle]],ModifiedStyle[],1,FALSE))</f>
        <v>0</v>
      </c>
      <c r="D571" t="s">
        <v>236</v>
      </c>
      <c r="E571" t="s">
        <v>237</v>
      </c>
      <c r="F571" t="s">
        <v>271</v>
      </c>
      <c r="G571" t="s">
        <v>271</v>
      </c>
      <c r="H571" t="s">
        <v>913</v>
      </c>
      <c r="I571">
        <v>11296</v>
      </c>
      <c r="J571" t="s">
        <v>914</v>
      </c>
      <c r="L571" t="s">
        <v>277</v>
      </c>
      <c r="M571">
        <v>3</v>
      </c>
      <c r="N571">
        <v>0</v>
      </c>
      <c r="O571">
        <v>-16777216</v>
      </c>
      <c r="P571" t="s">
        <v>908</v>
      </c>
      <c r="Q571" t="s">
        <v>908</v>
      </c>
      <c r="R571" t="s">
        <v>107</v>
      </c>
      <c r="S571" t="s">
        <v>0</v>
      </c>
      <c r="T571" t="s">
        <v>107</v>
      </c>
      <c r="V571" t="s">
        <v>93</v>
      </c>
      <c r="W571" t="s">
        <v>77</v>
      </c>
      <c r="X571" t="s">
        <v>905</v>
      </c>
      <c r="Y571" t="s">
        <v>1413</v>
      </c>
      <c r="Z571" t="s">
        <v>74</v>
      </c>
      <c r="AA571" t="s">
        <v>907</v>
      </c>
    </row>
    <row r="572" spans="1:27" x14ac:dyDescent="0.25">
      <c r="A572" t="b">
        <f>AND(Structures[[#This Row],[Unchanged Colr]:[Unchanged ColorAndStyle]])</f>
        <v>0</v>
      </c>
      <c r="B572" t="b">
        <f>ISERROR(VLOOKUP(Structures[[#This Row],[StructureID]],ModifiedStructures[],1,FALSE))</f>
        <v>1</v>
      </c>
      <c r="C572" t="b">
        <f>ISERROR(VLOOKUP(Structures[[#This Row],[ColorAndStyle]],ModifiedStyle[],1,FALSE))</f>
        <v>0</v>
      </c>
      <c r="D572" t="s">
        <v>238</v>
      </c>
      <c r="E572" t="s">
        <v>237</v>
      </c>
      <c r="F572" t="s">
        <v>271</v>
      </c>
      <c r="G572" t="s">
        <v>271</v>
      </c>
      <c r="H572" t="s">
        <v>913</v>
      </c>
      <c r="I572">
        <v>11296</v>
      </c>
      <c r="J572" t="s">
        <v>914</v>
      </c>
      <c r="L572" t="s">
        <v>277</v>
      </c>
      <c r="M572">
        <v>3</v>
      </c>
      <c r="N572">
        <v>0</v>
      </c>
      <c r="O572">
        <v>-16777216</v>
      </c>
      <c r="P572" t="s">
        <v>908</v>
      </c>
      <c r="Q572" t="s">
        <v>908</v>
      </c>
      <c r="R572" t="s">
        <v>107</v>
      </c>
      <c r="S572" t="s">
        <v>0</v>
      </c>
      <c r="T572" t="s">
        <v>107</v>
      </c>
      <c r="V572" t="s">
        <v>93</v>
      </c>
      <c r="W572" t="s">
        <v>77</v>
      </c>
      <c r="X572" t="s">
        <v>905</v>
      </c>
      <c r="Y572" t="s">
        <v>1413</v>
      </c>
      <c r="Z572" t="s">
        <v>74</v>
      </c>
      <c r="AA572" t="s">
        <v>907</v>
      </c>
    </row>
    <row r="573" spans="1:27" x14ac:dyDescent="0.25">
      <c r="A573" t="b">
        <f>AND(Structures[[#This Row],[Unchanged Colr]:[Unchanged ColorAndStyle]])</f>
        <v>0</v>
      </c>
      <c r="B573" t="b">
        <f>ISERROR(VLOOKUP(Structures[[#This Row],[StructureID]],ModifiedStructures[],1,FALSE))</f>
        <v>1</v>
      </c>
      <c r="C573" t="b">
        <f>ISERROR(VLOOKUP(Structures[[#This Row],[ColorAndStyle]],ModifiedStyle[],1,FALSE))</f>
        <v>0</v>
      </c>
      <c r="D573" t="s">
        <v>239</v>
      </c>
      <c r="E573" t="s">
        <v>237</v>
      </c>
      <c r="F573" t="s">
        <v>271</v>
      </c>
      <c r="G573" t="s">
        <v>271</v>
      </c>
      <c r="H573" t="s">
        <v>913</v>
      </c>
      <c r="I573">
        <v>11296</v>
      </c>
      <c r="J573" t="s">
        <v>914</v>
      </c>
      <c r="L573" t="s">
        <v>277</v>
      </c>
      <c r="M573">
        <v>3</v>
      </c>
      <c r="N573">
        <v>0</v>
      </c>
      <c r="O573">
        <v>-16777216</v>
      </c>
      <c r="P573" t="s">
        <v>908</v>
      </c>
      <c r="Q573" t="s">
        <v>908</v>
      </c>
      <c r="R573" t="s">
        <v>107</v>
      </c>
      <c r="S573" t="s">
        <v>0</v>
      </c>
      <c r="T573" t="s">
        <v>107</v>
      </c>
      <c r="V573" t="s">
        <v>93</v>
      </c>
      <c r="W573" t="s">
        <v>77</v>
      </c>
      <c r="X573" t="s">
        <v>905</v>
      </c>
      <c r="Y573" t="s">
        <v>1413</v>
      </c>
      <c r="Z573" t="s">
        <v>74</v>
      </c>
      <c r="AA573" t="s">
        <v>907</v>
      </c>
    </row>
    <row r="574" spans="1:27" x14ac:dyDescent="0.25">
      <c r="A574" t="b">
        <f>AND(Structures[[#This Row],[Unchanged Colr]:[Unchanged ColorAndStyle]])</f>
        <v>1</v>
      </c>
      <c r="B574" t="b">
        <f>ISERROR(VLOOKUP(Structures[[#This Row],[StructureID]],ModifiedStructures[],1,FALSE))</f>
        <v>1</v>
      </c>
      <c r="C574" t="b">
        <f>ISERROR(VLOOKUP(Structures[[#This Row],[ColorAndStyle]],ModifiedStyle[],1,FALSE))</f>
        <v>1</v>
      </c>
      <c r="D574" t="s">
        <v>201</v>
      </c>
      <c r="E574" t="s">
        <v>201</v>
      </c>
      <c r="F574" t="s">
        <v>201</v>
      </c>
      <c r="G574" t="s">
        <v>180</v>
      </c>
      <c r="H574" t="s">
        <v>240</v>
      </c>
      <c r="I574" t="s">
        <v>240</v>
      </c>
      <c r="J574" t="s">
        <v>902</v>
      </c>
      <c r="L574" t="s">
        <v>241</v>
      </c>
      <c r="M574">
        <v>3</v>
      </c>
      <c r="N574">
        <v>0</v>
      </c>
      <c r="O574">
        <v>-16777216</v>
      </c>
      <c r="P574">
        <v>-350</v>
      </c>
      <c r="Q574">
        <v>-50</v>
      </c>
      <c r="R574" t="s">
        <v>153</v>
      </c>
      <c r="S574" t="s">
        <v>0</v>
      </c>
      <c r="V574" t="s">
        <v>93</v>
      </c>
      <c r="W574" t="s">
        <v>77</v>
      </c>
      <c r="X574" t="s">
        <v>905</v>
      </c>
      <c r="Y574" t="s">
        <v>1413</v>
      </c>
      <c r="Z574" t="s">
        <v>74</v>
      </c>
      <c r="AA574" t="s">
        <v>907</v>
      </c>
    </row>
    <row r="575" spans="1:27" x14ac:dyDescent="0.25">
      <c r="A575" t="b">
        <f>AND(Structures[[#This Row],[Unchanged Colr]:[Unchanged ColorAndStyle]])</f>
        <v>1</v>
      </c>
      <c r="B575" t="b">
        <f>ISERROR(VLOOKUP(Structures[[#This Row],[StructureID]],ModifiedStructures[],1,FALSE))</f>
        <v>1</v>
      </c>
      <c r="C575" t="b">
        <f>ISERROR(VLOOKUP(Structures[[#This Row],[ColorAndStyle]],ModifiedStyle[],1,FALSE))</f>
        <v>1</v>
      </c>
      <c r="D575" t="s">
        <v>202</v>
      </c>
      <c r="E575" t="s">
        <v>203</v>
      </c>
      <c r="F575" t="s">
        <v>43</v>
      </c>
      <c r="G575" t="s">
        <v>180</v>
      </c>
      <c r="H575" t="s">
        <v>4</v>
      </c>
      <c r="I575" t="s">
        <v>43</v>
      </c>
      <c r="J575" t="s">
        <v>902</v>
      </c>
      <c r="K575" t="s">
        <v>1318</v>
      </c>
      <c r="L575" t="s">
        <v>257</v>
      </c>
      <c r="M575">
        <v>3</v>
      </c>
      <c r="N575">
        <v>0</v>
      </c>
      <c r="O575">
        <v>-16777216</v>
      </c>
      <c r="P575" t="s">
        <v>908</v>
      </c>
      <c r="Q575" t="s">
        <v>908</v>
      </c>
      <c r="R575" t="s">
        <v>153</v>
      </c>
      <c r="S575" t="s">
        <v>0</v>
      </c>
      <c r="V575" t="s">
        <v>93</v>
      </c>
      <c r="W575" t="s">
        <v>77</v>
      </c>
      <c r="X575" t="s">
        <v>905</v>
      </c>
      <c r="Y575" t="s">
        <v>1413</v>
      </c>
      <c r="Z575" t="s">
        <v>74</v>
      </c>
      <c r="AA575" t="s">
        <v>907</v>
      </c>
    </row>
    <row r="576" spans="1:27" x14ac:dyDescent="0.25">
      <c r="A576" t="b">
        <f>AND(Structures[[#This Row],[Unchanged Colr]:[Unchanged ColorAndStyle]])</f>
        <v>1</v>
      </c>
      <c r="B576" t="b">
        <f>ISERROR(VLOOKUP(Structures[[#This Row],[StructureID]],ModifiedStructures[],1,FALSE))</f>
        <v>1</v>
      </c>
      <c r="C576" t="b">
        <f>ISERROR(VLOOKUP(Structures[[#This Row],[ColorAndStyle]],ModifiedStyle[],1,FALSE))</f>
        <v>1</v>
      </c>
      <c r="D576" t="s">
        <v>1414</v>
      </c>
      <c r="E576" t="s">
        <v>1415</v>
      </c>
      <c r="F576" t="s">
        <v>909</v>
      </c>
      <c r="G576" t="s">
        <v>204</v>
      </c>
      <c r="H576" t="s">
        <v>204</v>
      </c>
      <c r="I576" t="s">
        <v>910</v>
      </c>
      <c r="J576" t="s">
        <v>902</v>
      </c>
      <c r="L576" t="s">
        <v>258</v>
      </c>
      <c r="M576">
        <v>3</v>
      </c>
      <c r="N576">
        <v>0</v>
      </c>
      <c r="O576">
        <v>-16777216</v>
      </c>
      <c r="P576" t="s">
        <v>908</v>
      </c>
      <c r="Q576" t="s">
        <v>908</v>
      </c>
      <c r="R576" t="s">
        <v>153</v>
      </c>
      <c r="S576" t="s">
        <v>0</v>
      </c>
      <c r="V576" t="s">
        <v>93</v>
      </c>
      <c r="W576" t="s">
        <v>77</v>
      </c>
      <c r="X576" t="s">
        <v>905</v>
      </c>
      <c r="Y576" t="s">
        <v>1413</v>
      </c>
      <c r="Z576" t="s">
        <v>74</v>
      </c>
      <c r="AA576" t="s">
        <v>907</v>
      </c>
    </row>
    <row r="577" spans="1:27" x14ac:dyDescent="0.25">
      <c r="A577" t="b">
        <f>AND(Structures[[#This Row],[Unchanged Colr]:[Unchanged ColorAndStyle]])</f>
        <v>1</v>
      </c>
      <c r="B577" t="b">
        <f>ISERROR(VLOOKUP(Structures[[#This Row],[StructureID]],ModifiedStructures[],1,FALSE))</f>
        <v>1</v>
      </c>
      <c r="C577" t="b">
        <f>ISERROR(VLOOKUP(Structures[[#This Row],[ColorAndStyle]],ModifiedStyle[],1,FALSE))</f>
        <v>1</v>
      </c>
      <c r="D577" t="s">
        <v>1416</v>
      </c>
      <c r="E577" t="s">
        <v>1417</v>
      </c>
      <c r="F577" t="s">
        <v>909</v>
      </c>
      <c r="G577" t="s">
        <v>204</v>
      </c>
      <c r="H577" t="s">
        <v>204</v>
      </c>
      <c r="I577" t="s">
        <v>910</v>
      </c>
      <c r="J577" t="s">
        <v>902</v>
      </c>
      <c r="L577" t="s">
        <v>258</v>
      </c>
      <c r="M577">
        <v>3</v>
      </c>
      <c r="N577">
        <v>0</v>
      </c>
      <c r="O577">
        <v>-16777216</v>
      </c>
      <c r="P577" t="s">
        <v>908</v>
      </c>
      <c r="Q577" t="s">
        <v>908</v>
      </c>
      <c r="R577" t="s">
        <v>153</v>
      </c>
      <c r="S577" t="s">
        <v>0</v>
      </c>
      <c r="V577" t="s">
        <v>93</v>
      </c>
      <c r="W577" t="s">
        <v>77</v>
      </c>
      <c r="X577" t="s">
        <v>905</v>
      </c>
      <c r="Y577" t="s">
        <v>1413</v>
      </c>
      <c r="Z577" t="s">
        <v>74</v>
      </c>
      <c r="AA577" t="s">
        <v>907</v>
      </c>
    </row>
    <row r="578" spans="1:27" x14ac:dyDescent="0.25">
      <c r="A578" t="b">
        <f>AND(Structures[[#This Row],[Unchanged Colr]:[Unchanged ColorAndStyle]])</f>
        <v>1</v>
      </c>
      <c r="B578" t="b">
        <f>ISERROR(VLOOKUP(Structures[[#This Row],[StructureID]],ModifiedStructures[],1,FALSE))</f>
        <v>1</v>
      </c>
      <c r="C578" t="b">
        <f>ISERROR(VLOOKUP(Structures[[#This Row],[ColorAndStyle]],ModifiedStyle[],1,FALSE))</f>
        <v>1</v>
      </c>
      <c r="D578" t="s">
        <v>1418</v>
      </c>
      <c r="E578" t="s">
        <v>1419</v>
      </c>
      <c r="F578" t="s">
        <v>909</v>
      </c>
      <c r="G578" t="s">
        <v>204</v>
      </c>
      <c r="H578" t="s">
        <v>204</v>
      </c>
      <c r="I578" t="s">
        <v>910</v>
      </c>
      <c r="J578" t="s">
        <v>902</v>
      </c>
      <c r="L578" t="s">
        <v>258</v>
      </c>
      <c r="M578">
        <v>3</v>
      </c>
      <c r="N578">
        <v>0</v>
      </c>
      <c r="O578">
        <v>-16777216</v>
      </c>
      <c r="P578" t="s">
        <v>908</v>
      </c>
      <c r="Q578" t="s">
        <v>908</v>
      </c>
      <c r="R578" t="s">
        <v>153</v>
      </c>
      <c r="S578" t="s">
        <v>0</v>
      </c>
      <c r="V578" t="s">
        <v>93</v>
      </c>
      <c r="W578" t="s">
        <v>77</v>
      </c>
      <c r="X578" t="s">
        <v>905</v>
      </c>
      <c r="Y578" t="s">
        <v>1413</v>
      </c>
      <c r="Z578" t="s">
        <v>74</v>
      </c>
      <c r="AA578" t="s">
        <v>907</v>
      </c>
    </row>
    <row r="579" spans="1:27" x14ac:dyDescent="0.25">
      <c r="A579" t="b">
        <f>AND(Structures[[#This Row],[Unchanged Colr]:[Unchanged ColorAndStyle]])</f>
        <v>1</v>
      </c>
      <c r="B579" t="b">
        <f>ISERROR(VLOOKUP(Structures[[#This Row],[StructureID]],ModifiedStructures[],1,FALSE))</f>
        <v>1</v>
      </c>
      <c r="C579" t="b">
        <f>ISERROR(VLOOKUP(Structures[[#This Row],[ColorAndStyle]],ModifiedStyle[],1,FALSE))</f>
        <v>1</v>
      </c>
      <c r="D579" t="s">
        <v>1420</v>
      </c>
      <c r="E579" t="s">
        <v>1421</v>
      </c>
      <c r="F579" t="s">
        <v>909</v>
      </c>
      <c r="G579" t="s">
        <v>204</v>
      </c>
      <c r="H579" t="s">
        <v>204</v>
      </c>
      <c r="I579" t="s">
        <v>910</v>
      </c>
      <c r="J579" t="s">
        <v>902</v>
      </c>
      <c r="L579" t="s">
        <v>258</v>
      </c>
      <c r="M579">
        <v>3</v>
      </c>
      <c r="N579">
        <v>0</v>
      </c>
      <c r="O579">
        <v>-16777216</v>
      </c>
      <c r="P579" t="s">
        <v>908</v>
      </c>
      <c r="Q579" t="s">
        <v>908</v>
      </c>
      <c r="R579" t="s">
        <v>153</v>
      </c>
      <c r="S579" t="s">
        <v>0</v>
      </c>
      <c r="V579" t="s">
        <v>93</v>
      </c>
      <c r="W579" t="s">
        <v>77</v>
      </c>
      <c r="X579" t="s">
        <v>905</v>
      </c>
      <c r="Y579" t="s">
        <v>1413</v>
      </c>
      <c r="Z579" t="s">
        <v>74</v>
      </c>
      <c r="AA579" t="s">
        <v>907</v>
      </c>
    </row>
    <row r="580" spans="1:27" x14ac:dyDescent="0.25">
      <c r="A580" t="b">
        <f>AND(Structures[[#This Row],[Unchanged Colr]:[Unchanged ColorAndStyle]])</f>
        <v>1</v>
      </c>
      <c r="B580" t="b">
        <f>ISERROR(VLOOKUP(Structures[[#This Row],[StructureID]],ModifiedStructures[],1,FALSE))</f>
        <v>1</v>
      </c>
      <c r="C580" t="b">
        <f>ISERROR(VLOOKUP(Structures[[#This Row],[ColorAndStyle]],ModifiedStyle[],1,FALSE))</f>
        <v>1</v>
      </c>
      <c r="D580" t="s">
        <v>1422</v>
      </c>
      <c r="E580" t="s">
        <v>1423</v>
      </c>
      <c r="F580" t="s">
        <v>909</v>
      </c>
      <c r="G580" t="s">
        <v>204</v>
      </c>
      <c r="H580" t="s">
        <v>204</v>
      </c>
      <c r="I580" t="s">
        <v>910</v>
      </c>
      <c r="J580" t="s">
        <v>902</v>
      </c>
      <c r="L580" t="s">
        <v>258</v>
      </c>
      <c r="M580">
        <v>3</v>
      </c>
      <c r="N580">
        <v>0</v>
      </c>
      <c r="O580">
        <v>-16777216</v>
      </c>
      <c r="P580" t="s">
        <v>908</v>
      </c>
      <c r="Q580" t="s">
        <v>908</v>
      </c>
      <c r="R580" t="s">
        <v>153</v>
      </c>
      <c r="S580" t="s">
        <v>0</v>
      </c>
      <c r="V580" t="s">
        <v>93</v>
      </c>
      <c r="W580" t="s">
        <v>77</v>
      </c>
      <c r="X580" t="s">
        <v>905</v>
      </c>
      <c r="Y580" t="s">
        <v>1413</v>
      </c>
      <c r="Z580" t="s">
        <v>74</v>
      </c>
      <c r="AA580" t="s">
        <v>907</v>
      </c>
    </row>
    <row r="581" spans="1:27" x14ac:dyDescent="0.25">
      <c r="A581" t="b">
        <f>AND(Structures[[#This Row],[Unchanged Colr]:[Unchanged ColorAndStyle]])</f>
        <v>1</v>
      </c>
      <c r="B581" t="b">
        <f>ISERROR(VLOOKUP(Structures[[#This Row],[StructureID]],ModifiedStructures[],1,FALSE))</f>
        <v>1</v>
      </c>
      <c r="C581" t="b">
        <f>ISERROR(VLOOKUP(Structures[[#This Row],[ColorAndStyle]],ModifiedStyle[],1,FALSE))</f>
        <v>1</v>
      </c>
      <c r="D581" t="s">
        <v>1424</v>
      </c>
      <c r="E581" t="s">
        <v>1425</v>
      </c>
      <c r="F581" t="s">
        <v>909</v>
      </c>
      <c r="G581" t="s">
        <v>204</v>
      </c>
      <c r="H581" t="s">
        <v>204</v>
      </c>
      <c r="I581" t="s">
        <v>910</v>
      </c>
      <c r="J581" t="s">
        <v>902</v>
      </c>
      <c r="L581" t="s">
        <v>258</v>
      </c>
      <c r="M581">
        <v>3</v>
      </c>
      <c r="N581">
        <v>0</v>
      </c>
      <c r="O581">
        <v>-16777216</v>
      </c>
      <c r="P581" t="s">
        <v>908</v>
      </c>
      <c r="Q581" t="s">
        <v>908</v>
      </c>
      <c r="R581" t="s">
        <v>153</v>
      </c>
      <c r="S581" t="s">
        <v>0</v>
      </c>
      <c r="V581" t="s">
        <v>93</v>
      </c>
      <c r="W581" t="s">
        <v>77</v>
      </c>
      <c r="X581" t="s">
        <v>905</v>
      </c>
      <c r="Y581" t="s">
        <v>1413</v>
      </c>
      <c r="Z581" t="s">
        <v>74</v>
      </c>
      <c r="AA581" t="s">
        <v>907</v>
      </c>
    </row>
    <row r="582" spans="1:27" x14ac:dyDescent="0.25">
      <c r="A582" t="b">
        <f>AND(Structures[[#This Row],[Unchanged Colr]:[Unchanged ColorAndStyle]])</f>
        <v>0</v>
      </c>
      <c r="B582" t="b">
        <f>ISERROR(VLOOKUP(Structures[[#This Row],[StructureID]],ModifiedStructures[],1,FALSE))</f>
        <v>1</v>
      </c>
      <c r="C582" t="b">
        <f>ISERROR(VLOOKUP(Structures[[#This Row],[ColorAndStyle]],ModifiedStyle[],1,FALSE))</f>
        <v>0</v>
      </c>
      <c r="D582" t="s">
        <v>27</v>
      </c>
      <c r="E582" t="s">
        <v>242</v>
      </c>
      <c r="F582" t="s">
        <v>911</v>
      </c>
      <c r="G582" t="s">
        <v>27</v>
      </c>
      <c r="H582" t="s">
        <v>27</v>
      </c>
      <c r="I582" t="s">
        <v>360</v>
      </c>
      <c r="J582" t="s">
        <v>902</v>
      </c>
      <c r="L582" t="s">
        <v>243</v>
      </c>
      <c r="M582">
        <v>3</v>
      </c>
      <c r="N582">
        <v>0</v>
      </c>
      <c r="O582">
        <v>-16777216</v>
      </c>
      <c r="P582" t="s">
        <v>908</v>
      </c>
      <c r="Q582" t="s">
        <v>908</v>
      </c>
      <c r="R582" t="s">
        <v>153</v>
      </c>
      <c r="S582" t="s">
        <v>0</v>
      </c>
      <c r="V582" t="s">
        <v>93</v>
      </c>
      <c r="W582" t="s">
        <v>77</v>
      </c>
      <c r="X582" t="s">
        <v>905</v>
      </c>
      <c r="Y582" t="s">
        <v>1413</v>
      </c>
      <c r="Z582" t="s">
        <v>74</v>
      </c>
      <c r="AA582" t="s">
        <v>907</v>
      </c>
    </row>
    <row r="583" spans="1:27" x14ac:dyDescent="0.25">
      <c r="A583" t="b">
        <f>AND(Structures[[#This Row],[Unchanged Colr]:[Unchanged ColorAndStyle]])</f>
        <v>0</v>
      </c>
      <c r="B583" t="b">
        <f>ISERROR(VLOOKUP(Structures[[#This Row],[StructureID]],ModifiedStructures[],1,FALSE))</f>
        <v>1</v>
      </c>
      <c r="C583" t="b">
        <f>ISERROR(VLOOKUP(Structures[[#This Row],[ColorAndStyle]],ModifiedStyle[],1,FALSE))</f>
        <v>0</v>
      </c>
      <c r="D583" t="s">
        <v>1426</v>
      </c>
      <c r="E583" t="s">
        <v>1427</v>
      </c>
      <c r="F583" t="s">
        <v>912</v>
      </c>
      <c r="G583" t="s">
        <v>4</v>
      </c>
      <c r="H583" t="s">
        <v>4</v>
      </c>
      <c r="I583" t="s">
        <v>247</v>
      </c>
      <c r="J583" t="s">
        <v>902</v>
      </c>
      <c r="L583" t="s">
        <v>246</v>
      </c>
      <c r="M583">
        <v>3</v>
      </c>
      <c r="N583">
        <v>0</v>
      </c>
      <c r="O583">
        <v>-16777216</v>
      </c>
      <c r="P583" t="s">
        <v>908</v>
      </c>
      <c r="Q583" t="s">
        <v>908</v>
      </c>
      <c r="R583" t="s">
        <v>153</v>
      </c>
      <c r="S583" t="s">
        <v>0</v>
      </c>
      <c r="V583" t="s">
        <v>93</v>
      </c>
      <c r="W583" t="s">
        <v>77</v>
      </c>
      <c r="X583" t="s">
        <v>905</v>
      </c>
      <c r="Y583" t="s">
        <v>1413</v>
      </c>
      <c r="Z583" t="s">
        <v>74</v>
      </c>
      <c r="AA583" t="s">
        <v>907</v>
      </c>
    </row>
    <row r="584" spans="1:27" x14ac:dyDescent="0.25">
      <c r="A584" t="b">
        <f>AND(Structures[[#This Row],[Unchanged Colr]:[Unchanged ColorAndStyle]])</f>
        <v>0</v>
      </c>
      <c r="B584" t="b">
        <f>ISERROR(VLOOKUP(Structures[[#This Row],[StructureID]],ModifiedStructures[],1,FALSE))</f>
        <v>1</v>
      </c>
      <c r="C584" t="b">
        <f>ISERROR(VLOOKUP(Structures[[#This Row],[ColorAndStyle]],ModifiedStyle[],1,FALSE))</f>
        <v>0</v>
      </c>
      <c r="D584" t="s">
        <v>1428</v>
      </c>
      <c r="E584" t="s">
        <v>1429</v>
      </c>
      <c r="F584" t="s">
        <v>912</v>
      </c>
      <c r="G584" t="s">
        <v>4</v>
      </c>
      <c r="H584" t="s">
        <v>4</v>
      </c>
      <c r="I584" t="s">
        <v>247</v>
      </c>
      <c r="J584" t="s">
        <v>902</v>
      </c>
      <c r="L584" t="s">
        <v>246</v>
      </c>
      <c r="M584">
        <v>3</v>
      </c>
      <c r="N584">
        <v>0</v>
      </c>
      <c r="O584">
        <v>-16777216</v>
      </c>
      <c r="P584" t="s">
        <v>908</v>
      </c>
      <c r="Q584" t="s">
        <v>908</v>
      </c>
      <c r="R584" t="s">
        <v>153</v>
      </c>
      <c r="S584" t="s">
        <v>0</v>
      </c>
      <c r="V584" t="s">
        <v>93</v>
      </c>
      <c r="W584" t="s">
        <v>77</v>
      </c>
      <c r="X584" t="s">
        <v>905</v>
      </c>
      <c r="Y584" t="s">
        <v>1413</v>
      </c>
      <c r="Z584" t="s">
        <v>74</v>
      </c>
      <c r="AA584" t="s">
        <v>907</v>
      </c>
    </row>
    <row r="585" spans="1:27" x14ac:dyDescent="0.25">
      <c r="A585" t="b">
        <f>AND(Structures[[#This Row],[Unchanged Colr]:[Unchanged ColorAndStyle]])</f>
        <v>0</v>
      </c>
      <c r="B585" t="b">
        <f>ISERROR(VLOOKUP(Structures[[#This Row],[StructureID]],ModifiedStructures[],1,FALSE))</f>
        <v>1</v>
      </c>
      <c r="C585" t="b">
        <f>ISERROR(VLOOKUP(Structures[[#This Row],[ColorAndStyle]],ModifiedStyle[],1,FALSE))</f>
        <v>0</v>
      </c>
      <c r="D585" t="s">
        <v>1430</v>
      </c>
      <c r="E585" t="s">
        <v>1431</v>
      </c>
      <c r="F585" t="s">
        <v>912</v>
      </c>
      <c r="G585" t="s">
        <v>4</v>
      </c>
      <c r="H585" t="s">
        <v>4</v>
      </c>
      <c r="I585" t="s">
        <v>247</v>
      </c>
      <c r="J585" t="s">
        <v>902</v>
      </c>
      <c r="L585" t="s">
        <v>246</v>
      </c>
      <c r="M585">
        <v>3</v>
      </c>
      <c r="N585">
        <v>0</v>
      </c>
      <c r="O585">
        <v>-16777216</v>
      </c>
      <c r="P585" t="s">
        <v>908</v>
      </c>
      <c r="Q585" t="s">
        <v>908</v>
      </c>
      <c r="R585" t="s">
        <v>153</v>
      </c>
      <c r="S585" t="s">
        <v>0</v>
      </c>
      <c r="V585" t="s">
        <v>93</v>
      </c>
      <c r="W585" t="s">
        <v>77</v>
      </c>
      <c r="X585" t="s">
        <v>905</v>
      </c>
      <c r="Y585" t="s">
        <v>1413</v>
      </c>
      <c r="Z585" t="s">
        <v>74</v>
      </c>
      <c r="AA585" t="s">
        <v>907</v>
      </c>
    </row>
    <row r="586" spans="1:27" x14ac:dyDescent="0.25">
      <c r="A586" t="b">
        <f>AND(Structures[[#This Row],[Unchanged Colr]:[Unchanged ColorAndStyle]])</f>
        <v>0</v>
      </c>
      <c r="B586" t="b">
        <f>ISERROR(VLOOKUP(Structures[[#This Row],[StructureID]],ModifiedStructures[],1,FALSE))</f>
        <v>1</v>
      </c>
      <c r="C586" t="b">
        <f>ISERROR(VLOOKUP(Structures[[#This Row],[ColorAndStyle]],ModifiedStyle[],1,FALSE))</f>
        <v>0</v>
      </c>
      <c r="D586" t="s">
        <v>1432</v>
      </c>
      <c r="E586" t="s">
        <v>1433</v>
      </c>
      <c r="F586" t="s">
        <v>912</v>
      </c>
      <c r="G586" t="s">
        <v>4</v>
      </c>
      <c r="H586" t="s">
        <v>4</v>
      </c>
      <c r="I586" t="s">
        <v>247</v>
      </c>
      <c r="J586" t="s">
        <v>902</v>
      </c>
      <c r="L586" t="s">
        <v>246</v>
      </c>
      <c r="M586">
        <v>3</v>
      </c>
      <c r="N586">
        <v>0</v>
      </c>
      <c r="O586">
        <v>-16777216</v>
      </c>
      <c r="P586" t="s">
        <v>908</v>
      </c>
      <c r="Q586" t="s">
        <v>908</v>
      </c>
      <c r="R586" t="s">
        <v>153</v>
      </c>
      <c r="S586" t="s">
        <v>0</v>
      </c>
      <c r="V586" t="s">
        <v>93</v>
      </c>
      <c r="W586" t="s">
        <v>77</v>
      </c>
      <c r="X586" t="s">
        <v>905</v>
      </c>
      <c r="Y586" t="s">
        <v>1413</v>
      </c>
      <c r="Z586" t="s">
        <v>74</v>
      </c>
      <c r="AA586" t="s">
        <v>907</v>
      </c>
    </row>
    <row r="587" spans="1:27" x14ac:dyDescent="0.25">
      <c r="A587" t="b">
        <f>AND(Structures[[#This Row],[Unchanged Colr]:[Unchanged ColorAndStyle]])</f>
        <v>0</v>
      </c>
      <c r="B587" t="b">
        <f>ISERROR(VLOOKUP(Structures[[#This Row],[StructureID]],ModifiedStructures[],1,FALSE))</f>
        <v>1</v>
      </c>
      <c r="C587" t="b">
        <f>ISERROR(VLOOKUP(Structures[[#This Row],[ColorAndStyle]],ModifiedStyle[],1,FALSE))</f>
        <v>0</v>
      </c>
      <c r="D587" t="s">
        <v>1434</v>
      </c>
      <c r="E587" t="s">
        <v>1435</v>
      </c>
      <c r="F587" t="s">
        <v>912</v>
      </c>
      <c r="G587" t="s">
        <v>4</v>
      </c>
      <c r="H587" t="s">
        <v>4</v>
      </c>
      <c r="I587" t="s">
        <v>247</v>
      </c>
      <c r="J587" t="s">
        <v>902</v>
      </c>
      <c r="L587" t="s">
        <v>246</v>
      </c>
      <c r="M587">
        <v>3</v>
      </c>
      <c r="N587">
        <v>0</v>
      </c>
      <c r="O587">
        <v>-16777216</v>
      </c>
      <c r="P587" t="s">
        <v>908</v>
      </c>
      <c r="Q587" t="s">
        <v>908</v>
      </c>
      <c r="R587" t="s">
        <v>153</v>
      </c>
      <c r="S587" t="s">
        <v>0</v>
      </c>
      <c r="V587" t="s">
        <v>93</v>
      </c>
      <c r="W587" t="s">
        <v>77</v>
      </c>
      <c r="X587" t="s">
        <v>905</v>
      </c>
      <c r="Y587" t="s">
        <v>1413</v>
      </c>
      <c r="Z587" t="s">
        <v>74</v>
      </c>
      <c r="AA587" t="s">
        <v>907</v>
      </c>
    </row>
    <row r="588" spans="1:27" x14ac:dyDescent="0.25">
      <c r="A588" t="b">
        <f>AND(Structures[[#This Row],[Unchanged Colr]:[Unchanged ColorAndStyle]])</f>
        <v>0</v>
      </c>
      <c r="B588" t="b">
        <f>ISERROR(VLOOKUP(Structures[[#This Row],[StructureID]],ModifiedStructures[],1,FALSE))</f>
        <v>1</v>
      </c>
      <c r="C588" t="b">
        <f>ISERROR(VLOOKUP(Structures[[#This Row],[ColorAndStyle]],ModifiedStyle[],1,FALSE))</f>
        <v>0</v>
      </c>
      <c r="D588" t="s">
        <v>1436</v>
      </c>
      <c r="E588" t="s">
        <v>1437</v>
      </c>
      <c r="F588" t="s">
        <v>245</v>
      </c>
      <c r="G588" t="s">
        <v>4</v>
      </c>
      <c r="H588" t="s">
        <v>4</v>
      </c>
      <c r="I588" t="s">
        <v>1085</v>
      </c>
      <c r="J588" t="s">
        <v>902</v>
      </c>
      <c r="L588" t="s">
        <v>246</v>
      </c>
      <c r="M588">
        <v>3</v>
      </c>
      <c r="N588">
        <v>0</v>
      </c>
      <c r="O588">
        <v>-16777216</v>
      </c>
      <c r="P588" t="s">
        <v>908</v>
      </c>
      <c r="Q588" t="s">
        <v>908</v>
      </c>
      <c r="R588" t="s">
        <v>153</v>
      </c>
      <c r="S588" t="s">
        <v>0</v>
      </c>
      <c r="V588" t="s">
        <v>93</v>
      </c>
      <c r="W588" t="s">
        <v>77</v>
      </c>
      <c r="X588" t="s">
        <v>905</v>
      </c>
      <c r="Y588" t="s">
        <v>1413</v>
      </c>
      <c r="Z588" t="s">
        <v>74</v>
      </c>
      <c r="AA588" t="s">
        <v>907</v>
      </c>
    </row>
    <row r="589" spans="1:27" x14ac:dyDescent="0.25">
      <c r="A589" t="b">
        <f>AND(Structures[[#This Row],[Unchanged Colr]:[Unchanged ColorAndStyle]])</f>
        <v>0</v>
      </c>
      <c r="B589" t="b">
        <f>ISERROR(VLOOKUP(Structures[[#This Row],[StructureID]],ModifiedStructures[],1,FALSE))</f>
        <v>1</v>
      </c>
      <c r="C589" t="b">
        <f>ISERROR(VLOOKUP(Structures[[#This Row],[ColorAndStyle]],ModifiedStyle[],1,FALSE))</f>
        <v>0</v>
      </c>
      <c r="D589" t="s">
        <v>376</v>
      </c>
      <c r="E589" t="s">
        <v>152</v>
      </c>
      <c r="F589" t="s">
        <v>43</v>
      </c>
      <c r="G589" t="s">
        <v>44</v>
      </c>
      <c r="H589" t="s">
        <v>43</v>
      </c>
      <c r="I589" t="s">
        <v>43</v>
      </c>
      <c r="J589" t="s">
        <v>902</v>
      </c>
      <c r="L589" t="s">
        <v>45</v>
      </c>
      <c r="M589">
        <v>3</v>
      </c>
      <c r="N589">
        <v>0</v>
      </c>
      <c r="O589">
        <v>-16777216</v>
      </c>
      <c r="P589" t="s">
        <v>908</v>
      </c>
      <c r="Q589" t="s">
        <v>908</v>
      </c>
      <c r="R589" t="s">
        <v>153</v>
      </c>
      <c r="S589" t="s">
        <v>0</v>
      </c>
      <c r="V589" t="s">
        <v>93</v>
      </c>
      <c r="W589" t="s">
        <v>77</v>
      </c>
      <c r="X589" t="s">
        <v>905</v>
      </c>
      <c r="Y589" t="s">
        <v>1413</v>
      </c>
      <c r="Z589" t="s">
        <v>74</v>
      </c>
      <c r="AA589" t="s">
        <v>907</v>
      </c>
    </row>
    <row r="590" spans="1:27" x14ac:dyDescent="0.25">
      <c r="A590" t="b">
        <f>AND(Structures[[#This Row],[Unchanged Colr]:[Unchanged ColorAndStyle]])</f>
        <v>1</v>
      </c>
      <c r="B590" t="b">
        <f>ISERROR(VLOOKUP(Structures[[#This Row],[StructureID]],ModifiedStructures[],1,FALSE))</f>
        <v>1</v>
      </c>
      <c r="C590" t="b">
        <f>ISERROR(VLOOKUP(Structures[[#This Row],[ColorAndStyle]],ModifiedStyle[],1,FALSE))</f>
        <v>1</v>
      </c>
      <c r="D590" t="s">
        <v>308</v>
      </c>
      <c r="E590" t="s">
        <v>308</v>
      </c>
      <c r="F590" t="s">
        <v>308</v>
      </c>
      <c r="G590" t="s">
        <v>33</v>
      </c>
      <c r="H590" t="s">
        <v>33</v>
      </c>
      <c r="I590">
        <v>7163</v>
      </c>
      <c r="J590" t="s">
        <v>929</v>
      </c>
      <c r="L590" t="s">
        <v>331</v>
      </c>
      <c r="M590">
        <v>3</v>
      </c>
      <c r="N590">
        <v>0</v>
      </c>
      <c r="O590">
        <v>-16777216</v>
      </c>
      <c r="P590" t="s">
        <v>908</v>
      </c>
      <c r="Q590" t="s">
        <v>908</v>
      </c>
      <c r="R590" t="s">
        <v>153</v>
      </c>
      <c r="S590" t="s">
        <v>0</v>
      </c>
      <c r="V590" t="s">
        <v>93</v>
      </c>
      <c r="W590" t="s">
        <v>77</v>
      </c>
      <c r="X590" t="s">
        <v>905</v>
      </c>
      <c r="Y590" t="s">
        <v>1413</v>
      </c>
      <c r="Z590" t="s">
        <v>74</v>
      </c>
      <c r="AA590" t="s">
        <v>907</v>
      </c>
    </row>
    <row r="591" spans="1:27" x14ac:dyDescent="0.25">
      <c r="A591" t="b">
        <f>AND(Structures[[#This Row],[Unchanged Colr]:[Unchanged ColorAndStyle]])</f>
        <v>1</v>
      </c>
      <c r="B591" t="b">
        <f>ISERROR(VLOOKUP(Structures[[#This Row],[StructureID]],ModifiedStructures[],1,FALSE))</f>
        <v>1</v>
      </c>
      <c r="C591" t="b">
        <f>ISERROR(VLOOKUP(Structures[[#This Row],[ColorAndStyle]],ModifiedStyle[],1,FALSE))</f>
        <v>1</v>
      </c>
      <c r="D591" t="s">
        <v>344</v>
      </c>
      <c r="E591" t="s">
        <v>344</v>
      </c>
      <c r="F591" t="s">
        <v>344</v>
      </c>
      <c r="G591" t="s">
        <v>33</v>
      </c>
      <c r="H591" t="s">
        <v>33</v>
      </c>
      <c r="I591">
        <v>50801</v>
      </c>
      <c r="J591" t="s">
        <v>929</v>
      </c>
      <c r="L591" t="s">
        <v>361</v>
      </c>
      <c r="M591">
        <v>3</v>
      </c>
      <c r="N591">
        <v>0</v>
      </c>
      <c r="O591">
        <v>-16777216</v>
      </c>
      <c r="P591">
        <v>10</v>
      </c>
      <c r="Q591">
        <v>50</v>
      </c>
      <c r="R591" t="s">
        <v>153</v>
      </c>
      <c r="S591" t="s">
        <v>0</v>
      </c>
      <c r="V591" t="s">
        <v>93</v>
      </c>
      <c r="W591" t="s">
        <v>77</v>
      </c>
      <c r="X591" t="s">
        <v>905</v>
      </c>
      <c r="Y591" t="s">
        <v>1413</v>
      </c>
      <c r="Z591" t="s">
        <v>74</v>
      </c>
      <c r="AA591" t="s">
        <v>907</v>
      </c>
    </row>
    <row r="592" spans="1:27" x14ac:dyDescent="0.25">
      <c r="A592" t="b">
        <f>AND(Structures[[#This Row],[Unchanged Colr]:[Unchanged ColorAndStyle]])</f>
        <v>1</v>
      </c>
      <c r="B592" t="b">
        <f>ISERROR(VLOOKUP(Structures[[#This Row],[StructureID]],ModifiedStructures[],1,FALSE))</f>
        <v>1</v>
      </c>
      <c r="C592" t="b">
        <f>ISERROR(VLOOKUP(Structures[[#This Row],[ColorAndStyle]],ModifiedStyle[],1,FALSE))</f>
        <v>1</v>
      </c>
      <c r="D592" t="s">
        <v>1104</v>
      </c>
      <c r="E592" t="s">
        <v>282</v>
      </c>
      <c r="F592" t="s">
        <v>1105</v>
      </c>
      <c r="G592" t="s">
        <v>33</v>
      </c>
      <c r="H592" t="s">
        <v>33</v>
      </c>
      <c r="I592">
        <v>79876</v>
      </c>
      <c r="J592" t="s">
        <v>929</v>
      </c>
      <c r="L592" t="s">
        <v>283</v>
      </c>
      <c r="M592">
        <v>3</v>
      </c>
      <c r="N592">
        <v>0</v>
      </c>
      <c r="O592">
        <v>-16777216</v>
      </c>
      <c r="P592" t="s">
        <v>908</v>
      </c>
      <c r="Q592" t="s">
        <v>908</v>
      </c>
      <c r="R592" t="s">
        <v>153</v>
      </c>
      <c r="S592" t="s">
        <v>0</v>
      </c>
      <c r="V592" t="s">
        <v>93</v>
      </c>
      <c r="W592" t="s">
        <v>77</v>
      </c>
      <c r="X592" t="s">
        <v>905</v>
      </c>
      <c r="Y592" t="s">
        <v>1413</v>
      </c>
      <c r="Z592" t="s">
        <v>74</v>
      </c>
      <c r="AA592" t="s">
        <v>907</v>
      </c>
    </row>
    <row r="593" spans="1:27" x14ac:dyDescent="0.25">
      <c r="A593" t="b">
        <f>AND(Structures[[#This Row],[Unchanged Colr]:[Unchanged ColorAndStyle]])</f>
        <v>1</v>
      </c>
      <c r="B593" t="b">
        <f>ISERROR(VLOOKUP(Structures[[#This Row],[StructureID]],ModifiedStructures[],1,FALSE))</f>
        <v>1</v>
      </c>
      <c r="C593" t="b">
        <f>ISERROR(VLOOKUP(Structures[[#This Row],[ColorAndStyle]],ModifiedStyle[],1,FALSE))</f>
        <v>1</v>
      </c>
      <c r="D593" t="s">
        <v>1312</v>
      </c>
      <c r="E593" t="s">
        <v>1313</v>
      </c>
      <c r="F593" t="s">
        <v>339</v>
      </c>
      <c r="G593" t="s">
        <v>44</v>
      </c>
      <c r="H593" t="s">
        <v>185</v>
      </c>
      <c r="I593" t="s">
        <v>339</v>
      </c>
      <c r="J593" t="s">
        <v>902</v>
      </c>
      <c r="L593" t="s">
        <v>362</v>
      </c>
      <c r="M593">
        <v>3</v>
      </c>
      <c r="N593">
        <v>0</v>
      </c>
      <c r="O593">
        <v>-16777216</v>
      </c>
      <c r="P593" t="s">
        <v>908</v>
      </c>
      <c r="Q593" t="s">
        <v>908</v>
      </c>
      <c r="R593" t="s">
        <v>153</v>
      </c>
      <c r="S593" t="s">
        <v>0</v>
      </c>
      <c r="V593" t="s">
        <v>93</v>
      </c>
      <c r="W593" t="s">
        <v>77</v>
      </c>
      <c r="X593" t="s">
        <v>905</v>
      </c>
      <c r="Y593" t="s">
        <v>1413</v>
      </c>
      <c r="Z593" t="s">
        <v>74</v>
      </c>
      <c r="AA593" t="s">
        <v>907</v>
      </c>
    </row>
    <row r="594" spans="1:27" x14ac:dyDescent="0.25">
      <c r="A594" t="b">
        <f>AND(Structures[[#This Row],[Unchanged Colr]:[Unchanged ColorAndStyle]])</f>
        <v>1</v>
      </c>
      <c r="B594" t="b">
        <f>ISERROR(VLOOKUP(Structures[[#This Row],[StructureID]],ModifiedStructures[],1,FALSE))</f>
        <v>1</v>
      </c>
      <c r="C594" t="b">
        <f>ISERROR(VLOOKUP(Structures[[#This Row],[ColorAndStyle]],ModifiedStyle[],1,FALSE))</f>
        <v>1</v>
      </c>
      <c r="D594" t="s">
        <v>1400</v>
      </c>
      <c r="E594" t="s">
        <v>1328</v>
      </c>
      <c r="F594" t="s">
        <v>1122</v>
      </c>
      <c r="G594" t="s">
        <v>33</v>
      </c>
      <c r="H594" t="s">
        <v>33</v>
      </c>
      <c r="I594">
        <v>50878</v>
      </c>
      <c r="J594" t="s">
        <v>929</v>
      </c>
      <c r="L594" t="s">
        <v>363</v>
      </c>
      <c r="M594">
        <v>3</v>
      </c>
      <c r="N594">
        <v>0</v>
      </c>
      <c r="O594">
        <v>-16777216</v>
      </c>
      <c r="P594" t="s">
        <v>908</v>
      </c>
      <c r="Q594" t="s">
        <v>908</v>
      </c>
      <c r="R594" t="s">
        <v>153</v>
      </c>
      <c r="S594" t="s">
        <v>0</v>
      </c>
      <c r="V594" t="s">
        <v>93</v>
      </c>
      <c r="W594" t="s">
        <v>77</v>
      </c>
      <c r="X594" t="s">
        <v>905</v>
      </c>
      <c r="Y594" t="s">
        <v>1413</v>
      </c>
      <c r="Z594" t="s">
        <v>74</v>
      </c>
      <c r="AA594" t="s">
        <v>907</v>
      </c>
    </row>
    <row r="595" spans="1:27" x14ac:dyDescent="0.25">
      <c r="A595" t="b">
        <f>AND(Structures[[#This Row],[Unchanged Colr]:[Unchanged ColorAndStyle]])</f>
        <v>1</v>
      </c>
      <c r="B595" t="b">
        <f>ISERROR(VLOOKUP(Structures[[#This Row],[StructureID]],ModifiedStructures[],1,FALSE))</f>
        <v>1</v>
      </c>
      <c r="C595" t="b">
        <f>ISERROR(VLOOKUP(Structures[[#This Row],[ColorAndStyle]],ModifiedStyle[],1,FALSE))</f>
        <v>1</v>
      </c>
      <c r="D595" t="s">
        <v>1411</v>
      </c>
      <c r="E595" t="s">
        <v>1412</v>
      </c>
      <c r="F595" t="s">
        <v>339</v>
      </c>
      <c r="G595" t="s">
        <v>44</v>
      </c>
      <c r="H595" t="s">
        <v>185</v>
      </c>
      <c r="I595" t="s">
        <v>339</v>
      </c>
      <c r="J595" t="s">
        <v>902</v>
      </c>
      <c r="L595" t="s">
        <v>364</v>
      </c>
      <c r="M595">
        <v>3</v>
      </c>
      <c r="N595">
        <v>0</v>
      </c>
      <c r="O595">
        <v>-16777216</v>
      </c>
      <c r="P595" t="s">
        <v>908</v>
      </c>
      <c r="Q595" t="s">
        <v>908</v>
      </c>
      <c r="R595" t="s">
        <v>153</v>
      </c>
      <c r="S595" t="s">
        <v>0</v>
      </c>
      <c r="V595" t="s">
        <v>93</v>
      </c>
      <c r="W595" t="s">
        <v>77</v>
      </c>
      <c r="X595" t="s">
        <v>905</v>
      </c>
      <c r="Y595" t="s">
        <v>1413</v>
      </c>
      <c r="Z595" t="s">
        <v>74</v>
      </c>
      <c r="AA595" t="s">
        <v>907</v>
      </c>
    </row>
    <row r="596" spans="1:27" x14ac:dyDescent="0.25">
      <c r="A596" t="b">
        <f>AND(Structures[[#This Row],[Unchanged Colr]:[Unchanged ColorAndStyle]])</f>
        <v>1</v>
      </c>
      <c r="B596" t="b">
        <f>ISERROR(VLOOKUP(Structures[[#This Row],[StructureID]],ModifiedStructures[],1,FALSE))</f>
        <v>1</v>
      </c>
      <c r="C596" t="b">
        <f>ISERROR(VLOOKUP(Structures[[#This Row],[ColorAndStyle]],ModifiedStyle[],1,FALSE))</f>
        <v>1</v>
      </c>
      <c r="D596" t="s">
        <v>1401</v>
      </c>
      <c r="E596" t="s">
        <v>1329</v>
      </c>
      <c r="F596" t="s">
        <v>1124</v>
      </c>
      <c r="G596" t="s">
        <v>33</v>
      </c>
      <c r="H596" t="s">
        <v>33</v>
      </c>
      <c r="I596">
        <v>50875</v>
      </c>
      <c r="J596" t="s">
        <v>929</v>
      </c>
      <c r="L596" t="s">
        <v>365</v>
      </c>
      <c r="M596">
        <v>3</v>
      </c>
      <c r="N596">
        <v>0</v>
      </c>
      <c r="O596">
        <v>-16777216</v>
      </c>
      <c r="P596" t="s">
        <v>908</v>
      </c>
      <c r="Q596" t="s">
        <v>908</v>
      </c>
      <c r="R596" t="s">
        <v>153</v>
      </c>
      <c r="S596" t="s">
        <v>0</v>
      </c>
      <c r="V596" t="s">
        <v>93</v>
      </c>
      <c r="W596" t="s">
        <v>77</v>
      </c>
      <c r="X596" t="s">
        <v>905</v>
      </c>
      <c r="Y596" t="s">
        <v>1413</v>
      </c>
      <c r="Z596" t="s">
        <v>74</v>
      </c>
      <c r="AA596" t="s">
        <v>907</v>
      </c>
    </row>
    <row r="597" spans="1:27" x14ac:dyDescent="0.25">
      <c r="A597" t="b">
        <f>AND(Structures[[#This Row],[Unchanged Colr]:[Unchanged ColorAndStyle]])</f>
        <v>1</v>
      </c>
      <c r="B597" t="b">
        <f>ISERROR(VLOOKUP(Structures[[#This Row],[StructureID]],ModifiedStructures[],1,FALSE))</f>
        <v>1</v>
      </c>
      <c r="C597" t="b">
        <f>ISERROR(VLOOKUP(Structures[[#This Row],[ColorAndStyle]],ModifiedStyle[],1,FALSE))</f>
        <v>1</v>
      </c>
      <c r="D597" t="s">
        <v>349</v>
      </c>
      <c r="E597" t="s">
        <v>1402</v>
      </c>
      <c r="F597" t="s">
        <v>1132</v>
      </c>
      <c r="G597" t="s">
        <v>33</v>
      </c>
      <c r="H597" t="s">
        <v>33</v>
      </c>
      <c r="I597">
        <v>12515</v>
      </c>
      <c r="J597" t="s">
        <v>929</v>
      </c>
      <c r="L597" t="s">
        <v>366</v>
      </c>
      <c r="M597">
        <v>3</v>
      </c>
      <c r="N597">
        <v>0</v>
      </c>
      <c r="O597">
        <v>-16777216</v>
      </c>
      <c r="P597" t="s">
        <v>908</v>
      </c>
      <c r="Q597" t="s">
        <v>908</v>
      </c>
      <c r="R597" t="s">
        <v>153</v>
      </c>
      <c r="S597" t="s">
        <v>0</v>
      </c>
      <c r="V597" t="s">
        <v>93</v>
      </c>
      <c r="W597" t="s">
        <v>77</v>
      </c>
      <c r="X597" t="s">
        <v>905</v>
      </c>
      <c r="Y597" t="s">
        <v>1413</v>
      </c>
      <c r="Z597" t="s">
        <v>74</v>
      </c>
      <c r="AA597" t="s">
        <v>907</v>
      </c>
    </row>
    <row r="598" spans="1:27" x14ac:dyDescent="0.25">
      <c r="A598" t="b">
        <f>AND(Structures[[#This Row],[Unchanged Colr]:[Unchanged ColorAndStyle]])</f>
        <v>1</v>
      </c>
      <c r="B598" t="b">
        <f>ISERROR(VLOOKUP(Structures[[#This Row],[StructureID]],ModifiedStructures[],1,FALSE))</f>
        <v>1</v>
      </c>
      <c r="C598" t="b">
        <f>ISERROR(VLOOKUP(Structures[[#This Row],[ColorAndStyle]],ModifiedStyle[],1,FALSE))</f>
        <v>1</v>
      </c>
      <c r="D598" t="s">
        <v>350</v>
      </c>
      <c r="E598" t="s">
        <v>1403</v>
      </c>
      <c r="F598" t="s">
        <v>1134</v>
      </c>
      <c r="G598" t="s">
        <v>33</v>
      </c>
      <c r="H598" t="s">
        <v>33</v>
      </c>
      <c r="I598">
        <v>12514</v>
      </c>
      <c r="J598" t="s">
        <v>929</v>
      </c>
      <c r="L598" t="s">
        <v>367</v>
      </c>
      <c r="M598">
        <v>3</v>
      </c>
      <c r="N598">
        <v>0</v>
      </c>
      <c r="O598">
        <v>-16777216</v>
      </c>
      <c r="P598" t="s">
        <v>908</v>
      </c>
      <c r="Q598" t="s">
        <v>908</v>
      </c>
      <c r="R598" t="s">
        <v>153</v>
      </c>
      <c r="S598" t="s">
        <v>0</v>
      </c>
      <c r="V598" t="s">
        <v>93</v>
      </c>
      <c r="W598" t="s">
        <v>77</v>
      </c>
      <c r="X598" t="s">
        <v>905</v>
      </c>
      <c r="Y598" t="s">
        <v>1413</v>
      </c>
      <c r="Z598" t="s">
        <v>74</v>
      </c>
      <c r="AA598" t="s">
        <v>907</v>
      </c>
    </row>
    <row r="599" spans="1:27" x14ac:dyDescent="0.25">
      <c r="A599" t="b">
        <f>AND(Structures[[#This Row],[Unchanged Colr]:[Unchanged ColorAndStyle]])</f>
        <v>1</v>
      </c>
      <c r="B599" t="b">
        <f>ISERROR(VLOOKUP(Structures[[#This Row],[StructureID]],ModifiedStructures[],1,FALSE))</f>
        <v>1</v>
      </c>
      <c r="C599" t="b">
        <f>ISERROR(VLOOKUP(Structures[[#This Row],[ColorAndStyle]],ModifiedStyle[],1,FALSE))</f>
        <v>1</v>
      </c>
      <c r="D599" t="s">
        <v>351</v>
      </c>
      <c r="E599" t="s">
        <v>1314</v>
      </c>
      <c r="F599" t="s">
        <v>1107</v>
      </c>
      <c r="G599" t="s">
        <v>33</v>
      </c>
      <c r="H599" t="s">
        <v>33</v>
      </c>
      <c r="I599">
        <v>60203</v>
      </c>
      <c r="J599" t="s">
        <v>929</v>
      </c>
      <c r="L599" t="s">
        <v>368</v>
      </c>
      <c r="M599">
        <v>3</v>
      </c>
      <c r="N599">
        <v>0</v>
      </c>
      <c r="O599">
        <v>-16777216</v>
      </c>
      <c r="P599" t="s">
        <v>908</v>
      </c>
      <c r="Q599" t="s">
        <v>908</v>
      </c>
      <c r="R599" t="s">
        <v>153</v>
      </c>
      <c r="S599" t="s">
        <v>0</v>
      </c>
      <c r="V599" t="s">
        <v>93</v>
      </c>
      <c r="W599" t="s">
        <v>77</v>
      </c>
      <c r="X599" t="s">
        <v>905</v>
      </c>
      <c r="Y599" t="s">
        <v>1413</v>
      </c>
      <c r="Z599" t="s">
        <v>74</v>
      </c>
      <c r="AA599" t="s">
        <v>907</v>
      </c>
    </row>
    <row r="600" spans="1:27" x14ac:dyDescent="0.25">
      <c r="A600" t="b">
        <f>AND(Structures[[#This Row],[Unchanged Colr]:[Unchanged ColorAndStyle]])</f>
        <v>1</v>
      </c>
      <c r="B600" t="b">
        <f>ISERROR(VLOOKUP(Structures[[#This Row],[StructureID]],ModifiedStructures[],1,FALSE))</f>
        <v>1</v>
      </c>
      <c r="C600" t="b">
        <f>ISERROR(VLOOKUP(Structures[[#This Row],[ColorAndStyle]],ModifiedStyle[],1,FALSE))</f>
        <v>1</v>
      </c>
      <c r="D600" t="s">
        <v>352</v>
      </c>
      <c r="E600" t="s">
        <v>1315</v>
      </c>
      <c r="F600" t="s">
        <v>1109</v>
      </c>
      <c r="G600" t="s">
        <v>33</v>
      </c>
      <c r="H600" t="s">
        <v>33</v>
      </c>
      <c r="I600">
        <v>60202</v>
      </c>
      <c r="J600" t="s">
        <v>929</v>
      </c>
      <c r="L600" t="s">
        <v>369</v>
      </c>
      <c r="M600">
        <v>3</v>
      </c>
      <c r="N600">
        <v>0</v>
      </c>
      <c r="O600">
        <v>-16777216</v>
      </c>
      <c r="P600" t="s">
        <v>908</v>
      </c>
      <c r="Q600" t="s">
        <v>908</v>
      </c>
      <c r="R600" t="s">
        <v>153</v>
      </c>
      <c r="S600" t="s">
        <v>0</v>
      </c>
      <c r="V600" t="s">
        <v>93</v>
      </c>
      <c r="W600" t="s">
        <v>77</v>
      </c>
      <c r="X600" t="s">
        <v>905</v>
      </c>
      <c r="Y600" t="s">
        <v>1413</v>
      </c>
      <c r="Z600" t="s">
        <v>74</v>
      </c>
      <c r="AA600" t="s">
        <v>907</v>
      </c>
    </row>
    <row r="601" spans="1:27" x14ac:dyDescent="0.25">
      <c r="A601" t="b">
        <f>AND(Structures[[#This Row],[Unchanged Colr]:[Unchanged ColorAndStyle]])</f>
        <v>1</v>
      </c>
      <c r="B601" t="b">
        <f>ISERROR(VLOOKUP(Structures[[#This Row],[StructureID]],ModifiedStructures[],1,FALSE))</f>
        <v>1</v>
      </c>
      <c r="C601" t="b">
        <f>ISERROR(VLOOKUP(Structures[[#This Row],[ColorAndStyle]],ModifiedStyle[],1,FALSE))</f>
        <v>1</v>
      </c>
      <c r="D601" t="s">
        <v>353</v>
      </c>
      <c r="E601" t="s">
        <v>1324</v>
      </c>
      <c r="F601" t="s">
        <v>1118</v>
      </c>
      <c r="G601" t="s">
        <v>33</v>
      </c>
      <c r="H601" t="s">
        <v>33</v>
      </c>
      <c r="I601">
        <v>58243</v>
      </c>
      <c r="J601" t="s">
        <v>929</v>
      </c>
      <c r="L601" t="s">
        <v>370</v>
      </c>
      <c r="M601">
        <v>3</v>
      </c>
      <c r="N601">
        <v>0</v>
      </c>
      <c r="O601">
        <v>-16777216</v>
      </c>
      <c r="P601" t="s">
        <v>908</v>
      </c>
      <c r="Q601" t="s">
        <v>908</v>
      </c>
      <c r="R601" t="s">
        <v>153</v>
      </c>
      <c r="S601" t="s">
        <v>0</v>
      </c>
      <c r="V601" t="s">
        <v>93</v>
      </c>
      <c r="W601" t="s">
        <v>77</v>
      </c>
      <c r="X601" t="s">
        <v>905</v>
      </c>
      <c r="Y601" t="s">
        <v>1413</v>
      </c>
      <c r="Z601" t="s">
        <v>74</v>
      </c>
      <c r="AA601" t="s">
        <v>907</v>
      </c>
    </row>
    <row r="602" spans="1:27" x14ac:dyDescent="0.25">
      <c r="A602" t="b">
        <f>AND(Structures[[#This Row],[Unchanged Colr]:[Unchanged ColorAndStyle]])</f>
        <v>0</v>
      </c>
      <c r="B602" t="b">
        <f>ISERROR(VLOOKUP(Structures[[#This Row],[StructureID]],ModifiedStructures[],1,FALSE))</f>
        <v>0</v>
      </c>
      <c r="C602" t="b">
        <f>ISERROR(VLOOKUP(Structures[[#This Row],[ColorAndStyle]],ModifiedStyle[],1,FALSE))</f>
        <v>0</v>
      </c>
      <c r="D602" t="s">
        <v>32</v>
      </c>
      <c r="E602" t="s">
        <v>142</v>
      </c>
      <c r="F602" t="s">
        <v>134</v>
      </c>
      <c r="G602" t="s">
        <v>33</v>
      </c>
      <c r="H602" t="s">
        <v>33</v>
      </c>
      <c r="I602">
        <v>58242</v>
      </c>
      <c r="J602" t="s">
        <v>929</v>
      </c>
      <c r="L602" t="s">
        <v>34</v>
      </c>
      <c r="M602">
        <v>3</v>
      </c>
      <c r="N602">
        <v>0</v>
      </c>
      <c r="O602">
        <v>-16777216</v>
      </c>
      <c r="P602" t="s">
        <v>908</v>
      </c>
      <c r="Q602" t="s">
        <v>908</v>
      </c>
      <c r="R602" t="s">
        <v>153</v>
      </c>
      <c r="S602" t="s">
        <v>0</v>
      </c>
      <c r="V602" t="s">
        <v>93</v>
      </c>
      <c r="W602" t="s">
        <v>77</v>
      </c>
      <c r="X602" t="s">
        <v>905</v>
      </c>
      <c r="Y602" t="s">
        <v>1413</v>
      </c>
      <c r="Z602" t="s">
        <v>74</v>
      </c>
      <c r="AA602" t="s">
        <v>907</v>
      </c>
    </row>
    <row r="603" spans="1:27" x14ac:dyDescent="0.25">
      <c r="A603" t="b">
        <f>AND(Structures[[#This Row],[Unchanged Colr]:[Unchanged ColorAndStyle]])</f>
        <v>1</v>
      </c>
      <c r="B603" t="b">
        <f>ISERROR(VLOOKUP(Structures[[#This Row],[StructureID]],ModifiedStructures[],1,FALSE))</f>
        <v>1</v>
      </c>
      <c r="C603" t="b">
        <f>ISERROR(VLOOKUP(Structures[[#This Row],[ColorAndStyle]],ModifiedStyle[],1,FALSE))</f>
        <v>1</v>
      </c>
      <c r="D603" t="s">
        <v>1119</v>
      </c>
      <c r="E603" t="s">
        <v>354</v>
      </c>
      <c r="F603" t="s">
        <v>1120</v>
      </c>
      <c r="G603" t="s">
        <v>33</v>
      </c>
      <c r="H603" t="s">
        <v>33</v>
      </c>
      <c r="I603">
        <v>62045</v>
      </c>
      <c r="J603" t="s">
        <v>929</v>
      </c>
      <c r="L603" t="s">
        <v>371</v>
      </c>
      <c r="M603">
        <v>3</v>
      </c>
      <c r="N603">
        <v>0</v>
      </c>
      <c r="O603">
        <v>-16777216</v>
      </c>
      <c r="P603" t="s">
        <v>908</v>
      </c>
      <c r="Q603" t="s">
        <v>908</v>
      </c>
      <c r="R603" t="s">
        <v>153</v>
      </c>
      <c r="S603" t="s">
        <v>0</v>
      </c>
      <c r="V603" t="s">
        <v>93</v>
      </c>
      <c r="W603" t="s">
        <v>77</v>
      </c>
      <c r="X603" t="s">
        <v>905</v>
      </c>
      <c r="Y603" t="s">
        <v>1413</v>
      </c>
      <c r="Z603" t="s">
        <v>74</v>
      </c>
      <c r="AA603" t="s">
        <v>907</v>
      </c>
    </row>
    <row r="604" spans="1:27" x14ac:dyDescent="0.25">
      <c r="A604" t="b">
        <f>AND(Structures[[#This Row],[Unchanged Colr]:[Unchanged ColorAndStyle]])</f>
        <v>0</v>
      </c>
      <c r="B604" t="b">
        <f>ISERROR(VLOOKUP(Structures[[#This Row],[StructureID]],ModifiedStructures[],1,FALSE))</f>
        <v>1</v>
      </c>
      <c r="C604" t="b">
        <f>ISERROR(VLOOKUP(Structures[[#This Row],[ColorAndStyle]],ModifiedStyle[],1,FALSE))</f>
        <v>0</v>
      </c>
      <c r="D604" t="s">
        <v>236</v>
      </c>
      <c r="E604" t="s">
        <v>237</v>
      </c>
      <c r="F604" t="s">
        <v>271</v>
      </c>
      <c r="G604" t="s">
        <v>271</v>
      </c>
      <c r="H604" t="s">
        <v>913</v>
      </c>
      <c r="I604">
        <v>11296</v>
      </c>
      <c r="J604" t="s">
        <v>914</v>
      </c>
      <c r="L604" t="s">
        <v>277</v>
      </c>
      <c r="M604">
        <v>3</v>
      </c>
      <c r="N604">
        <v>0</v>
      </c>
      <c r="O604">
        <v>-16777216</v>
      </c>
      <c r="P604" t="s">
        <v>908</v>
      </c>
      <c r="Q604" t="s">
        <v>908</v>
      </c>
      <c r="R604" t="s">
        <v>153</v>
      </c>
      <c r="S604" t="s">
        <v>0</v>
      </c>
      <c r="V604" t="s">
        <v>93</v>
      </c>
      <c r="W604" t="s">
        <v>77</v>
      </c>
      <c r="X604" t="s">
        <v>905</v>
      </c>
      <c r="Y604" t="s">
        <v>1413</v>
      </c>
      <c r="Z604" t="s">
        <v>74</v>
      </c>
      <c r="AA604" t="s">
        <v>907</v>
      </c>
    </row>
    <row r="605" spans="1:27" x14ac:dyDescent="0.25">
      <c r="A605" t="b">
        <f>AND(Structures[[#This Row],[Unchanged Colr]:[Unchanged ColorAndStyle]])</f>
        <v>0</v>
      </c>
      <c r="B605" t="b">
        <f>ISERROR(VLOOKUP(Structures[[#This Row],[StructureID]],ModifiedStructures[],1,FALSE))</f>
        <v>1</v>
      </c>
      <c r="C605" t="b">
        <f>ISERROR(VLOOKUP(Structures[[#This Row],[ColorAndStyle]],ModifiedStyle[],1,FALSE))</f>
        <v>0</v>
      </c>
      <c r="D605" t="s">
        <v>238</v>
      </c>
      <c r="E605" t="s">
        <v>237</v>
      </c>
      <c r="F605" t="s">
        <v>271</v>
      </c>
      <c r="G605" t="s">
        <v>271</v>
      </c>
      <c r="H605" t="s">
        <v>913</v>
      </c>
      <c r="I605">
        <v>11296</v>
      </c>
      <c r="J605" t="s">
        <v>914</v>
      </c>
      <c r="L605" t="s">
        <v>277</v>
      </c>
      <c r="M605">
        <v>3</v>
      </c>
      <c r="N605">
        <v>0</v>
      </c>
      <c r="O605">
        <v>-16777216</v>
      </c>
      <c r="P605" t="s">
        <v>908</v>
      </c>
      <c r="Q605" t="s">
        <v>908</v>
      </c>
      <c r="R605" t="s">
        <v>153</v>
      </c>
      <c r="S605" t="s">
        <v>0</v>
      </c>
      <c r="V605" t="s">
        <v>93</v>
      </c>
      <c r="W605" t="s">
        <v>77</v>
      </c>
      <c r="X605" t="s">
        <v>905</v>
      </c>
      <c r="Y605" t="s">
        <v>1413</v>
      </c>
      <c r="Z605" t="s">
        <v>74</v>
      </c>
      <c r="AA605" t="s">
        <v>907</v>
      </c>
    </row>
    <row r="606" spans="1:27" x14ac:dyDescent="0.25">
      <c r="A606" t="b">
        <f>AND(Structures[[#This Row],[Unchanged Colr]:[Unchanged ColorAndStyle]])</f>
        <v>0</v>
      </c>
      <c r="B606" t="b">
        <f>ISERROR(VLOOKUP(Structures[[#This Row],[StructureID]],ModifiedStructures[],1,FALSE))</f>
        <v>1</v>
      </c>
      <c r="C606" t="b">
        <f>ISERROR(VLOOKUP(Structures[[#This Row],[ColorAndStyle]],ModifiedStyle[],1,FALSE))</f>
        <v>0</v>
      </c>
      <c r="D606" t="s">
        <v>239</v>
      </c>
      <c r="E606" t="s">
        <v>237</v>
      </c>
      <c r="F606" t="s">
        <v>271</v>
      </c>
      <c r="G606" t="s">
        <v>271</v>
      </c>
      <c r="H606" t="s">
        <v>913</v>
      </c>
      <c r="I606">
        <v>11296</v>
      </c>
      <c r="J606" t="s">
        <v>914</v>
      </c>
      <c r="L606" t="s">
        <v>277</v>
      </c>
      <c r="M606">
        <v>3</v>
      </c>
      <c r="N606">
        <v>0</v>
      </c>
      <c r="O606">
        <v>-16777216</v>
      </c>
      <c r="P606" t="s">
        <v>908</v>
      </c>
      <c r="Q606" t="s">
        <v>908</v>
      </c>
      <c r="R606" t="s">
        <v>153</v>
      </c>
      <c r="S606" t="s">
        <v>0</v>
      </c>
      <c r="V606" t="s">
        <v>93</v>
      </c>
      <c r="W606" t="s">
        <v>77</v>
      </c>
      <c r="X606" t="s">
        <v>905</v>
      </c>
      <c r="Y606" t="s">
        <v>1413</v>
      </c>
      <c r="Z606" t="s">
        <v>74</v>
      </c>
      <c r="AA606" t="s">
        <v>907</v>
      </c>
    </row>
    <row r="607" spans="1:27" x14ac:dyDescent="0.25">
      <c r="A607" t="b">
        <f>AND(Structures[[#This Row],[Unchanged Colr]:[Unchanged ColorAndStyle]])</f>
        <v>1</v>
      </c>
      <c r="B607" t="b">
        <f>ISERROR(VLOOKUP(Structures[[#This Row],[StructureID]],ModifiedStructures[],1,FALSE))</f>
        <v>1</v>
      </c>
      <c r="C607" t="b">
        <f>ISERROR(VLOOKUP(Structures[[#This Row],[ColorAndStyle]],ModifiedStyle[],1,FALSE))</f>
        <v>1</v>
      </c>
      <c r="D607" t="s">
        <v>356</v>
      </c>
      <c r="E607" t="s">
        <v>1438</v>
      </c>
      <c r="F607" t="s">
        <v>1306</v>
      </c>
      <c r="G607" t="s">
        <v>44</v>
      </c>
      <c r="H607" t="s">
        <v>185</v>
      </c>
      <c r="I607" t="s">
        <v>1307</v>
      </c>
      <c r="J607" t="s">
        <v>902</v>
      </c>
      <c r="L607" t="s">
        <v>372</v>
      </c>
      <c r="M607">
        <v>3</v>
      </c>
      <c r="N607">
        <v>1</v>
      </c>
      <c r="O607">
        <v>-16777216</v>
      </c>
      <c r="P607" t="s">
        <v>908</v>
      </c>
      <c r="Q607" t="s">
        <v>908</v>
      </c>
      <c r="R607" t="s">
        <v>153</v>
      </c>
      <c r="S607" t="s">
        <v>0</v>
      </c>
      <c r="V607" t="s">
        <v>93</v>
      </c>
      <c r="W607" t="s">
        <v>77</v>
      </c>
      <c r="X607" t="s">
        <v>905</v>
      </c>
      <c r="Y607" t="s">
        <v>1413</v>
      </c>
      <c r="Z607" t="s">
        <v>74</v>
      </c>
      <c r="AA607" t="s">
        <v>907</v>
      </c>
    </row>
    <row r="608" spans="1:27" x14ac:dyDescent="0.25">
      <c r="A608" t="b">
        <f>AND(Structures[[#This Row],[Unchanged Colr]:[Unchanged ColorAndStyle]])</f>
        <v>1</v>
      </c>
      <c r="B608" t="b">
        <f>ISERROR(VLOOKUP(Structures[[#This Row],[StructureID]],ModifiedStructures[],1,FALSE))</f>
        <v>1</v>
      </c>
      <c r="C608" t="b">
        <f>ISERROR(VLOOKUP(Structures[[#This Row],[ColorAndStyle]],ModifiedStyle[],1,FALSE))</f>
        <v>1</v>
      </c>
      <c r="D608" t="s">
        <v>1310</v>
      </c>
      <c r="E608" t="s">
        <v>1439</v>
      </c>
      <c r="F608" t="s">
        <v>1105</v>
      </c>
      <c r="G608" t="s">
        <v>44</v>
      </c>
      <c r="H608" t="s">
        <v>185</v>
      </c>
      <c r="I608">
        <v>79876</v>
      </c>
      <c r="J608" t="s">
        <v>929</v>
      </c>
      <c r="L608" t="s">
        <v>285</v>
      </c>
      <c r="M608">
        <v>3</v>
      </c>
      <c r="N608">
        <v>1</v>
      </c>
      <c r="O608">
        <v>-16777216</v>
      </c>
      <c r="P608" t="s">
        <v>908</v>
      </c>
      <c r="Q608" t="s">
        <v>908</v>
      </c>
      <c r="R608" t="s">
        <v>153</v>
      </c>
      <c r="S608" t="s">
        <v>0</v>
      </c>
      <c r="V608" t="s">
        <v>93</v>
      </c>
      <c r="W608" t="s">
        <v>77</v>
      </c>
      <c r="X608" t="s">
        <v>905</v>
      </c>
      <c r="Y608" t="s">
        <v>1413</v>
      </c>
      <c r="Z608" t="s">
        <v>74</v>
      </c>
      <c r="AA608" t="s">
        <v>907</v>
      </c>
    </row>
    <row r="609" spans="1:27" x14ac:dyDescent="0.25">
      <c r="A609" t="b">
        <f>AND(Structures[[#This Row],[Unchanged Colr]:[Unchanged ColorAndStyle]])</f>
        <v>1</v>
      </c>
      <c r="B609" t="b">
        <f>ISERROR(VLOOKUP(Structures[[#This Row],[StructureID]],ModifiedStructures[],1,FALSE))</f>
        <v>1</v>
      </c>
      <c r="C609" t="b">
        <f>ISERROR(VLOOKUP(Structures[[#This Row],[ColorAndStyle]],ModifiedStyle[],1,FALSE))</f>
        <v>1</v>
      </c>
      <c r="D609" t="s">
        <v>1347</v>
      </c>
      <c r="E609" t="s">
        <v>222</v>
      </c>
      <c r="F609" t="s">
        <v>928</v>
      </c>
      <c r="G609" t="s">
        <v>33</v>
      </c>
      <c r="H609" t="s">
        <v>33</v>
      </c>
      <c r="I609">
        <v>7647</v>
      </c>
      <c r="J609" t="s">
        <v>929</v>
      </c>
      <c r="L609" t="s">
        <v>264</v>
      </c>
      <c r="M609">
        <v>3</v>
      </c>
      <c r="N609">
        <v>0</v>
      </c>
      <c r="O609">
        <v>-16777216</v>
      </c>
      <c r="P609">
        <v>20</v>
      </c>
      <c r="Q609">
        <v>40</v>
      </c>
      <c r="R609" t="s">
        <v>153</v>
      </c>
      <c r="S609" t="s">
        <v>0</v>
      </c>
      <c r="V609" t="s">
        <v>93</v>
      </c>
      <c r="W609" t="s">
        <v>77</v>
      </c>
      <c r="X609" t="s">
        <v>905</v>
      </c>
      <c r="Y609" t="s">
        <v>1413</v>
      </c>
      <c r="Z609" t="s">
        <v>74</v>
      </c>
      <c r="AA609" t="s">
        <v>907</v>
      </c>
    </row>
    <row r="610" spans="1:27" x14ac:dyDescent="0.25">
      <c r="A610" t="b">
        <f>AND(Structures[[#This Row],[Unchanged Colr]:[Unchanged ColorAndStyle]])</f>
        <v>1</v>
      </c>
      <c r="B610" t="b">
        <f>ISERROR(VLOOKUP(Structures[[#This Row],[StructureID]],ModifiedStructures[],1,FALSE))</f>
        <v>1</v>
      </c>
      <c r="C610" t="b">
        <f>ISERROR(VLOOKUP(Structures[[#This Row],[ColorAndStyle]],ModifiedStyle[],1,FALSE))</f>
        <v>1</v>
      </c>
      <c r="D610" t="s">
        <v>1029</v>
      </c>
      <c r="E610" t="s">
        <v>1030</v>
      </c>
      <c r="F610" t="s">
        <v>339</v>
      </c>
      <c r="G610" t="s">
        <v>44</v>
      </c>
      <c r="H610" t="s">
        <v>185</v>
      </c>
      <c r="I610" t="s">
        <v>339</v>
      </c>
      <c r="J610" t="s">
        <v>902</v>
      </c>
      <c r="L610" t="s">
        <v>324</v>
      </c>
      <c r="M610">
        <v>3</v>
      </c>
      <c r="N610">
        <v>0</v>
      </c>
      <c r="O610">
        <v>-16777216</v>
      </c>
      <c r="P610" t="s">
        <v>908</v>
      </c>
      <c r="Q610" t="s">
        <v>908</v>
      </c>
      <c r="R610" t="s">
        <v>153</v>
      </c>
      <c r="S610" t="s">
        <v>0</v>
      </c>
      <c r="V610" t="s">
        <v>93</v>
      </c>
      <c r="W610" t="s">
        <v>77</v>
      </c>
      <c r="X610" t="s">
        <v>905</v>
      </c>
      <c r="Y610" t="s">
        <v>1413</v>
      </c>
      <c r="Z610" t="s">
        <v>74</v>
      </c>
      <c r="AA610" t="s">
        <v>907</v>
      </c>
    </row>
    <row r="611" spans="1:27" x14ac:dyDescent="0.25">
      <c r="A611" t="b">
        <f>AND(Structures[[#This Row],[Unchanged Colr]:[Unchanged ColorAndStyle]])</f>
        <v>1</v>
      </c>
      <c r="B611" t="b">
        <f>ISERROR(VLOOKUP(Structures[[#This Row],[StructureID]],ModifiedStructures[],1,FALSE))</f>
        <v>1</v>
      </c>
      <c r="C611" t="b">
        <f>ISERROR(VLOOKUP(Structures[[#This Row],[ColorAndStyle]],ModifiedStyle[],1,FALSE))</f>
        <v>1</v>
      </c>
      <c r="D611" t="s">
        <v>1440</v>
      </c>
      <c r="E611" t="s">
        <v>1440</v>
      </c>
      <c r="F611" t="s">
        <v>1070</v>
      </c>
      <c r="G611" t="s">
        <v>44</v>
      </c>
      <c r="H611" t="s">
        <v>44</v>
      </c>
      <c r="I611" t="s">
        <v>44</v>
      </c>
      <c r="J611" t="s">
        <v>902</v>
      </c>
      <c r="L611" t="s">
        <v>373</v>
      </c>
      <c r="M611">
        <v>3</v>
      </c>
      <c r="N611">
        <v>0</v>
      </c>
      <c r="O611">
        <v>-16777216</v>
      </c>
      <c r="P611" t="s">
        <v>908</v>
      </c>
      <c r="Q611" t="s">
        <v>908</v>
      </c>
      <c r="R611" t="s">
        <v>153</v>
      </c>
      <c r="S611" t="s">
        <v>0</v>
      </c>
      <c r="V611" t="s">
        <v>73</v>
      </c>
      <c r="W611" t="s">
        <v>108</v>
      </c>
      <c r="X611" t="s">
        <v>905</v>
      </c>
      <c r="Y611" t="s">
        <v>1441</v>
      </c>
      <c r="Z611" t="s">
        <v>74</v>
      </c>
      <c r="AA611" t="s">
        <v>907</v>
      </c>
    </row>
    <row r="612" spans="1:27" x14ac:dyDescent="0.25">
      <c r="A612" t="b">
        <f>AND(Structures[[#This Row],[Unchanged Colr]:[Unchanged ColorAndStyle]])</f>
        <v>1</v>
      </c>
      <c r="B612" t="b">
        <f>ISERROR(VLOOKUP(Structures[[#This Row],[StructureID]],ModifiedStructures[],1,FALSE))</f>
        <v>1</v>
      </c>
      <c r="C612" t="b">
        <f>ISERROR(VLOOKUP(Structures[[#This Row],[ColorAndStyle]],ModifiedStyle[],1,FALSE))</f>
        <v>1</v>
      </c>
      <c r="D612" t="s">
        <v>1442</v>
      </c>
      <c r="E612" t="s">
        <v>1442</v>
      </c>
      <c r="F612" t="s">
        <v>1070</v>
      </c>
      <c r="G612" t="s">
        <v>44</v>
      </c>
      <c r="H612" t="s">
        <v>44</v>
      </c>
      <c r="I612" t="s">
        <v>44</v>
      </c>
      <c r="J612" t="s">
        <v>902</v>
      </c>
      <c r="L612" t="s">
        <v>374</v>
      </c>
      <c r="M612">
        <v>3</v>
      </c>
      <c r="N612">
        <v>0</v>
      </c>
      <c r="O612">
        <v>-16777216</v>
      </c>
      <c r="P612" t="s">
        <v>908</v>
      </c>
      <c r="Q612" t="s">
        <v>908</v>
      </c>
      <c r="R612" t="s">
        <v>153</v>
      </c>
      <c r="S612" t="s">
        <v>0</v>
      </c>
      <c r="V612" t="s">
        <v>73</v>
      </c>
      <c r="W612" t="s">
        <v>108</v>
      </c>
      <c r="X612" t="s">
        <v>905</v>
      </c>
      <c r="Y612" t="s">
        <v>1441</v>
      </c>
      <c r="Z612" t="s">
        <v>74</v>
      </c>
      <c r="AA612" t="s">
        <v>907</v>
      </c>
    </row>
    <row r="613" spans="1:27" x14ac:dyDescent="0.25">
      <c r="A613" t="b">
        <f>AND(Structures[[#This Row],[Unchanged Colr]:[Unchanged ColorAndStyle]])</f>
        <v>1</v>
      </c>
      <c r="B613" t="b">
        <f>ISERROR(VLOOKUP(Structures[[#This Row],[StructureID]],ModifiedStructures[],1,FALSE))</f>
        <v>1</v>
      </c>
      <c r="C613" t="b">
        <f>ISERROR(VLOOKUP(Structures[[#This Row],[ColorAndStyle]],ModifiedStyle[],1,FALSE))</f>
        <v>1</v>
      </c>
      <c r="D613" t="s">
        <v>1443</v>
      </c>
      <c r="E613" t="s">
        <v>1443</v>
      </c>
      <c r="F613" t="s">
        <v>1070</v>
      </c>
      <c r="G613" t="s">
        <v>44</v>
      </c>
      <c r="H613" t="s">
        <v>44</v>
      </c>
      <c r="I613" t="s">
        <v>44</v>
      </c>
      <c r="J613" t="s">
        <v>902</v>
      </c>
      <c r="L613" t="s">
        <v>375</v>
      </c>
      <c r="M613">
        <v>3</v>
      </c>
      <c r="N613">
        <v>0</v>
      </c>
      <c r="O613">
        <v>-16777216</v>
      </c>
      <c r="P613" t="s">
        <v>908</v>
      </c>
      <c r="Q613" t="s">
        <v>908</v>
      </c>
      <c r="R613" t="s">
        <v>153</v>
      </c>
      <c r="S613" t="s">
        <v>0</v>
      </c>
      <c r="V613" t="s">
        <v>73</v>
      </c>
      <c r="W613" t="s">
        <v>108</v>
      </c>
      <c r="X613" t="s">
        <v>905</v>
      </c>
      <c r="Y613" t="s">
        <v>1441</v>
      </c>
      <c r="Z613" t="s">
        <v>74</v>
      </c>
      <c r="AA613" t="s">
        <v>907</v>
      </c>
    </row>
    <row r="614" spans="1:27" x14ac:dyDescent="0.25">
      <c r="A614" t="b">
        <f>AND(Structures[[#This Row],[Unchanged Colr]:[Unchanged ColorAndStyle]])</f>
        <v>1</v>
      </c>
      <c r="B614" t="b">
        <f>ISERROR(VLOOKUP(Structures[[#This Row],[StructureID]],ModifiedStructures[],1,FALSE))</f>
        <v>1</v>
      </c>
      <c r="C614" t="b">
        <f>ISERROR(VLOOKUP(Structures[[#This Row],[ColorAndStyle]],ModifiedStyle[],1,FALSE))</f>
        <v>1</v>
      </c>
      <c r="D614" t="s">
        <v>201</v>
      </c>
      <c r="E614" t="s">
        <v>201</v>
      </c>
      <c r="F614" t="s">
        <v>201</v>
      </c>
      <c r="G614" t="s">
        <v>180</v>
      </c>
      <c r="H614" t="s">
        <v>240</v>
      </c>
      <c r="I614" t="s">
        <v>240</v>
      </c>
      <c r="J614" t="s">
        <v>902</v>
      </c>
      <c r="L614" t="s">
        <v>241</v>
      </c>
      <c r="M614">
        <v>3</v>
      </c>
      <c r="N614">
        <v>0</v>
      </c>
      <c r="O614">
        <v>-16777216</v>
      </c>
      <c r="P614">
        <v>-350</v>
      </c>
      <c r="Q614">
        <v>-50</v>
      </c>
      <c r="R614" t="s">
        <v>110</v>
      </c>
      <c r="S614" t="s">
        <v>0</v>
      </c>
      <c r="T614" t="s">
        <v>904</v>
      </c>
      <c r="V614" t="s">
        <v>73</v>
      </c>
      <c r="W614" t="s">
        <v>108</v>
      </c>
      <c r="X614" t="s">
        <v>905</v>
      </c>
      <c r="Y614" t="s">
        <v>1441</v>
      </c>
      <c r="Z614" t="s">
        <v>74</v>
      </c>
      <c r="AA614" t="s">
        <v>907</v>
      </c>
    </row>
    <row r="615" spans="1:27" x14ac:dyDescent="0.25">
      <c r="A615" t="b">
        <f>AND(Structures[[#This Row],[Unchanged Colr]:[Unchanged ColorAndStyle]])</f>
        <v>1</v>
      </c>
      <c r="B615" t="b">
        <f>ISERROR(VLOOKUP(Structures[[#This Row],[StructureID]],ModifiedStructures[],1,FALSE))</f>
        <v>1</v>
      </c>
      <c r="C615" t="b">
        <f>ISERROR(VLOOKUP(Structures[[#This Row],[ColorAndStyle]],ModifiedStyle[],1,FALSE))</f>
        <v>1</v>
      </c>
      <c r="D615" t="s">
        <v>202</v>
      </c>
      <c r="E615" t="s">
        <v>203</v>
      </c>
      <c r="F615" t="s">
        <v>43</v>
      </c>
      <c r="G615" t="s">
        <v>180</v>
      </c>
      <c r="H615" t="s">
        <v>4</v>
      </c>
      <c r="I615" t="s">
        <v>43</v>
      </c>
      <c r="J615" t="s">
        <v>902</v>
      </c>
      <c r="L615" t="s">
        <v>257</v>
      </c>
      <c r="M615">
        <v>3</v>
      </c>
      <c r="N615">
        <v>0</v>
      </c>
      <c r="O615">
        <v>-16777216</v>
      </c>
      <c r="P615" t="s">
        <v>908</v>
      </c>
      <c r="Q615" t="s">
        <v>908</v>
      </c>
      <c r="R615" t="s">
        <v>110</v>
      </c>
      <c r="S615" t="s">
        <v>0</v>
      </c>
      <c r="T615" t="s">
        <v>904</v>
      </c>
      <c r="V615" t="s">
        <v>73</v>
      </c>
      <c r="W615" t="s">
        <v>108</v>
      </c>
      <c r="X615" t="s">
        <v>905</v>
      </c>
      <c r="Y615" t="s">
        <v>1441</v>
      </c>
      <c r="Z615" t="s">
        <v>74</v>
      </c>
      <c r="AA615" t="s">
        <v>907</v>
      </c>
    </row>
    <row r="616" spans="1:27" x14ac:dyDescent="0.25">
      <c r="A616" t="b">
        <f>AND(Structures[[#This Row],[Unchanged Colr]:[Unchanged ColorAndStyle]])</f>
        <v>1</v>
      </c>
      <c r="B616" t="b">
        <f>ISERROR(VLOOKUP(Structures[[#This Row],[StructureID]],ModifiedStructures[],1,FALSE))</f>
        <v>1</v>
      </c>
      <c r="C616" t="b">
        <f>ISERROR(VLOOKUP(Structures[[#This Row],[ColorAndStyle]],ModifiedStyle[],1,FALSE))</f>
        <v>1</v>
      </c>
      <c r="D616" t="s">
        <v>920</v>
      </c>
      <c r="E616" t="s">
        <v>909</v>
      </c>
      <c r="F616" t="s">
        <v>909</v>
      </c>
      <c r="G616" t="s">
        <v>204</v>
      </c>
      <c r="H616" t="s">
        <v>204</v>
      </c>
      <c r="I616" t="s">
        <v>910</v>
      </c>
      <c r="J616" t="s">
        <v>902</v>
      </c>
      <c r="L616" t="s">
        <v>258</v>
      </c>
      <c r="M616">
        <v>3</v>
      </c>
      <c r="N616">
        <v>0</v>
      </c>
      <c r="O616">
        <v>-16777216</v>
      </c>
      <c r="P616" t="s">
        <v>908</v>
      </c>
      <c r="Q616" t="s">
        <v>908</v>
      </c>
      <c r="R616" t="s">
        <v>110</v>
      </c>
      <c r="S616" t="s">
        <v>0</v>
      </c>
      <c r="T616" t="s">
        <v>904</v>
      </c>
      <c r="V616" t="s">
        <v>73</v>
      </c>
      <c r="W616" t="s">
        <v>108</v>
      </c>
      <c r="X616" t="s">
        <v>905</v>
      </c>
      <c r="Y616" t="s">
        <v>1441</v>
      </c>
      <c r="Z616" t="s">
        <v>74</v>
      </c>
      <c r="AA616" t="s">
        <v>907</v>
      </c>
    </row>
    <row r="617" spans="1:27" x14ac:dyDescent="0.25">
      <c r="A617" t="b">
        <f>AND(Structures[[#This Row],[Unchanged Colr]:[Unchanged ColorAndStyle]])</f>
        <v>1</v>
      </c>
      <c r="B617" t="b">
        <f>ISERROR(VLOOKUP(Structures[[#This Row],[StructureID]],ModifiedStructures[],1,FALSE))</f>
        <v>1</v>
      </c>
      <c r="C617" t="b">
        <f>ISERROR(VLOOKUP(Structures[[#This Row],[ColorAndStyle]],ModifiedStyle[],1,FALSE))</f>
        <v>1</v>
      </c>
      <c r="D617" t="s">
        <v>921</v>
      </c>
      <c r="E617" t="s">
        <v>909</v>
      </c>
      <c r="F617" t="s">
        <v>909</v>
      </c>
      <c r="G617" t="s">
        <v>204</v>
      </c>
      <c r="H617" t="s">
        <v>204</v>
      </c>
      <c r="I617" t="s">
        <v>910</v>
      </c>
      <c r="J617" t="s">
        <v>902</v>
      </c>
      <c r="L617" t="s">
        <v>258</v>
      </c>
      <c r="M617">
        <v>3</v>
      </c>
      <c r="N617">
        <v>0</v>
      </c>
      <c r="O617">
        <v>-16777216</v>
      </c>
      <c r="P617" t="s">
        <v>908</v>
      </c>
      <c r="Q617" t="s">
        <v>908</v>
      </c>
      <c r="R617" t="s">
        <v>110</v>
      </c>
      <c r="S617" t="s">
        <v>0</v>
      </c>
      <c r="T617" t="s">
        <v>904</v>
      </c>
      <c r="V617" t="s">
        <v>73</v>
      </c>
      <c r="W617" t="s">
        <v>108</v>
      </c>
      <c r="X617" t="s">
        <v>905</v>
      </c>
      <c r="Y617" t="s">
        <v>1441</v>
      </c>
      <c r="Z617" t="s">
        <v>74</v>
      </c>
      <c r="AA617" t="s">
        <v>907</v>
      </c>
    </row>
    <row r="618" spans="1:27" x14ac:dyDescent="0.25">
      <c r="A618" t="b">
        <f>AND(Structures[[#This Row],[Unchanged Colr]:[Unchanged ColorAndStyle]])</f>
        <v>1</v>
      </c>
      <c r="B618" t="b">
        <f>ISERROR(VLOOKUP(Structures[[#This Row],[StructureID]],ModifiedStructures[],1,FALSE))</f>
        <v>1</v>
      </c>
      <c r="C618" t="b">
        <f>ISERROR(VLOOKUP(Structures[[#This Row],[ColorAndStyle]],ModifiedStyle[],1,FALSE))</f>
        <v>1</v>
      </c>
      <c r="D618" t="s">
        <v>922</v>
      </c>
      <c r="E618" t="s">
        <v>909</v>
      </c>
      <c r="F618" t="s">
        <v>909</v>
      </c>
      <c r="G618" t="s">
        <v>204</v>
      </c>
      <c r="H618" t="s">
        <v>204</v>
      </c>
      <c r="I618" t="s">
        <v>910</v>
      </c>
      <c r="J618" t="s">
        <v>902</v>
      </c>
      <c r="L618" t="s">
        <v>258</v>
      </c>
      <c r="M618">
        <v>3</v>
      </c>
      <c r="N618">
        <v>0</v>
      </c>
      <c r="O618">
        <v>-16777216</v>
      </c>
      <c r="P618" t="s">
        <v>908</v>
      </c>
      <c r="Q618" t="s">
        <v>908</v>
      </c>
      <c r="R618" t="s">
        <v>110</v>
      </c>
      <c r="S618" t="s">
        <v>0</v>
      </c>
      <c r="T618" t="s">
        <v>904</v>
      </c>
      <c r="V618" t="s">
        <v>73</v>
      </c>
      <c r="W618" t="s">
        <v>108</v>
      </c>
      <c r="X618" t="s">
        <v>905</v>
      </c>
      <c r="Y618" t="s">
        <v>1441</v>
      </c>
      <c r="Z618" t="s">
        <v>74</v>
      </c>
      <c r="AA618" t="s">
        <v>907</v>
      </c>
    </row>
    <row r="619" spans="1:27" x14ac:dyDescent="0.25">
      <c r="A619" t="b">
        <f>AND(Structures[[#This Row],[Unchanged Colr]:[Unchanged ColorAndStyle]])</f>
        <v>0</v>
      </c>
      <c r="B619" t="b">
        <f>ISERROR(VLOOKUP(Structures[[#This Row],[StructureID]],ModifiedStructures[],1,FALSE))</f>
        <v>1</v>
      </c>
      <c r="C619" t="b">
        <f>ISERROR(VLOOKUP(Structures[[#This Row],[ColorAndStyle]],ModifiedStyle[],1,FALSE))</f>
        <v>0</v>
      </c>
      <c r="D619" t="s">
        <v>27</v>
      </c>
      <c r="E619" t="s">
        <v>242</v>
      </c>
      <c r="F619" t="s">
        <v>911</v>
      </c>
      <c r="G619" t="s">
        <v>27</v>
      </c>
      <c r="H619" t="s">
        <v>27</v>
      </c>
      <c r="I619" t="s">
        <v>360</v>
      </c>
      <c r="J619" t="s">
        <v>902</v>
      </c>
      <c r="L619" t="s">
        <v>243</v>
      </c>
      <c r="M619">
        <v>3</v>
      </c>
      <c r="N619">
        <v>0</v>
      </c>
      <c r="O619">
        <v>-16777216</v>
      </c>
      <c r="P619" t="s">
        <v>908</v>
      </c>
      <c r="Q619" t="s">
        <v>908</v>
      </c>
      <c r="R619" t="s">
        <v>110</v>
      </c>
      <c r="S619" t="s">
        <v>0</v>
      </c>
      <c r="T619" t="s">
        <v>904</v>
      </c>
      <c r="V619" t="s">
        <v>73</v>
      </c>
      <c r="W619" t="s">
        <v>108</v>
      </c>
      <c r="X619" t="s">
        <v>905</v>
      </c>
      <c r="Y619" t="s">
        <v>1441</v>
      </c>
      <c r="Z619" t="s">
        <v>74</v>
      </c>
      <c r="AA619" t="s">
        <v>907</v>
      </c>
    </row>
    <row r="620" spans="1:27" x14ac:dyDescent="0.25">
      <c r="A620" t="b">
        <f>AND(Structures[[#This Row],[Unchanged Colr]:[Unchanged ColorAndStyle]])</f>
        <v>0</v>
      </c>
      <c r="B620" t="b">
        <f>ISERROR(VLOOKUP(Structures[[#This Row],[StructureID]],ModifiedStructures[],1,FALSE))</f>
        <v>1</v>
      </c>
      <c r="C620" t="b">
        <f>ISERROR(VLOOKUP(Structures[[#This Row],[ColorAndStyle]],ModifiedStyle[],1,FALSE))</f>
        <v>0</v>
      </c>
      <c r="D620" t="s">
        <v>109</v>
      </c>
      <c r="E620" t="s">
        <v>85</v>
      </c>
      <c r="F620" t="s">
        <v>85</v>
      </c>
      <c r="G620" t="s">
        <v>27</v>
      </c>
      <c r="H620" t="s">
        <v>27</v>
      </c>
      <c r="I620" t="s">
        <v>1083</v>
      </c>
      <c r="J620" t="s">
        <v>902</v>
      </c>
      <c r="L620" t="s">
        <v>39</v>
      </c>
      <c r="M620">
        <v>3</v>
      </c>
      <c r="N620">
        <v>0</v>
      </c>
      <c r="O620">
        <v>-16777216</v>
      </c>
      <c r="P620" t="s">
        <v>908</v>
      </c>
      <c r="Q620" t="s">
        <v>908</v>
      </c>
      <c r="R620" t="s">
        <v>110</v>
      </c>
      <c r="S620" t="s">
        <v>0</v>
      </c>
      <c r="T620" t="s">
        <v>904</v>
      </c>
      <c r="V620" t="s">
        <v>73</v>
      </c>
      <c r="W620" t="s">
        <v>108</v>
      </c>
      <c r="X620" t="s">
        <v>905</v>
      </c>
      <c r="Y620" t="s">
        <v>1441</v>
      </c>
      <c r="Z620" t="s">
        <v>74</v>
      </c>
      <c r="AA620" t="s">
        <v>907</v>
      </c>
    </row>
    <row r="621" spans="1:27" x14ac:dyDescent="0.25">
      <c r="A621" t="b">
        <f>AND(Structures[[#This Row],[Unchanged Colr]:[Unchanged ColorAndStyle]])</f>
        <v>0</v>
      </c>
      <c r="B621" t="b">
        <f>ISERROR(VLOOKUP(Structures[[#This Row],[StructureID]],ModifiedStructures[],1,FALSE))</f>
        <v>1</v>
      </c>
      <c r="C621" t="b">
        <f>ISERROR(VLOOKUP(Structures[[#This Row],[ColorAndStyle]],ModifiedStyle[],1,FALSE))</f>
        <v>0</v>
      </c>
      <c r="D621" t="s">
        <v>923</v>
      </c>
      <c r="E621" t="s">
        <v>245</v>
      </c>
      <c r="F621" t="s">
        <v>912</v>
      </c>
      <c r="G621" t="s">
        <v>4</v>
      </c>
      <c r="H621" t="s">
        <v>4</v>
      </c>
      <c r="I621" t="s">
        <v>247</v>
      </c>
      <c r="J621" t="s">
        <v>902</v>
      </c>
      <c r="L621" t="s">
        <v>246</v>
      </c>
      <c r="M621">
        <v>3</v>
      </c>
      <c r="N621">
        <v>0</v>
      </c>
      <c r="O621">
        <v>-16777216</v>
      </c>
      <c r="P621" t="s">
        <v>908</v>
      </c>
      <c r="Q621" t="s">
        <v>908</v>
      </c>
      <c r="R621" t="s">
        <v>110</v>
      </c>
      <c r="S621" t="s">
        <v>0</v>
      </c>
      <c r="T621" t="s">
        <v>904</v>
      </c>
      <c r="V621" t="s">
        <v>73</v>
      </c>
      <c r="W621" t="s">
        <v>108</v>
      </c>
      <c r="X621" t="s">
        <v>905</v>
      </c>
      <c r="Y621" t="s">
        <v>1441</v>
      </c>
      <c r="Z621" t="s">
        <v>74</v>
      </c>
      <c r="AA621" t="s">
        <v>907</v>
      </c>
    </row>
    <row r="622" spans="1:27" x14ac:dyDescent="0.25">
      <c r="A622" t="b">
        <f>AND(Structures[[#This Row],[Unchanged Colr]:[Unchanged ColorAndStyle]])</f>
        <v>0</v>
      </c>
      <c r="B622" t="b">
        <f>ISERROR(VLOOKUP(Structures[[#This Row],[StructureID]],ModifiedStructures[],1,FALSE))</f>
        <v>1</v>
      </c>
      <c r="C622" t="b">
        <f>ISERROR(VLOOKUP(Structures[[#This Row],[ColorAndStyle]],ModifiedStyle[],1,FALSE))</f>
        <v>0</v>
      </c>
      <c r="D622" t="s">
        <v>924</v>
      </c>
      <c r="E622" t="s">
        <v>245</v>
      </c>
      <c r="F622" t="s">
        <v>912</v>
      </c>
      <c r="G622" t="s">
        <v>4</v>
      </c>
      <c r="H622" t="s">
        <v>4</v>
      </c>
      <c r="I622" t="s">
        <v>247</v>
      </c>
      <c r="J622" t="s">
        <v>902</v>
      </c>
      <c r="L622" t="s">
        <v>246</v>
      </c>
      <c r="M622">
        <v>3</v>
      </c>
      <c r="N622">
        <v>0</v>
      </c>
      <c r="O622">
        <v>-16777216</v>
      </c>
      <c r="P622" t="s">
        <v>908</v>
      </c>
      <c r="Q622" t="s">
        <v>908</v>
      </c>
      <c r="R622" t="s">
        <v>110</v>
      </c>
      <c r="S622" t="s">
        <v>0</v>
      </c>
      <c r="T622" t="s">
        <v>904</v>
      </c>
      <c r="V622" t="s">
        <v>73</v>
      </c>
      <c r="W622" t="s">
        <v>108</v>
      </c>
      <c r="X622" t="s">
        <v>905</v>
      </c>
      <c r="Y622" t="s">
        <v>1441</v>
      </c>
      <c r="Z622" t="s">
        <v>74</v>
      </c>
      <c r="AA622" t="s">
        <v>907</v>
      </c>
    </row>
    <row r="623" spans="1:27" x14ac:dyDescent="0.25">
      <c r="A623" t="b">
        <f>AND(Structures[[#This Row],[Unchanged Colr]:[Unchanged ColorAndStyle]])</f>
        <v>0</v>
      </c>
      <c r="B623" t="b">
        <f>ISERROR(VLOOKUP(Structures[[#This Row],[StructureID]],ModifiedStructures[],1,FALSE))</f>
        <v>1</v>
      </c>
      <c r="C623" t="b">
        <f>ISERROR(VLOOKUP(Structures[[#This Row],[ColorAndStyle]],ModifiedStyle[],1,FALSE))</f>
        <v>0</v>
      </c>
      <c r="D623" t="s">
        <v>925</v>
      </c>
      <c r="E623" t="s">
        <v>245</v>
      </c>
      <c r="F623" t="s">
        <v>912</v>
      </c>
      <c r="G623" t="s">
        <v>4</v>
      </c>
      <c r="H623" t="s">
        <v>4</v>
      </c>
      <c r="I623" t="s">
        <v>247</v>
      </c>
      <c r="J623" t="s">
        <v>902</v>
      </c>
      <c r="L623" t="s">
        <v>246</v>
      </c>
      <c r="M623">
        <v>3</v>
      </c>
      <c r="N623">
        <v>0</v>
      </c>
      <c r="O623">
        <v>-16777216</v>
      </c>
      <c r="P623" t="s">
        <v>908</v>
      </c>
      <c r="Q623" t="s">
        <v>908</v>
      </c>
      <c r="R623" t="s">
        <v>110</v>
      </c>
      <c r="S623" t="s">
        <v>0</v>
      </c>
      <c r="T623" t="s">
        <v>904</v>
      </c>
      <c r="V623" t="s">
        <v>73</v>
      </c>
      <c r="W623" t="s">
        <v>108</v>
      </c>
      <c r="X623" t="s">
        <v>905</v>
      </c>
      <c r="Y623" t="s">
        <v>1441</v>
      </c>
      <c r="Z623" t="s">
        <v>74</v>
      </c>
      <c r="AA623" t="s">
        <v>907</v>
      </c>
    </row>
    <row r="624" spans="1:27" x14ac:dyDescent="0.25">
      <c r="A624" t="b">
        <f>AND(Structures[[#This Row],[Unchanged Colr]:[Unchanged ColorAndStyle]])</f>
        <v>0</v>
      </c>
      <c r="B624" t="b">
        <f>ISERROR(VLOOKUP(Structures[[#This Row],[StructureID]],ModifiedStructures[],1,FALSE))</f>
        <v>1</v>
      </c>
      <c r="C624" t="b">
        <f>ISERROR(VLOOKUP(Structures[[#This Row],[ColorAndStyle]],ModifiedStyle[],1,FALSE))</f>
        <v>0</v>
      </c>
      <c r="D624" t="s">
        <v>926</v>
      </c>
      <c r="E624" t="s">
        <v>927</v>
      </c>
      <c r="F624" t="s">
        <v>912</v>
      </c>
      <c r="G624" t="s">
        <v>4</v>
      </c>
      <c r="H624" t="s">
        <v>4</v>
      </c>
      <c r="I624" t="s">
        <v>247</v>
      </c>
      <c r="J624" t="s">
        <v>902</v>
      </c>
      <c r="L624" t="s">
        <v>246</v>
      </c>
      <c r="M624">
        <v>3</v>
      </c>
      <c r="N624">
        <v>0</v>
      </c>
      <c r="O624">
        <v>-16777216</v>
      </c>
      <c r="P624" t="s">
        <v>908</v>
      </c>
      <c r="Q624" t="s">
        <v>908</v>
      </c>
      <c r="R624" t="s">
        <v>110</v>
      </c>
      <c r="S624" t="s">
        <v>0</v>
      </c>
      <c r="T624" t="s">
        <v>904</v>
      </c>
      <c r="V624" t="s">
        <v>73</v>
      </c>
      <c r="W624" t="s">
        <v>108</v>
      </c>
      <c r="X624" t="s">
        <v>905</v>
      </c>
      <c r="Y624" t="s">
        <v>1441</v>
      </c>
      <c r="Z624" t="s">
        <v>74</v>
      </c>
      <c r="AA624" t="s">
        <v>907</v>
      </c>
    </row>
    <row r="625" spans="1:27" x14ac:dyDescent="0.25">
      <c r="A625" t="b">
        <f>AND(Structures[[#This Row],[Unchanged Colr]:[Unchanged ColorAndStyle]])</f>
        <v>1</v>
      </c>
      <c r="B625" t="b">
        <f>ISERROR(VLOOKUP(Structures[[#This Row],[StructureID]],ModifiedStructures[],1,FALSE))</f>
        <v>1</v>
      </c>
      <c r="C625" t="b">
        <f>ISERROR(VLOOKUP(Structures[[#This Row],[ColorAndStyle]],ModifiedStyle[],1,FALSE))</f>
        <v>1</v>
      </c>
      <c r="D625" t="s">
        <v>353</v>
      </c>
      <c r="E625" t="s">
        <v>1324</v>
      </c>
      <c r="F625" t="s">
        <v>1118</v>
      </c>
      <c r="G625" t="s">
        <v>33</v>
      </c>
      <c r="H625" t="s">
        <v>33</v>
      </c>
      <c r="I625">
        <v>58243</v>
      </c>
      <c r="J625" t="s">
        <v>929</v>
      </c>
      <c r="L625" t="s">
        <v>370</v>
      </c>
      <c r="M625">
        <v>3</v>
      </c>
      <c r="N625">
        <v>0</v>
      </c>
      <c r="O625">
        <v>-16777216</v>
      </c>
      <c r="P625" t="s">
        <v>908</v>
      </c>
      <c r="Q625" t="s">
        <v>908</v>
      </c>
      <c r="R625" t="s">
        <v>110</v>
      </c>
      <c r="S625" t="s">
        <v>0</v>
      </c>
      <c r="T625" t="s">
        <v>904</v>
      </c>
      <c r="V625" t="s">
        <v>73</v>
      </c>
      <c r="W625" t="s">
        <v>108</v>
      </c>
      <c r="X625" t="s">
        <v>905</v>
      </c>
      <c r="Y625" t="s">
        <v>1441</v>
      </c>
      <c r="Z625" t="s">
        <v>74</v>
      </c>
      <c r="AA625" t="s">
        <v>907</v>
      </c>
    </row>
    <row r="626" spans="1:27" x14ac:dyDescent="0.25">
      <c r="A626" t="b">
        <f>AND(Structures[[#This Row],[Unchanged Colr]:[Unchanged ColorAndStyle]])</f>
        <v>0</v>
      </c>
      <c r="B626" t="b">
        <f>ISERROR(VLOOKUP(Structures[[#This Row],[StructureID]],ModifiedStructures[],1,FALSE))</f>
        <v>0</v>
      </c>
      <c r="C626" t="b">
        <f>ISERROR(VLOOKUP(Structures[[#This Row],[ColorAndStyle]],ModifiedStyle[],1,FALSE))</f>
        <v>0</v>
      </c>
      <c r="D626" t="s">
        <v>32</v>
      </c>
      <c r="E626" t="s">
        <v>142</v>
      </c>
      <c r="F626" t="s">
        <v>134</v>
      </c>
      <c r="G626" t="s">
        <v>33</v>
      </c>
      <c r="H626" t="s">
        <v>33</v>
      </c>
      <c r="I626">
        <v>58242</v>
      </c>
      <c r="J626" t="s">
        <v>929</v>
      </c>
      <c r="L626" t="s">
        <v>34</v>
      </c>
      <c r="M626">
        <v>3</v>
      </c>
      <c r="N626">
        <v>0</v>
      </c>
      <c r="O626">
        <v>-16777216</v>
      </c>
      <c r="P626" t="s">
        <v>908</v>
      </c>
      <c r="Q626" t="s">
        <v>908</v>
      </c>
      <c r="R626" t="s">
        <v>110</v>
      </c>
      <c r="S626" t="s">
        <v>0</v>
      </c>
      <c r="T626" t="s">
        <v>904</v>
      </c>
      <c r="V626" t="s">
        <v>73</v>
      </c>
      <c r="W626" t="s">
        <v>108</v>
      </c>
      <c r="X626" t="s">
        <v>905</v>
      </c>
      <c r="Y626" t="s">
        <v>1441</v>
      </c>
      <c r="Z626" t="s">
        <v>74</v>
      </c>
      <c r="AA626" t="s">
        <v>907</v>
      </c>
    </row>
    <row r="627" spans="1:27" x14ac:dyDescent="0.25">
      <c r="A627" t="b">
        <f>AND(Structures[[#This Row],[Unchanged Colr]:[Unchanged ColorAndStyle]])</f>
        <v>1</v>
      </c>
      <c r="B627" t="b">
        <f>ISERROR(VLOOKUP(Structures[[#This Row],[StructureID]],ModifiedStructures[],1,FALSE))</f>
        <v>1</v>
      </c>
      <c r="C627" t="b">
        <f>ISERROR(VLOOKUP(Structures[[#This Row],[ColorAndStyle]],ModifiedStyle[],1,FALSE))</f>
        <v>1</v>
      </c>
      <c r="D627" t="s">
        <v>349</v>
      </c>
      <c r="E627" t="s">
        <v>1402</v>
      </c>
      <c r="F627" t="s">
        <v>1132</v>
      </c>
      <c r="G627" t="s">
        <v>33</v>
      </c>
      <c r="H627" t="s">
        <v>33</v>
      </c>
      <c r="I627">
        <v>12515</v>
      </c>
      <c r="J627" t="s">
        <v>929</v>
      </c>
      <c r="L627" t="s">
        <v>366</v>
      </c>
      <c r="M627">
        <v>3</v>
      </c>
      <c r="N627">
        <v>0</v>
      </c>
      <c r="O627">
        <v>-16777216</v>
      </c>
      <c r="P627" t="s">
        <v>908</v>
      </c>
      <c r="Q627" t="s">
        <v>908</v>
      </c>
      <c r="R627" t="s">
        <v>110</v>
      </c>
      <c r="S627" t="s">
        <v>0</v>
      </c>
      <c r="T627" t="s">
        <v>904</v>
      </c>
      <c r="V627" t="s">
        <v>73</v>
      </c>
      <c r="W627" t="s">
        <v>108</v>
      </c>
      <c r="X627" t="s">
        <v>905</v>
      </c>
      <c r="Y627" t="s">
        <v>1441</v>
      </c>
      <c r="Z627" t="s">
        <v>74</v>
      </c>
      <c r="AA627" t="s">
        <v>907</v>
      </c>
    </row>
    <row r="628" spans="1:27" x14ac:dyDescent="0.25">
      <c r="A628" t="b">
        <f>AND(Structures[[#This Row],[Unchanged Colr]:[Unchanged ColorAndStyle]])</f>
        <v>1</v>
      </c>
      <c r="B628" t="b">
        <f>ISERROR(VLOOKUP(Structures[[#This Row],[StructureID]],ModifiedStructures[],1,FALSE))</f>
        <v>1</v>
      </c>
      <c r="C628" t="b">
        <f>ISERROR(VLOOKUP(Structures[[#This Row],[ColorAndStyle]],ModifiedStyle[],1,FALSE))</f>
        <v>1</v>
      </c>
      <c r="D628" t="s">
        <v>350</v>
      </c>
      <c r="E628" t="s">
        <v>1403</v>
      </c>
      <c r="F628" t="s">
        <v>1134</v>
      </c>
      <c r="G628" t="s">
        <v>33</v>
      </c>
      <c r="H628" t="s">
        <v>33</v>
      </c>
      <c r="I628">
        <v>12514</v>
      </c>
      <c r="J628" t="s">
        <v>929</v>
      </c>
      <c r="L628" t="s">
        <v>367</v>
      </c>
      <c r="M628">
        <v>3</v>
      </c>
      <c r="N628">
        <v>0</v>
      </c>
      <c r="O628">
        <v>-16777216</v>
      </c>
      <c r="P628" t="s">
        <v>908</v>
      </c>
      <c r="Q628" t="s">
        <v>908</v>
      </c>
      <c r="R628" t="s">
        <v>110</v>
      </c>
      <c r="S628" t="s">
        <v>0</v>
      </c>
      <c r="T628" t="s">
        <v>904</v>
      </c>
      <c r="V628" t="s">
        <v>73</v>
      </c>
      <c r="W628" t="s">
        <v>108</v>
      </c>
      <c r="X628" t="s">
        <v>905</v>
      </c>
      <c r="Y628" t="s">
        <v>1441</v>
      </c>
      <c r="Z628" t="s">
        <v>74</v>
      </c>
      <c r="AA628" t="s">
        <v>907</v>
      </c>
    </row>
    <row r="629" spans="1:27" x14ac:dyDescent="0.25">
      <c r="A629" t="b">
        <f>AND(Structures[[#This Row],[Unchanged Colr]:[Unchanged ColorAndStyle]])</f>
        <v>0</v>
      </c>
      <c r="B629" t="b">
        <f>ISERROR(VLOOKUP(Structures[[#This Row],[StructureID]],ModifiedStructures[],1,FALSE))</f>
        <v>1</v>
      </c>
      <c r="C629" t="b">
        <f>ISERROR(VLOOKUP(Structures[[#This Row],[ColorAndStyle]],ModifiedStyle[],1,FALSE))</f>
        <v>0</v>
      </c>
      <c r="D629" t="s">
        <v>236</v>
      </c>
      <c r="E629" t="s">
        <v>237</v>
      </c>
      <c r="F629" t="s">
        <v>271</v>
      </c>
      <c r="G629" t="s">
        <v>271</v>
      </c>
      <c r="H629" t="s">
        <v>913</v>
      </c>
      <c r="I629">
        <v>11296</v>
      </c>
      <c r="J629" t="s">
        <v>914</v>
      </c>
      <c r="L629" t="s">
        <v>277</v>
      </c>
      <c r="M629">
        <v>3</v>
      </c>
      <c r="N629">
        <v>0</v>
      </c>
      <c r="O629">
        <v>-16777216</v>
      </c>
      <c r="P629" t="s">
        <v>908</v>
      </c>
      <c r="Q629" t="s">
        <v>908</v>
      </c>
      <c r="R629" t="s">
        <v>110</v>
      </c>
      <c r="S629" t="s">
        <v>0</v>
      </c>
      <c r="T629" t="s">
        <v>904</v>
      </c>
      <c r="V629" t="s">
        <v>76</v>
      </c>
      <c r="W629" t="s">
        <v>113</v>
      </c>
      <c r="X629" t="s">
        <v>905</v>
      </c>
      <c r="Y629" t="s">
        <v>1444</v>
      </c>
      <c r="Z629" t="s">
        <v>114</v>
      </c>
      <c r="AA629" t="s">
        <v>907</v>
      </c>
    </row>
    <row r="630" spans="1:27" x14ac:dyDescent="0.25">
      <c r="A630" t="b">
        <f>AND(Structures[[#This Row],[Unchanged Colr]:[Unchanged ColorAndStyle]])</f>
        <v>0</v>
      </c>
      <c r="B630" t="b">
        <f>ISERROR(VLOOKUP(Structures[[#This Row],[StructureID]],ModifiedStructures[],1,FALSE))</f>
        <v>1</v>
      </c>
      <c r="C630" t="b">
        <f>ISERROR(VLOOKUP(Structures[[#This Row],[ColorAndStyle]],ModifiedStyle[],1,FALSE))</f>
        <v>0</v>
      </c>
      <c r="D630" t="s">
        <v>238</v>
      </c>
      <c r="E630" t="s">
        <v>237</v>
      </c>
      <c r="F630" t="s">
        <v>271</v>
      </c>
      <c r="G630" t="s">
        <v>271</v>
      </c>
      <c r="H630" t="s">
        <v>913</v>
      </c>
      <c r="I630">
        <v>11296</v>
      </c>
      <c r="J630" t="s">
        <v>914</v>
      </c>
      <c r="L630" t="s">
        <v>277</v>
      </c>
      <c r="M630">
        <v>3</v>
      </c>
      <c r="N630">
        <v>0</v>
      </c>
      <c r="O630">
        <v>-16777216</v>
      </c>
      <c r="P630" t="s">
        <v>908</v>
      </c>
      <c r="Q630" t="s">
        <v>908</v>
      </c>
      <c r="R630" t="s">
        <v>110</v>
      </c>
      <c r="S630" t="s">
        <v>0</v>
      </c>
      <c r="T630" t="s">
        <v>904</v>
      </c>
      <c r="V630" t="s">
        <v>76</v>
      </c>
      <c r="W630" t="s">
        <v>113</v>
      </c>
      <c r="X630" t="s">
        <v>905</v>
      </c>
      <c r="Y630" t="s">
        <v>1444</v>
      </c>
      <c r="Z630" t="s">
        <v>114</v>
      </c>
      <c r="AA630" t="s">
        <v>907</v>
      </c>
    </row>
    <row r="631" spans="1:27" x14ac:dyDescent="0.25">
      <c r="A631" t="b">
        <f>AND(Structures[[#This Row],[Unchanged Colr]:[Unchanged ColorAndStyle]])</f>
        <v>0</v>
      </c>
      <c r="B631" t="b">
        <f>ISERROR(VLOOKUP(Structures[[#This Row],[StructureID]],ModifiedStructures[],1,FALSE))</f>
        <v>1</v>
      </c>
      <c r="C631" t="b">
        <f>ISERROR(VLOOKUP(Structures[[#This Row],[ColorAndStyle]],ModifiedStyle[],1,FALSE))</f>
        <v>0</v>
      </c>
      <c r="D631" t="s">
        <v>239</v>
      </c>
      <c r="E631" t="s">
        <v>237</v>
      </c>
      <c r="F631" t="s">
        <v>271</v>
      </c>
      <c r="G631" t="s">
        <v>271</v>
      </c>
      <c r="H631" t="s">
        <v>913</v>
      </c>
      <c r="I631">
        <v>11296</v>
      </c>
      <c r="J631" t="s">
        <v>914</v>
      </c>
      <c r="L631" t="s">
        <v>277</v>
      </c>
      <c r="M631">
        <v>3</v>
      </c>
      <c r="N631">
        <v>0</v>
      </c>
      <c r="O631">
        <v>-16777216</v>
      </c>
      <c r="P631" t="s">
        <v>908</v>
      </c>
      <c r="Q631" t="s">
        <v>908</v>
      </c>
      <c r="R631" t="s">
        <v>110</v>
      </c>
      <c r="S631" t="s">
        <v>0</v>
      </c>
      <c r="T631" t="s">
        <v>904</v>
      </c>
      <c r="V631" t="s">
        <v>76</v>
      </c>
      <c r="W631" t="s">
        <v>113</v>
      </c>
      <c r="X631" t="s">
        <v>905</v>
      </c>
      <c r="Y631" t="s">
        <v>1444</v>
      </c>
      <c r="Z631" t="s">
        <v>114</v>
      </c>
      <c r="AA631" t="s">
        <v>907</v>
      </c>
    </row>
    <row r="632" spans="1:27" x14ac:dyDescent="0.25">
      <c r="A632" t="b">
        <f>AND(Structures[[#This Row],[Unchanged Colr]:[Unchanged ColorAndStyle]])</f>
        <v>1</v>
      </c>
      <c r="B632" t="b">
        <f>ISERROR(VLOOKUP(Structures[[#This Row],[StructureID]],ModifiedStructures[],1,FALSE))</f>
        <v>1</v>
      </c>
      <c r="C632" t="b">
        <f>ISERROR(VLOOKUP(Structures[[#This Row],[ColorAndStyle]],ModifiedStyle[],1,FALSE))</f>
        <v>1</v>
      </c>
      <c r="D632" t="s">
        <v>240</v>
      </c>
      <c r="E632" t="s">
        <v>550</v>
      </c>
      <c r="F632" t="s">
        <v>201</v>
      </c>
      <c r="G632" t="s">
        <v>180</v>
      </c>
      <c r="H632" t="s">
        <v>240</v>
      </c>
      <c r="I632" t="s">
        <v>240</v>
      </c>
      <c r="J632" t="s">
        <v>902</v>
      </c>
      <c r="L632" t="s">
        <v>241</v>
      </c>
      <c r="M632">
        <v>3</v>
      </c>
      <c r="N632">
        <v>0</v>
      </c>
      <c r="O632">
        <v>-16777216</v>
      </c>
      <c r="P632">
        <v>-350</v>
      </c>
      <c r="Q632">
        <v>-50</v>
      </c>
      <c r="R632" t="s">
        <v>112</v>
      </c>
      <c r="S632" t="s">
        <v>0</v>
      </c>
      <c r="T632" t="s">
        <v>1445</v>
      </c>
      <c r="V632" t="s">
        <v>76</v>
      </c>
      <c r="W632" t="s">
        <v>113</v>
      </c>
      <c r="X632" t="s">
        <v>905</v>
      </c>
      <c r="Y632" t="s">
        <v>1444</v>
      </c>
      <c r="Z632" t="s">
        <v>114</v>
      </c>
      <c r="AA632" t="s">
        <v>907</v>
      </c>
    </row>
    <row r="633" spans="1:27" x14ac:dyDescent="0.25">
      <c r="A633" t="b">
        <f>AND(Structures[[#This Row],[Unchanged Colr]:[Unchanged ColorAndStyle]])</f>
        <v>0</v>
      </c>
      <c r="B633" t="b">
        <f>ISERROR(VLOOKUP(Structures[[#This Row],[StructureID]],ModifiedStructures[],1,FALSE))</f>
        <v>1</v>
      </c>
      <c r="C633" t="b">
        <f>ISERROR(VLOOKUP(Structures[[#This Row],[ColorAndStyle]],ModifiedStyle[],1,FALSE))</f>
        <v>0</v>
      </c>
      <c r="D633" t="s">
        <v>111</v>
      </c>
      <c r="E633" t="s">
        <v>111</v>
      </c>
      <c r="F633" t="s">
        <v>85</v>
      </c>
      <c r="G633" t="s">
        <v>27</v>
      </c>
      <c r="H633" t="s">
        <v>27</v>
      </c>
      <c r="I633" t="s">
        <v>1083</v>
      </c>
      <c r="J633" t="s">
        <v>902</v>
      </c>
      <c r="L633" t="s">
        <v>39</v>
      </c>
      <c r="M633">
        <v>3</v>
      </c>
      <c r="N633">
        <v>0</v>
      </c>
      <c r="O633">
        <v>-16777216</v>
      </c>
      <c r="P633" t="s">
        <v>908</v>
      </c>
      <c r="Q633" t="s">
        <v>908</v>
      </c>
      <c r="R633" t="s">
        <v>112</v>
      </c>
      <c r="S633" t="s">
        <v>0</v>
      </c>
      <c r="T633" t="s">
        <v>1445</v>
      </c>
      <c r="V633" t="s">
        <v>76</v>
      </c>
      <c r="W633" t="s">
        <v>113</v>
      </c>
      <c r="X633" t="s">
        <v>905</v>
      </c>
      <c r="Y633" t="s">
        <v>1444</v>
      </c>
      <c r="Z633" t="s">
        <v>114</v>
      </c>
      <c r="AA633" t="s">
        <v>907</v>
      </c>
    </row>
    <row r="634" spans="1:27" x14ac:dyDescent="0.25">
      <c r="A634" t="b">
        <f>AND(Structures[[#This Row],[Unchanged Colr]:[Unchanged ColorAndStyle]])</f>
        <v>1</v>
      </c>
      <c r="B634" t="b">
        <f>ISERROR(VLOOKUP(Structures[[#This Row],[StructureID]],ModifiedStructures[],1,FALSE))</f>
        <v>1</v>
      </c>
      <c r="C634" t="b">
        <f>ISERROR(VLOOKUP(Structures[[#This Row],[ColorAndStyle]],ModifiedStyle[],1,FALSE))</f>
        <v>1</v>
      </c>
      <c r="D634" t="s">
        <v>1066</v>
      </c>
      <c r="E634" t="s">
        <v>1066</v>
      </c>
      <c r="F634" t="s">
        <v>224</v>
      </c>
      <c r="G634" t="s">
        <v>33</v>
      </c>
      <c r="H634" t="s">
        <v>33</v>
      </c>
      <c r="I634">
        <v>13354</v>
      </c>
      <c r="J634" t="s">
        <v>929</v>
      </c>
      <c r="L634" t="s">
        <v>266</v>
      </c>
      <c r="M634">
        <v>3</v>
      </c>
      <c r="N634">
        <v>0</v>
      </c>
      <c r="O634">
        <v>-16777216</v>
      </c>
      <c r="P634" t="s">
        <v>908</v>
      </c>
      <c r="Q634" t="s">
        <v>908</v>
      </c>
      <c r="R634" t="s">
        <v>112</v>
      </c>
      <c r="S634" t="s">
        <v>0</v>
      </c>
      <c r="T634" t="s">
        <v>1445</v>
      </c>
      <c r="V634" t="s">
        <v>76</v>
      </c>
      <c r="W634" t="s">
        <v>113</v>
      </c>
      <c r="X634" t="s">
        <v>905</v>
      </c>
      <c r="Y634" t="s">
        <v>1444</v>
      </c>
      <c r="Z634" t="s">
        <v>114</v>
      </c>
      <c r="AA634" t="s">
        <v>907</v>
      </c>
    </row>
    <row r="635" spans="1:27" x14ac:dyDescent="0.25">
      <c r="A635" t="b">
        <f>AND(Structures[[#This Row],[Unchanged Colr]:[Unchanged ColorAndStyle]])</f>
        <v>0</v>
      </c>
      <c r="B635" t="b">
        <f>ISERROR(VLOOKUP(Structures[[#This Row],[StructureID]],ModifiedStructures[],1,FALSE))</f>
        <v>1</v>
      </c>
      <c r="C635" t="b">
        <f>ISERROR(VLOOKUP(Structures[[#This Row],[ColorAndStyle]],ModifiedStyle[],1,FALSE))</f>
        <v>0</v>
      </c>
      <c r="D635" t="s">
        <v>27</v>
      </c>
      <c r="F635" t="s">
        <v>242</v>
      </c>
      <c r="G635" t="s">
        <v>27</v>
      </c>
      <c r="H635" t="s">
        <v>27</v>
      </c>
      <c r="I635" t="s">
        <v>1082</v>
      </c>
      <c r="J635" t="s">
        <v>902</v>
      </c>
      <c r="L635" t="s">
        <v>243</v>
      </c>
      <c r="M635">
        <v>3</v>
      </c>
      <c r="N635">
        <v>0</v>
      </c>
      <c r="O635">
        <v>-16777216</v>
      </c>
      <c r="P635" t="s">
        <v>908</v>
      </c>
      <c r="Q635" t="s">
        <v>908</v>
      </c>
      <c r="R635" t="s">
        <v>112</v>
      </c>
      <c r="S635" t="s">
        <v>0</v>
      </c>
      <c r="T635" t="s">
        <v>1445</v>
      </c>
      <c r="V635" t="s">
        <v>76</v>
      </c>
      <c r="W635" t="s">
        <v>113</v>
      </c>
      <c r="X635" t="s">
        <v>905</v>
      </c>
      <c r="Y635" t="s">
        <v>1444</v>
      </c>
      <c r="Z635" t="s">
        <v>114</v>
      </c>
      <c r="AA635" t="s">
        <v>907</v>
      </c>
    </row>
    <row r="636" spans="1:27" x14ac:dyDescent="0.25">
      <c r="A636" t="b">
        <f>AND(Structures[[#This Row],[Unchanged Colr]:[Unchanged ColorAndStyle]])</f>
        <v>1</v>
      </c>
      <c r="B636" t="b">
        <f>ISERROR(VLOOKUP(Structures[[#This Row],[StructureID]],ModifiedStructures[],1,FALSE))</f>
        <v>1</v>
      </c>
      <c r="C636" t="b">
        <f>ISERROR(VLOOKUP(Structures[[#This Row],[ColorAndStyle]],ModifiedStyle[],1,FALSE))</f>
        <v>1</v>
      </c>
      <c r="D636" t="s">
        <v>202</v>
      </c>
      <c r="E636" t="s">
        <v>202</v>
      </c>
      <c r="F636" t="s">
        <v>43</v>
      </c>
      <c r="G636" t="s">
        <v>180</v>
      </c>
      <c r="H636" t="s">
        <v>4</v>
      </c>
      <c r="I636" t="s">
        <v>43</v>
      </c>
      <c r="J636" t="s">
        <v>902</v>
      </c>
      <c r="L636" t="s">
        <v>257</v>
      </c>
      <c r="M636">
        <v>3</v>
      </c>
      <c r="N636">
        <v>0</v>
      </c>
      <c r="O636">
        <v>-16777216</v>
      </c>
      <c r="P636" t="s">
        <v>908</v>
      </c>
      <c r="Q636" t="s">
        <v>908</v>
      </c>
      <c r="R636" t="s">
        <v>112</v>
      </c>
      <c r="S636" t="s">
        <v>0</v>
      </c>
      <c r="T636" t="s">
        <v>1445</v>
      </c>
      <c r="V636" t="s">
        <v>76</v>
      </c>
      <c r="W636" t="s">
        <v>113</v>
      </c>
      <c r="X636" t="s">
        <v>905</v>
      </c>
      <c r="Y636" t="s">
        <v>1444</v>
      </c>
      <c r="Z636" t="s">
        <v>114</v>
      </c>
      <c r="AA636" t="s">
        <v>907</v>
      </c>
    </row>
    <row r="637" spans="1:27" x14ac:dyDescent="0.25">
      <c r="A637" t="b">
        <f>AND(Structures[[#This Row],[Unchanged Colr]:[Unchanged ColorAndStyle]])</f>
        <v>1</v>
      </c>
      <c r="B637" t="b">
        <f>ISERROR(VLOOKUP(Structures[[#This Row],[StructureID]],ModifiedStructures[],1,FALSE))</f>
        <v>1</v>
      </c>
      <c r="C637" t="b">
        <f>ISERROR(VLOOKUP(Structures[[#This Row],[ColorAndStyle]],ModifiedStyle[],1,FALSE))</f>
        <v>1</v>
      </c>
      <c r="D637" t="s">
        <v>223</v>
      </c>
      <c r="E637" t="s">
        <v>223</v>
      </c>
      <c r="F637" t="s">
        <v>223</v>
      </c>
      <c r="G637" t="s">
        <v>33</v>
      </c>
      <c r="H637" t="s">
        <v>33</v>
      </c>
      <c r="I637">
        <v>7088</v>
      </c>
      <c r="J637" t="s">
        <v>929</v>
      </c>
      <c r="L637" t="s">
        <v>265</v>
      </c>
      <c r="M637">
        <v>3</v>
      </c>
      <c r="N637">
        <v>0</v>
      </c>
      <c r="O637">
        <v>-16777216</v>
      </c>
      <c r="P637" t="s">
        <v>908</v>
      </c>
      <c r="Q637" t="s">
        <v>908</v>
      </c>
      <c r="R637" t="s">
        <v>112</v>
      </c>
      <c r="S637" t="s">
        <v>0</v>
      </c>
      <c r="T637" t="s">
        <v>1445</v>
      </c>
      <c r="V637" t="s">
        <v>76</v>
      </c>
      <c r="W637" t="s">
        <v>113</v>
      </c>
      <c r="X637" t="s">
        <v>905</v>
      </c>
      <c r="Y637" t="s">
        <v>1444</v>
      </c>
      <c r="Z637" t="s">
        <v>114</v>
      </c>
      <c r="AA637" t="s">
        <v>907</v>
      </c>
    </row>
    <row r="638" spans="1:27" x14ac:dyDescent="0.25">
      <c r="A638" t="b">
        <f>AND(Structures[[#This Row],[Unchanged Colr]:[Unchanged ColorAndStyle]])</f>
        <v>0</v>
      </c>
      <c r="B638" t="b">
        <f>ISERROR(VLOOKUP(Structures[[#This Row],[StructureID]],ModifiedStructures[],1,FALSE))</f>
        <v>1</v>
      </c>
      <c r="C638" t="b">
        <f>ISERROR(VLOOKUP(Structures[[#This Row],[ColorAndStyle]],ModifiedStyle[],1,FALSE))</f>
        <v>0</v>
      </c>
      <c r="D638" t="s">
        <v>1446</v>
      </c>
      <c r="E638" t="s">
        <v>1447</v>
      </c>
      <c r="F638" t="s">
        <v>912</v>
      </c>
      <c r="G638" t="s">
        <v>4</v>
      </c>
      <c r="H638" t="s">
        <v>4</v>
      </c>
      <c r="I638" t="s">
        <v>247</v>
      </c>
      <c r="J638" t="s">
        <v>902</v>
      </c>
      <c r="L638" t="s">
        <v>246</v>
      </c>
      <c r="M638">
        <v>3</v>
      </c>
      <c r="N638">
        <v>0</v>
      </c>
      <c r="O638">
        <v>-16777216</v>
      </c>
      <c r="P638" t="s">
        <v>908</v>
      </c>
      <c r="Q638" t="s">
        <v>908</v>
      </c>
      <c r="R638" t="s">
        <v>112</v>
      </c>
      <c r="S638" t="s">
        <v>0</v>
      </c>
      <c r="T638" t="s">
        <v>1445</v>
      </c>
      <c r="V638" t="s">
        <v>76</v>
      </c>
      <c r="W638" t="s">
        <v>113</v>
      </c>
      <c r="X638" t="s">
        <v>905</v>
      </c>
      <c r="Y638" t="s">
        <v>1444</v>
      </c>
      <c r="Z638" t="s">
        <v>114</v>
      </c>
      <c r="AA638" t="s">
        <v>907</v>
      </c>
    </row>
    <row r="639" spans="1:27" x14ac:dyDescent="0.25">
      <c r="A639" t="b">
        <f>AND(Structures[[#This Row],[Unchanged Colr]:[Unchanged ColorAndStyle]])</f>
        <v>1</v>
      </c>
      <c r="B639" t="b">
        <f>ISERROR(VLOOKUP(Structures[[#This Row],[StructureID]],ModifiedStructures[],1,FALSE))</f>
        <v>1</v>
      </c>
      <c r="C639" t="b">
        <f>ISERROR(VLOOKUP(Structures[[#This Row],[ColorAndStyle]],ModifiedStyle[],1,FALSE))</f>
        <v>1</v>
      </c>
      <c r="D639" t="s">
        <v>551</v>
      </c>
      <c r="E639" t="s">
        <v>552</v>
      </c>
      <c r="F639" t="s">
        <v>912</v>
      </c>
      <c r="G639" t="s">
        <v>4</v>
      </c>
      <c r="H639" t="s">
        <v>4</v>
      </c>
      <c r="I639" t="s">
        <v>247</v>
      </c>
      <c r="J639" t="s">
        <v>902</v>
      </c>
      <c r="L639" t="s">
        <v>248</v>
      </c>
      <c r="M639">
        <v>5</v>
      </c>
      <c r="N639">
        <v>0</v>
      </c>
      <c r="O639">
        <v>-16777216</v>
      </c>
      <c r="P639" t="s">
        <v>908</v>
      </c>
      <c r="Q639" t="s">
        <v>908</v>
      </c>
      <c r="R639" t="s">
        <v>112</v>
      </c>
      <c r="S639" t="s">
        <v>0</v>
      </c>
      <c r="T639" t="s">
        <v>1445</v>
      </c>
      <c r="V639" t="s">
        <v>76</v>
      </c>
      <c r="W639" t="s">
        <v>113</v>
      </c>
      <c r="X639" t="s">
        <v>905</v>
      </c>
      <c r="Y639" t="s">
        <v>1444</v>
      </c>
      <c r="Z639" t="s">
        <v>114</v>
      </c>
      <c r="AA639" t="s">
        <v>907</v>
      </c>
    </row>
    <row r="640" spans="1:27" x14ac:dyDescent="0.25">
      <c r="A640" t="b">
        <f>AND(Structures[[#This Row],[Unchanged Colr]:[Unchanged ColorAndStyle]])</f>
        <v>0</v>
      </c>
      <c r="B640" t="b">
        <f>ISERROR(VLOOKUP(Structures[[#This Row],[StructureID]],ModifiedStructures[],1,FALSE))</f>
        <v>1</v>
      </c>
      <c r="C640" t="b">
        <f>ISERROR(VLOOKUP(Structures[[#This Row],[ColorAndStyle]],ModifiedStyle[],1,FALSE))</f>
        <v>0</v>
      </c>
      <c r="D640" t="s">
        <v>154</v>
      </c>
      <c r="E640" t="s">
        <v>155</v>
      </c>
      <c r="F640" t="s">
        <v>133</v>
      </c>
      <c r="G640" t="s">
        <v>4</v>
      </c>
      <c r="H640" t="s">
        <v>4</v>
      </c>
      <c r="I640" t="s">
        <v>1086</v>
      </c>
      <c r="J640" t="s">
        <v>902</v>
      </c>
      <c r="L640" t="s">
        <v>5</v>
      </c>
      <c r="M640">
        <v>3</v>
      </c>
      <c r="N640">
        <v>0</v>
      </c>
      <c r="O640">
        <v>-16777216</v>
      </c>
      <c r="P640" t="s">
        <v>908</v>
      </c>
      <c r="Q640" t="s">
        <v>908</v>
      </c>
      <c r="R640" t="s">
        <v>112</v>
      </c>
      <c r="S640" t="s">
        <v>0</v>
      </c>
      <c r="T640" t="s">
        <v>1445</v>
      </c>
      <c r="V640" t="s">
        <v>76</v>
      </c>
      <c r="W640" t="s">
        <v>113</v>
      </c>
      <c r="X640" t="s">
        <v>905</v>
      </c>
      <c r="Y640" t="s">
        <v>1444</v>
      </c>
      <c r="Z640" t="s">
        <v>114</v>
      </c>
      <c r="AA640" t="s">
        <v>907</v>
      </c>
    </row>
    <row r="641" spans="1:27" x14ac:dyDescent="0.25">
      <c r="A641" t="b">
        <f>AND(Structures[[#This Row],[Unchanged Colr]:[Unchanged ColorAndStyle]])</f>
        <v>0</v>
      </c>
      <c r="B641" t="b">
        <f>ISERROR(VLOOKUP(Structures[[#This Row],[StructureID]],ModifiedStructures[],1,FALSE))</f>
        <v>1</v>
      </c>
      <c r="C641" t="b">
        <f>ISERROR(VLOOKUP(Structures[[#This Row],[ColorAndStyle]],ModifiedStyle[],1,FALSE))</f>
        <v>0</v>
      </c>
      <c r="D641" t="s">
        <v>553</v>
      </c>
      <c r="E641" t="s">
        <v>554</v>
      </c>
      <c r="F641" t="s">
        <v>133</v>
      </c>
      <c r="G641" t="s">
        <v>4</v>
      </c>
      <c r="H641" t="s">
        <v>4</v>
      </c>
      <c r="I641" t="s">
        <v>1086</v>
      </c>
      <c r="J641" t="s">
        <v>902</v>
      </c>
      <c r="L641" t="s">
        <v>292</v>
      </c>
      <c r="M641">
        <v>5</v>
      </c>
      <c r="N641">
        <v>0</v>
      </c>
      <c r="O641">
        <v>-16777216</v>
      </c>
      <c r="P641" t="s">
        <v>908</v>
      </c>
      <c r="Q641" t="s">
        <v>908</v>
      </c>
      <c r="R641" t="s">
        <v>112</v>
      </c>
      <c r="S641" t="s">
        <v>0</v>
      </c>
      <c r="T641" t="s">
        <v>1445</v>
      </c>
      <c r="V641" t="s">
        <v>76</v>
      </c>
      <c r="W641" t="s">
        <v>113</v>
      </c>
      <c r="X641" t="s">
        <v>905</v>
      </c>
      <c r="Y641" t="s">
        <v>1444</v>
      </c>
      <c r="Z641" t="s">
        <v>114</v>
      </c>
      <c r="AA641" t="s">
        <v>907</v>
      </c>
    </row>
    <row r="642" spans="1:27" x14ac:dyDescent="0.25">
      <c r="A642" t="b">
        <f>AND(Structures[[#This Row],[Unchanged Colr]:[Unchanged ColorAndStyle]])</f>
        <v>1</v>
      </c>
      <c r="B642" t="b">
        <f>ISERROR(VLOOKUP(Structures[[#This Row],[StructureID]],ModifiedStructures[],1,FALSE))</f>
        <v>1</v>
      </c>
      <c r="C642" t="b">
        <f>ISERROR(VLOOKUP(Structures[[#This Row],[ColorAndStyle]],ModifiedStyle[],1,FALSE))</f>
        <v>1</v>
      </c>
      <c r="D642" t="s">
        <v>230</v>
      </c>
      <c r="E642" t="s">
        <v>230</v>
      </c>
      <c r="F642" t="s">
        <v>229</v>
      </c>
      <c r="G642" t="s">
        <v>271</v>
      </c>
      <c r="H642" t="s">
        <v>913</v>
      </c>
      <c r="I642">
        <v>5453</v>
      </c>
      <c r="J642" t="s">
        <v>914</v>
      </c>
      <c r="L642" t="s">
        <v>272</v>
      </c>
      <c r="M642">
        <v>3</v>
      </c>
      <c r="N642">
        <v>0</v>
      </c>
      <c r="O642">
        <v>-16777216</v>
      </c>
      <c r="P642">
        <v>1800</v>
      </c>
      <c r="Q642">
        <v>29768</v>
      </c>
      <c r="R642" t="s">
        <v>112</v>
      </c>
      <c r="S642" t="s">
        <v>0</v>
      </c>
      <c r="T642" t="s">
        <v>1445</v>
      </c>
      <c r="V642" t="s">
        <v>76</v>
      </c>
      <c r="W642" t="s">
        <v>113</v>
      </c>
      <c r="X642" t="s">
        <v>905</v>
      </c>
      <c r="Y642" t="s">
        <v>1444</v>
      </c>
      <c r="Z642" t="s">
        <v>114</v>
      </c>
      <c r="AA642" t="s">
        <v>907</v>
      </c>
    </row>
    <row r="643" spans="1:27" x14ac:dyDescent="0.25">
      <c r="A643" t="b">
        <f>AND(Structures[[#This Row],[Unchanged Colr]:[Unchanged ColorAndStyle]])</f>
        <v>1</v>
      </c>
      <c r="B643" t="b">
        <f>ISERROR(VLOOKUP(Structures[[#This Row],[StructureID]],ModifiedStructures[],1,FALSE))</f>
        <v>1</v>
      </c>
      <c r="C643" t="b">
        <f>ISERROR(VLOOKUP(Structures[[#This Row],[ColorAndStyle]],ModifiedStyle[],1,FALSE))</f>
        <v>1</v>
      </c>
      <c r="D643" t="s">
        <v>308</v>
      </c>
      <c r="E643" t="s">
        <v>308</v>
      </c>
      <c r="F643" t="s">
        <v>308</v>
      </c>
      <c r="G643" t="s">
        <v>33</v>
      </c>
      <c r="H643" t="s">
        <v>33</v>
      </c>
      <c r="I643">
        <v>7163</v>
      </c>
      <c r="J643" t="s">
        <v>929</v>
      </c>
      <c r="L643" t="s">
        <v>331</v>
      </c>
      <c r="M643">
        <v>3</v>
      </c>
      <c r="N643">
        <v>0</v>
      </c>
      <c r="O643">
        <v>-16777216</v>
      </c>
      <c r="P643" t="s">
        <v>908</v>
      </c>
      <c r="Q643" t="s">
        <v>908</v>
      </c>
      <c r="R643" t="s">
        <v>112</v>
      </c>
      <c r="S643" t="s">
        <v>0</v>
      </c>
      <c r="T643" t="s">
        <v>1445</v>
      </c>
      <c r="V643" t="s">
        <v>76</v>
      </c>
      <c r="W643" t="s">
        <v>113</v>
      </c>
      <c r="X643" t="s">
        <v>905</v>
      </c>
      <c r="Y643" t="s">
        <v>1444</v>
      </c>
      <c r="Z643" t="s">
        <v>114</v>
      </c>
      <c r="AA643" t="s">
        <v>907</v>
      </c>
    </row>
    <row r="644" spans="1:27" x14ac:dyDescent="0.25">
      <c r="A644" t="b">
        <f>AND(Structures[[#This Row],[Unchanged Colr]:[Unchanged ColorAndStyle]])</f>
        <v>0</v>
      </c>
      <c r="B644" t="b">
        <f>ISERROR(VLOOKUP(Structures[[#This Row],[StructureID]],ModifiedStructures[],1,FALSE))</f>
        <v>1</v>
      </c>
      <c r="C644" t="b">
        <f>ISERROR(VLOOKUP(Structures[[#This Row],[ColorAndStyle]],ModifiedStyle[],1,FALSE))</f>
        <v>0</v>
      </c>
      <c r="D644" t="s">
        <v>236</v>
      </c>
      <c r="E644" t="s">
        <v>237</v>
      </c>
      <c r="F644" t="s">
        <v>271</v>
      </c>
      <c r="G644" t="s">
        <v>271</v>
      </c>
      <c r="H644" t="s">
        <v>913</v>
      </c>
      <c r="I644">
        <v>11296</v>
      </c>
      <c r="J644" t="s">
        <v>914</v>
      </c>
      <c r="L644" t="s">
        <v>277</v>
      </c>
      <c r="M644">
        <v>3</v>
      </c>
      <c r="N644">
        <v>0</v>
      </c>
      <c r="O644">
        <v>-16777216</v>
      </c>
      <c r="P644" t="s">
        <v>908</v>
      </c>
      <c r="Q644" t="s">
        <v>908</v>
      </c>
      <c r="R644" t="s">
        <v>112</v>
      </c>
      <c r="S644" t="s">
        <v>0</v>
      </c>
      <c r="T644" t="s">
        <v>1445</v>
      </c>
      <c r="V644" t="s">
        <v>81</v>
      </c>
      <c r="W644" t="s">
        <v>113</v>
      </c>
      <c r="X644" t="s">
        <v>905</v>
      </c>
      <c r="Y644" t="s">
        <v>1448</v>
      </c>
      <c r="Z644" t="s">
        <v>72</v>
      </c>
      <c r="AA644" t="s">
        <v>907</v>
      </c>
    </row>
    <row r="645" spans="1:27" x14ac:dyDescent="0.25">
      <c r="A645" t="b">
        <f>AND(Structures[[#This Row],[Unchanged Colr]:[Unchanged ColorAndStyle]])</f>
        <v>0</v>
      </c>
      <c r="B645" t="b">
        <f>ISERROR(VLOOKUP(Structures[[#This Row],[StructureID]],ModifiedStructures[],1,FALSE))</f>
        <v>1</v>
      </c>
      <c r="C645" t="b">
        <f>ISERROR(VLOOKUP(Structures[[#This Row],[ColorAndStyle]],ModifiedStyle[],1,FALSE))</f>
        <v>0</v>
      </c>
      <c r="D645" t="s">
        <v>238</v>
      </c>
      <c r="E645" t="s">
        <v>237</v>
      </c>
      <c r="F645" t="s">
        <v>271</v>
      </c>
      <c r="G645" t="s">
        <v>271</v>
      </c>
      <c r="H645" t="s">
        <v>913</v>
      </c>
      <c r="I645">
        <v>11296</v>
      </c>
      <c r="J645" t="s">
        <v>914</v>
      </c>
      <c r="L645" t="s">
        <v>277</v>
      </c>
      <c r="M645">
        <v>3</v>
      </c>
      <c r="N645">
        <v>0</v>
      </c>
      <c r="O645">
        <v>-16777216</v>
      </c>
      <c r="P645" t="s">
        <v>908</v>
      </c>
      <c r="Q645" t="s">
        <v>908</v>
      </c>
      <c r="R645" t="s">
        <v>112</v>
      </c>
      <c r="S645" t="s">
        <v>0</v>
      </c>
      <c r="T645" t="s">
        <v>1445</v>
      </c>
      <c r="V645" t="s">
        <v>81</v>
      </c>
      <c r="W645" t="s">
        <v>113</v>
      </c>
      <c r="X645" t="s">
        <v>905</v>
      </c>
      <c r="Y645" t="s">
        <v>1448</v>
      </c>
      <c r="Z645" t="s">
        <v>72</v>
      </c>
      <c r="AA645" t="s">
        <v>907</v>
      </c>
    </row>
    <row r="646" spans="1:27" x14ac:dyDescent="0.25">
      <c r="A646" t="b">
        <f>AND(Structures[[#This Row],[Unchanged Colr]:[Unchanged ColorAndStyle]])</f>
        <v>0</v>
      </c>
      <c r="B646" t="b">
        <f>ISERROR(VLOOKUP(Structures[[#This Row],[StructureID]],ModifiedStructures[],1,FALSE))</f>
        <v>1</v>
      </c>
      <c r="C646" t="b">
        <f>ISERROR(VLOOKUP(Structures[[#This Row],[ColorAndStyle]],ModifiedStyle[],1,FALSE))</f>
        <v>0</v>
      </c>
      <c r="D646" t="s">
        <v>239</v>
      </c>
      <c r="E646" t="s">
        <v>237</v>
      </c>
      <c r="F646" t="s">
        <v>271</v>
      </c>
      <c r="G646" t="s">
        <v>271</v>
      </c>
      <c r="H646" t="s">
        <v>913</v>
      </c>
      <c r="I646">
        <v>11296</v>
      </c>
      <c r="J646" t="s">
        <v>914</v>
      </c>
      <c r="L646" t="s">
        <v>277</v>
      </c>
      <c r="M646">
        <v>3</v>
      </c>
      <c r="N646">
        <v>0</v>
      </c>
      <c r="O646">
        <v>-16777216</v>
      </c>
      <c r="P646" t="s">
        <v>908</v>
      </c>
      <c r="Q646" t="s">
        <v>908</v>
      </c>
      <c r="R646" t="s">
        <v>112</v>
      </c>
      <c r="S646" t="s">
        <v>0</v>
      </c>
      <c r="T646" t="s">
        <v>1445</v>
      </c>
      <c r="V646" t="s">
        <v>81</v>
      </c>
      <c r="W646" t="s">
        <v>113</v>
      </c>
      <c r="X646" t="s">
        <v>905</v>
      </c>
      <c r="Y646" t="s">
        <v>1448</v>
      </c>
      <c r="Z646" t="s">
        <v>72</v>
      </c>
      <c r="AA646" t="s">
        <v>907</v>
      </c>
    </row>
    <row r="647" spans="1:27" x14ac:dyDescent="0.25">
      <c r="A647" t="b">
        <f>AND(Structures[[#This Row],[Unchanged Colr]:[Unchanged ColorAndStyle]])</f>
        <v>1</v>
      </c>
      <c r="B647" t="b">
        <f>ISERROR(VLOOKUP(Structures[[#This Row],[StructureID]],ModifiedStructures[],1,FALSE))</f>
        <v>1</v>
      </c>
      <c r="C647" t="b">
        <f>ISERROR(VLOOKUP(Structures[[#This Row],[ColorAndStyle]],ModifiedStyle[],1,FALSE))</f>
        <v>1</v>
      </c>
      <c r="D647" t="s">
        <v>240</v>
      </c>
      <c r="E647" t="s">
        <v>550</v>
      </c>
      <c r="F647" t="s">
        <v>201</v>
      </c>
      <c r="G647" t="s">
        <v>180</v>
      </c>
      <c r="H647" t="s">
        <v>240</v>
      </c>
      <c r="I647" t="s">
        <v>240</v>
      </c>
      <c r="J647" t="s">
        <v>902</v>
      </c>
      <c r="L647" t="s">
        <v>241</v>
      </c>
      <c r="M647">
        <v>3</v>
      </c>
      <c r="N647">
        <v>0</v>
      </c>
      <c r="O647">
        <v>-16777216</v>
      </c>
      <c r="P647">
        <v>-350</v>
      </c>
      <c r="Q647">
        <v>-50</v>
      </c>
      <c r="R647" t="s">
        <v>116</v>
      </c>
      <c r="S647" t="s">
        <v>0</v>
      </c>
      <c r="V647" t="s">
        <v>81</v>
      </c>
      <c r="W647" t="s">
        <v>113</v>
      </c>
      <c r="X647" t="s">
        <v>905</v>
      </c>
      <c r="Y647" t="s">
        <v>1448</v>
      </c>
      <c r="Z647" t="s">
        <v>72</v>
      </c>
      <c r="AA647" t="s">
        <v>907</v>
      </c>
    </row>
    <row r="648" spans="1:27" x14ac:dyDescent="0.25">
      <c r="A648" t="b">
        <f>AND(Structures[[#This Row],[Unchanged Colr]:[Unchanged ColorAndStyle]])</f>
        <v>1</v>
      </c>
      <c r="B648" t="b">
        <f>ISERROR(VLOOKUP(Structures[[#This Row],[StructureID]],ModifiedStructures[],1,FALSE))</f>
        <v>1</v>
      </c>
      <c r="C648" t="b">
        <f>ISERROR(VLOOKUP(Structures[[#This Row],[ColorAndStyle]],ModifiedStyle[],1,FALSE))</f>
        <v>1</v>
      </c>
      <c r="D648" t="s">
        <v>202</v>
      </c>
      <c r="E648" t="s">
        <v>202</v>
      </c>
      <c r="F648" t="s">
        <v>43</v>
      </c>
      <c r="G648" t="s">
        <v>180</v>
      </c>
      <c r="H648" t="s">
        <v>4</v>
      </c>
      <c r="I648" t="s">
        <v>43</v>
      </c>
      <c r="J648" t="s">
        <v>902</v>
      </c>
      <c r="L648" t="s">
        <v>257</v>
      </c>
      <c r="M648">
        <v>3</v>
      </c>
      <c r="N648">
        <v>0</v>
      </c>
      <c r="O648">
        <v>-16777216</v>
      </c>
      <c r="P648" t="s">
        <v>908</v>
      </c>
      <c r="Q648" t="s">
        <v>908</v>
      </c>
      <c r="R648" t="s">
        <v>116</v>
      </c>
      <c r="S648" t="s">
        <v>0</v>
      </c>
      <c r="V648" t="s">
        <v>81</v>
      </c>
      <c r="W648" t="s">
        <v>113</v>
      </c>
      <c r="X648" t="s">
        <v>905</v>
      </c>
      <c r="Y648" t="s">
        <v>1448</v>
      </c>
      <c r="Z648" t="s">
        <v>72</v>
      </c>
      <c r="AA648" t="s">
        <v>907</v>
      </c>
    </row>
    <row r="649" spans="1:27" x14ac:dyDescent="0.25">
      <c r="A649" t="b">
        <f>AND(Structures[[#This Row],[Unchanged Colr]:[Unchanged ColorAndStyle]])</f>
        <v>0</v>
      </c>
      <c r="B649" t="b">
        <f>ISERROR(VLOOKUP(Structures[[#This Row],[StructureID]],ModifiedStructures[],1,FALSE))</f>
        <v>1</v>
      </c>
      <c r="C649" t="b">
        <f>ISERROR(VLOOKUP(Structures[[#This Row],[ColorAndStyle]],ModifiedStyle[],1,FALSE))</f>
        <v>0</v>
      </c>
      <c r="D649" t="s">
        <v>558</v>
      </c>
      <c r="E649" t="s">
        <v>559</v>
      </c>
      <c r="F649" t="s">
        <v>911</v>
      </c>
      <c r="G649" t="s">
        <v>27</v>
      </c>
      <c r="H649" t="s">
        <v>27</v>
      </c>
      <c r="I649" t="s">
        <v>360</v>
      </c>
      <c r="J649" t="s">
        <v>902</v>
      </c>
      <c r="L649" t="s">
        <v>243</v>
      </c>
      <c r="M649">
        <v>3</v>
      </c>
      <c r="N649">
        <v>0</v>
      </c>
      <c r="O649">
        <v>-16777216</v>
      </c>
      <c r="P649" t="s">
        <v>908</v>
      </c>
      <c r="Q649" t="s">
        <v>908</v>
      </c>
      <c r="R649" t="s">
        <v>116</v>
      </c>
      <c r="S649" t="s">
        <v>0</v>
      </c>
      <c r="V649" t="s">
        <v>81</v>
      </c>
      <c r="W649" t="s">
        <v>113</v>
      </c>
      <c r="X649" t="s">
        <v>905</v>
      </c>
      <c r="Y649" t="s">
        <v>1448</v>
      </c>
      <c r="Z649" t="s">
        <v>72</v>
      </c>
      <c r="AA649" t="s">
        <v>907</v>
      </c>
    </row>
    <row r="650" spans="1:27" x14ac:dyDescent="0.25">
      <c r="A650" t="b">
        <f>AND(Structures[[#This Row],[Unchanged Colr]:[Unchanged ColorAndStyle]])</f>
        <v>0</v>
      </c>
      <c r="B650" t="b">
        <f>ISERROR(VLOOKUP(Structures[[#This Row],[StructureID]],ModifiedStructures[],1,FALSE))</f>
        <v>1</v>
      </c>
      <c r="C650" t="b">
        <f>ISERROR(VLOOKUP(Structures[[#This Row],[ColorAndStyle]],ModifiedStyle[],1,FALSE))</f>
        <v>0</v>
      </c>
      <c r="D650" t="s">
        <v>115</v>
      </c>
      <c r="E650" t="s">
        <v>115</v>
      </c>
      <c r="F650" t="s">
        <v>85</v>
      </c>
      <c r="G650" t="s">
        <v>27</v>
      </c>
      <c r="H650" t="s">
        <v>27</v>
      </c>
      <c r="I650" t="s">
        <v>1083</v>
      </c>
      <c r="J650" t="s">
        <v>902</v>
      </c>
      <c r="L650" t="s">
        <v>39</v>
      </c>
      <c r="M650">
        <v>3</v>
      </c>
      <c r="N650">
        <v>0</v>
      </c>
      <c r="O650">
        <v>-16777216</v>
      </c>
      <c r="P650" t="s">
        <v>908</v>
      </c>
      <c r="Q650" t="s">
        <v>908</v>
      </c>
      <c r="R650" t="s">
        <v>116</v>
      </c>
      <c r="S650" t="s">
        <v>0</v>
      </c>
      <c r="V650" t="s">
        <v>81</v>
      </c>
      <c r="W650" t="s">
        <v>113</v>
      </c>
      <c r="X650" t="s">
        <v>905</v>
      </c>
      <c r="Y650" t="s">
        <v>1448</v>
      </c>
      <c r="Z650" t="s">
        <v>72</v>
      </c>
      <c r="AA650" t="s">
        <v>907</v>
      </c>
    </row>
    <row r="651" spans="1:27" x14ac:dyDescent="0.25">
      <c r="A651" t="b">
        <f>AND(Structures[[#This Row],[Unchanged Colr]:[Unchanged ColorAndStyle]])</f>
        <v>1</v>
      </c>
      <c r="B651" t="b">
        <f>ISERROR(VLOOKUP(Structures[[#This Row],[StructureID]],ModifiedStructures[],1,FALSE))</f>
        <v>1</v>
      </c>
      <c r="C651" t="b">
        <f>ISERROR(VLOOKUP(Structures[[#This Row],[ColorAndStyle]],ModifiedStyle[],1,FALSE))</f>
        <v>1</v>
      </c>
      <c r="D651" t="s">
        <v>461</v>
      </c>
      <c r="E651" t="s">
        <v>461</v>
      </c>
      <c r="F651" t="s">
        <v>462</v>
      </c>
      <c r="G651" t="s">
        <v>33</v>
      </c>
      <c r="H651" t="s">
        <v>33</v>
      </c>
      <c r="I651">
        <v>15900</v>
      </c>
      <c r="J651" t="s">
        <v>929</v>
      </c>
      <c r="L651" t="s">
        <v>561</v>
      </c>
      <c r="M651">
        <v>3</v>
      </c>
      <c r="N651">
        <v>0</v>
      </c>
      <c r="O651">
        <v>-16777216</v>
      </c>
      <c r="P651">
        <v>20</v>
      </c>
      <c r="Q651">
        <v>80</v>
      </c>
      <c r="R651" t="s">
        <v>116</v>
      </c>
      <c r="S651" t="s">
        <v>0</v>
      </c>
      <c r="V651" t="s">
        <v>81</v>
      </c>
      <c r="W651" t="s">
        <v>113</v>
      </c>
      <c r="X651" t="s">
        <v>905</v>
      </c>
      <c r="Y651" t="s">
        <v>1448</v>
      </c>
      <c r="Z651" t="s">
        <v>72</v>
      </c>
      <c r="AA651" t="s">
        <v>907</v>
      </c>
    </row>
    <row r="652" spans="1:27" x14ac:dyDescent="0.25">
      <c r="A652" t="b">
        <f>AND(Structures[[#This Row],[Unchanged Colr]:[Unchanged ColorAndStyle]])</f>
        <v>1</v>
      </c>
      <c r="B652" t="b">
        <f>ISERROR(VLOOKUP(Structures[[#This Row],[StructureID]],ModifiedStructures[],1,FALSE))</f>
        <v>1</v>
      </c>
      <c r="C652" t="b">
        <f>ISERROR(VLOOKUP(Structures[[#This Row],[ColorAndStyle]],ModifiedStyle[],1,FALSE))</f>
        <v>1</v>
      </c>
      <c r="D652" t="s">
        <v>466</v>
      </c>
      <c r="E652" t="s">
        <v>466</v>
      </c>
      <c r="F652" t="s">
        <v>466</v>
      </c>
      <c r="G652" t="s">
        <v>33</v>
      </c>
      <c r="H652" t="s">
        <v>33</v>
      </c>
      <c r="I652">
        <v>14544</v>
      </c>
      <c r="J652" t="s">
        <v>929</v>
      </c>
      <c r="L652" t="s">
        <v>575</v>
      </c>
      <c r="M652">
        <v>3</v>
      </c>
      <c r="N652">
        <v>0</v>
      </c>
      <c r="O652">
        <v>-16777216</v>
      </c>
      <c r="P652">
        <v>-20</v>
      </c>
      <c r="Q652">
        <v>40</v>
      </c>
      <c r="R652" t="s">
        <v>116</v>
      </c>
      <c r="S652" t="s">
        <v>0</v>
      </c>
      <c r="V652" t="s">
        <v>81</v>
      </c>
      <c r="W652" t="s">
        <v>113</v>
      </c>
      <c r="X652" t="s">
        <v>905</v>
      </c>
      <c r="Y652" t="s">
        <v>1448</v>
      </c>
      <c r="Z652" t="s">
        <v>72</v>
      </c>
      <c r="AA652" t="s">
        <v>907</v>
      </c>
    </row>
    <row r="653" spans="1:27" x14ac:dyDescent="0.25">
      <c r="A653" t="b">
        <f>AND(Structures[[#This Row],[Unchanged Colr]:[Unchanged ColorAndStyle]])</f>
        <v>1</v>
      </c>
      <c r="B653" t="b">
        <f>ISERROR(VLOOKUP(Structures[[#This Row],[StructureID]],ModifiedStructures[],1,FALSE))</f>
        <v>1</v>
      </c>
      <c r="C653" t="b">
        <f>ISERROR(VLOOKUP(Structures[[#This Row],[ColorAndStyle]],ModifiedStyle[],1,FALSE))</f>
        <v>1</v>
      </c>
      <c r="D653" t="s">
        <v>560</v>
      </c>
      <c r="E653" t="s">
        <v>560</v>
      </c>
      <c r="F653" t="s">
        <v>1449</v>
      </c>
      <c r="G653" t="s">
        <v>33</v>
      </c>
      <c r="H653" t="s">
        <v>33</v>
      </c>
      <c r="I653">
        <v>14548</v>
      </c>
      <c r="J653" t="s">
        <v>929</v>
      </c>
      <c r="L653" t="s">
        <v>602</v>
      </c>
      <c r="M653">
        <v>3</v>
      </c>
      <c r="N653">
        <v>0</v>
      </c>
      <c r="O653">
        <v>-16777216</v>
      </c>
      <c r="P653" t="s">
        <v>908</v>
      </c>
      <c r="Q653" t="s">
        <v>908</v>
      </c>
      <c r="R653" t="s">
        <v>116</v>
      </c>
      <c r="S653" t="s">
        <v>0</v>
      </c>
      <c r="V653" t="s">
        <v>81</v>
      </c>
      <c r="W653" t="s">
        <v>113</v>
      </c>
      <c r="X653" t="s">
        <v>905</v>
      </c>
      <c r="Y653" t="s">
        <v>1448</v>
      </c>
      <c r="Z653" t="s">
        <v>72</v>
      </c>
      <c r="AA653" t="s">
        <v>907</v>
      </c>
    </row>
    <row r="654" spans="1:27" x14ac:dyDescent="0.25">
      <c r="A654" t="b">
        <f>AND(Structures[[#This Row],[Unchanged Colr]:[Unchanged ColorAndStyle]])</f>
        <v>0</v>
      </c>
      <c r="B654" t="b">
        <f>ISERROR(VLOOKUP(Structures[[#This Row],[StructureID]],ModifiedStructures[],1,FALSE))</f>
        <v>1</v>
      </c>
      <c r="C654" t="b">
        <f>ISERROR(VLOOKUP(Structures[[#This Row],[ColorAndStyle]],ModifiedStyle[],1,FALSE))</f>
        <v>0</v>
      </c>
      <c r="D654" t="s">
        <v>236</v>
      </c>
      <c r="E654" t="s">
        <v>237</v>
      </c>
      <c r="F654" t="s">
        <v>271</v>
      </c>
      <c r="G654" t="s">
        <v>271</v>
      </c>
      <c r="H654" t="s">
        <v>913</v>
      </c>
      <c r="I654">
        <v>11296</v>
      </c>
      <c r="J654" t="s">
        <v>914</v>
      </c>
      <c r="L654" t="s">
        <v>277</v>
      </c>
      <c r="M654">
        <v>3</v>
      </c>
      <c r="N654">
        <v>0</v>
      </c>
      <c r="O654">
        <v>-16777216</v>
      </c>
      <c r="P654" t="s">
        <v>908</v>
      </c>
      <c r="Q654" t="s">
        <v>908</v>
      </c>
      <c r="R654" t="s">
        <v>116</v>
      </c>
      <c r="S654" t="s">
        <v>0</v>
      </c>
      <c r="V654" t="s">
        <v>157</v>
      </c>
      <c r="W654" t="s">
        <v>113</v>
      </c>
      <c r="X654" t="s">
        <v>905</v>
      </c>
      <c r="Y654" t="s">
        <v>1450</v>
      </c>
      <c r="Z654" t="s">
        <v>74</v>
      </c>
      <c r="AA654" t="s">
        <v>907</v>
      </c>
    </row>
    <row r="655" spans="1:27" x14ac:dyDescent="0.25">
      <c r="A655" t="b">
        <f>AND(Structures[[#This Row],[Unchanged Colr]:[Unchanged ColorAndStyle]])</f>
        <v>0</v>
      </c>
      <c r="B655" t="b">
        <f>ISERROR(VLOOKUP(Structures[[#This Row],[StructureID]],ModifiedStructures[],1,FALSE))</f>
        <v>1</v>
      </c>
      <c r="C655" t="b">
        <f>ISERROR(VLOOKUP(Structures[[#This Row],[ColorAndStyle]],ModifiedStyle[],1,FALSE))</f>
        <v>0</v>
      </c>
      <c r="D655" t="s">
        <v>238</v>
      </c>
      <c r="E655" t="s">
        <v>237</v>
      </c>
      <c r="F655" t="s">
        <v>271</v>
      </c>
      <c r="G655" t="s">
        <v>271</v>
      </c>
      <c r="H655" t="s">
        <v>913</v>
      </c>
      <c r="I655">
        <v>11296</v>
      </c>
      <c r="J655" t="s">
        <v>914</v>
      </c>
      <c r="L655" t="s">
        <v>277</v>
      </c>
      <c r="M655">
        <v>3</v>
      </c>
      <c r="N655">
        <v>0</v>
      </c>
      <c r="O655">
        <v>-16777216</v>
      </c>
      <c r="P655" t="s">
        <v>908</v>
      </c>
      <c r="Q655" t="s">
        <v>908</v>
      </c>
      <c r="R655" t="s">
        <v>116</v>
      </c>
      <c r="S655" t="s">
        <v>0</v>
      </c>
      <c r="V655" t="s">
        <v>157</v>
      </c>
      <c r="W655" t="s">
        <v>113</v>
      </c>
      <c r="X655" t="s">
        <v>905</v>
      </c>
      <c r="Y655" t="s">
        <v>1450</v>
      </c>
      <c r="Z655" t="s">
        <v>74</v>
      </c>
      <c r="AA655" t="s">
        <v>907</v>
      </c>
    </row>
    <row r="656" spans="1:27" x14ac:dyDescent="0.25">
      <c r="A656" t="b">
        <f>AND(Structures[[#This Row],[Unchanged Colr]:[Unchanged ColorAndStyle]])</f>
        <v>0</v>
      </c>
      <c r="B656" t="b">
        <f>ISERROR(VLOOKUP(Structures[[#This Row],[StructureID]],ModifiedStructures[],1,FALSE))</f>
        <v>1</v>
      </c>
      <c r="C656" t="b">
        <f>ISERROR(VLOOKUP(Structures[[#This Row],[ColorAndStyle]],ModifiedStyle[],1,FALSE))</f>
        <v>0</v>
      </c>
      <c r="D656" t="s">
        <v>239</v>
      </c>
      <c r="E656" t="s">
        <v>237</v>
      </c>
      <c r="F656" t="s">
        <v>271</v>
      </c>
      <c r="G656" t="s">
        <v>271</v>
      </c>
      <c r="H656" t="s">
        <v>913</v>
      </c>
      <c r="I656">
        <v>11296</v>
      </c>
      <c r="J656" t="s">
        <v>914</v>
      </c>
      <c r="L656" t="s">
        <v>277</v>
      </c>
      <c r="M656">
        <v>3</v>
      </c>
      <c r="N656">
        <v>0</v>
      </c>
      <c r="O656">
        <v>-16777216</v>
      </c>
      <c r="P656" t="s">
        <v>908</v>
      </c>
      <c r="Q656" t="s">
        <v>908</v>
      </c>
      <c r="R656" t="s">
        <v>116</v>
      </c>
      <c r="S656" t="s">
        <v>0</v>
      </c>
      <c r="V656" t="s">
        <v>157</v>
      </c>
      <c r="W656" t="s">
        <v>113</v>
      </c>
      <c r="X656" t="s">
        <v>905</v>
      </c>
      <c r="Y656" t="s">
        <v>1450</v>
      </c>
      <c r="Z656" t="s">
        <v>74</v>
      </c>
      <c r="AA656" t="s">
        <v>907</v>
      </c>
    </row>
    <row r="657" spans="1:27" x14ac:dyDescent="0.25">
      <c r="A657" t="b">
        <f>AND(Structures[[#This Row],[Unchanged Colr]:[Unchanged ColorAndStyle]])</f>
        <v>1</v>
      </c>
      <c r="B657" t="b">
        <f>ISERROR(VLOOKUP(Structures[[#This Row],[StructureID]],ModifiedStructures[],1,FALSE))</f>
        <v>1</v>
      </c>
      <c r="C657" t="b">
        <f>ISERROR(VLOOKUP(Structures[[#This Row],[ColorAndStyle]],ModifiedStyle[],1,FALSE))</f>
        <v>1</v>
      </c>
      <c r="D657" t="s">
        <v>240</v>
      </c>
      <c r="E657" t="s">
        <v>550</v>
      </c>
      <c r="F657" t="s">
        <v>201</v>
      </c>
      <c r="G657" t="s">
        <v>180</v>
      </c>
      <c r="H657" t="s">
        <v>240</v>
      </c>
      <c r="I657" t="s">
        <v>240</v>
      </c>
      <c r="J657" t="s">
        <v>902</v>
      </c>
      <c r="L657" t="s">
        <v>241</v>
      </c>
      <c r="M657">
        <v>3</v>
      </c>
      <c r="N657">
        <v>0</v>
      </c>
      <c r="O657">
        <v>-16777216</v>
      </c>
      <c r="P657">
        <v>-350</v>
      </c>
      <c r="Q657">
        <v>-50</v>
      </c>
      <c r="R657" t="s">
        <v>156</v>
      </c>
      <c r="S657" t="s">
        <v>0</v>
      </c>
      <c r="T657" t="s">
        <v>1451</v>
      </c>
      <c r="V657" t="s">
        <v>157</v>
      </c>
      <c r="W657" t="s">
        <v>113</v>
      </c>
      <c r="X657" t="s">
        <v>905</v>
      </c>
      <c r="Y657" t="s">
        <v>1450</v>
      </c>
      <c r="Z657" t="s">
        <v>74</v>
      </c>
      <c r="AA657" t="s">
        <v>907</v>
      </c>
    </row>
    <row r="658" spans="1:27" x14ac:dyDescent="0.25">
      <c r="A658" t="b">
        <f>AND(Structures[[#This Row],[Unchanged Colr]:[Unchanged ColorAndStyle]])</f>
        <v>1</v>
      </c>
      <c r="B658" t="b">
        <f>ISERROR(VLOOKUP(Structures[[#This Row],[StructureID]],ModifiedStructures[],1,FALSE))</f>
        <v>1</v>
      </c>
      <c r="C658" t="b">
        <f>ISERROR(VLOOKUP(Structures[[#This Row],[ColorAndStyle]],ModifiedStyle[],1,FALSE))</f>
        <v>1</v>
      </c>
      <c r="D658" t="s">
        <v>202</v>
      </c>
      <c r="E658" t="s">
        <v>202</v>
      </c>
      <c r="F658" t="s">
        <v>43</v>
      </c>
      <c r="G658" t="s">
        <v>180</v>
      </c>
      <c r="H658" t="s">
        <v>4</v>
      </c>
      <c r="I658" t="s">
        <v>43</v>
      </c>
      <c r="J658" t="s">
        <v>902</v>
      </c>
      <c r="L658" t="s">
        <v>257</v>
      </c>
      <c r="M658">
        <v>3</v>
      </c>
      <c r="N658">
        <v>0</v>
      </c>
      <c r="O658">
        <v>-16777216</v>
      </c>
      <c r="P658" t="s">
        <v>908</v>
      </c>
      <c r="Q658" t="s">
        <v>908</v>
      </c>
      <c r="R658" t="s">
        <v>156</v>
      </c>
      <c r="S658" t="s">
        <v>0</v>
      </c>
      <c r="T658" t="s">
        <v>1451</v>
      </c>
      <c r="V658" t="s">
        <v>157</v>
      </c>
      <c r="W658" t="s">
        <v>113</v>
      </c>
      <c r="X658" t="s">
        <v>905</v>
      </c>
      <c r="Y658" t="s">
        <v>1450</v>
      </c>
      <c r="Z658" t="s">
        <v>74</v>
      </c>
      <c r="AA658" t="s">
        <v>907</v>
      </c>
    </row>
    <row r="659" spans="1:27" x14ac:dyDescent="0.25">
      <c r="A659" t="b">
        <f>AND(Structures[[#This Row],[Unchanged Colr]:[Unchanged ColorAndStyle]])</f>
        <v>1</v>
      </c>
      <c r="B659" t="b">
        <f>ISERROR(VLOOKUP(Structures[[#This Row],[StructureID]],ModifiedStructures[],1,FALSE))</f>
        <v>1</v>
      </c>
      <c r="C659" t="b">
        <f>ISERROR(VLOOKUP(Structures[[#This Row],[ColorAndStyle]],ModifiedStyle[],1,FALSE))</f>
        <v>1</v>
      </c>
      <c r="D659" t="s">
        <v>204</v>
      </c>
      <c r="E659" t="s">
        <v>204</v>
      </c>
      <c r="F659" t="s">
        <v>909</v>
      </c>
      <c r="G659" t="s">
        <v>204</v>
      </c>
      <c r="H659" t="s">
        <v>204</v>
      </c>
      <c r="I659" t="s">
        <v>910</v>
      </c>
      <c r="J659" t="s">
        <v>902</v>
      </c>
      <c r="L659" t="s">
        <v>258</v>
      </c>
      <c r="M659">
        <v>3</v>
      </c>
      <c r="N659">
        <v>0</v>
      </c>
      <c r="O659">
        <v>-16777216</v>
      </c>
      <c r="P659" t="s">
        <v>908</v>
      </c>
      <c r="Q659" t="s">
        <v>908</v>
      </c>
      <c r="R659" t="s">
        <v>156</v>
      </c>
      <c r="S659" t="s">
        <v>0</v>
      </c>
      <c r="T659" t="s">
        <v>1451</v>
      </c>
      <c r="V659" t="s">
        <v>157</v>
      </c>
      <c r="W659" t="s">
        <v>113</v>
      </c>
      <c r="X659" t="s">
        <v>905</v>
      </c>
      <c r="Y659" t="s">
        <v>1450</v>
      </c>
      <c r="Z659" t="s">
        <v>74</v>
      </c>
      <c r="AA659" t="s">
        <v>907</v>
      </c>
    </row>
    <row r="660" spans="1:27" x14ac:dyDescent="0.25">
      <c r="A660" t="b">
        <f>AND(Structures[[#This Row],[Unchanged Colr]:[Unchanged ColorAndStyle]])</f>
        <v>0</v>
      </c>
      <c r="B660" t="b">
        <f>ISERROR(VLOOKUP(Structures[[#This Row],[StructureID]],ModifiedStructures[],1,FALSE))</f>
        <v>1</v>
      </c>
      <c r="C660" t="b">
        <f>ISERROR(VLOOKUP(Structures[[#This Row],[ColorAndStyle]],ModifiedStyle[],1,FALSE))</f>
        <v>0</v>
      </c>
      <c r="D660" t="s">
        <v>27</v>
      </c>
      <c r="E660" t="s">
        <v>27</v>
      </c>
      <c r="F660" t="s">
        <v>911</v>
      </c>
      <c r="G660" t="s">
        <v>27</v>
      </c>
      <c r="H660" t="s">
        <v>27</v>
      </c>
      <c r="I660" t="s">
        <v>360</v>
      </c>
      <c r="J660" t="s">
        <v>902</v>
      </c>
      <c r="L660" t="s">
        <v>243</v>
      </c>
      <c r="M660">
        <v>3</v>
      </c>
      <c r="N660">
        <v>0</v>
      </c>
      <c r="O660">
        <v>-16777216</v>
      </c>
      <c r="P660" t="s">
        <v>908</v>
      </c>
      <c r="Q660" t="s">
        <v>908</v>
      </c>
      <c r="R660" t="s">
        <v>156</v>
      </c>
      <c r="S660" t="s">
        <v>0</v>
      </c>
      <c r="T660" t="s">
        <v>1451</v>
      </c>
      <c r="V660" t="s">
        <v>157</v>
      </c>
      <c r="W660" t="s">
        <v>113</v>
      </c>
      <c r="X660" t="s">
        <v>905</v>
      </c>
      <c r="Y660" t="s">
        <v>1450</v>
      </c>
      <c r="Z660" t="s">
        <v>74</v>
      </c>
      <c r="AA660" t="s">
        <v>907</v>
      </c>
    </row>
    <row r="661" spans="1:27" x14ac:dyDescent="0.25">
      <c r="A661" t="b">
        <f>AND(Structures[[#This Row],[Unchanged Colr]:[Unchanged ColorAndStyle]])</f>
        <v>0</v>
      </c>
      <c r="B661" t="b">
        <f>ISERROR(VLOOKUP(Structures[[#This Row],[StructureID]],ModifiedStructures[],1,FALSE))</f>
        <v>1</v>
      </c>
      <c r="C661" t="b">
        <f>ISERROR(VLOOKUP(Structures[[#This Row],[ColorAndStyle]],ModifiedStyle[],1,FALSE))</f>
        <v>0</v>
      </c>
      <c r="D661" t="s">
        <v>4</v>
      </c>
      <c r="E661" t="s">
        <v>4</v>
      </c>
      <c r="F661" t="s">
        <v>912</v>
      </c>
      <c r="G661" t="s">
        <v>4</v>
      </c>
      <c r="H661" t="s">
        <v>4</v>
      </c>
      <c r="I661" t="s">
        <v>247</v>
      </c>
      <c r="J661" t="s">
        <v>902</v>
      </c>
      <c r="L661" t="s">
        <v>246</v>
      </c>
      <c r="M661">
        <v>3</v>
      </c>
      <c r="N661">
        <v>0</v>
      </c>
      <c r="O661">
        <v>-16777216</v>
      </c>
      <c r="P661" t="s">
        <v>908</v>
      </c>
      <c r="Q661" t="s">
        <v>908</v>
      </c>
      <c r="R661" t="s">
        <v>156</v>
      </c>
      <c r="S661" t="s">
        <v>0</v>
      </c>
      <c r="T661" t="s">
        <v>1451</v>
      </c>
      <c r="V661" t="s">
        <v>157</v>
      </c>
      <c r="W661" t="s">
        <v>113</v>
      </c>
      <c r="X661" t="s">
        <v>905</v>
      </c>
      <c r="Y661" t="s">
        <v>1450</v>
      </c>
      <c r="Z661" t="s">
        <v>74</v>
      </c>
      <c r="AA661" t="s">
        <v>907</v>
      </c>
    </row>
    <row r="662" spans="1:27" x14ac:dyDescent="0.25">
      <c r="A662" t="b">
        <f>AND(Structures[[#This Row],[Unchanged Colr]:[Unchanged ColorAndStyle]])</f>
        <v>1</v>
      </c>
      <c r="B662" t="b">
        <f>ISERROR(VLOOKUP(Structures[[#This Row],[StructureID]],ModifiedStructures[],1,FALSE))</f>
        <v>1</v>
      </c>
      <c r="C662" t="b">
        <f>ISERROR(VLOOKUP(Structures[[#This Row],[ColorAndStyle]],ModifiedStyle[],1,FALSE))</f>
        <v>1</v>
      </c>
      <c r="D662" t="s">
        <v>344</v>
      </c>
      <c r="E662" t="s">
        <v>344</v>
      </c>
      <c r="F662" t="s">
        <v>344</v>
      </c>
      <c r="G662" t="s">
        <v>33</v>
      </c>
      <c r="H662" t="s">
        <v>33</v>
      </c>
      <c r="I662">
        <v>50801</v>
      </c>
      <c r="J662" t="s">
        <v>929</v>
      </c>
      <c r="L662" t="s">
        <v>361</v>
      </c>
      <c r="M662">
        <v>3</v>
      </c>
      <c r="N662">
        <v>0</v>
      </c>
      <c r="O662">
        <v>-16777216</v>
      </c>
      <c r="P662">
        <v>10</v>
      </c>
      <c r="Q662">
        <v>50</v>
      </c>
      <c r="R662" t="s">
        <v>156</v>
      </c>
      <c r="S662" t="s">
        <v>0</v>
      </c>
      <c r="T662" t="s">
        <v>1451</v>
      </c>
      <c r="V662" t="s">
        <v>157</v>
      </c>
      <c r="W662" t="s">
        <v>113</v>
      </c>
      <c r="X662" t="s">
        <v>905</v>
      </c>
      <c r="Y662" t="s">
        <v>1450</v>
      </c>
      <c r="Z662" t="s">
        <v>74</v>
      </c>
      <c r="AA662" t="s">
        <v>907</v>
      </c>
    </row>
    <row r="663" spans="1:27" x14ac:dyDescent="0.25">
      <c r="A663" t="b">
        <f>AND(Structures[[#This Row],[Unchanged Colr]:[Unchanged ColorAndStyle]])</f>
        <v>1</v>
      </c>
      <c r="B663" t="b">
        <f>ISERROR(VLOOKUP(Structures[[#This Row],[StructureID]],ModifiedStructures[],1,FALSE))</f>
        <v>1</v>
      </c>
      <c r="C663" t="b">
        <f>ISERROR(VLOOKUP(Structures[[#This Row],[ColorAndStyle]],ModifiedStyle[],1,FALSE))</f>
        <v>1</v>
      </c>
      <c r="D663" t="s">
        <v>349</v>
      </c>
      <c r="E663" t="s">
        <v>555</v>
      </c>
      <c r="F663" t="s">
        <v>1132</v>
      </c>
      <c r="G663" t="s">
        <v>33</v>
      </c>
      <c r="H663" t="s">
        <v>33</v>
      </c>
      <c r="I663">
        <v>12515</v>
      </c>
      <c r="J663" t="s">
        <v>929</v>
      </c>
      <c r="L663" t="s">
        <v>366</v>
      </c>
      <c r="M663">
        <v>3</v>
      </c>
      <c r="N663">
        <v>0</v>
      </c>
      <c r="O663">
        <v>-16777216</v>
      </c>
      <c r="P663" t="s">
        <v>908</v>
      </c>
      <c r="Q663" t="s">
        <v>908</v>
      </c>
      <c r="R663" t="s">
        <v>156</v>
      </c>
      <c r="S663" t="s">
        <v>0</v>
      </c>
      <c r="T663" t="s">
        <v>1451</v>
      </c>
      <c r="V663" t="s">
        <v>157</v>
      </c>
      <c r="W663" t="s">
        <v>113</v>
      </c>
      <c r="X663" t="s">
        <v>905</v>
      </c>
      <c r="Y663" t="s">
        <v>1450</v>
      </c>
      <c r="Z663" t="s">
        <v>74</v>
      </c>
      <c r="AA663" t="s">
        <v>907</v>
      </c>
    </row>
    <row r="664" spans="1:27" x14ac:dyDescent="0.25">
      <c r="A664" t="b">
        <f>AND(Structures[[#This Row],[Unchanged Colr]:[Unchanged ColorAndStyle]])</f>
        <v>1</v>
      </c>
      <c r="B664" t="b">
        <f>ISERROR(VLOOKUP(Structures[[#This Row],[StructureID]],ModifiedStructures[],1,FALSE))</f>
        <v>1</v>
      </c>
      <c r="C664" t="b">
        <f>ISERROR(VLOOKUP(Structures[[#This Row],[ColorAndStyle]],ModifiedStyle[],1,FALSE))</f>
        <v>1</v>
      </c>
      <c r="D664" t="s">
        <v>350</v>
      </c>
      <c r="E664" t="s">
        <v>556</v>
      </c>
      <c r="F664" t="s">
        <v>1134</v>
      </c>
      <c r="G664" t="s">
        <v>33</v>
      </c>
      <c r="H664" t="s">
        <v>33</v>
      </c>
      <c r="I664">
        <v>12514</v>
      </c>
      <c r="J664" t="s">
        <v>929</v>
      </c>
      <c r="L664" t="s">
        <v>367</v>
      </c>
      <c r="M664">
        <v>3</v>
      </c>
      <c r="N664">
        <v>0</v>
      </c>
      <c r="O664">
        <v>-16777216</v>
      </c>
      <c r="P664" t="s">
        <v>908</v>
      </c>
      <c r="Q664" t="s">
        <v>908</v>
      </c>
      <c r="R664" t="s">
        <v>156</v>
      </c>
      <c r="S664" t="s">
        <v>0</v>
      </c>
      <c r="T664" t="s">
        <v>1451</v>
      </c>
      <c r="V664" t="s">
        <v>157</v>
      </c>
      <c r="W664" t="s">
        <v>113</v>
      </c>
      <c r="X664" t="s">
        <v>905</v>
      </c>
      <c r="Y664" t="s">
        <v>1450</v>
      </c>
      <c r="Z664" t="s">
        <v>74</v>
      </c>
      <c r="AA664" t="s">
        <v>907</v>
      </c>
    </row>
    <row r="665" spans="1:27" x14ac:dyDescent="0.25">
      <c r="A665" t="b">
        <f>AND(Structures[[#This Row],[Unchanged Colr]:[Unchanged ColorAndStyle]])</f>
        <v>1</v>
      </c>
      <c r="B665" t="b">
        <f>ISERROR(VLOOKUP(Structures[[#This Row],[StructureID]],ModifiedStructures[],1,FALSE))</f>
        <v>1</v>
      </c>
      <c r="C665" t="b">
        <f>ISERROR(VLOOKUP(Structures[[#This Row],[ColorAndStyle]],ModifiedStyle[],1,FALSE))</f>
        <v>1</v>
      </c>
      <c r="D665" t="s">
        <v>353</v>
      </c>
      <c r="E665" t="s">
        <v>353</v>
      </c>
      <c r="F665" t="s">
        <v>1118</v>
      </c>
      <c r="G665" t="s">
        <v>33</v>
      </c>
      <c r="H665" t="s">
        <v>33</v>
      </c>
      <c r="I665">
        <v>58243</v>
      </c>
      <c r="J665" t="s">
        <v>929</v>
      </c>
      <c r="L665" t="s">
        <v>370</v>
      </c>
      <c r="M665">
        <v>3</v>
      </c>
      <c r="N665">
        <v>0</v>
      </c>
      <c r="O665">
        <v>-16777216</v>
      </c>
      <c r="P665" t="s">
        <v>908</v>
      </c>
      <c r="Q665" t="s">
        <v>908</v>
      </c>
      <c r="R665" t="s">
        <v>156</v>
      </c>
      <c r="S665" t="s">
        <v>0</v>
      </c>
      <c r="T665" t="s">
        <v>1451</v>
      </c>
      <c r="V665" t="s">
        <v>157</v>
      </c>
      <c r="W665" t="s">
        <v>113</v>
      </c>
      <c r="X665" t="s">
        <v>905</v>
      </c>
      <c r="Y665" t="s">
        <v>1450</v>
      </c>
      <c r="Z665" t="s">
        <v>74</v>
      </c>
      <c r="AA665" t="s">
        <v>907</v>
      </c>
    </row>
    <row r="666" spans="1:27" x14ac:dyDescent="0.25">
      <c r="A666" t="b">
        <f>AND(Structures[[#This Row],[Unchanged Colr]:[Unchanged ColorAndStyle]])</f>
        <v>0</v>
      </c>
      <c r="B666" t="b">
        <f>ISERROR(VLOOKUP(Structures[[#This Row],[StructureID]],ModifiedStructures[],1,FALSE))</f>
        <v>0</v>
      </c>
      <c r="C666" t="b">
        <f>ISERROR(VLOOKUP(Structures[[#This Row],[ColorAndStyle]],ModifiedStyle[],1,FALSE))</f>
        <v>0</v>
      </c>
      <c r="D666" t="s">
        <v>32</v>
      </c>
      <c r="E666" t="s">
        <v>32</v>
      </c>
      <c r="F666" t="s">
        <v>134</v>
      </c>
      <c r="G666" t="s">
        <v>33</v>
      </c>
      <c r="H666" t="s">
        <v>33</v>
      </c>
      <c r="I666">
        <v>58242</v>
      </c>
      <c r="J666" t="s">
        <v>929</v>
      </c>
      <c r="L666" t="s">
        <v>34</v>
      </c>
      <c r="M666">
        <v>3</v>
      </c>
      <c r="N666">
        <v>0</v>
      </c>
      <c r="O666">
        <v>-16777216</v>
      </c>
      <c r="P666" t="s">
        <v>908</v>
      </c>
      <c r="Q666" t="s">
        <v>908</v>
      </c>
      <c r="R666" t="s">
        <v>156</v>
      </c>
      <c r="S666" t="s">
        <v>0</v>
      </c>
      <c r="T666" t="s">
        <v>1451</v>
      </c>
      <c r="V666" t="s">
        <v>157</v>
      </c>
      <c r="W666" t="s">
        <v>113</v>
      </c>
      <c r="X666" t="s">
        <v>905</v>
      </c>
      <c r="Y666" t="s">
        <v>1450</v>
      </c>
      <c r="Z666" t="s">
        <v>74</v>
      </c>
      <c r="AA666" t="s">
        <v>907</v>
      </c>
    </row>
    <row r="667" spans="1:27" x14ac:dyDescent="0.25">
      <c r="A667" t="b">
        <f>AND(Structures[[#This Row],[Unchanged Colr]:[Unchanged ColorAndStyle]])</f>
        <v>1</v>
      </c>
      <c r="B667" t="b">
        <f>ISERROR(VLOOKUP(Structures[[#This Row],[StructureID]],ModifiedStructures[],1,FALSE))</f>
        <v>1</v>
      </c>
      <c r="C667" t="b">
        <f>ISERROR(VLOOKUP(Structures[[#This Row],[ColorAndStyle]],ModifiedStyle[],1,FALSE))</f>
        <v>1</v>
      </c>
      <c r="D667" t="s">
        <v>230</v>
      </c>
      <c r="E667" t="s">
        <v>230</v>
      </c>
      <c r="F667" t="s">
        <v>229</v>
      </c>
      <c r="G667" t="s">
        <v>271</v>
      </c>
      <c r="H667" t="s">
        <v>913</v>
      </c>
      <c r="I667">
        <v>5453</v>
      </c>
      <c r="J667" t="s">
        <v>914</v>
      </c>
      <c r="L667" t="s">
        <v>272</v>
      </c>
      <c r="M667">
        <v>3</v>
      </c>
      <c r="N667">
        <v>0</v>
      </c>
      <c r="O667">
        <v>-16777216</v>
      </c>
      <c r="P667">
        <v>1800</v>
      </c>
      <c r="Q667">
        <v>29768</v>
      </c>
      <c r="R667" t="s">
        <v>156</v>
      </c>
      <c r="S667" t="s">
        <v>0</v>
      </c>
      <c r="T667" t="s">
        <v>1451</v>
      </c>
      <c r="V667" t="s">
        <v>157</v>
      </c>
      <c r="W667" t="s">
        <v>113</v>
      </c>
      <c r="X667" t="s">
        <v>905</v>
      </c>
      <c r="Y667" t="s">
        <v>1450</v>
      </c>
      <c r="Z667" t="s">
        <v>74</v>
      </c>
      <c r="AA667" t="s">
        <v>907</v>
      </c>
    </row>
    <row r="668" spans="1:27" x14ac:dyDescent="0.25">
      <c r="A668" t="b">
        <f>AND(Structures[[#This Row],[Unchanged Colr]:[Unchanged ColorAndStyle]])</f>
        <v>1</v>
      </c>
      <c r="B668" t="b">
        <f>ISERROR(VLOOKUP(Structures[[#This Row],[StructureID]],ModifiedStructures[],1,FALSE))</f>
        <v>1</v>
      </c>
      <c r="C668" t="b">
        <f>ISERROR(VLOOKUP(Structures[[#This Row],[ColorAndStyle]],ModifiedStyle[],1,FALSE))</f>
        <v>1</v>
      </c>
      <c r="D668" t="s">
        <v>557</v>
      </c>
      <c r="E668" t="s">
        <v>557</v>
      </c>
      <c r="F668" t="s">
        <v>1217</v>
      </c>
      <c r="G668" t="s">
        <v>33</v>
      </c>
      <c r="H668" t="s">
        <v>33</v>
      </c>
      <c r="I668">
        <v>268855</v>
      </c>
      <c r="J668" t="s">
        <v>929</v>
      </c>
      <c r="L668" t="s">
        <v>582</v>
      </c>
      <c r="M668">
        <v>3</v>
      </c>
      <c r="N668">
        <v>0</v>
      </c>
      <c r="O668">
        <v>-16777216</v>
      </c>
      <c r="P668" t="s">
        <v>908</v>
      </c>
      <c r="Q668" t="s">
        <v>908</v>
      </c>
      <c r="R668" t="s">
        <v>156</v>
      </c>
      <c r="S668" t="s">
        <v>0</v>
      </c>
      <c r="T668" t="s">
        <v>1451</v>
      </c>
      <c r="V668" t="s">
        <v>157</v>
      </c>
      <c r="W668" t="s">
        <v>113</v>
      </c>
      <c r="X668" t="s">
        <v>905</v>
      </c>
      <c r="Y668" t="s">
        <v>1450</v>
      </c>
      <c r="Z668" t="s">
        <v>74</v>
      </c>
      <c r="AA668" t="s">
        <v>907</v>
      </c>
    </row>
    <row r="669" spans="1:27" x14ac:dyDescent="0.25">
      <c r="A669" t="b">
        <f>AND(Structures[[#This Row],[Unchanged Colr]:[Unchanged ColorAndStyle]])</f>
        <v>0</v>
      </c>
      <c r="B669" t="b">
        <f>ISERROR(VLOOKUP(Structures[[#This Row],[StructureID]],ModifiedStructures[],1,FALSE))</f>
        <v>1</v>
      </c>
      <c r="C669" t="b">
        <f>ISERROR(VLOOKUP(Structures[[#This Row],[ColorAndStyle]],ModifiedStyle[],1,FALSE))</f>
        <v>0</v>
      </c>
      <c r="D669" t="s">
        <v>236</v>
      </c>
      <c r="E669" t="s">
        <v>237</v>
      </c>
      <c r="F669" t="s">
        <v>271</v>
      </c>
      <c r="G669" t="s">
        <v>271</v>
      </c>
      <c r="H669" t="s">
        <v>913</v>
      </c>
      <c r="I669">
        <v>11296</v>
      </c>
      <c r="J669" t="s">
        <v>914</v>
      </c>
      <c r="L669" t="s">
        <v>277</v>
      </c>
      <c r="M669">
        <v>3</v>
      </c>
      <c r="N669">
        <v>0</v>
      </c>
      <c r="O669">
        <v>-16777216</v>
      </c>
      <c r="P669" t="s">
        <v>908</v>
      </c>
      <c r="Q669" t="s">
        <v>908</v>
      </c>
      <c r="R669" t="s">
        <v>156</v>
      </c>
      <c r="S669" t="s">
        <v>0</v>
      </c>
      <c r="T669" t="s">
        <v>1451</v>
      </c>
      <c r="V669" t="s">
        <v>118</v>
      </c>
      <c r="W669" t="s">
        <v>150</v>
      </c>
      <c r="X669" t="s">
        <v>905</v>
      </c>
      <c r="Y669" t="s">
        <v>1452</v>
      </c>
      <c r="Z669" t="s">
        <v>74</v>
      </c>
      <c r="AA669" t="s">
        <v>907</v>
      </c>
    </row>
    <row r="670" spans="1:27" x14ac:dyDescent="0.25">
      <c r="A670" t="b">
        <f>AND(Structures[[#This Row],[Unchanged Colr]:[Unchanged ColorAndStyle]])</f>
        <v>0</v>
      </c>
      <c r="B670" t="b">
        <f>ISERROR(VLOOKUP(Structures[[#This Row],[StructureID]],ModifiedStructures[],1,FALSE))</f>
        <v>1</v>
      </c>
      <c r="C670" t="b">
        <f>ISERROR(VLOOKUP(Structures[[#This Row],[ColorAndStyle]],ModifiedStyle[],1,FALSE))</f>
        <v>0</v>
      </c>
      <c r="D670" t="s">
        <v>238</v>
      </c>
      <c r="E670" t="s">
        <v>237</v>
      </c>
      <c r="F670" t="s">
        <v>271</v>
      </c>
      <c r="G670" t="s">
        <v>271</v>
      </c>
      <c r="H670" t="s">
        <v>913</v>
      </c>
      <c r="I670">
        <v>11296</v>
      </c>
      <c r="J670" t="s">
        <v>914</v>
      </c>
      <c r="L670" t="s">
        <v>277</v>
      </c>
      <c r="M670">
        <v>3</v>
      </c>
      <c r="N670">
        <v>0</v>
      </c>
      <c r="O670">
        <v>-16777216</v>
      </c>
      <c r="P670" t="s">
        <v>908</v>
      </c>
      <c r="Q670" t="s">
        <v>908</v>
      </c>
      <c r="R670" t="s">
        <v>156</v>
      </c>
      <c r="S670" t="s">
        <v>0</v>
      </c>
      <c r="T670" t="s">
        <v>1451</v>
      </c>
      <c r="V670" t="s">
        <v>118</v>
      </c>
      <c r="W670" t="s">
        <v>150</v>
      </c>
      <c r="X670" t="s">
        <v>905</v>
      </c>
      <c r="Y670" t="s">
        <v>1452</v>
      </c>
      <c r="Z670" t="s">
        <v>74</v>
      </c>
      <c r="AA670" t="s">
        <v>907</v>
      </c>
    </row>
    <row r="671" spans="1:27" x14ac:dyDescent="0.25">
      <c r="A671" t="b">
        <f>AND(Structures[[#This Row],[Unchanged Colr]:[Unchanged ColorAndStyle]])</f>
        <v>0</v>
      </c>
      <c r="B671" t="b">
        <f>ISERROR(VLOOKUP(Structures[[#This Row],[StructureID]],ModifiedStructures[],1,FALSE))</f>
        <v>1</v>
      </c>
      <c r="C671" t="b">
        <f>ISERROR(VLOOKUP(Structures[[#This Row],[ColorAndStyle]],ModifiedStyle[],1,FALSE))</f>
        <v>0</v>
      </c>
      <c r="D671" t="s">
        <v>239</v>
      </c>
      <c r="E671" t="s">
        <v>237</v>
      </c>
      <c r="F671" t="s">
        <v>271</v>
      </c>
      <c r="G671" t="s">
        <v>271</v>
      </c>
      <c r="H671" t="s">
        <v>913</v>
      </c>
      <c r="I671">
        <v>11296</v>
      </c>
      <c r="J671" t="s">
        <v>914</v>
      </c>
      <c r="L671" t="s">
        <v>277</v>
      </c>
      <c r="M671">
        <v>3</v>
      </c>
      <c r="N671">
        <v>0</v>
      </c>
      <c r="O671">
        <v>-16777216</v>
      </c>
      <c r="P671" t="s">
        <v>908</v>
      </c>
      <c r="Q671" t="s">
        <v>908</v>
      </c>
      <c r="R671" t="s">
        <v>156</v>
      </c>
      <c r="S671" t="s">
        <v>0</v>
      </c>
      <c r="T671" t="s">
        <v>1451</v>
      </c>
      <c r="V671" t="s">
        <v>118</v>
      </c>
      <c r="W671" t="s">
        <v>150</v>
      </c>
      <c r="X671" t="s">
        <v>905</v>
      </c>
      <c r="Y671" t="s">
        <v>1452</v>
      </c>
      <c r="Z671" t="s">
        <v>74</v>
      </c>
      <c r="AA671" t="s">
        <v>907</v>
      </c>
    </row>
    <row r="672" spans="1:27" x14ac:dyDescent="0.25">
      <c r="A672" t="b">
        <f>AND(Structures[[#This Row],[Unchanged Colr]:[Unchanged ColorAndStyle]])</f>
        <v>1</v>
      </c>
      <c r="B672" t="b">
        <f>ISERROR(VLOOKUP(Structures[[#This Row],[StructureID]],ModifiedStructures[],1,FALSE))</f>
        <v>1</v>
      </c>
      <c r="C672" t="b">
        <f>ISERROR(VLOOKUP(Structures[[#This Row],[ColorAndStyle]],ModifiedStyle[],1,FALSE))</f>
        <v>1</v>
      </c>
      <c r="D672" t="s">
        <v>351</v>
      </c>
      <c r="E672" t="s">
        <v>1314</v>
      </c>
      <c r="F672" t="s">
        <v>1107</v>
      </c>
      <c r="G672" t="s">
        <v>33</v>
      </c>
      <c r="H672" t="s">
        <v>33</v>
      </c>
      <c r="I672">
        <v>60203</v>
      </c>
      <c r="J672" t="s">
        <v>929</v>
      </c>
      <c r="L672" t="s">
        <v>368</v>
      </c>
      <c r="M672">
        <v>3</v>
      </c>
      <c r="N672">
        <v>0</v>
      </c>
      <c r="O672">
        <v>-16777216</v>
      </c>
      <c r="P672" t="s">
        <v>908</v>
      </c>
      <c r="Q672" t="s">
        <v>908</v>
      </c>
      <c r="R672" t="s">
        <v>1453</v>
      </c>
      <c r="S672" t="s">
        <v>0</v>
      </c>
      <c r="T672" t="s">
        <v>1454</v>
      </c>
      <c r="V672" t="s">
        <v>118</v>
      </c>
      <c r="W672" t="s">
        <v>150</v>
      </c>
      <c r="X672" t="s">
        <v>905</v>
      </c>
      <c r="Y672" t="s">
        <v>1452</v>
      </c>
      <c r="Z672" t="s">
        <v>74</v>
      </c>
      <c r="AA672" t="s">
        <v>907</v>
      </c>
    </row>
    <row r="673" spans="1:27" x14ac:dyDescent="0.25">
      <c r="A673" t="b">
        <f>AND(Structures[[#This Row],[Unchanged Colr]:[Unchanged ColorAndStyle]])</f>
        <v>1</v>
      </c>
      <c r="B673" t="b">
        <f>ISERROR(VLOOKUP(Structures[[#This Row],[StructureID]],ModifiedStructures[],1,FALSE))</f>
        <v>1</v>
      </c>
      <c r="C673" t="b">
        <f>ISERROR(VLOOKUP(Structures[[#This Row],[ColorAndStyle]],ModifiedStyle[],1,FALSE))</f>
        <v>1</v>
      </c>
      <c r="D673" t="s">
        <v>352</v>
      </c>
      <c r="E673" t="s">
        <v>1315</v>
      </c>
      <c r="F673" t="s">
        <v>1109</v>
      </c>
      <c r="G673" t="s">
        <v>33</v>
      </c>
      <c r="H673" t="s">
        <v>33</v>
      </c>
      <c r="I673">
        <v>60202</v>
      </c>
      <c r="J673" t="s">
        <v>929</v>
      </c>
      <c r="L673" t="s">
        <v>369</v>
      </c>
      <c r="M673">
        <v>3</v>
      </c>
      <c r="N673">
        <v>0</v>
      </c>
      <c r="O673">
        <v>-16777216</v>
      </c>
      <c r="P673" t="s">
        <v>908</v>
      </c>
      <c r="Q673" t="s">
        <v>908</v>
      </c>
      <c r="R673" t="s">
        <v>1453</v>
      </c>
      <c r="S673" t="s">
        <v>0</v>
      </c>
      <c r="T673" t="s">
        <v>1454</v>
      </c>
      <c r="V673" t="s">
        <v>118</v>
      </c>
      <c r="W673" t="s">
        <v>150</v>
      </c>
      <c r="X673" t="s">
        <v>905</v>
      </c>
      <c r="Y673" t="s">
        <v>1452</v>
      </c>
      <c r="Z673" t="s">
        <v>74</v>
      </c>
      <c r="AA673" t="s">
        <v>907</v>
      </c>
    </row>
    <row r="674" spans="1:27" x14ac:dyDescent="0.25">
      <c r="A674" t="b">
        <f>AND(Structures[[#This Row],[Unchanged Colr]:[Unchanged ColorAndStyle]])</f>
        <v>1</v>
      </c>
      <c r="B674" t="b">
        <f>ISERROR(VLOOKUP(Structures[[#This Row],[StructureID]],ModifiedStructures[],1,FALSE))</f>
        <v>1</v>
      </c>
      <c r="C674" t="b">
        <f>ISERROR(VLOOKUP(Structures[[#This Row],[ColorAndStyle]],ModifiedStyle[],1,FALSE))</f>
        <v>1</v>
      </c>
      <c r="D674" t="s">
        <v>407</v>
      </c>
      <c r="E674" t="s">
        <v>407</v>
      </c>
      <c r="F674" t="s">
        <v>407</v>
      </c>
      <c r="G674" t="s">
        <v>33</v>
      </c>
      <c r="H674" t="s">
        <v>33</v>
      </c>
      <c r="I674">
        <v>55097</v>
      </c>
      <c r="J674" t="s">
        <v>929</v>
      </c>
      <c r="L674" t="s">
        <v>433</v>
      </c>
      <c r="M674">
        <v>3</v>
      </c>
      <c r="N674">
        <v>0</v>
      </c>
      <c r="O674">
        <v>-16777216</v>
      </c>
      <c r="P674" t="s">
        <v>908</v>
      </c>
      <c r="Q674" t="s">
        <v>908</v>
      </c>
      <c r="R674" t="s">
        <v>1453</v>
      </c>
      <c r="S674" t="s">
        <v>0</v>
      </c>
      <c r="T674" t="s">
        <v>1454</v>
      </c>
      <c r="V674" t="s">
        <v>118</v>
      </c>
      <c r="W674" t="s">
        <v>150</v>
      </c>
      <c r="X674" t="s">
        <v>905</v>
      </c>
      <c r="Y674" t="s">
        <v>1452</v>
      </c>
      <c r="Z674" t="s">
        <v>74</v>
      </c>
      <c r="AA674" t="s">
        <v>907</v>
      </c>
    </row>
    <row r="675" spans="1:27" x14ac:dyDescent="0.25">
      <c r="A675" t="b">
        <f>AND(Structures[[#This Row],[Unchanged Colr]:[Unchanged ColorAndStyle]])</f>
        <v>1</v>
      </c>
      <c r="B675" t="b">
        <f>ISERROR(VLOOKUP(Structures[[#This Row],[StructureID]],ModifiedStructures[],1,FALSE))</f>
        <v>1</v>
      </c>
      <c r="C675" t="b">
        <f>ISERROR(VLOOKUP(Structures[[#This Row],[ColorAndStyle]],ModifiedStyle[],1,FALSE))</f>
        <v>1</v>
      </c>
      <c r="D675" t="s">
        <v>409</v>
      </c>
      <c r="E675" t="s">
        <v>409</v>
      </c>
      <c r="F675" t="s">
        <v>409</v>
      </c>
      <c r="G675" t="s">
        <v>33</v>
      </c>
      <c r="H675" t="s">
        <v>33</v>
      </c>
      <c r="I675">
        <v>52748</v>
      </c>
      <c r="J675" t="s">
        <v>929</v>
      </c>
      <c r="L675" t="s">
        <v>434</v>
      </c>
      <c r="M675">
        <v>3</v>
      </c>
      <c r="N675">
        <v>0</v>
      </c>
      <c r="O675">
        <v>-16777216</v>
      </c>
      <c r="P675">
        <v>200</v>
      </c>
      <c r="Q675">
        <v>2500</v>
      </c>
      <c r="R675" t="s">
        <v>1453</v>
      </c>
      <c r="S675" t="s">
        <v>0</v>
      </c>
      <c r="T675" t="s">
        <v>1454</v>
      </c>
      <c r="V675" t="s">
        <v>118</v>
      </c>
      <c r="W675" t="s">
        <v>150</v>
      </c>
      <c r="X675" t="s">
        <v>905</v>
      </c>
      <c r="Y675" t="s">
        <v>1452</v>
      </c>
      <c r="Z675" t="s">
        <v>74</v>
      </c>
      <c r="AA675" t="s">
        <v>907</v>
      </c>
    </row>
    <row r="676" spans="1:27" x14ac:dyDescent="0.25">
      <c r="A676" t="b">
        <f>AND(Structures[[#This Row],[Unchanged Colr]:[Unchanged ColorAndStyle]])</f>
        <v>1</v>
      </c>
      <c r="B676" t="b">
        <f>ISERROR(VLOOKUP(Structures[[#This Row],[StructureID]],ModifiedStructures[],1,FALSE))</f>
        <v>1</v>
      </c>
      <c r="C676" t="b">
        <f>ISERROR(VLOOKUP(Structures[[#This Row],[ColorAndStyle]],ModifiedStyle[],1,FALSE))</f>
        <v>1</v>
      </c>
      <c r="D676" t="s">
        <v>410</v>
      </c>
      <c r="E676" t="s">
        <v>1455</v>
      </c>
      <c r="F676" t="s">
        <v>1234</v>
      </c>
      <c r="G676" t="s">
        <v>33</v>
      </c>
      <c r="H676" t="s">
        <v>33</v>
      </c>
      <c r="I676">
        <v>59798</v>
      </c>
      <c r="J676" t="s">
        <v>929</v>
      </c>
      <c r="L676" t="s">
        <v>435</v>
      </c>
      <c r="M676">
        <v>3</v>
      </c>
      <c r="N676">
        <v>0</v>
      </c>
      <c r="O676">
        <v>-16777216</v>
      </c>
      <c r="P676" t="s">
        <v>908</v>
      </c>
      <c r="Q676" t="s">
        <v>908</v>
      </c>
      <c r="R676" t="s">
        <v>1453</v>
      </c>
      <c r="S676" t="s">
        <v>0</v>
      </c>
      <c r="T676" t="s">
        <v>1454</v>
      </c>
      <c r="V676" t="s">
        <v>118</v>
      </c>
      <c r="W676" t="s">
        <v>150</v>
      </c>
      <c r="X676" t="s">
        <v>905</v>
      </c>
      <c r="Y676" t="s">
        <v>1452</v>
      </c>
      <c r="Z676" t="s">
        <v>74</v>
      </c>
      <c r="AA676" t="s">
        <v>907</v>
      </c>
    </row>
    <row r="677" spans="1:27" x14ac:dyDescent="0.25">
      <c r="A677" t="b">
        <f>AND(Structures[[#This Row],[Unchanged Colr]:[Unchanged ColorAndStyle]])</f>
        <v>1</v>
      </c>
      <c r="B677" t="b">
        <f>ISERROR(VLOOKUP(Structures[[#This Row],[StructureID]],ModifiedStructures[],1,FALSE))</f>
        <v>1</v>
      </c>
      <c r="C677" t="b">
        <f>ISERROR(VLOOKUP(Structures[[#This Row],[ColorAndStyle]],ModifiedStyle[],1,FALSE))</f>
        <v>1</v>
      </c>
      <c r="D677" t="s">
        <v>412</v>
      </c>
      <c r="E677" t="s">
        <v>1456</v>
      </c>
      <c r="F677" t="s">
        <v>1236</v>
      </c>
      <c r="G677" t="s">
        <v>33</v>
      </c>
      <c r="H677" t="s">
        <v>33</v>
      </c>
      <c r="I677">
        <v>59797</v>
      </c>
      <c r="J677" t="s">
        <v>929</v>
      </c>
      <c r="L677" t="s">
        <v>436</v>
      </c>
      <c r="M677">
        <v>3</v>
      </c>
      <c r="N677">
        <v>0</v>
      </c>
      <c r="O677">
        <v>-16777216</v>
      </c>
      <c r="P677" t="s">
        <v>908</v>
      </c>
      <c r="Q677" t="s">
        <v>908</v>
      </c>
      <c r="R677" t="s">
        <v>1453</v>
      </c>
      <c r="S677" t="s">
        <v>0</v>
      </c>
      <c r="T677" t="s">
        <v>1454</v>
      </c>
      <c r="V677" t="s">
        <v>118</v>
      </c>
      <c r="W677" t="s">
        <v>150</v>
      </c>
      <c r="X677" t="s">
        <v>905</v>
      </c>
      <c r="Y677" t="s">
        <v>1452</v>
      </c>
      <c r="Z677" t="s">
        <v>74</v>
      </c>
      <c r="AA677" t="s">
        <v>907</v>
      </c>
    </row>
    <row r="678" spans="1:27" x14ac:dyDescent="0.25">
      <c r="A678" t="b">
        <f>AND(Structures[[#This Row],[Unchanged Colr]:[Unchanged ColorAndStyle]])</f>
        <v>1</v>
      </c>
      <c r="B678" t="b">
        <f>ISERROR(VLOOKUP(Structures[[#This Row],[StructureID]],ModifiedStructures[],1,FALSE))</f>
        <v>1</v>
      </c>
      <c r="C678" t="b">
        <f>ISERROR(VLOOKUP(Structures[[#This Row],[ColorAndStyle]],ModifiedStyle[],1,FALSE))</f>
        <v>1</v>
      </c>
      <c r="D678" t="s">
        <v>1347</v>
      </c>
      <c r="E678" t="s">
        <v>222</v>
      </c>
      <c r="F678" t="s">
        <v>928</v>
      </c>
      <c r="G678" t="s">
        <v>33</v>
      </c>
      <c r="H678" t="s">
        <v>33</v>
      </c>
      <c r="I678">
        <v>7647</v>
      </c>
      <c r="J678" t="s">
        <v>929</v>
      </c>
      <c r="L678" t="s">
        <v>264</v>
      </c>
      <c r="M678">
        <v>3</v>
      </c>
      <c r="N678">
        <v>0</v>
      </c>
      <c r="O678">
        <v>-16777216</v>
      </c>
      <c r="P678">
        <v>20</v>
      </c>
      <c r="Q678">
        <v>40</v>
      </c>
      <c r="R678" t="s">
        <v>1453</v>
      </c>
      <c r="S678" t="s">
        <v>0</v>
      </c>
      <c r="T678" t="s">
        <v>1454</v>
      </c>
      <c r="V678" t="s">
        <v>118</v>
      </c>
      <c r="W678" t="s">
        <v>150</v>
      </c>
      <c r="X678" t="s">
        <v>905</v>
      </c>
      <c r="Y678" t="s">
        <v>1452</v>
      </c>
      <c r="Z678" t="s">
        <v>74</v>
      </c>
      <c r="AA678" t="s">
        <v>907</v>
      </c>
    </row>
    <row r="679" spans="1:27" x14ac:dyDescent="0.25">
      <c r="A679" t="b">
        <f>AND(Structures[[#This Row],[Unchanged Colr]:[Unchanged ColorAndStyle]])</f>
        <v>1</v>
      </c>
      <c r="B679" t="b">
        <f>ISERROR(VLOOKUP(Structures[[#This Row],[StructureID]],ModifiedStructures[],1,FALSE))</f>
        <v>1</v>
      </c>
      <c r="C679" t="b">
        <f>ISERROR(VLOOKUP(Structures[[#This Row],[ColorAndStyle]],ModifiedStyle[],1,FALSE))</f>
        <v>1</v>
      </c>
      <c r="D679" t="s">
        <v>426</v>
      </c>
      <c r="E679" t="s">
        <v>1457</v>
      </c>
      <c r="F679" t="s">
        <v>1244</v>
      </c>
      <c r="G679" t="s">
        <v>33</v>
      </c>
      <c r="H679" t="s">
        <v>33</v>
      </c>
      <c r="I679">
        <v>59803</v>
      </c>
      <c r="J679" t="s">
        <v>929</v>
      </c>
      <c r="L679" t="s">
        <v>438</v>
      </c>
      <c r="M679">
        <v>3</v>
      </c>
      <c r="N679">
        <v>0</v>
      </c>
      <c r="O679">
        <v>-16777216</v>
      </c>
      <c r="P679" t="s">
        <v>908</v>
      </c>
      <c r="Q679" t="s">
        <v>908</v>
      </c>
      <c r="R679" t="s">
        <v>1453</v>
      </c>
      <c r="S679" t="s">
        <v>0</v>
      </c>
      <c r="T679" t="s">
        <v>1454</v>
      </c>
      <c r="V679" t="s">
        <v>118</v>
      </c>
      <c r="W679" t="s">
        <v>150</v>
      </c>
      <c r="X679" t="s">
        <v>905</v>
      </c>
      <c r="Y679" t="s">
        <v>1452</v>
      </c>
      <c r="Z679" t="s">
        <v>74</v>
      </c>
      <c r="AA679" t="s">
        <v>907</v>
      </c>
    </row>
    <row r="680" spans="1:27" x14ac:dyDescent="0.25">
      <c r="A680" t="b">
        <f>AND(Structures[[#This Row],[Unchanged Colr]:[Unchanged ColorAndStyle]])</f>
        <v>1</v>
      </c>
      <c r="B680" t="b">
        <f>ISERROR(VLOOKUP(Structures[[#This Row],[StructureID]],ModifiedStructures[],1,FALSE))</f>
        <v>1</v>
      </c>
      <c r="C680" t="b">
        <f>ISERROR(VLOOKUP(Structures[[#This Row],[ColorAndStyle]],ModifiedStyle[],1,FALSE))</f>
        <v>1</v>
      </c>
      <c r="D680" t="s">
        <v>427</v>
      </c>
      <c r="E680" t="s">
        <v>1458</v>
      </c>
      <c r="F680" t="s">
        <v>1242</v>
      </c>
      <c r="G680" t="s">
        <v>33</v>
      </c>
      <c r="H680" t="s">
        <v>33</v>
      </c>
      <c r="I680">
        <v>59802</v>
      </c>
      <c r="J680" t="s">
        <v>929</v>
      </c>
      <c r="L680" t="s">
        <v>439</v>
      </c>
      <c r="M680">
        <v>3</v>
      </c>
      <c r="N680">
        <v>0</v>
      </c>
      <c r="O680">
        <v>-16777216</v>
      </c>
      <c r="P680" t="s">
        <v>908</v>
      </c>
      <c r="Q680" t="s">
        <v>908</v>
      </c>
      <c r="R680" t="s">
        <v>1453</v>
      </c>
      <c r="S680" t="s">
        <v>0</v>
      </c>
      <c r="T680" t="s">
        <v>1454</v>
      </c>
      <c r="V680" t="s">
        <v>118</v>
      </c>
      <c r="W680" t="s">
        <v>150</v>
      </c>
      <c r="X680" t="s">
        <v>905</v>
      </c>
      <c r="Y680" t="s">
        <v>1452</v>
      </c>
      <c r="Z680" t="s">
        <v>74</v>
      </c>
      <c r="AA680" t="s">
        <v>907</v>
      </c>
    </row>
    <row r="681" spans="1:27" x14ac:dyDescent="0.25">
      <c r="A681" t="b">
        <f>AND(Structures[[#This Row],[Unchanged Colr]:[Unchanged ColorAndStyle]])</f>
        <v>1</v>
      </c>
      <c r="B681" t="b">
        <f>ISERROR(VLOOKUP(Structures[[#This Row],[StructureID]],ModifiedStructures[],1,FALSE))</f>
        <v>1</v>
      </c>
      <c r="C681" t="b">
        <f>ISERROR(VLOOKUP(Structures[[#This Row],[ColorAndStyle]],ModifiedStyle[],1,FALSE))</f>
        <v>1</v>
      </c>
      <c r="D681" t="s">
        <v>719</v>
      </c>
      <c r="E681" t="s">
        <v>719</v>
      </c>
      <c r="F681" t="s">
        <v>1249</v>
      </c>
      <c r="G681" t="s">
        <v>33</v>
      </c>
      <c r="H681" t="s">
        <v>33</v>
      </c>
      <c r="I681">
        <v>20292</v>
      </c>
      <c r="J681" t="s">
        <v>929</v>
      </c>
      <c r="L681" t="s">
        <v>718</v>
      </c>
      <c r="M681">
        <v>3</v>
      </c>
      <c r="N681">
        <v>0</v>
      </c>
      <c r="O681">
        <v>-16777216</v>
      </c>
      <c r="P681" t="s">
        <v>908</v>
      </c>
      <c r="Q681" t="s">
        <v>908</v>
      </c>
      <c r="R681" t="s">
        <v>1453</v>
      </c>
      <c r="S681" t="s">
        <v>0</v>
      </c>
      <c r="T681" t="s">
        <v>1454</v>
      </c>
      <c r="V681" t="s">
        <v>118</v>
      </c>
      <c r="W681" t="s">
        <v>150</v>
      </c>
      <c r="X681" t="s">
        <v>905</v>
      </c>
      <c r="Y681" t="s">
        <v>1452</v>
      </c>
      <c r="Z681" t="s">
        <v>74</v>
      </c>
      <c r="AA681" t="s">
        <v>907</v>
      </c>
    </row>
    <row r="682" spans="1:27" x14ac:dyDescent="0.25">
      <c r="A682" t="b">
        <f>AND(Structures[[#This Row],[Unchanged Colr]:[Unchanged ColorAndStyle]])</f>
        <v>1</v>
      </c>
      <c r="B682" t="b">
        <f>ISERROR(VLOOKUP(Structures[[#This Row],[StructureID]],ModifiedStructures[],1,FALSE))</f>
        <v>1</v>
      </c>
      <c r="C682" t="b">
        <f>ISERROR(VLOOKUP(Structures[[#This Row],[ColorAndStyle]],ModifiedStyle[],1,FALSE))</f>
        <v>1</v>
      </c>
      <c r="D682" t="s">
        <v>704</v>
      </c>
      <c r="E682" t="s">
        <v>704</v>
      </c>
      <c r="F682" t="s">
        <v>704</v>
      </c>
      <c r="G682" t="s">
        <v>33</v>
      </c>
      <c r="H682" t="s">
        <v>33</v>
      </c>
      <c r="I682">
        <v>46688</v>
      </c>
      <c r="J682" t="s">
        <v>929</v>
      </c>
      <c r="L682" t="s">
        <v>703</v>
      </c>
      <c r="M682">
        <v>3</v>
      </c>
      <c r="N682">
        <v>0</v>
      </c>
      <c r="O682">
        <v>-16777216</v>
      </c>
      <c r="P682" t="s">
        <v>908</v>
      </c>
      <c r="Q682" t="s">
        <v>908</v>
      </c>
      <c r="R682" t="s">
        <v>1453</v>
      </c>
      <c r="S682" t="s">
        <v>0</v>
      </c>
      <c r="T682" t="s">
        <v>1454</v>
      </c>
      <c r="V682" t="s">
        <v>118</v>
      </c>
      <c r="W682" t="s">
        <v>981</v>
      </c>
      <c r="X682" t="s">
        <v>905</v>
      </c>
      <c r="Y682" t="s">
        <v>1459</v>
      </c>
      <c r="Z682" t="s">
        <v>74</v>
      </c>
      <c r="AA682" t="s">
        <v>907</v>
      </c>
    </row>
    <row r="683" spans="1:27" x14ac:dyDescent="0.25">
      <c r="A683" t="b">
        <f>AND(Structures[[#This Row],[Unchanged Colr]:[Unchanged ColorAndStyle]])</f>
        <v>1</v>
      </c>
      <c r="B683" t="b">
        <f>ISERROR(VLOOKUP(Structures[[#This Row],[StructureID]],ModifiedStructures[],1,FALSE))</f>
        <v>1</v>
      </c>
      <c r="C683" t="b">
        <f>ISERROR(VLOOKUP(Structures[[#This Row],[ColorAndStyle]],ModifiedStyle[],1,FALSE))</f>
        <v>1</v>
      </c>
      <c r="D683" t="s">
        <v>628</v>
      </c>
      <c r="E683" t="s">
        <v>628</v>
      </c>
      <c r="F683" t="s">
        <v>628</v>
      </c>
      <c r="G683" t="s">
        <v>33</v>
      </c>
      <c r="H683" t="s">
        <v>33</v>
      </c>
      <c r="I683">
        <v>54640</v>
      </c>
      <c r="J683" t="s">
        <v>929</v>
      </c>
      <c r="L683" t="s">
        <v>627</v>
      </c>
      <c r="M683">
        <v>3</v>
      </c>
      <c r="N683">
        <v>0</v>
      </c>
      <c r="O683">
        <v>-16777216</v>
      </c>
      <c r="P683" t="s">
        <v>908</v>
      </c>
      <c r="Q683" t="s">
        <v>908</v>
      </c>
      <c r="R683" t="s">
        <v>1453</v>
      </c>
      <c r="S683" t="s">
        <v>0</v>
      </c>
      <c r="T683" t="s">
        <v>1454</v>
      </c>
      <c r="V683" t="s">
        <v>118</v>
      </c>
      <c r="W683" t="s">
        <v>981</v>
      </c>
      <c r="X683" t="s">
        <v>905</v>
      </c>
      <c r="Y683" t="s">
        <v>1459</v>
      </c>
      <c r="Z683" t="s">
        <v>74</v>
      </c>
      <c r="AA683" t="s">
        <v>907</v>
      </c>
    </row>
    <row r="684" spans="1:27" x14ac:dyDescent="0.25">
      <c r="A684" t="b">
        <f>AND(Structures[[#This Row],[Unchanged Colr]:[Unchanged ColorAndStyle]])</f>
        <v>1</v>
      </c>
      <c r="B684" t="b">
        <f>ISERROR(VLOOKUP(Structures[[#This Row],[StructureID]],ModifiedStructures[],1,FALSE))</f>
        <v>1</v>
      </c>
      <c r="C684" t="b">
        <f>ISERROR(VLOOKUP(Structures[[#This Row],[ColorAndStyle]],ModifiedStyle[],1,FALSE))</f>
        <v>1</v>
      </c>
      <c r="D684" t="s">
        <v>557</v>
      </c>
      <c r="E684" t="s">
        <v>557</v>
      </c>
      <c r="F684" t="s">
        <v>1217</v>
      </c>
      <c r="G684" t="s">
        <v>33</v>
      </c>
      <c r="H684" t="s">
        <v>33</v>
      </c>
      <c r="I684">
        <v>268855</v>
      </c>
      <c r="J684" t="s">
        <v>929</v>
      </c>
      <c r="L684" t="s">
        <v>582</v>
      </c>
      <c r="M684">
        <v>3</v>
      </c>
      <c r="N684">
        <v>0</v>
      </c>
      <c r="O684">
        <v>-16777216</v>
      </c>
      <c r="P684" t="s">
        <v>908</v>
      </c>
      <c r="Q684" t="s">
        <v>908</v>
      </c>
      <c r="R684" t="s">
        <v>1453</v>
      </c>
      <c r="S684" t="s">
        <v>0</v>
      </c>
      <c r="T684" t="s">
        <v>1454</v>
      </c>
      <c r="V684" t="s">
        <v>118</v>
      </c>
      <c r="W684" t="s">
        <v>981</v>
      </c>
      <c r="X684" t="s">
        <v>905</v>
      </c>
      <c r="Y684" t="s">
        <v>1459</v>
      </c>
      <c r="Z684" t="s">
        <v>74</v>
      </c>
      <c r="AA684" t="s">
        <v>907</v>
      </c>
    </row>
    <row r="685" spans="1:27" x14ac:dyDescent="0.25">
      <c r="A685" t="b">
        <f>AND(Structures[[#This Row],[Unchanged Colr]:[Unchanged ColorAndStyle]])</f>
        <v>1</v>
      </c>
      <c r="B685" t="b">
        <f>ISERROR(VLOOKUP(Structures[[#This Row],[StructureID]],ModifiedStructures[],1,FALSE))</f>
        <v>1</v>
      </c>
      <c r="C685" t="b">
        <f>ISERROR(VLOOKUP(Structures[[#This Row],[ColorAndStyle]],ModifiedStyle[],1,FALSE))</f>
        <v>1</v>
      </c>
      <c r="D685" t="s">
        <v>759</v>
      </c>
      <c r="E685" t="s">
        <v>1460</v>
      </c>
      <c r="F685" t="s">
        <v>1461</v>
      </c>
      <c r="G685" t="s">
        <v>27</v>
      </c>
      <c r="H685" t="s">
        <v>70</v>
      </c>
      <c r="I685">
        <v>223846</v>
      </c>
      <c r="J685" t="s">
        <v>929</v>
      </c>
      <c r="L685" t="s">
        <v>451</v>
      </c>
      <c r="M685">
        <v>3</v>
      </c>
      <c r="N685">
        <v>0</v>
      </c>
      <c r="O685">
        <v>-16777216</v>
      </c>
      <c r="P685" t="s">
        <v>908</v>
      </c>
      <c r="Q685" t="s">
        <v>908</v>
      </c>
      <c r="R685" t="s">
        <v>1462</v>
      </c>
      <c r="S685" t="s">
        <v>0</v>
      </c>
      <c r="T685" t="s">
        <v>1463</v>
      </c>
      <c r="V685" t="s">
        <v>118</v>
      </c>
      <c r="W685" t="s">
        <v>981</v>
      </c>
      <c r="X685" t="s">
        <v>905</v>
      </c>
      <c r="Y685" t="s">
        <v>1459</v>
      </c>
      <c r="Z685" t="s">
        <v>74</v>
      </c>
      <c r="AA685" t="s">
        <v>907</v>
      </c>
    </row>
    <row r="686" spans="1:27" x14ac:dyDescent="0.25">
      <c r="A686" t="b">
        <f>AND(Structures[[#This Row],[Unchanged Colr]:[Unchanged ColorAndStyle]])</f>
        <v>1</v>
      </c>
      <c r="B686" t="b">
        <f>ISERROR(VLOOKUP(Structures[[#This Row],[StructureID]],ModifiedStructures[],1,FALSE))</f>
        <v>1</v>
      </c>
      <c r="C686" t="b">
        <f>ISERROR(VLOOKUP(Structures[[#This Row],[ColorAndStyle]],ModifiedStyle[],1,FALSE))</f>
        <v>1</v>
      </c>
      <c r="D686" t="s">
        <v>758</v>
      </c>
      <c r="E686" t="s">
        <v>1464</v>
      </c>
      <c r="F686" t="s">
        <v>1465</v>
      </c>
      <c r="G686" t="s">
        <v>27</v>
      </c>
      <c r="H686" t="s">
        <v>70</v>
      </c>
      <c r="I686">
        <v>224001</v>
      </c>
      <c r="J686" t="s">
        <v>929</v>
      </c>
      <c r="L686" t="s">
        <v>452</v>
      </c>
      <c r="M686">
        <v>3</v>
      </c>
      <c r="N686">
        <v>0</v>
      </c>
      <c r="O686">
        <v>-16777216</v>
      </c>
      <c r="P686" t="s">
        <v>908</v>
      </c>
      <c r="Q686" t="s">
        <v>908</v>
      </c>
      <c r="R686" t="s">
        <v>1462</v>
      </c>
      <c r="S686" t="s">
        <v>0</v>
      </c>
      <c r="T686" t="s">
        <v>1463</v>
      </c>
      <c r="V686" t="s">
        <v>118</v>
      </c>
      <c r="W686" t="s">
        <v>981</v>
      </c>
      <c r="X686" t="s">
        <v>905</v>
      </c>
      <c r="Y686" t="s">
        <v>1459</v>
      </c>
      <c r="Z686" t="s">
        <v>74</v>
      </c>
      <c r="AA686" t="s">
        <v>907</v>
      </c>
    </row>
    <row r="687" spans="1:27" x14ac:dyDescent="0.25">
      <c r="A687" t="b">
        <f>AND(Structures[[#This Row],[Unchanged Colr]:[Unchanged ColorAndStyle]])</f>
        <v>1</v>
      </c>
      <c r="B687" t="b">
        <f>ISERROR(VLOOKUP(Structures[[#This Row],[StructureID]],ModifiedStructures[],1,FALSE))</f>
        <v>1</v>
      </c>
      <c r="C687" t="b">
        <f>ISERROR(VLOOKUP(Structures[[#This Row],[ColorAndStyle]],ModifiedStyle[],1,FALSE))</f>
        <v>1</v>
      </c>
      <c r="D687" t="s">
        <v>757</v>
      </c>
      <c r="E687" t="s">
        <v>1466</v>
      </c>
      <c r="F687" t="s">
        <v>1467</v>
      </c>
      <c r="G687" t="s">
        <v>27</v>
      </c>
      <c r="H687" t="s">
        <v>70</v>
      </c>
      <c r="I687">
        <v>265660</v>
      </c>
      <c r="J687" t="s">
        <v>929</v>
      </c>
      <c r="L687" t="s">
        <v>451</v>
      </c>
      <c r="M687">
        <v>3</v>
      </c>
      <c r="N687">
        <v>0</v>
      </c>
      <c r="O687">
        <v>-16777216</v>
      </c>
      <c r="P687" t="s">
        <v>908</v>
      </c>
      <c r="Q687" t="s">
        <v>908</v>
      </c>
      <c r="R687" t="s">
        <v>1462</v>
      </c>
      <c r="S687" t="s">
        <v>0</v>
      </c>
      <c r="T687" t="s">
        <v>1463</v>
      </c>
      <c r="V687" t="s">
        <v>118</v>
      </c>
      <c r="W687" t="s">
        <v>981</v>
      </c>
      <c r="X687" t="s">
        <v>905</v>
      </c>
      <c r="Y687" t="s">
        <v>1459</v>
      </c>
      <c r="Z687" t="s">
        <v>74</v>
      </c>
      <c r="AA687" t="s">
        <v>907</v>
      </c>
    </row>
    <row r="688" spans="1:27" x14ac:dyDescent="0.25">
      <c r="A688" t="b">
        <f>AND(Structures[[#This Row],[Unchanged Colr]:[Unchanged ColorAndStyle]])</f>
        <v>1</v>
      </c>
      <c r="B688" t="b">
        <f>ISERROR(VLOOKUP(Structures[[#This Row],[StructureID]],ModifiedStructures[],1,FALSE))</f>
        <v>1</v>
      </c>
      <c r="C688" t="b">
        <f>ISERROR(VLOOKUP(Structures[[#This Row],[ColorAndStyle]],ModifiedStyle[],1,FALSE))</f>
        <v>1</v>
      </c>
      <c r="D688" t="s">
        <v>756</v>
      </c>
      <c r="E688" t="s">
        <v>1468</v>
      </c>
      <c r="F688" t="s">
        <v>1469</v>
      </c>
      <c r="G688" t="s">
        <v>27</v>
      </c>
      <c r="H688" t="s">
        <v>70</v>
      </c>
      <c r="I688">
        <v>265658</v>
      </c>
      <c r="J688" t="s">
        <v>929</v>
      </c>
      <c r="L688" t="s">
        <v>452</v>
      </c>
      <c r="M688">
        <v>3</v>
      </c>
      <c r="N688">
        <v>0</v>
      </c>
      <c r="O688">
        <v>-16777216</v>
      </c>
      <c r="P688" t="s">
        <v>908</v>
      </c>
      <c r="Q688" t="s">
        <v>908</v>
      </c>
      <c r="R688" t="s">
        <v>1462</v>
      </c>
      <c r="S688" t="s">
        <v>0</v>
      </c>
      <c r="T688" t="s">
        <v>1463</v>
      </c>
      <c r="V688" t="s">
        <v>118</v>
      </c>
      <c r="W688" t="s">
        <v>981</v>
      </c>
      <c r="X688" t="s">
        <v>905</v>
      </c>
      <c r="Y688" t="s">
        <v>1459</v>
      </c>
      <c r="Z688" t="s">
        <v>74</v>
      </c>
      <c r="AA688" t="s">
        <v>907</v>
      </c>
    </row>
    <row r="689" spans="1:27" x14ac:dyDescent="0.25">
      <c r="A689" t="b">
        <f>AND(Structures[[#This Row],[Unchanged Colr]:[Unchanged ColorAndStyle]])</f>
        <v>1</v>
      </c>
      <c r="B689" t="b">
        <f>ISERROR(VLOOKUP(Structures[[#This Row],[StructureID]],ModifiedStructures[],1,FALSE))</f>
        <v>1</v>
      </c>
      <c r="C689" t="b">
        <f>ISERROR(VLOOKUP(Structures[[#This Row],[ColorAndStyle]],ModifiedStyle[],1,FALSE))</f>
        <v>1</v>
      </c>
      <c r="D689" t="s">
        <v>755</v>
      </c>
      <c r="E689" t="s">
        <v>1470</v>
      </c>
      <c r="F689" t="s">
        <v>1471</v>
      </c>
      <c r="G689" t="s">
        <v>27</v>
      </c>
      <c r="H689" t="s">
        <v>70</v>
      </c>
      <c r="I689">
        <v>241953</v>
      </c>
      <c r="J689" t="s">
        <v>929</v>
      </c>
      <c r="L689" t="s">
        <v>451</v>
      </c>
      <c r="M689">
        <v>3</v>
      </c>
      <c r="N689">
        <v>0</v>
      </c>
      <c r="O689">
        <v>-16777216</v>
      </c>
      <c r="P689" t="s">
        <v>908</v>
      </c>
      <c r="Q689" t="s">
        <v>908</v>
      </c>
      <c r="R689" t="s">
        <v>1462</v>
      </c>
      <c r="S689" t="s">
        <v>0</v>
      </c>
      <c r="T689" t="s">
        <v>1463</v>
      </c>
      <c r="V689" t="s">
        <v>118</v>
      </c>
      <c r="W689" t="s">
        <v>981</v>
      </c>
      <c r="X689" t="s">
        <v>905</v>
      </c>
      <c r="Y689" t="s">
        <v>1459</v>
      </c>
      <c r="Z689" t="s">
        <v>74</v>
      </c>
      <c r="AA689" t="s">
        <v>907</v>
      </c>
    </row>
    <row r="690" spans="1:27" x14ac:dyDescent="0.25">
      <c r="A690" t="b">
        <f>AND(Structures[[#This Row],[Unchanged Colr]:[Unchanged ColorAndStyle]])</f>
        <v>1</v>
      </c>
      <c r="B690" t="b">
        <f>ISERROR(VLOOKUP(Structures[[#This Row],[StructureID]],ModifiedStructures[],1,FALSE))</f>
        <v>1</v>
      </c>
      <c r="C690" t="b">
        <f>ISERROR(VLOOKUP(Structures[[#This Row],[ColorAndStyle]],ModifiedStyle[],1,FALSE))</f>
        <v>1</v>
      </c>
      <c r="D690" t="s">
        <v>754</v>
      </c>
      <c r="E690" t="s">
        <v>1472</v>
      </c>
      <c r="F690" t="s">
        <v>1473</v>
      </c>
      <c r="G690" t="s">
        <v>27</v>
      </c>
      <c r="H690" t="s">
        <v>70</v>
      </c>
      <c r="I690">
        <v>241951</v>
      </c>
      <c r="J690" t="s">
        <v>929</v>
      </c>
      <c r="L690" t="s">
        <v>452</v>
      </c>
      <c r="M690">
        <v>3</v>
      </c>
      <c r="N690">
        <v>0</v>
      </c>
      <c r="O690">
        <v>-16777216</v>
      </c>
      <c r="P690" t="s">
        <v>908</v>
      </c>
      <c r="Q690" t="s">
        <v>908</v>
      </c>
      <c r="R690" t="s">
        <v>1462</v>
      </c>
      <c r="S690" t="s">
        <v>0</v>
      </c>
      <c r="T690" t="s">
        <v>1463</v>
      </c>
      <c r="V690" t="s">
        <v>118</v>
      </c>
      <c r="W690" t="s">
        <v>981</v>
      </c>
      <c r="X690" t="s">
        <v>905</v>
      </c>
      <c r="Y690" t="s">
        <v>1459</v>
      </c>
      <c r="Z690" t="s">
        <v>74</v>
      </c>
      <c r="AA690" t="s">
        <v>907</v>
      </c>
    </row>
    <row r="691" spans="1:27" x14ac:dyDescent="0.25">
      <c r="A691" t="b">
        <f>AND(Structures[[#This Row],[Unchanged Colr]:[Unchanged ColorAndStyle]])</f>
        <v>1</v>
      </c>
      <c r="B691" t="b">
        <f>ISERROR(VLOOKUP(Structures[[#This Row],[StructureID]],ModifiedStructures[],1,FALSE))</f>
        <v>1</v>
      </c>
      <c r="C691" t="b">
        <f>ISERROR(VLOOKUP(Structures[[#This Row],[ColorAndStyle]],ModifiedStyle[],1,FALSE))</f>
        <v>1</v>
      </c>
      <c r="D691" t="s">
        <v>751</v>
      </c>
      <c r="E691" t="s">
        <v>1474</v>
      </c>
      <c r="F691" t="s">
        <v>1475</v>
      </c>
      <c r="G691" t="s">
        <v>27</v>
      </c>
      <c r="H691" t="s">
        <v>70</v>
      </c>
      <c r="I691">
        <v>241959</v>
      </c>
      <c r="J691" t="s">
        <v>929</v>
      </c>
      <c r="L691" t="s">
        <v>451</v>
      </c>
      <c r="M691">
        <v>3</v>
      </c>
      <c r="N691">
        <v>0</v>
      </c>
      <c r="O691">
        <v>-16777216</v>
      </c>
      <c r="P691" t="s">
        <v>908</v>
      </c>
      <c r="Q691" t="s">
        <v>908</v>
      </c>
      <c r="R691" t="s">
        <v>1462</v>
      </c>
      <c r="S691" t="s">
        <v>0</v>
      </c>
      <c r="T691" t="s">
        <v>1463</v>
      </c>
      <c r="V691" t="s">
        <v>118</v>
      </c>
      <c r="W691" t="s">
        <v>981</v>
      </c>
      <c r="X691" t="s">
        <v>905</v>
      </c>
      <c r="Y691" t="s">
        <v>1459</v>
      </c>
      <c r="Z691" t="s">
        <v>74</v>
      </c>
      <c r="AA691" t="s">
        <v>907</v>
      </c>
    </row>
    <row r="692" spans="1:27" x14ac:dyDescent="0.25">
      <c r="A692" t="b">
        <f>AND(Structures[[#This Row],[Unchanged Colr]:[Unchanged ColorAndStyle]])</f>
        <v>1</v>
      </c>
      <c r="B692" t="b">
        <f>ISERROR(VLOOKUP(Structures[[#This Row],[StructureID]],ModifiedStructures[],1,FALSE))</f>
        <v>1</v>
      </c>
      <c r="C692" t="b">
        <f>ISERROR(VLOOKUP(Structures[[#This Row],[ColorAndStyle]],ModifiedStyle[],1,FALSE))</f>
        <v>1</v>
      </c>
      <c r="D692" t="s">
        <v>750</v>
      </c>
      <c r="E692" t="s">
        <v>1476</v>
      </c>
      <c r="F692" t="s">
        <v>1477</v>
      </c>
      <c r="G692" t="s">
        <v>27</v>
      </c>
      <c r="H692" t="s">
        <v>70</v>
      </c>
      <c r="I692">
        <v>241957</v>
      </c>
      <c r="J692" t="s">
        <v>929</v>
      </c>
      <c r="L692" t="s">
        <v>452</v>
      </c>
      <c r="M692">
        <v>3</v>
      </c>
      <c r="N692">
        <v>0</v>
      </c>
      <c r="O692">
        <v>-16777216</v>
      </c>
      <c r="P692" t="s">
        <v>908</v>
      </c>
      <c r="Q692" t="s">
        <v>908</v>
      </c>
      <c r="R692" t="s">
        <v>1462</v>
      </c>
      <c r="S692" t="s">
        <v>0</v>
      </c>
      <c r="T692" t="s">
        <v>1463</v>
      </c>
      <c r="V692" t="s">
        <v>118</v>
      </c>
      <c r="W692" t="s">
        <v>981</v>
      </c>
      <c r="X692" t="s">
        <v>905</v>
      </c>
      <c r="Y692" t="s">
        <v>1459</v>
      </c>
      <c r="Z692" t="s">
        <v>74</v>
      </c>
      <c r="AA692" t="s">
        <v>907</v>
      </c>
    </row>
    <row r="693" spans="1:27" x14ac:dyDescent="0.25">
      <c r="A693" t="b">
        <f>AND(Structures[[#This Row],[Unchanged Colr]:[Unchanged ColorAndStyle]])</f>
        <v>1</v>
      </c>
      <c r="B693" t="b">
        <f>ISERROR(VLOOKUP(Structures[[#This Row],[StructureID]],ModifiedStructures[],1,FALSE))</f>
        <v>1</v>
      </c>
      <c r="C693" t="b">
        <f>ISERROR(VLOOKUP(Structures[[#This Row],[ColorAndStyle]],ModifiedStyle[],1,FALSE))</f>
        <v>1</v>
      </c>
      <c r="D693" t="s">
        <v>737</v>
      </c>
      <c r="E693" t="s">
        <v>1478</v>
      </c>
      <c r="F693" t="s">
        <v>1479</v>
      </c>
      <c r="G693" t="s">
        <v>27</v>
      </c>
      <c r="H693" t="s">
        <v>70</v>
      </c>
      <c r="I693">
        <v>241965</v>
      </c>
      <c r="J693" t="s">
        <v>929</v>
      </c>
      <c r="L693" t="s">
        <v>451</v>
      </c>
      <c r="M693">
        <v>3</v>
      </c>
      <c r="N693">
        <v>0</v>
      </c>
      <c r="O693">
        <v>-16777216</v>
      </c>
      <c r="P693" t="s">
        <v>908</v>
      </c>
      <c r="Q693" t="s">
        <v>908</v>
      </c>
      <c r="R693" t="s">
        <v>1462</v>
      </c>
      <c r="S693" t="s">
        <v>0</v>
      </c>
      <c r="T693" t="s">
        <v>1463</v>
      </c>
      <c r="V693" t="s">
        <v>118</v>
      </c>
      <c r="W693" t="s">
        <v>981</v>
      </c>
      <c r="X693" t="s">
        <v>905</v>
      </c>
      <c r="Y693" t="s">
        <v>1459</v>
      </c>
      <c r="Z693" t="s">
        <v>74</v>
      </c>
      <c r="AA693" t="s">
        <v>907</v>
      </c>
    </row>
    <row r="694" spans="1:27" x14ac:dyDescent="0.25">
      <c r="A694" t="b">
        <f>AND(Structures[[#This Row],[Unchanged Colr]:[Unchanged ColorAndStyle]])</f>
        <v>1</v>
      </c>
      <c r="B694" t="b">
        <f>ISERROR(VLOOKUP(Structures[[#This Row],[StructureID]],ModifiedStructures[],1,FALSE))</f>
        <v>1</v>
      </c>
      <c r="C694" t="b">
        <f>ISERROR(VLOOKUP(Structures[[#This Row],[ColorAndStyle]],ModifiedStyle[],1,FALSE))</f>
        <v>1</v>
      </c>
      <c r="D694" t="s">
        <v>736</v>
      </c>
      <c r="E694" t="s">
        <v>1480</v>
      </c>
      <c r="F694" t="s">
        <v>1481</v>
      </c>
      <c r="G694" t="s">
        <v>27</v>
      </c>
      <c r="H694" t="s">
        <v>70</v>
      </c>
      <c r="I694">
        <v>241963</v>
      </c>
      <c r="J694" t="s">
        <v>929</v>
      </c>
      <c r="L694" t="s">
        <v>452</v>
      </c>
      <c r="M694">
        <v>3</v>
      </c>
      <c r="N694">
        <v>0</v>
      </c>
      <c r="O694">
        <v>-16777216</v>
      </c>
      <c r="P694" t="s">
        <v>908</v>
      </c>
      <c r="Q694" t="s">
        <v>908</v>
      </c>
      <c r="R694" t="s">
        <v>1462</v>
      </c>
      <c r="S694" t="s">
        <v>0</v>
      </c>
      <c r="T694" t="s">
        <v>1463</v>
      </c>
      <c r="V694" t="s">
        <v>118</v>
      </c>
      <c r="W694" t="s">
        <v>77</v>
      </c>
      <c r="X694" t="s">
        <v>905</v>
      </c>
      <c r="Y694" t="s">
        <v>1482</v>
      </c>
      <c r="Z694" t="s">
        <v>74</v>
      </c>
      <c r="AA694" t="s">
        <v>907</v>
      </c>
    </row>
    <row r="695" spans="1:27" x14ac:dyDescent="0.25">
      <c r="A695" t="b">
        <f>AND(Structures[[#This Row],[Unchanged Colr]:[Unchanged ColorAndStyle]])</f>
        <v>1</v>
      </c>
      <c r="B695" t="b">
        <f>ISERROR(VLOOKUP(Structures[[#This Row],[StructureID]],ModifiedStructures[],1,FALSE))</f>
        <v>1</v>
      </c>
      <c r="C695" t="b">
        <f>ISERROR(VLOOKUP(Structures[[#This Row],[ColorAndStyle]],ModifiedStyle[],1,FALSE))</f>
        <v>1</v>
      </c>
      <c r="D695" t="s">
        <v>735</v>
      </c>
      <c r="E695" t="s">
        <v>1483</v>
      </c>
      <c r="F695" t="s">
        <v>1484</v>
      </c>
      <c r="G695" t="s">
        <v>27</v>
      </c>
      <c r="H695" t="s">
        <v>70</v>
      </c>
      <c r="I695">
        <v>241971</v>
      </c>
      <c r="J695" t="s">
        <v>929</v>
      </c>
      <c r="L695" t="s">
        <v>451</v>
      </c>
      <c r="M695">
        <v>3</v>
      </c>
      <c r="N695">
        <v>0</v>
      </c>
      <c r="O695">
        <v>-16777216</v>
      </c>
      <c r="P695" t="s">
        <v>908</v>
      </c>
      <c r="Q695" t="s">
        <v>908</v>
      </c>
      <c r="R695" t="s">
        <v>1462</v>
      </c>
      <c r="S695" t="s">
        <v>0</v>
      </c>
      <c r="T695" t="s">
        <v>1463</v>
      </c>
      <c r="V695" t="s">
        <v>118</v>
      </c>
      <c r="W695" t="s">
        <v>77</v>
      </c>
      <c r="X695" t="s">
        <v>905</v>
      </c>
      <c r="Y695" t="s">
        <v>1482</v>
      </c>
      <c r="Z695" t="s">
        <v>74</v>
      </c>
      <c r="AA695" t="s">
        <v>907</v>
      </c>
    </row>
    <row r="696" spans="1:27" x14ac:dyDescent="0.25">
      <c r="A696" t="b">
        <f>AND(Structures[[#This Row],[Unchanged Colr]:[Unchanged ColorAndStyle]])</f>
        <v>1</v>
      </c>
      <c r="B696" t="b">
        <f>ISERROR(VLOOKUP(Structures[[#This Row],[StructureID]],ModifiedStructures[],1,FALSE))</f>
        <v>1</v>
      </c>
      <c r="C696" t="b">
        <f>ISERROR(VLOOKUP(Structures[[#This Row],[ColorAndStyle]],ModifiedStyle[],1,FALSE))</f>
        <v>1</v>
      </c>
      <c r="D696" t="s">
        <v>732</v>
      </c>
      <c r="E696" t="s">
        <v>1485</v>
      </c>
      <c r="F696" t="s">
        <v>1486</v>
      </c>
      <c r="G696" t="s">
        <v>27</v>
      </c>
      <c r="H696" t="s">
        <v>70</v>
      </c>
      <c r="I696">
        <v>241969</v>
      </c>
      <c r="J696" t="s">
        <v>929</v>
      </c>
      <c r="L696" t="s">
        <v>452</v>
      </c>
      <c r="M696">
        <v>3</v>
      </c>
      <c r="N696">
        <v>0</v>
      </c>
      <c r="O696">
        <v>-16777216</v>
      </c>
      <c r="P696" t="s">
        <v>908</v>
      </c>
      <c r="Q696" t="s">
        <v>908</v>
      </c>
      <c r="R696" t="s">
        <v>1462</v>
      </c>
      <c r="S696" t="s">
        <v>0</v>
      </c>
      <c r="T696" t="s">
        <v>1463</v>
      </c>
      <c r="V696" t="s">
        <v>118</v>
      </c>
      <c r="W696" t="s">
        <v>77</v>
      </c>
      <c r="X696" t="s">
        <v>905</v>
      </c>
      <c r="Y696" t="s">
        <v>1482</v>
      </c>
      <c r="Z696" t="s">
        <v>74</v>
      </c>
      <c r="AA696" t="s">
        <v>907</v>
      </c>
    </row>
    <row r="697" spans="1:27" x14ac:dyDescent="0.25">
      <c r="A697" t="b">
        <f>AND(Structures[[#This Row],[Unchanged Colr]:[Unchanged ColorAndStyle]])</f>
        <v>1</v>
      </c>
      <c r="B697" t="b">
        <f>ISERROR(VLOOKUP(Structures[[#This Row],[StructureID]],ModifiedStructures[],1,FALSE))</f>
        <v>1</v>
      </c>
      <c r="C697" t="b">
        <f>ISERROR(VLOOKUP(Structures[[#This Row],[ColorAndStyle]],ModifiedStyle[],1,FALSE))</f>
        <v>1</v>
      </c>
      <c r="D697" t="s">
        <v>1487</v>
      </c>
      <c r="E697" t="s">
        <v>1488</v>
      </c>
      <c r="F697" t="s">
        <v>1070</v>
      </c>
      <c r="G697" t="s">
        <v>44</v>
      </c>
      <c r="H697" t="s">
        <v>44</v>
      </c>
      <c r="I697" t="s">
        <v>44</v>
      </c>
      <c r="J697" t="s">
        <v>902</v>
      </c>
      <c r="L697" t="s">
        <v>375</v>
      </c>
      <c r="M697">
        <v>3</v>
      </c>
      <c r="N697">
        <v>0</v>
      </c>
      <c r="O697">
        <v>-16777216</v>
      </c>
      <c r="P697" t="s">
        <v>908</v>
      </c>
      <c r="Q697" t="s">
        <v>908</v>
      </c>
      <c r="R697" t="s">
        <v>158</v>
      </c>
      <c r="S697" t="s">
        <v>0</v>
      </c>
      <c r="T697" t="s">
        <v>1489</v>
      </c>
      <c r="V697" t="s">
        <v>118</v>
      </c>
      <c r="W697" t="s">
        <v>77</v>
      </c>
      <c r="X697" t="s">
        <v>905</v>
      </c>
      <c r="Y697" t="s">
        <v>1482</v>
      </c>
      <c r="Z697" t="s">
        <v>74</v>
      </c>
      <c r="AA697" t="s">
        <v>907</v>
      </c>
    </row>
    <row r="698" spans="1:27" x14ac:dyDescent="0.25">
      <c r="A698" t="b">
        <f>AND(Structures[[#This Row],[Unchanged Colr]:[Unchanged ColorAndStyle]])</f>
        <v>1</v>
      </c>
      <c r="B698" t="b">
        <f>ISERROR(VLOOKUP(Structures[[#This Row],[StructureID]],ModifiedStructures[],1,FALSE))</f>
        <v>1</v>
      </c>
      <c r="C698" t="b">
        <f>ISERROR(VLOOKUP(Structures[[#This Row],[ColorAndStyle]],ModifiedStyle[],1,FALSE))</f>
        <v>1</v>
      </c>
      <c r="D698" t="s">
        <v>1490</v>
      </c>
      <c r="E698" t="s">
        <v>1491</v>
      </c>
      <c r="F698" t="s">
        <v>1070</v>
      </c>
      <c r="G698" t="s">
        <v>44</v>
      </c>
      <c r="H698" t="s">
        <v>44</v>
      </c>
      <c r="I698" t="s">
        <v>44</v>
      </c>
      <c r="J698" t="s">
        <v>902</v>
      </c>
      <c r="L698" t="s">
        <v>375</v>
      </c>
      <c r="M698">
        <v>3</v>
      </c>
      <c r="N698">
        <v>0</v>
      </c>
      <c r="O698">
        <v>-16777216</v>
      </c>
      <c r="P698" t="s">
        <v>908</v>
      </c>
      <c r="Q698" t="s">
        <v>908</v>
      </c>
      <c r="R698" t="s">
        <v>158</v>
      </c>
      <c r="S698" t="s">
        <v>0</v>
      </c>
      <c r="T698" t="s">
        <v>1489</v>
      </c>
      <c r="V698" t="s">
        <v>118</v>
      </c>
      <c r="W698" t="s">
        <v>77</v>
      </c>
      <c r="X698" t="s">
        <v>905</v>
      </c>
      <c r="Y698" t="s">
        <v>1482</v>
      </c>
      <c r="Z698" t="s">
        <v>74</v>
      </c>
      <c r="AA698" t="s">
        <v>907</v>
      </c>
    </row>
    <row r="699" spans="1:27" x14ac:dyDescent="0.25">
      <c r="A699" t="b">
        <f>AND(Structures[[#This Row],[Unchanged Colr]:[Unchanged ColorAndStyle]])</f>
        <v>1</v>
      </c>
      <c r="B699" t="b">
        <f>ISERROR(VLOOKUP(Structures[[#This Row],[StructureID]],ModifiedStructures[],1,FALSE))</f>
        <v>1</v>
      </c>
      <c r="C699" t="b">
        <f>ISERROR(VLOOKUP(Structures[[#This Row],[ColorAndStyle]],ModifiedStyle[],1,FALSE))</f>
        <v>1</v>
      </c>
      <c r="D699" t="s">
        <v>201</v>
      </c>
      <c r="E699" t="s">
        <v>201</v>
      </c>
      <c r="F699" t="s">
        <v>201</v>
      </c>
      <c r="G699" t="s">
        <v>180</v>
      </c>
      <c r="H699" t="s">
        <v>240</v>
      </c>
      <c r="I699" t="s">
        <v>240</v>
      </c>
      <c r="J699" t="s">
        <v>902</v>
      </c>
      <c r="L699" t="s">
        <v>241</v>
      </c>
      <c r="M699">
        <v>3</v>
      </c>
      <c r="N699">
        <v>0</v>
      </c>
      <c r="O699">
        <v>-16777216</v>
      </c>
      <c r="P699">
        <v>-350</v>
      </c>
      <c r="Q699">
        <v>-50</v>
      </c>
      <c r="R699" t="s">
        <v>158</v>
      </c>
      <c r="S699" t="s">
        <v>0</v>
      </c>
      <c r="T699" t="s">
        <v>1489</v>
      </c>
      <c r="V699" t="s">
        <v>118</v>
      </c>
      <c r="W699" t="s">
        <v>77</v>
      </c>
      <c r="X699" t="s">
        <v>905</v>
      </c>
      <c r="Y699" t="s">
        <v>1482</v>
      </c>
      <c r="Z699" t="s">
        <v>74</v>
      </c>
      <c r="AA699" t="s">
        <v>907</v>
      </c>
    </row>
    <row r="700" spans="1:27" x14ac:dyDescent="0.25">
      <c r="A700" t="b">
        <f>AND(Structures[[#This Row],[Unchanged Colr]:[Unchanged ColorAndStyle]])</f>
        <v>1</v>
      </c>
      <c r="B700" t="b">
        <f>ISERROR(VLOOKUP(Structures[[#This Row],[StructureID]],ModifiedStructures[],1,FALSE))</f>
        <v>1</v>
      </c>
      <c r="C700" t="b">
        <f>ISERROR(VLOOKUP(Structures[[#This Row],[ColorAndStyle]],ModifiedStyle[],1,FALSE))</f>
        <v>1</v>
      </c>
      <c r="D700" t="s">
        <v>1492</v>
      </c>
      <c r="E700" t="s">
        <v>1493</v>
      </c>
      <c r="F700" t="s">
        <v>339</v>
      </c>
      <c r="G700" t="s">
        <v>44</v>
      </c>
      <c r="H700" t="s">
        <v>185</v>
      </c>
      <c r="I700" t="s">
        <v>339</v>
      </c>
      <c r="J700" t="s">
        <v>902</v>
      </c>
      <c r="L700" t="s">
        <v>432</v>
      </c>
      <c r="M700">
        <v>3</v>
      </c>
      <c r="N700">
        <v>0</v>
      </c>
      <c r="O700">
        <v>-16777216</v>
      </c>
      <c r="P700" t="s">
        <v>908</v>
      </c>
      <c r="Q700" t="s">
        <v>908</v>
      </c>
      <c r="R700" t="s">
        <v>158</v>
      </c>
      <c r="S700" t="s">
        <v>0</v>
      </c>
      <c r="T700" t="s">
        <v>1489</v>
      </c>
      <c r="V700" t="s">
        <v>118</v>
      </c>
      <c r="W700" t="s">
        <v>77</v>
      </c>
      <c r="X700" t="s">
        <v>905</v>
      </c>
      <c r="Y700" t="s">
        <v>1482</v>
      </c>
      <c r="Z700" t="s">
        <v>74</v>
      </c>
      <c r="AA700" t="s">
        <v>907</v>
      </c>
    </row>
    <row r="701" spans="1:27" x14ac:dyDescent="0.25">
      <c r="A701" t="b">
        <f>AND(Structures[[#This Row],[Unchanged Colr]:[Unchanged ColorAndStyle]])</f>
        <v>1</v>
      </c>
      <c r="B701" t="b">
        <f>ISERROR(VLOOKUP(Structures[[#This Row],[StructureID]],ModifiedStructures[],1,FALSE))</f>
        <v>1</v>
      </c>
      <c r="C701" t="b">
        <f>ISERROR(VLOOKUP(Structures[[#This Row],[ColorAndStyle]],ModifiedStyle[],1,FALSE))</f>
        <v>1</v>
      </c>
      <c r="D701" t="s">
        <v>344</v>
      </c>
      <c r="E701" t="s">
        <v>344</v>
      </c>
      <c r="F701" t="s">
        <v>344</v>
      </c>
      <c r="G701" t="s">
        <v>33</v>
      </c>
      <c r="H701" t="s">
        <v>33</v>
      </c>
      <c r="I701">
        <v>50801</v>
      </c>
      <c r="J701" t="s">
        <v>929</v>
      </c>
      <c r="L701" t="s">
        <v>361</v>
      </c>
      <c r="M701">
        <v>3</v>
      </c>
      <c r="N701">
        <v>0</v>
      </c>
      <c r="O701">
        <v>-16777216</v>
      </c>
      <c r="P701">
        <v>10</v>
      </c>
      <c r="Q701">
        <v>50</v>
      </c>
      <c r="R701" t="s">
        <v>158</v>
      </c>
      <c r="S701" t="s">
        <v>0</v>
      </c>
      <c r="T701" t="s">
        <v>1489</v>
      </c>
      <c r="V701" t="s">
        <v>118</v>
      </c>
      <c r="W701" t="s">
        <v>77</v>
      </c>
      <c r="X701" t="s">
        <v>905</v>
      </c>
      <c r="Y701" t="s">
        <v>1482</v>
      </c>
      <c r="Z701" t="s">
        <v>74</v>
      </c>
      <c r="AA701" t="s">
        <v>907</v>
      </c>
    </row>
    <row r="702" spans="1:27" x14ac:dyDescent="0.25">
      <c r="A702" t="b">
        <f>AND(Structures[[#This Row],[Unchanged Colr]:[Unchanged ColorAndStyle]])</f>
        <v>1</v>
      </c>
      <c r="B702" t="b">
        <f>ISERROR(VLOOKUP(Structures[[#This Row],[StructureID]],ModifiedStructures[],1,FALSE))</f>
        <v>1</v>
      </c>
      <c r="C702" t="b">
        <f>ISERROR(VLOOKUP(Structures[[#This Row],[ColorAndStyle]],ModifiedStyle[],1,FALSE))</f>
        <v>1</v>
      </c>
      <c r="D702" t="s">
        <v>1104</v>
      </c>
      <c r="E702" t="s">
        <v>282</v>
      </c>
      <c r="F702" t="s">
        <v>1105</v>
      </c>
      <c r="G702" t="s">
        <v>33</v>
      </c>
      <c r="H702" t="s">
        <v>33</v>
      </c>
      <c r="I702">
        <v>79876</v>
      </c>
      <c r="J702" t="s">
        <v>929</v>
      </c>
      <c r="L702" t="s">
        <v>283</v>
      </c>
      <c r="M702">
        <v>3</v>
      </c>
      <c r="N702">
        <v>0</v>
      </c>
      <c r="O702">
        <v>-16777216</v>
      </c>
      <c r="P702" t="s">
        <v>908</v>
      </c>
      <c r="Q702" t="s">
        <v>908</v>
      </c>
      <c r="R702" t="s">
        <v>158</v>
      </c>
      <c r="S702" t="s">
        <v>0</v>
      </c>
      <c r="T702" t="s">
        <v>1489</v>
      </c>
      <c r="V702" t="s">
        <v>118</v>
      </c>
      <c r="W702" t="s">
        <v>77</v>
      </c>
      <c r="X702" t="s">
        <v>905</v>
      </c>
      <c r="Y702" t="s">
        <v>1482</v>
      </c>
      <c r="Z702" t="s">
        <v>74</v>
      </c>
      <c r="AA702" t="s">
        <v>907</v>
      </c>
    </row>
    <row r="703" spans="1:27" x14ac:dyDescent="0.25">
      <c r="A703" t="b">
        <f>AND(Structures[[#This Row],[Unchanged Colr]:[Unchanged ColorAndStyle]])</f>
        <v>1</v>
      </c>
      <c r="B703" t="b">
        <f>ISERROR(VLOOKUP(Structures[[#This Row],[StructureID]],ModifiedStructures[],1,FALSE))</f>
        <v>1</v>
      </c>
      <c r="C703" t="b">
        <f>ISERROR(VLOOKUP(Structures[[#This Row],[ColorAndStyle]],ModifiedStyle[],1,FALSE))</f>
        <v>1</v>
      </c>
      <c r="D703" t="s">
        <v>1494</v>
      </c>
      <c r="E703" t="s">
        <v>1313</v>
      </c>
      <c r="F703" t="s">
        <v>339</v>
      </c>
      <c r="G703" t="s">
        <v>44</v>
      </c>
      <c r="H703" t="s">
        <v>185</v>
      </c>
      <c r="I703" t="s">
        <v>339</v>
      </c>
      <c r="J703" t="s">
        <v>902</v>
      </c>
      <c r="L703" t="s">
        <v>362</v>
      </c>
      <c r="M703">
        <v>3</v>
      </c>
      <c r="N703">
        <v>0</v>
      </c>
      <c r="O703">
        <v>-16777216</v>
      </c>
      <c r="P703" t="s">
        <v>908</v>
      </c>
      <c r="Q703" t="s">
        <v>908</v>
      </c>
      <c r="R703" t="s">
        <v>158</v>
      </c>
      <c r="S703" t="s">
        <v>0</v>
      </c>
      <c r="T703" t="s">
        <v>1489</v>
      </c>
      <c r="V703" t="s">
        <v>118</v>
      </c>
      <c r="W703" t="s">
        <v>77</v>
      </c>
      <c r="X703" t="s">
        <v>905</v>
      </c>
      <c r="Y703" t="s">
        <v>1482</v>
      </c>
      <c r="Z703" t="s">
        <v>74</v>
      </c>
      <c r="AA703" t="s">
        <v>907</v>
      </c>
    </row>
    <row r="704" spans="1:27" x14ac:dyDescent="0.25">
      <c r="A704" t="b">
        <f>AND(Structures[[#This Row],[Unchanged Colr]:[Unchanged ColorAndStyle]])</f>
        <v>1</v>
      </c>
      <c r="B704" t="b">
        <f>ISERROR(VLOOKUP(Structures[[#This Row],[StructureID]],ModifiedStructures[],1,FALSE))</f>
        <v>1</v>
      </c>
      <c r="C704" t="b">
        <f>ISERROR(VLOOKUP(Structures[[#This Row],[ColorAndStyle]],ModifiedStyle[],1,FALSE))</f>
        <v>1</v>
      </c>
      <c r="D704" t="s">
        <v>351</v>
      </c>
      <c r="E704" t="s">
        <v>1314</v>
      </c>
      <c r="F704" t="s">
        <v>1107</v>
      </c>
      <c r="G704" t="s">
        <v>33</v>
      </c>
      <c r="H704" t="s">
        <v>33</v>
      </c>
      <c r="I704">
        <v>60203</v>
      </c>
      <c r="J704" t="s">
        <v>929</v>
      </c>
      <c r="L704" t="s">
        <v>368</v>
      </c>
      <c r="M704">
        <v>3</v>
      </c>
      <c r="N704">
        <v>0</v>
      </c>
      <c r="O704">
        <v>-16777216</v>
      </c>
      <c r="P704" t="s">
        <v>908</v>
      </c>
      <c r="Q704" t="s">
        <v>908</v>
      </c>
      <c r="R704" t="s">
        <v>158</v>
      </c>
      <c r="S704" t="s">
        <v>0</v>
      </c>
      <c r="T704" t="s">
        <v>1489</v>
      </c>
      <c r="V704" t="s">
        <v>118</v>
      </c>
      <c r="W704" t="s">
        <v>77</v>
      </c>
      <c r="X704" t="s">
        <v>905</v>
      </c>
      <c r="Y704" t="s">
        <v>1482</v>
      </c>
      <c r="Z704" t="s">
        <v>74</v>
      </c>
      <c r="AA704" t="s">
        <v>907</v>
      </c>
    </row>
    <row r="705" spans="1:27" x14ac:dyDescent="0.25">
      <c r="A705" t="b">
        <f>AND(Structures[[#This Row],[Unchanged Colr]:[Unchanged ColorAndStyle]])</f>
        <v>1</v>
      </c>
      <c r="B705" t="b">
        <f>ISERROR(VLOOKUP(Structures[[#This Row],[StructureID]],ModifiedStructures[],1,FALSE))</f>
        <v>1</v>
      </c>
      <c r="C705" t="b">
        <f>ISERROR(VLOOKUP(Structures[[#This Row],[ColorAndStyle]],ModifiedStyle[],1,FALSE))</f>
        <v>1</v>
      </c>
      <c r="D705" t="s">
        <v>352</v>
      </c>
      <c r="E705" t="s">
        <v>1315</v>
      </c>
      <c r="F705" t="s">
        <v>1109</v>
      </c>
      <c r="G705" t="s">
        <v>33</v>
      </c>
      <c r="H705" t="s">
        <v>33</v>
      </c>
      <c r="I705">
        <v>60202</v>
      </c>
      <c r="J705" t="s">
        <v>929</v>
      </c>
      <c r="L705" t="s">
        <v>369</v>
      </c>
      <c r="M705">
        <v>3</v>
      </c>
      <c r="N705">
        <v>0</v>
      </c>
      <c r="O705">
        <v>-16777216</v>
      </c>
      <c r="P705" t="s">
        <v>908</v>
      </c>
      <c r="Q705" t="s">
        <v>908</v>
      </c>
      <c r="R705" t="s">
        <v>158</v>
      </c>
      <c r="S705" t="s">
        <v>0</v>
      </c>
      <c r="T705" t="s">
        <v>1489</v>
      </c>
      <c r="V705" t="s">
        <v>118</v>
      </c>
      <c r="W705" t="s">
        <v>77</v>
      </c>
      <c r="X705" t="s">
        <v>905</v>
      </c>
      <c r="Y705" t="s">
        <v>1482</v>
      </c>
      <c r="Z705" t="s">
        <v>74</v>
      </c>
      <c r="AA705" t="s">
        <v>907</v>
      </c>
    </row>
    <row r="706" spans="1:27" x14ac:dyDescent="0.25">
      <c r="A706" t="b">
        <f>AND(Structures[[#This Row],[Unchanged Colr]:[Unchanged ColorAndStyle]])</f>
        <v>1</v>
      </c>
      <c r="B706" t="b">
        <f>ISERROR(VLOOKUP(Structures[[#This Row],[StructureID]],ModifiedStructures[],1,FALSE))</f>
        <v>1</v>
      </c>
      <c r="C706" t="b">
        <f>ISERROR(VLOOKUP(Structures[[#This Row],[ColorAndStyle]],ModifiedStyle[],1,FALSE))</f>
        <v>1</v>
      </c>
      <c r="D706" t="s">
        <v>1495</v>
      </c>
      <c r="E706" t="s">
        <v>1496</v>
      </c>
      <c r="F706" t="s">
        <v>1205</v>
      </c>
      <c r="G706" t="s">
        <v>27</v>
      </c>
      <c r="H706" t="s">
        <v>27</v>
      </c>
      <c r="I706" t="s">
        <v>1206</v>
      </c>
      <c r="J706" t="s">
        <v>902</v>
      </c>
      <c r="L706" t="s">
        <v>441</v>
      </c>
      <c r="M706">
        <v>3</v>
      </c>
      <c r="N706">
        <v>0</v>
      </c>
      <c r="O706">
        <v>-16777216</v>
      </c>
      <c r="P706" t="s">
        <v>908</v>
      </c>
      <c r="Q706" t="s">
        <v>908</v>
      </c>
      <c r="R706" t="s">
        <v>158</v>
      </c>
      <c r="S706" t="s">
        <v>0</v>
      </c>
      <c r="T706" t="s">
        <v>1489</v>
      </c>
      <c r="V706" t="s">
        <v>118</v>
      </c>
      <c r="W706" t="s">
        <v>77</v>
      </c>
      <c r="X706" t="s">
        <v>905</v>
      </c>
      <c r="Y706" t="s">
        <v>1482</v>
      </c>
      <c r="Z706" t="s">
        <v>74</v>
      </c>
      <c r="AA706" t="s">
        <v>907</v>
      </c>
    </row>
    <row r="707" spans="1:27" x14ac:dyDescent="0.25">
      <c r="A707" t="b">
        <f>AND(Structures[[#This Row],[Unchanged Colr]:[Unchanged ColorAndStyle]])</f>
        <v>1</v>
      </c>
      <c r="B707" t="b">
        <f>ISERROR(VLOOKUP(Structures[[#This Row],[StructureID]],ModifiedStructures[],1,FALSE))</f>
        <v>1</v>
      </c>
      <c r="C707" t="b">
        <f>ISERROR(VLOOKUP(Structures[[#This Row],[ColorAndStyle]],ModifiedStyle[],1,FALSE))</f>
        <v>1</v>
      </c>
      <c r="D707" t="s">
        <v>1497</v>
      </c>
      <c r="E707" t="s">
        <v>1498</v>
      </c>
      <c r="F707" t="s">
        <v>1205</v>
      </c>
      <c r="G707" t="s">
        <v>27</v>
      </c>
      <c r="H707" t="s">
        <v>27</v>
      </c>
      <c r="I707" t="s">
        <v>1206</v>
      </c>
      <c r="J707" t="s">
        <v>902</v>
      </c>
      <c r="L707" t="s">
        <v>442</v>
      </c>
      <c r="M707">
        <v>3</v>
      </c>
      <c r="N707">
        <v>0</v>
      </c>
      <c r="O707">
        <v>-16777216</v>
      </c>
      <c r="P707" t="s">
        <v>908</v>
      </c>
      <c r="Q707" t="s">
        <v>908</v>
      </c>
      <c r="R707" t="s">
        <v>158</v>
      </c>
      <c r="S707" t="s">
        <v>0</v>
      </c>
      <c r="T707" t="s">
        <v>1489</v>
      </c>
      <c r="V707" t="s">
        <v>118</v>
      </c>
      <c r="W707" t="s">
        <v>77</v>
      </c>
      <c r="X707" t="s">
        <v>905</v>
      </c>
      <c r="Y707" t="s">
        <v>1482</v>
      </c>
      <c r="Z707" t="s">
        <v>74</v>
      </c>
      <c r="AA707" t="s">
        <v>907</v>
      </c>
    </row>
    <row r="708" spans="1:27" x14ac:dyDescent="0.25">
      <c r="A708" t="b">
        <f>AND(Structures[[#This Row],[Unchanged Colr]:[Unchanged ColorAndStyle]])</f>
        <v>1</v>
      </c>
      <c r="B708" t="b">
        <f>ISERROR(VLOOKUP(Structures[[#This Row],[StructureID]],ModifiedStructures[],1,FALSE))</f>
        <v>1</v>
      </c>
      <c r="C708" t="b">
        <f>ISERROR(VLOOKUP(Structures[[#This Row],[ColorAndStyle]],ModifiedStyle[],1,FALSE))</f>
        <v>1</v>
      </c>
      <c r="D708" t="s">
        <v>1499</v>
      </c>
      <c r="E708" t="s">
        <v>1500</v>
      </c>
      <c r="F708" t="s">
        <v>85</v>
      </c>
      <c r="G708" t="s">
        <v>27</v>
      </c>
      <c r="H708" t="s">
        <v>27</v>
      </c>
      <c r="I708" t="s">
        <v>1083</v>
      </c>
      <c r="J708" t="s">
        <v>902</v>
      </c>
      <c r="L708" t="s">
        <v>451</v>
      </c>
      <c r="M708">
        <v>3</v>
      </c>
      <c r="N708">
        <v>0</v>
      </c>
      <c r="O708">
        <v>-16777216</v>
      </c>
      <c r="P708" t="s">
        <v>908</v>
      </c>
      <c r="Q708" t="s">
        <v>908</v>
      </c>
      <c r="R708" t="s">
        <v>158</v>
      </c>
      <c r="S708" t="s">
        <v>0</v>
      </c>
      <c r="T708" t="s">
        <v>1489</v>
      </c>
      <c r="V708" t="s">
        <v>118</v>
      </c>
      <c r="W708" t="s">
        <v>77</v>
      </c>
      <c r="X708" t="s">
        <v>905</v>
      </c>
      <c r="Y708" t="s">
        <v>1482</v>
      </c>
      <c r="Z708" t="s">
        <v>74</v>
      </c>
      <c r="AA708" t="s">
        <v>907</v>
      </c>
    </row>
    <row r="709" spans="1:27" x14ac:dyDescent="0.25">
      <c r="A709" t="b">
        <f>AND(Structures[[#This Row],[Unchanged Colr]:[Unchanged ColorAndStyle]])</f>
        <v>1</v>
      </c>
      <c r="B709" t="b">
        <f>ISERROR(VLOOKUP(Structures[[#This Row],[StructureID]],ModifiedStructures[],1,FALSE))</f>
        <v>1</v>
      </c>
      <c r="C709" t="b">
        <f>ISERROR(VLOOKUP(Structures[[#This Row],[ColorAndStyle]],ModifiedStyle[],1,FALSE))</f>
        <v>1</v>
      </c>
      <c r="D709" t="s">
        <v>1501</v>
      </c>
      <c r="E709" t="s">
        <v>1502</v>
      </c>
      <c r="F709" t="s">
        <v>85</v>
      </c>
      <c r="G709" t="s">
        <v>27</v>
      </c>
      <c r="H709" t="s">
        <v>27</v>
      </c>
      <c r="I709" t="s">
        <v>1083</v>
      </c>
      <c r="J709" t="s">
        <v>902</v>
      </c>
      <c r="L709" t="s">
        <v>452</v>
      </c>
      <c r="M709">
        <v>3</v>
      </c>
      <c r="N709">
        <v>0</v>
      </c>
      <c r="O709">
        <v>-16777216</v>
      </c>
      <c r="P709" t="s">
        <v>908</v>
      </c>
      <c r="Q709" t="s">
        <v>908</v>
      </c>
      <c r="R709" t="s">
        <v>158</v>
      </c>
      <c r="S709" t="s">
        <v>0</v>
      </c>
      <c r="T709" t="s">
        <v>1489</v>
      </c>
      <c r="V709" t="s">
        <v>118</v>
      </c>
      <c r="W709" t="s">
        <v>77</v>
      </c>
      <c r="X709" t="s">
        <v>905</v>
      </c>
      <c r="Y709" t="s">
        <v>1482</v>
      </c>
      <c r="Z709" t="s">
        <v>74</v>
      </c>
      <c r="AA709" t="s">
        <v>907</v>
      </c>
    </row>
    <row r="710" spans="1:27" x14ac:dyDescent="0.25">
      <c r="A710" t="b">
        <f>AND(Structures[[#This Row],[Unchanged Colr]:[Unchanged ColorAndStyle]])</f>
        <v>0</v>
      </c>
      <c r="B710" t="b">
        <f>ISERROR(VLOOKUP(Structures[[#This Row],[StructureID]],ModifiedStructures[],1,FALSE))</f>
        <v>1</v>
      </c>
      <c r="C710" t="b">
        <f>ISERROR(VLOOKUP(Structures[[#This Row],[ColorAndStyle]],ModifiedStyle[],1,FALSE))</f>
        <v>0</v>
      </c>
      <c r="D710" t="s">
        <v>1503</v>
      </c>
      <c r="E710" t="s">
        <v>1504</v>
      </c>
      <c r="F710" t="s">
        <v>911</v>
      </c>
      <c r="G710" t="s">
        <v>27</v>
      </c>
      <c r="H710" t="s">
        <v>27</v>
      </c>
      <c r="I710" t="s">
        <v>360</v>
      </c>
      <c r="J710" t="s">
        <v>902</v>
      </c>
      <c r="L710" t="s">
        <v>243</v>
      </c>
      <c r="M710">
        <v>3</v>
      </c>
      <c r="N710">
        <v>0</v>
      </c>
      <c r="O710">
        <v>-16777216</v>
      </c>
      <c r="P710" t="s">
        <v>908</v>
      </c>
      <c r="Q710" t="s">
        <v>908</v>
      </c>
      <c r="R710" t="s">
        <v>158</v>
      </c>
      <c r="S710" t="s">
        <v>0</v>
      </c>
      <c r="T710" t="s">
        <v>1489</v>
      </c>
      <c r="V710" t="s">
        <v>118</v>
      </c>
      <c r="W710" t="s">
        <v>77</v>
      </c>
      <c r="X710" t="s">
        <v>905</v>
      </c>
      <c r="Y710" t="s">
        <v>1482</v>
      </c>
      <c r="Z710" t="s">
        <v>74</v>
      </c>
      <c r="AA710" t="s">
        <v>907</v>
      </c>
    </row>
    <row r="711" spans="1:27" x14ac:dyDescent="0.25">
      <c r="A711" t="b">
        <f>AND(Structures[[#This Row],[Unchanged Colr]:[Unchanged ColorAndStyle]])</f>
        <v>1</v>
      </c>
      <c r="B711" t="b">
        <f>ISERROR(VLOOKUP(Structures[[#This Row],[StructureID]],ModifiedStructures[],1,FALSE))</f>
        <v>1</v>
      </c>
      <c r="C711" t="b">
        <f>ISERROR(VLOOKUP(Structures[[#This Row],[ColorAndStyle]],ModifiedStyle[],1,FALSE))</f>
        <v>1</v>
      </c>
      <c r="D711" t="s">
        <v>202</v>
      </c>
      <c r="E711" t="s">
        <v>203</v>
      </c>
      <c r="F711" t="s">
        <v>43</v>
      </c>
      <c r="G711" t="s">
        <v>180</v>
      </c>
      <c r="H711" t="s">
        <v>4</v>
      </c>
      <c r="I711" t="s">
        <v>43</v>
      </c>
      <c r="J711" t="s">
        <v>902</v>
      </c>
      <c r="K711" t="s">
        <v>1505</v>
      </c>
      <c r="L711" t="s">
        <v>257</v>
      </c>
      <c r="M711">
        <v>3</v>
      </c>
      <c r="N711">
        <v>0</v>
      </c>
      <c r="O711">
        <v>-16777216</v>
      </c>
      <c r="P711" t="s">
        <v>908</v>
      </c>
      <c r="Q711" t="s">
        <v>908</v>
      </c>
      <c r="R711" t="s">
        <v>158</v>
      </c>
      <c r="S711" t="s">
        <v>0</v>
      </c>
      <c r="T711" t="s">
        <v>1489</v>
      </c>
      <c r="V711" t="s">
        <v>118</v>
      </c>
      <c r="W711" t="s">
        <v>77</v>
      </c>
      <c r="X711" t="s">
        <v>905</v>
      </c>
      <c r="Y711" t="s">
        <v>1482</v>
      </c>
      <c r="Z711" t="s">
        <v>74</v>
      </c>
      <c r="AA711" t="s">
        <v>907</v>
      </c>
    </row>
    <row r="712" spans="1:27" x14ac:dyDescent="0.25">
      <c r="A712" t="b">
        <f>AND(Structures[[#This Row],[Unchanged Colr]:[Unchanged ColorAndStyle]])</f>
        <v>1</v>
      </c>
      <c r="B712" t="b">
        <f>ISERROR(VLOOKUP(Structures[[#This Row],[StructureID]],ModifiedStructures[],1,FALSE))</f>
        <v>1</v>
      </c>
      <c r="C712" t="b">
        <f>ISERROR(VLOOKUP(Structures[[#This Row],[ColorAndStyle]],ModifiedStyle[],1,FALSE))</f>
        <v>1</v>
      </c>
      <c r="D712" t="s">
        <v>309</v>
      </c>
      <c r="E712" t="s">
        <v>309</v>
      </c>
      <c r="F712" t="s">
        <v>309</v>
      </c>
      <c r="G712" t="s">
        <v>33</v>
      </c>
      <c r="H712" t="s">
        <v>33</v>
      </c>
      <c r="I712">
        <v>7131</v>
      </c>
      <c r="J712" t="s">
        <v>929</v>
      </c>
      <c r="L712" t="s">
        <v>332</v>
      </c>
      <c r="M712">
        <v>3</v>
      </c>
      <c r="N712">
        <v>0</v>
      </c>
      <c r="O712">
        <v>-16777216</v>
      </c>
      <c r="P712" t="s">
        <v>908</v>
      </c>
      <c r="Q712" t="s">
        <v>908</v>
      </c>
      <c r="R712" t="s">
        <v>158</v>
      </c>
      <c r="S712" t="s">
        <v>0</v>
      </c>
      <c r="T712" t="s">
        <v>1489</v>
      </c>
      <c r="V712" t="s">
        <v>118</v>
      </c>
      <c r="W712" t="s">
        <v>77</v>
      </c>
      <c r="X712" t="s">
        <v>905</v>
      </c>
      <c r="Y712" t="s">
        <v>1482</v>
      </c>
      <c r="Z712" t="s">
        <v>74</v>
      </c>
      <c r="AA712" t="s">
        <v>907</v>
      </c>
    </row>
    <row r="713" spans="1:27" x14ac:dyDescent="0.25">
      <c r="A713" t="b">
        <f>AND(Structures[[#This Row],[Unchanged Colr]:[Unchanged ColorAndStyle]])</f>
        <v>1</v>
      </c>
      <c r="B713" t="b">
        <f>ISERROR(VLOOKUP(Structures[[#This Row],[StructureID]],ModifiedStructures[],1,FALSE))</f>
        <v>1</v>
      </c>
      <c r="C713" t="b">
        <f>ISERROR(VLOOKUP(Structures[[#This Row],[ColorAndStyle]],ModifiedStyle[],1,FALSE))</f>
        <v>1</v>
      </c>
      <c r="D713" t="s">
        <v>204</v>
      </c>
      <c r="E713" t="s">
        <v>909</v>
      </c>
      <c r="F713" t="s">
        <v>909</v>
      </c>
      <c r="G713" t="s">
        <v>204</v>
      </c>
      <c r="H713" t="s">
        <v>204</v>
      </c>
      <c r="I713" t="s">
        <v>910</v>
      </c>
      <c r="J713" t="s">
        <v>902</v>
      </c>
      <c r="L713" t="s">
        <v>258</v>
      </c>
      <c r="M713">
        <v>3</v>
      </c>
      <c r="N713">
        <v>0</v>
      </c>
      <c r="O713">
        <v>-16777216</v>
      </c>
      <c r="P713" t="s">
        <v>908</v>
      </c>
      <c r="Q713" t="s">
        <v>908</v>
      </c>
      <c r="R713" t="s">
        <v>158</v>
      </c>
      <c r="S713" t="s">
        <v>0</v>
      </c>
      <c r="T713" t="s">
        <v>1489</v>
      </c>
      <c r="V713" t="s">
        <v>118</v>
      </c>
      <c r="W713" t="s">
        <v>77</v>
      </c>
      <c r="X713" t="s">
        <v>905</v>
      </c>
      <c r="Y713" t="s">
        <v>1482</v>
      </c>
      <c r="Z713" t="s">
        <v>74</v>
      </c>
      <c r="AA713" t="s">
        <v>907</v>
      </c>
    </row>
    <row r="714" spans="1:27" x14ac:dyDescent="0.25">
      <c r="A714" t="b">
        <f>AND(Structures[[#This Row],[Unchanged Colr]:[Unchanged ColorAndStyle]])</f>
        <v>1</v>
      </c>
      <c r="B714" t="b">
        <f>ISERROR(VLOOKUP(Structures[[#This Row],[StructureID]],ModifiedStructures[],1,FALSE))</f>
        <v>1</v>
      </c>
      <c r="C714" t="b">
        <f>ISERROR(VLOOKUP(Structures[[#This Row],[ColorAndStyle]],ModifiedStyle[],1,FALSE))</f>
        <v>1</v>
      </c>
      <c r="D714" t="s">
        <v>405</v>
      </c>
      <c r="E714" t="s">
        <v>406</v>
      </c>
      <c r="F714" t="s">
        <v>1201</v>
      </c>
      <c r="G714" t="s">
        <v>204</v>
      </c>
      <c r="H714" t="s">
        <v>70</v>
      </c>
      <c r="I714" t="s">
        <v>405</v>
      </c>
      <c r="J714" t="s">
        <v>902</v>
      </c>
      <c r="L714" t="s">
        <v>258</v>
      </c>
      <c r="M714">
        <v>3</v>
      </c>
      <c r="N714">
        <v>0</v>
      </c>
      <c r="O714">
        <v>-16777216</v>
      </c>
      <c r="P714" t="s">
        <v>908</v>
      </c>
      <c r="Q714" t="s">
        <v>908</v>
      </c>
      <c r="R714" t="s">
        <v>158</v>
      </c>
      <c r="S714" t="s">
        <v>0</v>
      </c>
      <c r="T714" t="s">
        <v>1489</v>
      </c>
      <c r="V714" t="s">
        <v>118</v>
      </c>
      <c r="W714" t="s">
        <v>77</v>
      </c>
      <c r="X714" t="s">
        <v>905</v>
      </c>
      <c r="Y714" t="s">
        <v>1482</v>
      </c>
      <c r="Z714" t="s">
        <v>74</v>
      </c>
      <c r="AA714" t="s">
        <v>907</v>
      </c>
    </row>
    <row r="715" spans="1:27" x14ac:dyDescent="0.25">
      <c r="A715" t="b">
        <f>AND(Structures[[#This Row],[Unchanged Colr]:[Unchanged ColorAndStyle]])</f>
        <v>1</v>
      </c>
      <c r="B715" t="b">
        <f>ISERROR(VLOOKUP(Structures[[#This Row],[StructureID]],ModifiedStructures[],1,FALSE))</f>
        <v>1</v>
      </c>
      <c r="C715" t="b">
        <f>ISERROR(VLOOKUP(Structures[[#This Row],[ColorAndStyle]],ModifiedStyle[],1,FALSE))</f>
        <v>1</v>
      </c>
      <c r="D715" t="s">
        <v>380</v>
      </c>
      <c r="E715" t="s">
        <v>1506</v>
      </c>
      <c r="F715" t="s">
        <v>909</v>
      </c>
      <c r="G715" t="s">
        <v>204</v>
      </c>
      <c r="H715" t="s">
        <v>204</v>
      </c>
      <c r="I715" t="s">
        <v>910</v>
      </c>
      <c r="J715" t="s">
        <v>902</v>
      </c>
      <c r="L715" t="s">
        <v>258</v>
      </c>
      <c r="M715">
        <v>3</v>
      </c>
      <c r="N715">
        <v>0</v>
      </c>
      <c r="O715">
        <v>-16777216</v>
      </c>
      <c r="P715" t="s">
        <v>908</v>
      </c>
      <c r="Q715" t="s">
        <v>908</v>
      </c>
      <c r="R715" t="s">
        <v>158</v>
      </c>
      <c r="S715" t="s">
        <v>0</v>
      </c>
      <c r="T715" t="s">
        <v>1489</v>
      </c>
      <c r="V715" t="s">
        <v>118</v>
      </c>
      <c r="W715" t="s">
        <v>77</v>
      </c>
      <c r="X715" t="s">
        <v>905</v>
      </c>
      <c r="Y715" t="s">
        <v>1482</v>
      </c>
      <c r="Z715" t="s">
        <v>74</v>
      </c>
      <c r="AA715" t="s">
        <v>907</v>
      </c>
    </row>
    <row r="716" spans="1:27" x14ac:dyDescent="0.25">
      <c r="A716" t="b">
        <f>AND(Structures[[#This Row],[Unchanged Colr]:[Unchanged ColorAndStyle]])</f>
        <v>1</v>
      </c>
      <c r="B716" t="b">
        <f>ISERROR(VLOOKUP(Structures[[#This Row],[StructureID]],ModifiedStructures[],1,FALSE))</f>
        <v>1</v>
      </c>
      <c r="C716" t="b">
        <f>ISERROR(VLOOKUP(Structures[[#This Row],[ColorAndStyle]],ModifiedStyle[],1,FALSE))</f>
        <v>1</v>
      </c>
      <c r="D716" t="s">
        <v>407</v>
      </c>
      <c r="E716" t="s">
        <v>407</v>
      </c>
      <c r="F716" t="s">
        <v>407</v>
      </c>
      <c r="G716" t="s">
        <v>33</v>
      </c>
      <c r="H716" t="s">
        <v>33</v>
      </c>
      <c r="I716">
        <v>55097</v>
      </c>
      <c r="J716" t="s">
        <v>929</v>
      </c>
      <c r="L716" t="s">
        <v>433</v>
      </c>
      <c r="M716">
        <v>3</v>
      </c>
      <c r="N716">
        <v>0</v>
      </c>
      <c r="O716">
        <v>-16777216</v>
      </c>
      <c r="P716" t="s">
        <v>908</v>
      </c>
      <c r="Q716" t="s">
        <v>908</v>
      </c>
      <c r="R716" t="s">
        <v>158</v>
      </c>
      <c r="S716" t="s">
        <v>0</v>
      </c>
      <c r="T716" t="s">
        <v>1489</v>
      </c>
      <c r="V716" t="s">
        <v>118</v>
      </c>
      <c r="W716" t="s">
        <v>77</v>
      </c>
      <c r="X716" t="s">
        <v>905</v>
      </c>
      <c r="Y716" t="s">
        <v>1482</v>
      </c>
      <c r="Z716" t="s">
        <v>74</v>
      </c>
      <c r="AA716" t="s">
        <v>907</v>
      </c>
    </row>
    <row r="717" spans="1:27" x14ac:dyDescent="0.25">
      <c r="A717" t="b">
        <f>AND(Structures[[#This Row],[Unchanged Colr]:[Unchanged ColorAndStyle]])</f>
        <v>1</v>
      </c>
      <c r="B717" t="b">
        <f>ISERROR(VLOOKUP(Structures[[#This Row],[StructureID]],ModifiedStructures[],1,FALSE))</f>
        <v>1</v>
      </c>
      <c r="C717" t="b">
        <f>ISERROR(VLOOKUP(Structures[[#This Row],[ColorAndStyle]],ModifiedStyle[],1,FALSE))</f>
        <v>1</v>
      </c>
      <c r="D717" t="s">
        <v>1507</v>
      </c>
      <c r="E717" t="s">
        <v>1508</v>
      </c>
      <c r="F717" t="s">
        <v>407</v>
      </c>
      <c r="G717" t="s">
        <v>44</v>
      </c>
      <c r="H717" t="s">
        <v>185</v>
      </c>
      <c r="I717">
        <v>55097</v>
      </c>
      <c r="J717" t="s">
        <v>929</v>
      </c>
      <c r="L717" t="s">
        <v>433</v>
      </c>
      <c r="M717">
        <v>3</v>
      </c>
      <c r="N717">
        <v>1</v>
      </c>
      <c r="O717">
        <v>-16777216</v>
      </c>
      <c r="P717" t="s">
        <v>908</v>
      </c>
      <c r="Q717" t="s">
        <v>908</v>
      </c>
      <c r="R717" t="s">
        <v>158</v>
      </c>
      <c r="S717" t="s">
        <v>0</v>
      </c>
      <c r="T717" t="s">
        <v>1489</v>
      </c>
      <c r="V717" t="s">
        <v>118</v>
      </c>
      <c r="W717" t="s">
        <v>77</v>
      </c>
      <c r="X717" t="s">
        <v>905</v>
      </c>
      <c r="Y717" t="s">
        <v>1482</v>
      </c>
      <c r="Z717" t="s">
        <v>74</v>
      </c>
      <c r="AA717" t="s">
        <v>907</v>
      </c>
    </row>
    <row r="718" spans="1:27" x14ac:dyDescent="0.25">
      <c r="A718" t="b">
        <f>AND(Structures[[#This Row],[Unchanged Colr]:[Unchanged ColorAndStyle]])</f>
        <v>1</v>
      </c>
      <c r="B718" t="b">
        <f>ISERROR(VLOOKUP(Structures[[#This Row],[StructureID]],ModifiedStructures[],1,FALSE))</f>
        <v>1</v>
      </c>
      <c r="C718" t="b">
        <f>ISERROR(VLOOKUP(Structures[[#This Row],[ColorAndStyle]],ModifiedStyle[],1,FALSE))</f>
        <v>1</v>
      </c>
      <c r="D718" t="s">
        <v>353</v>
      </c>
      <c r="E718" t="s">
        <v>1324</v>
      </c>
      <c r="F718" t="s">
        <v>1118</v>
      </c>
      <c r="G718" t="s">
        <v>33</v>
      </c>
      <c r="H718" t="s">
        <v>33</v>
      </c>
      <c r="I718">
        <v>58243</v>
      </c>
      <c r="J718" t="s">
        <v>929</v>
      </c>
      <c r="L718" t="s">
        <v>370</v>
      </c>
      <c r="M718">
        <v>3</v>
      </c>
      <c r="N718">
        <v>0</v>
      </c>
      <c r="O718">
        <v>-16777216</v>
      </c>
      <c r="P718" t="s">
        <v>908</v>
      </c>
      <c r="Q718" t="s">
        <v>908</v>
      </c>
      <c r="R718" t="s">
        <v>158</v>
      </c>
      <c r="S718" t="s">
        <v>0</v>
      </c>
      <c r="T718" t="s">
        <v>1489</v>
      </c>
      <c r="V718" t="s">
        <v>118</v>
      </c>
      <c r="W718" t="s">
        <v>77</v>
      </c>
      <c r="X718" t="s">
        <v>905</v>
      </c>
      <c r="Y718" t="s">
        <v>1482</v>
      </c>
      <c r="Z718" t="s">
        <v>74</v>
      </c>
      <c r="AA718" t="s">
        <v>907</v>
      </c>
    </row>
    <row r="719" spans="1:27" x14ac:dyDescent="0.25">
      <c r="A719" t="b">
        <f>AND(Structures[[#This Row],[Unchanged Colr]:[Unchanged ColorAndStyle]])</f>
        <v>0</v>
      </c>
      <c r="B719" t="b">
        <f>ISERROR(VLOOKUP(Structures[[#This Row],[StructureID]],ModifiedStructures[],1,FALSE))</f>
        <v>0</v>
      </c>
      <c r="C719" t="b">
        <f>ISERROR(VLOOKUP(Structures[[#This Row],[ColorAndStyle]],ModifiedStyle[],1,FALSE))</f>
        <v>0</v>
      </c>
      <c r="D719" t="s">
        <v>32</v>
      </c>
      <c r="E719" t="s">
        <v>142</v>
      </c>
      <c r="F719" t="s">
        <v>134</v>
      </c>
      <c r="G719" t="s">
        <v>33</v>
      </c>
      <c r="H719" t="s">
        <v>33</v>
      </c>
      <c r="I719">
        <v>58242</v>
      </c>
      <c r="J719" t="s">
        <v>929</v>
      </c>
      <c r="L719" t="s">
        <v>34</v>
      </c>
      <c r="M719">
        <v>3</v>
      </c>
      <c r="N719">
        <v>0</v>
      </c>
      <c r="O719">
        <v>-16777216</v>
      </c>
      <c r="P719" t="s">
        <v>908</v>
      </c>
      <c r="Q719" t="s">
        <v>908</v>
      </c>
      <c r="R719" t="s">
        <v>158</v>
      </c>
      <c r="S719" t="s">
        <v>0</v>
      </c>
      <c r="T719" t="s">
        <v>1489</v>
      </c>
      <c r="V719" t="s">
        <v>118</v>
      </c>
      <c r="W719" t="s">
        <v>77</v>
      </c>
      <c r="X719" t="s">
        <v>905</v>
      </c>
      <c r="Y719" t="s">
        <v>1482</v>
      </c>
      <c r="Z719" t="s">
        <v>74</v>
      </c>
      <c r="AA719" t="s">
        <v>907</v>
      </c>
    </row>
    <row r="720" spans="1:27" x14ac:dyDescent="0.25">
      <c r="A720" t="b">
        <f>AND(Structures[[#This Row],[Unchanged Colr]:[Unchanged ColorAndStyle]])</f>
        <v>1</v>
      </c>
      <c r="B720" t="b">
        <f>ISERROR(VLOOKUP(Structures[[#This Row],[StructureID]],ModifiedStructures[],1,FALSE))</f>
        <v>1</v>
      </c>
      <c r="C720" t="b">
        <f>ISERROR(VLOOKUP(Structures[[#This Row],[ColorAndStyle]],ModifiedStyle[],1,FALSE))</f>
        <v>1</v>
      </c>
      <c r="D720" t="s">
        <v>409</v>
      </c>
      <c r="E720" t="s">
        <v>409</v>
      </c>
      <c r="F720" t="s">
        <v>409</v>
      </c>
      <c r="G720" t="s">
        <v>33</v>
      </c>
      <c r="H720" t="s">
        <v>33</v>
      </c>
      <c r="I720">
        <v>52748</v>
      </c>
      <c r="J720" t="s">
        <v>929</v>
      </c>
      <c r="L720" t="s">
        <v>434</v>
      </c>
      <c r="M720">
        <v>3</v>
      </c>
      <c r="N720">
        <v>0</v>
      </c>
      <c r="O720">
        <v>-16777216</v>
      </c>
      <c r="P720">
        <v>200</v>
      </c>
      <c r="Q720">
        <v>2500</v>
      </c>
      <c r="R720" t="s">
        <v>158</v>
      </c>
      <c r="S720" t="s">
        <v>0</v>
      </c>
      <c r="T720" t="s">
        <v>1489</v>
      </c>
      <c r="V720" t="s">
        <v>118</v>
      </c>
      <c r="W720" t="s">
        <v>77</v>
      </c>
      <c r="X720" t="s">
        <v>905</v>
      </c>
      <c r="Y720" t="s">
        <v>1482</v>
      </c>
      <c r="Z720" t="s">
        <v>74</v>
      </c>
      <c r="AA720" t="s">
        <v>907</v>
      </c>
    </row>
    <row r="721" spans="1:27" x14ac:dyDescent="0.25">
      <c r="A721" t="b">
        <f>AND(Structures[[#This Row],[Unchanged Colr]:[Unchanged ColorAndStyle]])</f>
        <v>1</v>
      </c>
      <c r="B721" t="b">
        <f>ISERROR(VLOOKUP(Structures[[#This Row],[StructureID]],ModifiedStructures[],1,FALSE))</f>
        <v>1</v>
      </c>
      <c r="C721" t="b">
        <f>ISERROR(VLOOKUP(Structures[[#This Row],[ColorAndStyle]],ModifiedStyle[],1,FALSE))</f>
        <v>1</v>
      </c>
      <c r="D721" t="s">
        <v>1119</v>
      </c>
      <c r="E721" t="s">
        <v>354</v>
      </c>
      <c r="F721" t="s">
        <v>1120</v>
      </c>
      <c r="G721" t="s">
        <v>33</v>
      </c>
      <c r="H721" t="s">
        <v>33</v>
      </c>
      <c r="I721">
        <v>62045</v>
      </c>
      <c r="J721" t="s">
        <v>929</v>
      </c>
      <c r="L721" t="s">
        <v>371</v>
      </c>
      <c r="M721">
        <v>3</v>
      </c>
      <c r="N721">
        <v>0</v>
      </c>
      <c r="O721">
        <v>-16777216</v>
      </c>
      <c r="P721" t="s">
        <v>908</v>
      </c>
      <c r="Q721" t="s">
        <v>908</v>
      </c>
      <c r="R721" t="s">
        <v>158</v>
      </c>
      <c r="S721" t="s">
        <v>0</v>
      </c>
      <c r="T721" t="s">
        <v>1489</v>
      </c>
      <c r="V721" t="s">
        <v>118</v>
      </c>
      <c r="W721" t="s">
        <v>77</v>
      </c>
      <c r="X721" t="s">
        <v>905</v>
      </c>
      <c r="Y721" t="s">
        <v>1482</v>
      </c>
      <c r="Z721" t="s">
        <v>74</v>
      </c>
      <c r="AA721" t="s">
        <v>907</v>
      </c>
    </row>
    <row r="722" spans="1:27" x14ac:dyDescent="0.25">
      <c r="A722" t="b">
        <f>AND(Structures[[#This Row],[Unchanged Colr]:[Unchanged ColorAndStyle]])</f>
        <v>1</v>
      </c>
      <c r="B722" t="b">
        <f>ISERROR(VLOOKUP(Structures[[#This Row],[StructureID]],ModifiedStructures[],1,FALSE))</f>
        <v>1</v>
      </c>
      <c r="C722" t="b">
        <f>ISERROR(VLOOKUP(Structures[[#This Row],[ColorAndStyle]],ModifiedStyle[],1,FALSE))</f>
        <v>1</v>
      </c>
      <c r="D722" t="s">
        <v>1400</v>
      </c>
      <c r="E722" t="s">
        <v>1328</v>
      </c>
      <c r="F722" t="s">
        <v>1122</v>
      </c>
      <c r="G722" t="s">
        <v>33</v>
      </c>
      <c r="H722" t="s">
        <v>33</v>
      </c>
      <c r="I722">
        <v>50878</v>
      </c>
      <c r="J722" t="s">
        <v>929</v>
      </c>
      <c r="L722" t="s">
        <v>363</v>
      </c>
      <c r="M722">
        <v>3</v>
      </c>
      <c r="N722">
        <v>0</v>
      </c>
      <c r="O722">
        <v>-16777216</v>
      </c>
      <c r="P722" t="s">
        <v>908</v>
      </c>
      <c r="Q722" t="s">
        <v>908</v>
      </c>
      <c r="R722" t="s">
        <v>158</v>
      </c>
      <c r="S722" t="s">
        <v>0</v>
      </c>
      <c r="T722" t="s">
        <v>1489</v>
      </c>
      <c r="V722" t="s">
        <v>118</v>
      </c>
      <c r="W722" t="s">
        <v>77</v>
      </c>
      <c r="X722" t="s">
        <v>905</v>
      </c>
      <c r="Y722" t="s">
        <v>1482</v>
      </c>
      <c r="Z722" t="s">
        <v>74</v>
      </c>
      <c r="AA722" t="s">
        <v>907</v>
      </c>
    </row>
    <row r="723" spans="1:27" x14ac:dyDescent="0.25">
      <c r="A723" t="b">
        <f>AND(Structures[[#This Row],[Unchanged Colr]:[Unchanged ColorAndStyle]])</f>
        <v>1</v>
      </c>
      <c r="B723" t="b">
        <f>ISERROR(VLOOKUP(Structures[[#This Row],[StructureID]],ModifiedStructures[],1,FALSE))</f>
        <v>1</v>
      </c>
      <c r="C723" t="b">
        <f>ISERROR(VLOOKUP(Structures[[#This Row],[ColorAndStyle]],ModifiedStyle[],1,FALSE))</f>
        <v>1</v>
      </c>
      <c r="D723" t="s">
        <v>1411</v>
      </c>
      <c r="E723" t="s">
        <v>1412</v>
      </c>
      <c r="F723" t="s">
        <v>339</v>
      </c>
      <c r="G723" t="s">
        <v>44</v>
      </c>
      <c r="H723" t="s">
        <v>185</v>
      </c>
      <c r="I723" t="s">
        <v>339</v>
      </c>
      <c r="J723" t="s">
        <v>902</v>
      </c>
      <c r="L723" t="s">
        <v>364</v>
      </c>
      <c r="M723">
        <v>3</v>
      </c>
      <c r="N723">
        <v>0</v>
      </c>
      <c r="O723">
        <v>-16777216</v>
      </c>
      <c r="P723" t="s">
        <v>908</v>
      </c>
      <c r="Q723" t="s">
        <v>908</v>
      </c>
      <c r="R723" t="s">
        <v>158</v>
      </c>
      <c r="S723" t="s">
        <v>0</v>
      </c>
      <c r="T723" t="s">
        <v>1489</v>
      </c>
      <c r="V723" t="s">
        <v>118</v>
      </c>
      <c r="W723" t="s">
        <v>77</v>
      </c>
      <c r="X723" t="s">
        <v>905</v>
      </c>
      <c r="Y723" t="s">
        <v>1482</v>
      </c>
      <c r="Z723" t="s">
        <v>74</v>
      </c>
      <c r="AA723" t="s">
        <v>907</v>
      </c>
    </row>
    <row r="724" spans="1:27" x14ac:dyDescent="0.25">
      <c r="A724" t="b">
        <f>AND(Structures[[#This Row],[Unchanged Colr]:[Unchanged ColorAndStyle]])</f>
        <v>1</v>
      </c>
      <c r="B724" t="b">
        <f>ISERROR(VLOOKUP(Structures[[#This Row],[StructureID]],ModifiedStructures[],1,FALSE))</f>
        <v>1</v>
      </c>
      <c r="C724" t="b">
        <f>ISERROR(VLOOKUP(Structures[[#This Row],[ColorAndStyle]],ModifiedStyle[],1,FALSE))</f>
        <v>1</v>
      </c>
      <c r="D724" t="s">
        <v>1401</v>
      </c>
      <c r="E724" t="s">
        <v>1329</v>
      </c>
      <c r="F724" t="s">
        <v>1124</v>
      </c>
      <c r="G724" t="s">
        <v>33</v>
      </c>
      <c r="H724" t="s">
        <v>33</v>
      </c>
      <c r="I724">
        <v>50875</v>
      </c>
      <c r="J724" t="s">
        <v>929</v>
      </c>
      <c r="L724" t="s">
        <v>365</v>
      </c>
      <c r="M724">
        <v>3</v>
      </c>
      <c r="N724">
        <v>0</v>
      </c>
      <c r="O724">
        <v>-16777216</v>
      </c>
      <c r="P724" t="s">
        <v>908</v>
      </c>
      <c r="Q724" t="s">
        <v>908</v>
      </c>
      <c r="R724" t="s">
        <v>158</v>
      </c>
      <c r="S724" t="s">
        <v>0</v>
      </c>
      <c r="T724" t="s">
        <v>1489</v>
      </c>
      <c r="V724" t="s">
        <v>118</v>
      </c>
      <c r="W724" t="s">
        <v>77</v>
      </c>
      <c r="X724" t="s">
        <v>905</v>
      </c>
      <c r="Y724" t="s">
        <v>1482</v>
      </c>
      <c r="Z724" t="s">
        <v>74</v>
      </c>
      <c r="AA724" t="s">
        <v>907</v>
      </c>
    </row>
    <row r="725" spans="1:27" x14ac:dyDescent="0.25">
      <c r="A725" t="b">
        <f>AND(Structures[[#This Row],[Unchanged Colr]:[Unchanged ColorAndStyle]])</f>
        <v>1</v>
      </c>
      <c r="B725" t="b">
        <f>ISERROR(VLOOKUP(Structures[[#This Row],[StructureID]],ModifiedStructures[],1,FALSE))</f>
        <v>1</v>
      </c>
      <c r="C725" t="b">
        <f>ISERROR(VLOOKUP(Structures[[#This Row],[ColorAndStyle]],ModifiedStyle[],1,FALSE))</f>
        <v>1</v>
      </c>
      <c r="D725" t="s">
        <v>349</v>
      </c>
      <c r="E725" t="s">
        <v>1402</v>
      </c>
      <c r="F725" t="s">
        <v>1132</v>
      </c>
      <c r="G725" t="s">
        <v>33</v>
      </c>
      <c r="H725" t="s">
        <v>33</v>
      </c>
      <c r="I725">
        <v>12515</v>
      </c>
      <c r="J725" t="s">
        <v>929</v>
      </c>
      <c r="L725" t="s">
        <v>366</v>
      </c>
      <c r="M725">
        <v>3</v>
      </c>
      <c r="N725">
        <v>0</v>
      </c>
      <c r="O725">
        <v>-16777216</v>
      </c>
      <c r="P725" t="s">
        <v>908</v>
      </c>
      <c r="Q725" t="s">
        <v>908</v>
      </c>
      <c r="R725" t="s">
        <v>158</v>
      </c>
      <c r="S725" t="s">
        <v>0</v>
      </c>
      <c r="T725" t="s">
        <v>1489</v>
      </c>
      <c r="V725" t="s">
        <v>118</v>
      </c>
      <c r="W725" t="s">
        <v>77</v>
      </c>
      <c r="X725" t="s">
        <v>905</v>
      </c>
      <c r="Y725" t="s">
        <v>1482</v>
      </c>
      <c r="Z725" t="s">
        <v>74</v>
      </c>
      <c r="AA725" t="s">
        <v>907</v>
      </c>
    </row>
    <row r="726" spans="1:27" x14ac:dyDescent="0.25">
      <c r="A726" t="b">
        <f>AND(Structures[[#This Row],[Unchanged Colr]:[Unchanged ColorAndStyle]])</f>
        <v>1</v>
      </c>
      <c r="B726" t="b">
        <f>ISERROR(VLOOKUP(Structures[[#This Row],[StructureID]],ModifiedStructures[],1,FALSE))</f>
        <v>1</v>
      </c>
      <c r="C726" t="b">
        <f>ISERROR(VLOOKUP(Structures[[#This Row],[ColorAndStyle]],ModifiedStyle[],1,FALSE))</f>
        <v>1</v>
      </c>
      <c r="D726" t="s">
        <v>350</v>
      </c>
      <c r="E726" t="s">
        <v>1403</v>
      </c>
      <c r="F726" t="s">
        <v>1134</v>
      </c>
      <c r="G726" t="s">
        <v>33</v>
      </c>
      <c r="H726" t="s">
        <v>33</v>
      </c>
      <c r="I726">
        <v>12514</v>
      </c>
      <c r="J726" t="s">
        <v>929</v>
      </c>
      <c r="L726" t="s">
        <v>367</v>
      </c>
      <c r="M726">
        <v>3</v>
      </c>
      <c r="N726">
        <v>0</v>
      </c>
      <c r="O726">
        <v>-16777216</v>
      </c>
      <c r="P726" t="s">
        <v>908</v>
      </c>
      <c r="Q726" t="s">
        <v>908</v>
      </c>
      <c r="R726" t="s">
        <v>158</v>
      </c>
      <c r="S726" t="s">
        <v>0</v>
      </c>
      <c r="T726" t="s">
        <v>1489</v>
      </c>
      <c r="V726" t="s">
        <v>118</v>
      </c>
      <c r="W726" t="s">
        <v>77</v>
      </c>
      <c r="X726" t="s">
        <v>905</v>
      </c>
      <c r="Y726" t="s">
        <v>1482</v>
      </c>
      <c r="Z726" t="s">
        <v>74</v>
      </c>
      <c r="AA726" t="s">
        <v>907</v>
      </c>
    </row>
    <row r="727" spans="1:27" x14ac:dyDescent="0.25">
      <c r="A727" t="b">
        <f>AND(Structures[[#This Row],[Unchanged Colr]:[Unchanged ColorAndStyle]])</f>
        <v>1</v>
      </c>
      <c r="B727" t="b">
        <f>ISERROR(VLOOKUP(Structures[[#This Row],[StructureID]],ModifiedStructures[],1,FALSE))</f>
        <v>1</v>
      </c>
      <c r="C727" t="b">
        <f>ISERROR(VLOOKUP(Structures[[#This Row],[ColorAndStyle]],ModifiedStyle[],1,FALSE))</f>
        <v>1</v>
      </c>
      <c r="D727" t="s">
        <v>410</v>
      </c>
      <c r="E727" t="s">
        <v>1455</v>
      </c>
      <c r="F727" t="s">
        <v>1234</v>
      </c>
      <c r="G727" t="s">
        <v>33</v>
      </c>
      <c r="H727" t="s">
        <v>33</v>
      </c>
      <c r="I727">
        <v>59798</v>
      </c>
      <c r="J727" t="s">
        <v>929</v>
      </c>
      <c r="L727" t="s">
        <v>435</v>
      </c>
      <c r="M727">
        <v>3</v>
      </c>
      <c r="N727">
        <v>0</v>
      </c>
      <c r="O727">
        <v>-16777216</v>
      </c>
      <c r="P727" t="s">
        <v>908</v>
      </c>
      <c r="Q727" t="s">
        <v>908</v>
      </c>
      <c r="R727" t="s">
        <v>158</v>
      </c>
      <c r="S727" t="s">
        <v>0</v>
      </c>
      <c r="T727" t="s">
        <v>1489</v>
      </c>
      <c r="V727" t="s">
        <v>118</v>
      </c>
      <c r="W727" t="s">
        <v>77</v>
      </c>
      <c r="X727" t="s">
        <v>905</v>
      </c>
      <c r="Y727" t="s">
        <v>1482</v>
      </c>
      <c r="Z727" t="s">
        <v>74</v>
      </c>
      <c r="AA727" t="s">
        <v>907</v>
      </c>
    </row>
    <row r="728" spans="1:27" x14ac:dyDescent="0.25">
      <c r="A728" t="b">
        <f>AND(Structures[[#This Row],[Unchanged Colr]:[Unchanged ColorAndStyle]])</f>
        <v>1</v>
      </c>
      <c r="B728" t="b">
        <f>ISERROR(VLOOKUP(Structures[[#This Row],[StructureID]],ModifiedStructures[],1,FALSE))</f>
        <v>1</v>
      </c>
      <c r="C728" t="b">
        <f>ISERROR(VLOOKUP(Structures[[#This Row],[ColorAndStyle]],ModifiedStyle[],1,FALSE))</f>
        <v>1</v>
      </c>
      <c r="D728" t="s">
        <v>1509</v>
      </c>
      <c r="E728" t="s">
        <v>1510</v>
      </c>
      <c r="F728" t="s">
        <v>1238</v>
      </c>
      <c r="G728" t="s">
        <v>44</v>
      </c>
      <c r="H728" t="s">
        <v>185</v>
      </c>
      <c r="I728" t="s">
        <v>1239</v>
      </c>
      <c r="J728" t="s">
        <v>902</v>
      </c>
      <c r="L728" t="s">
        <v>435</v>
      </c>
      <c r="M728">
        <v>3</v>
      </c>
      <c r="N728">
        <v>1</v>
      </c>
      <c r="O728">
        <v>-16777216</v>
      </c>
      <c r="P728" t="s">
        <v>908</v>
      </c>
      <c r="Q728" t="s">
        <v>908</v>
      </c>
      <c r="R728" t="s">
        <v>158</v>
      </c>
      <c r="S728" t="s">
        <v>0</v>
      </c>
      <c r="T728" t="s">
        <v>1489</v>
      </c>
      <c r="V728" t="s">
        <v>118</v>
      </c>
      <c r="W728" t="s">
        <v>77</v>
      </c>
      <c r="X728" t="s">
        <v>905</v>
      </c>
      <c r="Y728" t="s">
        <v>1482</v>
      </c>
      <c r="Z728" t="s">
        <v>74</v>
      </c>
      <c r="AA728" t="s">
        <v>907</v>
      </c>
    </row>
    <row r="729" spans="1:27" x14ac:dyDescent="0.25">
      <c r="A729" t="b">
        <f>AND(Structures[[#This Row],[Unchanged Colr]:[Unchanged ColorAndStyle]])</f>
        <v>1</v>
      </c>
      <c r="B729" t="b">
        <f>ISERROR(VLOOKUP(Structures[[#This Row],[StructureID]],ModifiedStructures[],1,FALSE))</f>
        <v>1</v>
      </c>
      <c r="C729" t="b">
        <f>ISERROR(VLOOKUP(Structures[[#This Row],[ColorAndStyle]],ModifiedStyle[],1,FALSE))</f>
        <v>1</v>
      </c>
      <c r="D729" t="s">
        <v>412</v>
      </c>
      <c r="E729" t="s">
        <v>1456</v>
      </c>
      <c r="F729" t="s">
        <v>1236</v>
      </c>
      <c r="G729" t="s">
        <v>33</v>
      </c>
      <c r="H729" t="s">
        <v>33</v>
      </c>
      <c r="I729">
        <v>59797</v>
      </c>
      <c r="J729" t="s">
        <v>929</v>
      </c>
      <c r="L729" t="s">
        <v>436</v>
      </c>
      <c r="M729">
        <v>3</v>
      </c>
      <c r="N729">
        <v>0</v>
      </c>
      <c r="O729">
        <v>-16777216</v>
      </c>
      <c r="P729" t="s">
        <v>908</v>
      </c>
      <c r="Q729" t="s">
        <v>908</v>
      </c>
      <c r="R729" t="s">
        <v>158</v>
      </c>
      <c r="S729" t="s">
        <v>0</v>
      </c>
      <c r="T729" t="s">
        <v>1489</v>
      </c>
      <c r="V729" t="s">
        <v>118</v>
      </c>
      <c r="W729" t="s">
        <v>77</v>
      </c>
      <c r="X729" t="s">
        <v>905</v>
      </c>
      <c r="Y729" t="s">
        <v>1482</v>
      </c>
      <c r="Z729" t="s">
        <v>74</v>
      </c>
      <c r="AA729" t="s">
        <v>907</v>
      </c>
    </row>
    <row r="730" spans="1:27" x14ac:dyDescent="0.25">
      <c r="A730" t="b">
        <f>AND(Structures[[#This Row],[Unchanged Colr]:[Unchanged ColorAndStyle]])</f>
        <v>1</v>
      </c>
      <c r="B730" t="b">
        <f>ISERROR(VLOOKUP(Structures[[#This Row],[StructureID]],ModifiedStructures[],1,FALSE))</f>
        <v>1</v>
      </c>
      <c r="C730" t="b">
        <f>ISERROR(VLOOKUP(Structures[[#This Row],[ColorAndStyle]],ModifiedStyle[],1,FALSE))</f>
        <v>1</v>
      </c>
      <c r="D730" t="s">
        <v>1511</v>
      </c>
      <c r="E730" t="s">
        <v>1512</v>
      </c>
      <c r="F730" t="s">
        <v>1238</v>
      </c>
      <c r="G730" t="s">
        <v>44</v>
      </c>
      <c r="H730" t="s">
        <v>185</v>
      </c>
      <c r="I730" t="s">
        <v>1239</v>
      </c>
      <c r="J730" t="s">
        <v>902</v>
      </c>
      <c r="L730" t="s">
        <v>436</v>
      </c>
      <c r="M730">
        <v>3</v>
      </c>
      <c r="N730">
        <v>1</v>
      </c>
      <c r="O730">
        <v>-16777216</v>
      </c>
      <c r="P730" t="s">
        <v>908</v>
      </c>
      <c r="Q730" t="s">
        <v>908</v>
      </c>
      <c r="R730" t="s">
        <v>158</v>
      </c>
      <c r="S730" t="s">
        <v>0</v>
      </c>
      <c r="T730" t="s">
        <v>1489</v>
      </c>
      <c r="V730" t="s">
        <v>118</v>
      </c>
      <c r="W730" t="s">
        <v>77</v>
      </c>
      <c r="X730" t="s">
        <v>905</v>
      </c>
      <c r="Y730" t="s">
        <v>1482</v>
      </c>
      <c r="Z730" t="s">
        <v>74</v>
      </c>
      <c r="AA730" t="s">
        <v>907</v>
      </c>
    </row>
    <row r="731" spans="1:27" x14ac:dyDescent="0.25">
      <c r="A731" t="b">
        <f>AND(Structures[[#This Row],[Unchanged Colr]:[Unchanged ColorAndStyle]])</f>
        <v>1</v>
      </c>
      <c r="B731" t="b">
        <f>ISERROR(VLOOKUP(Structures[[#This Row],[StructureID]],ModifiedStructures[],1,FALSE))</f>
        <v>1</v>
      </c>
      <c r="C731" t="b">
        <f>ISERROR(VLOOKUP(Structures[[#This Row],[ColorAndStyle]],ModifiedStyle[],1,FALSE))</f>
        <v>1</v>
      </c>
      <c r="D731" t="s">
        <v>414</v>
      </c>
      <c r="E731" t="s">
        <v>1513</v>
      </c>
      <c r="F731" t="s">
        <v>1514</v>
      </c>
      <c r="G731" t="s">
        <v>33</v>
      </c>
      <c r="H731" t="s">
        <v>33</v>
      </c>
      <c r="I731" t="s">
        <v>1515</v>
      </c>
      <c r="J731" t="s">
        <v>902</v>
      </c>
      <c r="L731" t="s">
        <v>437</v>
      </c>
      <c r="M731">
        <v>3</v>
      </c>
      <c r="N731">
        <v>0</v>
      </c>
      <c r="O731">
        <v>-16777216</v>
      </c>
      <c r="P731" t="s">
        <v>908</v>
      </c>
      <c r="Q731" t="s">
        <v>908</v>
      </c>
      <c r="R731" t="s">
        <v>158</v>
      </c>
      <c r="S731" t="s">
        <v>0</v>
      </c>
      <c r="T731" t="s">
        <v>1489</v>
      </c>
      <c r="V731" t="s">
        <v>118</v>
      </c>
      <c r="W731" t="s">
        <v>77</v>
      </c>
      <c r="X731" t="s">
        <v>905</v>
      </c>
      <c r="Y731" t="s">
        <v>1482</v>
      </c>
      <c r="Z731" t="s">
        <v>74</v>
      </c>
      <c r="AA731" t="s">
        <v>907</v>
      </c>
    </row>
    <row r="732" spans="1:27" x14ac:dyDescent="0.25">
      <c r="A732" t="b">
        <f>AND(Structures[[#This Row],[Unchanged Colr]:[Unchanged ColorAndStyle]])</f>
        <v>1</v>
      </c>
      <c r="B732" t="b">
        <f>ISERROR(VLOOKUP(Structures[[#This Row],[StructureID]],ModifiedStructures[],1,FALSE))</f>
        <v>1</v>
      </c>
      <c r="C732" t="b">
        <f>ISERROR(VLOOKUP(Structures[[#This Row],[ColorAndStyle]],ModifiedStyle[],1,FALSE))</f>
        <v>1</v>
      </c>
      <c r="D732" t="s">
        <v>1516</v>
      </c>
      <c r="E732" t="s">
        <v>1517</v>
      </c>
      <c r="F732" t="s">
        <v>172</v>
      </c>
      <c r="G732" t="s">
        <v>4</v>
      </c>
      <c r="H732" t="s">
        <v>4</v>
      </c>
      <c r="I732" t="s">
        <v>1210</v>
      </c>
      <c r="J732" t="s">
        <v>902</v>
      </c>
      <c r="L732" t="s">
        <v>244</v>
      </c>
      <c r="M732">
        <v>3</v>
      </c>
      <c r="N732">
        <v>0</v>
      </c>
      <c r="O732">
        <v>-16777216</v>
      </c>
      <c r="P732" t="s">
        <v>908</v>
      </c>
      <c r="Q732" t="s">
        <v>908</v>
      </c>
      <c r="R732" t="s">
        <v>158</v>
      </c>
      <c r="S732" t="s">
        <v>0</v>
      </c>
      <c r="T732" t="s">
        <v>1489</v>
      </c>
      <c r="V732" t="s">
        <v>118</v>
      </c>
      <c r="W732" t="s">
        <v>77</v>
      </c>
      <c r="X732" t="s">
        <v>905</v>
      </c>
      <c r="Y732" t="s">
        <v>1482</v>
      </c>
      <c r="Z732" t="s">
        <v>74</v>
      </c>
      <c r="AA732" t="s">
        <v>907</v>
      </c>
    </row>
    <row r="733" spans="1:27" x14ac:dyDescent="0.25">
      <c r="A733" t="b">
        <f>AND(Structures[[#This Row],[Unchanged Colr]:[Unchanged ColorAndStyle]])</f>
        <v>1</v>
      </c>
      <c r="B733" t="b">
        <f>ISERROR(VLOOKUP(Structures[[#This Row],[StructureID]],ModifiedStructures[],1,FALSE))</f>
        <v>1</v>
      </c>
      <c r="C733" t="b">
        <f>ISERROR(VLOOKUP(Structures[[#This Row],[ColorAndStyle]],ModifiedStyle[],1,FALSE))</f>
        <v>1</v>
      </c>
      <c r="D733" t="s">
        <v>1518</v>
      </c>
      <c r="E733" t="s">
        <v>1519</v>
      </c>
      <c r="F733" t="s">
        <v>172</v>
      </c>
      <c r="G733" t="s">
        <v>4</v>
      </c>
      <c r="H733" t="s">
        <v>4</v>
      </c>
      <c r="I733" t="s">
        <v>1210</v>
      </c>
      <c r="J733" t="s">
        <v>902</v>
      </c>
      <c r="L733" t="s">
        <v>453</v>
      </c>
      <c r="M733">
        <v>5</v>
      </c>
      <c r="N733">
        <v>0</v>
      </c>
      <c r="O733">
        <v>-16777216</v>
      </c>
      <c r="P733" t="s">
        <v>908</v>
      </c>
      <c r="Q733" t="s">
        <v>908</v>
      </c>
      <c r="R733" t="s">
        <v>158</v>
      </c>
      <c r="S733" t="s">
        <v>0</v>
      </c>
      <c r="T733" t="s">
        <v>1489</v>
      </c>
      <c r="V733" t="s">
        <v>118</v>
      </c>
      <c r="W733" t="s">
        <v>77</v>
      </c>
      <c r="X733" t="s">
        <v>905</v>
      </c>
      <c r="Y733" t="s">
        <v>1482</v>
      </c>
      <c r="Z733" t="s">
        <v>74</v>
      </c>
      <c r="AA733" t="s">
        <v>907</v>
      </c>
    </row>
    <row r="734" spans="1:27" x14ac:dyDescent="0.25">
      <c r="A734" t="b">
        <f>AND(Structures[[#This Row],[Unchanged Colr]:[Unchanged ColorAndStyle]])</f>
        <v>1</v>
      </c>
      <c r="B734" t="b">
        <f>ISERROR(VLOOKUP(Structures[[#This Row],[StructureID]],ModifiedStructures[],1,FALSE))</f>
        <v>1</v>
      </c>
      <c r="C734" t="b">
        <f>ISERROR(VLOOKUP(Structures[[#This Row],[ColorAndStyle]],ModifiedStyle[],1,FALSE))</f>
        <v>1</v>
      </c>
      <c r="D734" t="s">
        <v>417</v>
      </c>
      <c r="E734" t="s">
        <v>418</v>
      </c>
      <c r="F734" t="s">
        <v>172</v>
      </c>
      <c r="G734" t="s">
        <v>4</v>
      </c>
      <c r="H734" t="s">
        <v>4</v>
      </c>
      <c r="I734" t="s">
        <v>1210</v>
      </c>
      <c r="J734" t="s">
        <v>902</v>
      </c>
      <c r="L734" t="s">
        <v>443</v>
      </c>
      <c r="M734">
        <v>3</v>
      </c>
      <c r="N734">
        <v>0</v>
      </c>
      <c r="O734">
        <v>-16777216</v>
      </c>
      <c r="P734" t="s">
        <v>908</v>
      </c>
      <c r="Q734" t="s">
        <v>908</v>
      </c>
      <c r="R734" t="s">
        <v>158</v>
      </c>
      <c r="S734" t="s">
        <v>0</v>
      </c>
      <c r="T734" t="s">
        <v>1489</v>
      </c>
      <c r="V734" t="s">
        <v>118</v>
      </c>
      <c r="W734" t="s">
        <v>77</v>
      </c>
      <c r="X734" t="s">
        <v>905</v>
      </c>
      <c r="Y734" t="s">
        <v>1482</v>
      </c>
      <c r="Z734" t="s">
        <v>74</v>
      </c>
      <c r="AA734" t="s">
        <v>907</v>
      </c>
    </row>
    <row r="735" spans="1:27" x14ac:dyDescent="0.25">
      <c r="A735" t="b">
        <f>AND(Structures[[#This Row],[Unchanged Colr]:[Unchanged ColorAndStyle]])</f>
        <v>1</v>
      </c>
      <c r="B735" t="b">
        <f>ISERROR(VLOOKUP(Structures[[#This Row],[StructureID]],ModifiedStructures[],1,FALSE))</f>
        <v>1</v>
      </c>
      <c r="C735" t="b">
        <f>ISERROR(VLOOKUP(Structures[[#This Row],[ColorAndStyle]],ModifiedStyle[],1,FALSE))</f>
        <v>1</v>
      </c>
      <c r="D735" t="s">
        <v>1520</v>
      </c>
      <c r="E735" t="s">
        <v>1521</v>
      </c>
      <c r="F735" t="s">
        <v>172</v>
      </c>
      <c r="G735" t="s">
        <v>4</v>
      </c>
      <c r="H735" t="s">
        <v>4</v>
      </c>
      <c r="I735" t="s">
        <v>1210</v>
      </c>
      <c r="J735" t="s">
        <v>902</v>
      </c>
      <c r="L735" t="s">
        <v>444</v>
      </c>
      <c r="M735">
        <v>3</v>
      </c>
      <c r="N735">
        <v>1</v>
      </c>
      <c r="O735">
        <v>-16777216</v>
      </c>
      <c r="P735" t="s">
        <v>908</v>
      </c>
      <c r="Q735" t="s">
        <v>908</v>
      </c>
      <c r="R735" t="s">
        <v>158</v>
      </c>
      <c r="S735" t="s">
        <v>0</v>
      </c>
      <c r="T735" t="s">
        <v>1489</v>
      </c>
      <c r="V735" t="s">
        <v>118</v>
      </c>
      <c r="W735" t="s">
        <v>77</v>
      </c>
      <c r="X735" t="s">
        <v>905</v>
      </c>
      <c r="Y735" t="s">
        <v>1482</v>
      </c>
      <c r="Z735" t="s">
        <v>74</v>
      </c>
      <c r="AA735" t="s">
        <v>907</v>
      </c>
    </row>
    <row r="736" spans="1:27" x14ac:dyDescent="0.25">
      <c r="A736" t="b">
        <f>AND(Structures[[#This Row],[Unchanged Colr]:[Unchanged ColorAndStyle]])</f>
        <v>1</v>
      </c>
      <c r="B736" t="b">
        <f>ISERROR(VLOOKUP(Structures[[#This Row],[StructureID]],ModifiedStructures[],1,FALSE))</f>
        <v>1</v>
      </c>
      <c r="C736" t="b">
        <f>ISERROR(VLOOKUP(Structures[[#This Row],[ColorAndStyle]],ModifiedStyle[],1,FALSE))</f>
        <v>1</v>
      </c>
      <c r="D736" t="s">
        <v>1522</v>
      </c>
      <c r="E736" t="s">
        <v>1523</v>
      </c>
      <c r="F736" t="s">
        <v>172</v>
      </c>
      <c r="G736" t="s">
        <v>4</v>
      </c>
      <c r="H736" t="s">
        <v>4</v>
      </c>
      <c r="I736" t="s">
        <v>1210</v>
      </c>
      <c r="J736" t="s">
        <v>902</v>
      </c>
      <c r="L736" t="s">
        <v>445</v>
      </c>
      <c r="M736">
        <v>3</v>
      </c>
      <c r="N736">
        <v>1</v>
      </c>
      <c r="O736">
        <v>-16777216</v>
      </c>
      <c r="P736" t="s">
        <v>908</v>
      </c>
      <c r="Q736" t="s">
        <v>908</v>
      </c>
      <c r="R736" t="s">
        <v>158</v>
      </c>
      <c r="S736" t="s">
        <v>0</v>
      </c>
      <c r="T736" t="s">
        <v>1489</v>
      </c>
      <c r="V736" t="s">
        <v>118</v>
      </c>
      <c r="W736" t="s">
        <v>77</v>
      </c>
      <c r="X736" t="s">
        <v>905</v>
      </c>
      <c r="Y736" t="s">
        <v>1482</v>
      </c>
      <c r="Z736" t="s">
        <v>74</v>
      </c>
      <c r="AA736" t="s">
        <v>907</v>
      </c>
    </row>
    <row r="737" spans="1:27" x14ac:dyDescent="0.25">
      <c r="A737" t="b">
        <f>AND(Structures[[#This Row],[Unchanged Colr]:[Unchanged ColorAndStyle]])</f>
        <v>1</v>
      </c>
      <c r="B737" t="b">
        <f>ISERROR(VLOOKUP(Structures[[#This Row],[StructureID]],ModifiedStructures[],1,FALSE))</f>
        <v>1</v>
      </c>
      <c r="C737" t="b">
        <f>ISERROR(VLOOKUP(Structures[[#This Row],[ColorAndStyle]],ModifiedStyle[],1,FALSE))</f>
        <v>1</v>
      </c>
      <c r="D737" t="s">
        <v>1524</v>
      </c>
      <c r="E737" t="s">
        <v>1525</v>
      </c>
      <c r="F737" t="s">
        <v>172</v>
      </c>
      <c r="G737" t="s">
        <v>4</v>
      </c>
      <c r="H737" t="s">
        <v>4</v>
      </c>
      <c r="I737" t="s">
        <v>1210</v>
      </c>
      <c r="J737" t="s">
        <v>902</v>
      </c>
      <c r="L737" t="s">
        <v>446</v>
      </c>
      <c r="M737">
        <v>3</v>
      </c>
      <c r="N737">
        <v>1</v>
      </c>
      <c r="O737">
        <v>-16777216</v>
      </c>
      <c r="P737" t="s">
        <v>908</v>
      </c>
      <c r="Q737" t="s">
        <v>908</v>
      </c>
      <c r="R737" t="s">
        <v>158</v>
      </c>
      <c r="S737" t="s">
        <v>0</v>
      </c>
      <c r="T737" t="s">
        <v>1489</v>
      </c>
      <c r="V737" t="s">
        <v>118</v>
      </c>
      <c r="W737" t="s">
        <v>77</v>
      </c>
      <c r="X737" t="s">
        <v>905</v>
      </c>
      <c r="Y737" t="s">
        <v>1482</v>
      </c>
      <c r="Z737" t="s">
        <v>74</v>
      </c>
      <c r="AA737" t="s">
        <v>907</v>
      </c>
    </row>
    <row r="738" spans="1:27" x14ac:dyDescent="0.25">
      <c r="A738" t="b">
        <f>AND(Structures[[#This Row],[Unchanged Colr]:[Unchanged ColorAndStyle]])</f>
        <v>1</v>
      </c>
      <c r="B738" t="b">
        <f>ISERROR(VLOOKUP(Structures[[#This Row],[StructureID]],ModifiedStructures[],1,FALSE))</f>
        <v>1</v>
      </c>
      <c r="C738" t="b">
        <f>ISERROR(VLOOKUP(Structures[[#This Row],[ColorAndStyle]],ModifiedStyle[],1,FALSE))</f>
        <v>1</v>
      </c>
      <c r="D738" t="s">
        <v>1526</v>
      </c>
      <c r="E738" t="s">
        <v>1527</v>
      </c>
      <c r="F738" t="s">
        <v>172</v>
      </c>
      <c r="G738" t="s">
        <v>4</v>
      </c>
      <c r="H738" t="s">
        <v>4</v>
      </c>
      <c r="I738" t="s">
        <v>1210</v>
      </c>
      <c r="J738" t="s">
        <v>902</v>
      </c>
      <c r="L738" t="s">
        <v>447</v>
      </c>
      <c r="M738">
        <v>3</v>
      </c>
      <c r="N738">
        <v>0</v>
      </c>
      <c r="O738">
        <v>-16777216</v>
      </c>
      <c r="P738" t="s">
        <v>908</v>
      </c>
      <c r="Q738" t="s">
        <v>908</v>
      </c>
      <c r="R738" t="s">
        <v>158</v>
      </c>
      <c r="S738" t="s">
        <v>0</v>
      </c>
      <c r="T738" t="s">
        <v>1489</v>
      </c>
      <c r="V738" t="s">
        <v>118</v>
      </c>
      <c r="W738" t="s">
        <v>77</v>
      </c>
      <c r="X738" t="s">
        <v>905</v>
      </c>
      <c r="Y738" t="s">
        <v>1482</v>
      </c>
      <c r="Z738" t="s">
        <v>74</v>
      </c>
      <c r="AA738" t="s">
        <v>907</v>
      </c>
    </row>
    <row r="739" spans="1:27" x14ac:dyDescent="0.25">
      <c r="A739" t="b">
        <f>AND(Structures[[#This Row],[Unchanged Colr]:[Unchanged ColorAndStyle]])</f>
        <v>1</v>
      </c>
      <c r="B739" t="b">
        <f>ISERROR(VLOOKUP(Structures[[#This Row],[StructureID]],ModifiedStructures[],1,FALSE))</f>
        <v>1</v>
      </c>
      <c r="C739" t="b">
        <f>ISERROR(VLOOKUP(Structures[[#This Row],[ColorAndStyle]],ModifiedStyle[],1,FALSE))</f>
        <v>1</v>
      </c>
      <c r="D739" t="s">
        <v>1528</v>
      </c>
      <c r="E739" t="s">
        <v>1529</v>
      </c>
      <c r="F739" t="s">
        <v>172</v>
      </c>
      <c r="G739" t="s">
        <v>4</v>
      </c>
      <c r="H739" t="s">
        <v>4</v>
      </c>
      <c r="I739" t="s">
        <v>1210</v>
      </c>
      <c r="J739" t="s">
        <v>902</v>
      </c>
      <c r="L739" t="s">
        <v>448</v>
      </c>
      <c r="M739">
        <v>3</v>
      </c>
      <c r="N739">
        <v>1</v>
      </c>
      <c r="O739">
        <v>-16777216</v>
      </c>
      <c r="P739" t="s">
        <v>908</v>
      </c>
      <c r="Q739" t="s">
        <v>908</v>
      </c>
      <c r="R739" t="s">
        <v>158</v>
      </c>
      <c r="S739" t="s">
        <v>0</v>
      </c>
      <c r="T739" t="s">
        <v>1489</v>
      </c>
      <c r="V739" t="s">
        <v>118</v>
      </c>
      <c r="W739" t="s">
        <v>77</v>
      </c>
      <c r="X739" t="s">
        <v>905</v>
      </c>
      <c r="Y739" t="s">
        <v>1482</v>
      </c>
      <c r="Z739" t="s">
        <v>74</v>
      </c>
      <c r="AA739" t="s">
        <v>907</v>
      </c>
    </row>
    <row r="740" spans="1:27" x14ac:dyDescent="0.25">
      <c r="A740" t="b">
        <f>AND(Structures[[#This Row],[Unchanged Colr]:[Unchanged ColorAndStyle]])</f>
        <v>1</v>
      </c>
      <c r="B740" t="b">
        <f>ISERROR(VLOOKUP(Structures[[#This Row],[StructureID]],ModifiedStructures[],1,FALSE))</f>
        <v>1</v>
      </c>
      <c r="C740" t="b">
        <f>ISERROR(VLOOKUP(Structures[[#This Row],[ColorAndStyle]],ModifiedStyle[],1,FALSE))</f>
        <v>1</v>
      </c>
      <c r="D740" t="s">
        <v>1530</v>
      </c>
      <c r="E740" t="s">
        <v>1531</v>
      </c>
      <c r="F740" t="s">
        <v>172</v>
      </c>
      <c r="G740" t="s">
        <v>4</v>
      </c>
      <c r="H740" t="s">
        <v>4</v>
      </c>
      <c r="I740" t="s">
        <v>1210</v>
      </c>
      <c r="J740" t="s">
        <v>902</v>
      </c>
      <c r="L740" t="s">
        <v>449</v>
      </c>
      <c r="M740">
        <v>3</v>
      </c>
      <c r="N740">
        <v>1</v>
      </c>
      <c r="O740">
        <v>-16777216</v>
      </c>
      <c r="P740" t="s">
        <v>908</v>
      </c>
      <c r="Q740" t="s">
        <v>908</v>
      </c>
      <c r="R740" t="s">
        <v>158</v>
      </c>
      <c r="S740" t="s">
        <v>0</v>
      </c>
      <c r="T740" t="s">
        <v>1489</v>
      </c>
      <c r="V740" t="s">
        <v>118</v>
      </c>
      <c r="W740" t="s">
        <v>77</v>
      </c>
      <c r="X740" t="s">
        <v>905</v>
      </c>
      <c r="Y740" t="s">
        <v>1482</v>
      </c>
      <c r="Z740" t="s">
        <v>74</v>
      </c>
      <c r="AA740" t="s">
        <v>907</v>
      </c>
    </row>
    <row r="741" spans="1:27" x14ac:dyDescent="0.25">
      <c r="A741" t="b">
        <f>AND(Structures[[#This Row],[Unchanged Colr]:[Unchanged ColorAndStyle]])</f>
        <v>1</v>
      </c>
      <c r="B741" t="b">
        <f>ISERROR(VLOOKUP(Structures[[#This Row],[StructureID]],ModifiedStructures[],1,FALSE))</f>
        <v>1</v>
      </c>
      <c r="C741" t="b">
        <f>ISERROR(VLOOKUP(Structures[[#This Row],[ColorAndStyle]],ModifiedStyle[],1,FALSE))</f>
        <v>1</v>
      </c>
      <c r="D741" t="s">
        <v>1532</v>
      </c>
      <c r="E741" t="s">
        <v>1533</v>
      </c>
      <c r="F741" t="s">
        <v>172</v>
      </c>
      <c r="G741" t="s">
        <v>4</v>
      </c>
      <c r="H741" t="s">
        <v>4</v>
      </c>
      <c r="I741" t="s">
        <v>1210</v>
      </c>
      <c r="J741" t="s">
        <v>902</v>
      </c>
      <c r="L741" t="s">
        <v>450</v>
      </c>
      <c r="M741">
        <v>3</v>
      </c>
      <c r="N741">
        <v>1</v>
      </c>
      <c r="O741">
        <v>-16777216</v>
      </c>
      <c r="P741" t="s">
        <v>908</v>
      </c>
      <c r="Q741" t="s">
        <v>908</v>
      </c>
      <c r="R741" t="s">
        <v>158</v>
      </c>
      <c r="S741" t="s">
        <v>0</v>
      </c>
      <c r="T741" t="s">
        <v>1489</v>
      </c>
      <c r="V741" t="s">
        <v>118</v>
      </c>
      <c r="W741" t="s">
        <v>77</v>
      </c>
      <c r="X741" t="s">
        <v>905</v>
      </c>
      <c r="Y741" t="s">
        <v>1482</v>
      </c>
      <c r="Z741" t="s">
        <v>74</v>
      </c>
      <c r="AA741" t="s">
        <v>907</v>
      </c>
    </row>
    <row r="742" spans="1:27" x14ac:dyDescent="0.25">
      <c r="A742" t="b">
        <f>AND(Structures[[#This Row],[Unchanged Colr]:[Unchanged ColorAndStyle]])</f>
        <v>0</v>
      </c>
      <c r="B742" t="b">
        <f>ISERROR(VLOOKUP(Structures[[#This Row],[StructureID]],ModifiedStructures[],1,FALSE))</f>
        <v>1</v>
      </c>
      <c r="C742" t="b">
        <f>ISERROR(VLOOKUP(Structures[[#This Row],[ColorAndStyle]],ModifiedStyle[],1,FALSE))</f>
        <v>0</v>
      </c>
      <c r="D742" t="s">
        <v>159</v>
      </c>
      <c r="E742" t="s">
        <v>160</v>
      </c>
      <c r="F742" t="s">
        <v>133</v>
      </c>
      <c r="G742" t="s">
        <v>4</v>
      </c>
      <c r="H742" t="s">
        <v>4</v>
      </c>
      <c r="I742" t="s">
        <v>1086</v>
      </c>
      <c r="J742" t="s">
        <v>902</v>
      </c>
      <c r="L742" t="s">
        <v>5</v>
      </c>
      <c r="M742">
        <v>3</v>
      </c>
      <c r="N742">
        <v>0</v>
      </c>
      <c r="O742">
        <v>-16777216</v>
      </c>
      <c r="P742" t="s">
        <v>908</v>
      </c>
      <c r="Q742" t="s">
        <v>908</v>
      </c>
      <c r="R742" t="s">
        <v>158</v>
      </c>
      <c r="S742" t="s">
        <v>0</v>
      </c>
      <c r="T742" t="s">
        <v>1489</v>
      </c>
      <c r="V742" t="s">
        <v>118</v>
      </c>
      <c r="W742" t="s">
        <v>77</v>
      </c>
      <c r="X742" t="s">
        <v>905</v>
      </c>
      <c r="Y742" t="s">
        <v>1482</v>
      </c>
      <c r="Z742" t="s">
        <v>74</v>
      </c>
      <c r="AA742" t="s">
        <v>907</v>
      </c>
    </row>
    <row r="743" spans="1:27" x14ac:dyDescent="0.25">
      <c r="A743" t="b">
        <f>AND(Structures[[#This Row],[Unchanged Colr]:[Unchanged ColorAndStyle]])</f>
        <v>0</v>
      </c>
      <c r="B743" t="b">
        <f>ISERROR(VLOOKUP(Structures[[#This Row],[StructureID]],ModifiedStructures[],1,FALSE))</f>
        <v>1</v>
      </c>
      <c r="C743" t="b">
        <f>ISERROR(VLOOKUP(Structures[[#This Row],[ColorAndStyle]],ModifiedStyle[],1,FALSE))</f>
        <v>0</v>
      </c>
      <c r="D743" t="s">
        <v>1534</v>
      </c>
      <c r="E743" t="s">
        <v>1535</v>
      </c>
      <c r="F743" t="s">
        <v>133</v>
      </c>
      <c r="G743" t="s">
        <v>4</v>
      </c>
      <c r="H743" t="s">
        <v>4</v>
      </c>
      <c r="I743" t="s">
        <v>1086</v>
      </c>
      <c r="J743" t="s">
        <v>902</v>
      </c>
      <c r="L743" t="s">
        <v>290</v>
      </c>
      <c r="M743">
        <v>3</v>
      </c>
      <c r="N743">
        <v>1</v>
      </c>
      <c r="O743">
        <v>-16777216</v>
      </c>
      <c r="P743" t="s">
        <v>908</v>
      </c>
      <c r="Q743" t="s">
        <v>908</v>
      </c>
      <c r="R743" t="s">
        <v>158</v>
      </c>
      <c r="S743" t="s">
        <v>0</v>
      </c>
      <c r="T743" t="s">
        <v>1489</v>
      </c>
      <c r="V743" t="s">
        <v>118</v>
      </c>
      <c r="W743" t="s">
        <v>77</v>
      </c>
      <c r="X743" t="s">
        <v>905</v>
      </c>
      <c r="Y743" t="s">
        <v>1482</v>
      </c>
      <c r="Z743" t="s">
        <v>74</v>
      </c>
      <c r="AA743" t="s">
        <v>907</v>
      </c>
    </row>
    <row r="744" spans="1:27" x14ac:dyDescent="0.25">
      <c r="A744" t="b">
        <f>AND(Structures[[#This Row],[Unchanged Colr]:[Unchanged ColorAndStyle]])</f>
        <v>0</v>
      </c>
      <c r="B744" t="b">
        <f>ISERROR(VLOOKUP(Structures[[#This Row],[StructureID]],ModifiedStructures[],1,FALSE))</f>
        <v>1</v>
      </c>
      <c r="C744" t="b">
        <f>ISERROR(VLOOKUP(Structures[[#This Row],[ColorAndStyle]],ModifiedStyle[],1,FALSE))</f>
        <v>0</v>
      </c>
      <c r="D744" t="s">
        <v>161</v>
      </c>
      <c r="E744" t="s">
        <v>162</v>
      </c>
      <c r="F744" t="s">
        <v>133</v>
      </c>
      <c r="G744" t="s">
        <v>4</v>
      </c>
      <c r="H744" t="s">
        <v>4</v>
      </c>
      <c r="I744" t="s">
        <v>1086</v>
      </c>
      <c r="J744" t="s">
        <v>902</v>
      </c>
      <c r="L744" t="s">
        <v>23</v>
      </c>
      <c r="M744">
        <v>3</v>
      </c>
      <c r="N744">
        <v>1</v>
      </c>
      <c r="O744">
        <v>-16777216</v>
      </c>
      <c r="P744" t="s">
        <v>908</v>
      </c>
      <c r="Q744" t="s">
        <v>908</v>
      </c>
      <c r="R744" t="s">
        <v>158</v>
      </c>
      <c r="S744" t="s">
        <v>0</v>
      </c>
      <c r="T744" t="s">
        <v>1489</v>
      </c>
      <c r="V744" t="s">
        <v>118</v>
      </c>
      <c r="W744" t="s">
        <v>77</v>
      </c>
      <c r="X744" t="s">
        <v>905</v>
      </c>
      <c r="Y744" t="s">
        <v>1482</v>
      </c>
      <c r="Z744" t="s">
        <v>74</v>
      </c>
      <c r="AA744" t="s">
        <v>907</v>
      </c>
    </row>
    <row r="745" spans="1:27" x14ac:dyDescent="0.25">
      <c r="A745" t="b">
        <f>AND(Structures[[#This Row],[Unchanged Colr]:[Unchanged ColorAndStyle]])</f>
        <v>0</v>
      </c>
      <c r="B745" t="b">
        <f>ISERROR(VLOOKUP(Structures[[#This Row],[StructureID]],ModifiedStructures[],1,FALSE))</f>
        <v>1</v>
      </c>
      <c r="C745" t="b">
        <f>ISERROR(VLOOKUP(Structures[[#This Row],[ColorAndStyle]],ModifiedStyle[],1,FALSE))</f>
        <v>0</v>
      </c>
      <c r="D745" t="s">
        <v>1536</v>
      </c>
      <c r="E745" t="s">
        <v>1537</v>
      </c>
      <c r="F745" t="s">
        <v>133</v>
      </c>
      <c r="G745" t="s">
        <v>4</v>
      </c>
      <c r="H745" t="s">
        <v>4</v>
      </c>
      <c r="I745" t="s">
        <v>1086</v>
      </c>
      <c r="J745" t="s">
        <v>902</v>
      </c>
      <c r="L745" t="s">
        <v>292</v>
      </c>
      <c r="M745">
        <v>5</v>
      </c>
      <c r="N745">
        <v>0</v>
      </c>
      <c r="O745">
        <v>-16777216</v>
      </c>
      <c r="P745" t="s">
        <v>908</v>
      </c>
      <c r="Q745" t="s">
        <v>908</v>
      </c>
      <c r="R745" t="s">
        <v>158</v>
      </c>
      <c r="S745" t="s">
        <v>0</v>
      </c>
      <c r="T745" t="s">
        <v>1489</v>
      </c>
      <c r="V745" t="s">
        <v>118</v>
      </c>
      <c r="W745" t="s">
        <v>77</v>
      </c>
      <c r="X745" t="s">
        <v>905</v>
      </c>
      <c r="Y745" t="s">
        <v>1482</v>
      </c>
      <c r="Z745" t="s">
        <v>74</v>
      </c>
      <c r="AA745" t="s">
        <v>907</v>
      </c>
    </row>
    <row r="746" spans="1:27" x14ac:dyDescent="0.25">
      <c r="A746" t="b">
        <f>AND(Structures[[#This Row],[Unchanged Colr]:[Unchanged ColorAndStyle]])</f>
        <v>0</v>
      </c>
      <c r="B746" t="b">
        <f>ISERROR(VLOOKUP(Structures[[#This Row],[StructureID]],ModifiedStructures[],1,FALSE))</f>
        <v>1</v>
      </c>
      <c r="C746" t="b">
        <f>ISERROR(VLOOKUP(Structures[[#This Row],[ColorAndStyle]],ModifiedStyle[],1,FALSE))</f>
        <v>0</v>
      </c>
      <c r="D746" t="s">
        <v>1538</v>
      </c>
      <c r="E746" t="s">
        <v>1539</v>
      </c>
      <c r="F746" t="s">
        <v>912</v>
      </c>
      <c r="G746" t="s">
        <v>4</v>
      </c>
      <c r="H746" t="s">
        <v>4</v>
      </c>
      <c r="I746" t="s">
        <v>247</v>
      </c>
      <c r="J746" t="s">
        <v>902</v>
      </c>
      <c r="L746" t="s">
        <v>246</v>
      </c>
      <c r="M746">
        <v>3</v>
      </c>
      <c r="N746">
        <v>0</v>
      </c>
      <c r="O746">
        <v>-16777216</v>
      </c>
      <c r="P746" t="s">
        <v>908</v>
      </c>
      <c r="Q746" t="s">
        <v>908</v>
      </c>
      <c r="R746" t="s">
        <v>158</v>
      </c>
      <c r="S746" t="s">
        <v>0</v>
      </c>
      <c r="T746" t="s">
        <v>1489</v>
      </c>
      <c r="V746" t="s">
        <v>118</v>
      </c>
      <c r="W746" t="s">
        <v>77</v>
      </c>
      <c r="X746" t="s">
        <v>905</v>
      </c>
      <c r="Y746" t="s">
        <v>1482</v>
      </c>
      <c r="Z746" t="s">
        <v>74</v>
      </c>
      <c r="AA746" t="s">
        <v>907</v>
      </c>
    </row>
    <row r="747" spans="1:27" x14ac:dyDescent="0.25">
      <c r="A747" t="b">
        <f>AND(Structures[[#This Row],[Unchanged Colr]:[Unchanged ColorAndStyle]])</f>
        <v>1</v>
      </c>
      <c r="B747" t="b">
        <f>ISERROR(VLOOKUP(Structures[[#This Row],[StructureID]],ModifiedStructures[],1,FALSE))</f>
        <v>1</v>
      </c>
      <c r="C747" t="b">
        <f>ISERROR(VLOOKUP(Structures[[#This Row],[ColorAndStyle]],ModifiedStyle[],1,FALSE))</f>
        <v>1</v>
      </c>
      <c r="D747" t="s">
        <v>1540</v>
      </c>
      <c r="E747" t="s">
        <v>1541</v>
      </c>
      <c r="F747" t="s">
        <v>912</v>
      </c>
      <c r="G747" t="s">
        <v>4</v>
      </c>
      <c r="H747" t="s">
        <v>4</v>
      </c>
      <c r="I747" t="s">
        <v>247</v>
      </c>
      <c r="J747" t="s">
        <v>902</v>
      </c>
      <c r="L747" t="s">
        <v>248</v>
      </c>
      <c r="M747">
        <v>5</v>
      </c>
      <c r="N747">
        <v>0</v>
      </c>
      <c r="O747">
        <v>-16777216</v>
      </c>
      <c r="P747" t="s">
        <v>908</v>
      </c>
      <c r="Q747" t="s">
        <v>908</v>
      </c>
      <c r="R747" t="s">
        <v>158</v>
      </c>
      <c r="S747" t="s">
        <v>0</v>
      </c>
      <c r="T747" t="s">
        <v>1489</v>
      </c>
      <c r="V747" t="s">
        <v>118</v>
      </c>
      <c r="W747" t="s">
        <v>77</v>
      </c>
      <c r="X747" t="s">
        <v>905</v>
      </c>
      <c r="Y747" t="s">
        <v>1482</v>
      </c>
      <c r="Z747" t="s">
        <v>74</v>
      </c>
      <c r="AA747" t="s">
        <v>907</v>
      </c>
    </row>
    <row r="748" spans="1:27" x14ac:dyDescent="0.25">
      <c r="A748" t="b">
        <f>AND(Structures[[#This Row],[Unchanged Colr]:[Unchanged ColorAndStyle]])</f>
        <v>1</v>
      </c>
      <c r="B748" t="b">
        <f>ISERROR(VLOOKUP(Structures[[#This Row],[StructureID]],ModifiedStructures[],1,FALSE))</f>
        <v>1</v>
      </c>
      <c r="C748" t="b">
        <f>ISERROR(VLOOKUP(Structures[[#This Row],[ColorAndStyle]],ModifiedStyle[],1,FALSE))</f>
        <v>1</v>
      </c>
      <c r="D748" t="s">
        <v>1542</v>
      </c>
      <c r="E748" t="s">
        <v>1543</v>
      </c>
      <c r="F748" t="s">
        <v>912</v>
      </c>
      <c r="G748" t="s">
        <v>4</v>
      </c>
      <c r="H748" t="s">
        <v>4</v>
      </c>
      <c r="I748" t="s">
        <v>247</v>
      </c>
      <c r="J748" t="s">
        <v>902</v>
      </c>
      <c r="L748" t="s">
        <v>388</v>
      </c>
      <c r="M748">
        <v>3</v>
      </c>
      <c r="N748">
        <v>1</v>
      </c>
      <c r="O748">
        <v>-16777216</v>
      </c>
      <c r="P748" t="s">
        <v>908</v>
      </c>
      <c r="Q748" t="s">
        <v>908</v>
      </c>
      <c r="R748" t="s">
        <v>158</v>
      </c>
      <c r="S748" t="s">
        <v>0</v>
      </c>
      <c r="T748" t="s">
        <v>1489</v>
      </c>
      <c r="V748" t="s">
        <v>118</v>
      </c>
      <c r="W748" t="s">
        <v>77</v>
      </c>
      <c r="X748" t="s">
        <v>905</v>
      </c>
      <c r="Y748" t="s">
        <v>1482</v>
      </c>
      <c r="Z748" t="s">
        <v>74</v>
      </c>
      <c r="AA748" t="s">
        <v>907</v>
      </c>
    </row>
    <row r="749" spans="1:27" x14ac:dyDescent="0.25">
      <c r="A749" t="b">
        <f>AND(Structures[[#This Row],[Unchanged Colr]:[Unchanged ColorAndStyle]])</f>
        <v>1</v>
      </c>
      <c r="B749" t="b">
        <f>ISERROR(VLOOKUP(Structures[[#This Row],[StructureID]],ModifiedStructures[],1,FALSE))</f>
        <v>1</v>
      </c>
      <c r="C749" t="b">
        <f>ISERROR(VLOOKUP(Structures[[#This Row],[ColorAndStyle]],ModifiedStyle[],1,FALSE))</f>
        <v>1</v>
      </c>
      <c r="D749" t="s">
        <v>1347</v>
      </c>
      <c r="E749" t="s">
        <v>222</v>
      </c>
      <c r="F749" t="s">
        <v>928</v>
      </c>
      <c r="G749" t="s">
        <v>33</v>
      </c>
      <c r="H749" t="s">
        <v>33</v>
      </c>
      <c r="I749">
        <v>7647</v>
      </c>
      <c r="J749" t="s">
        <v>929</v>
      </c>
      <c r="L749" t="s">
        <v>264</v>
      </c>
      <c r="M749">
        <v>3</v>
      </c>
      <c r="N749">
        <v>0</v>
      </c>
      <c r="O749">
        <v>-16777216</v>
      </c>
      <c r="P749">
        <v>20</v>
      </c>
      <c r="Q749">
        <v>40</v>
      </c>
      <c r="R749" t="s">
        <v>158</v>
      </c>
      <c r="S749" t="s">
        <v>0</v>
      </c>
      <c r="T749" t="s">
        <v>1489</v>
      </c>
      <c r="V749" t="s">
        <v>118</v>
      </c>
      <c r="W749" t="s">
        <v>77</v>
      </c>
      <c r="X749" t="s">
        <v>905</v>
      </c>
      <c r="Y749" t="s">
        <v>1482</v>
      </c>
      <c r="Z749" t="s">
        <v>74</v>
      </c>
      <c r="AA749" t="s">
        <v>907</v>
      </c>
    </row>
    <row r="750" spans="1:27" x14ac:dyDescent="0.25">
      <c r="A750" t="b">
        <f>AND(Structures[[#This Row],[Unchanged Colr]:[Unchanged ColorAndStyle]])</f>
        <v>1</v>
      </c>
      <c r="B750" t="b">
        <f>ISERROR(VLOOKUP(Structures[[#This Row],[StructureID]],ModifiedStructures[],1,FALSE))</f>
        <v>1</v>
      </c>
      <c r="C750" t="b">
        <f>ISERROR(VLOOKUP(Structures[[#This Row],[ColorAndStyle]],ModifiedStyle[],1,FALSE))</f>
        <v>1</v>
      </c>
      <c r="D750" t="s">
        <v>1029</v>
      </c>
      <c r="E750" t="s">
        <v>1030</v>
      </c>
      <c r="F750" t="s">
        <v>339</v>
      </c>
      <c r="G750" t="s">
        <v>44</v>
      </c>
      <c r="H750" t="s">
        <v>185</v>
      </c>
      <c r="I750" t="s">
        <v>339</v>
      </c>
      <c r="J750" t="s">
        <v>902</v>
      </c>
      <c r="L750" t="s">
        <v>324</v>
      </c>
      <c r="M750">
        <v>3</v>
      </c>
      <c r="N750">
        <v>0</v>
      </c>
      <c r="O750">
        <v>-16777216</v>
      </c>
      <c r="P750" t="s">
        <v>908</v>
      </c>
      <c r="Q750" t="s">
        <v>908</v>
      </c>
      <c r="R750" t="s">
        <v>158</v>
      </c>
      <c r="S750" t="s">
        <v>0</v>
      </c>
      <c r="T750" t="s">
        <v>1489</v>
      </c>
      <c r="V750" t="s">
        <v>118</v>
      </c>
      <c r="W750" t="s">
        <v>77</v>
      </c>
      <c r="X750" t="s">
        <v>905</v>
      </c>
      <c r="Y750" t="s">
        <v>1482</v>
      </c>
      <c r="Z750" t="s">
        <v>74</v>
      </c>
      <c r="AA750" t="s">
        <v>907</v>
      </c>
    </row>
    <row r="751" spans="1:27" x14ac:dyDescent="0.25">
      <c r="A751" t="b">
        <f>AND(Structures[[#This Row],[Unchanged Colr]:[Unchanged ColorAndStyle]])</f>
        <v>1</v>
      </c>
      <c r="B751" t="b">
        <f>ISERROR(VLOOKUP(Structures[[#This Row],[StructureID]],ModifiedStructures[],1,FALSE))</f>
        <v>1</v>
      </c>
      <c r="C751" t="b">
        <f>ISERROR(VLOOKUP(Structures[[#This Row],[ColorAndStyle]],ModifiedStyle[],1,FALSE))</f>
        <v>1</v>
      </c>
      <c r="D751" t="s">
        <v>1544</v>
      </c>
      <c r="E751" t="s">
        <v>1545</v>
      </c>
      <c r="F751" t="s">
        <v>339</v>
      </c>
      <c r="G751" t="s">
        <v>44</v>
      </c>
      <c r="H751" t="s">
        <v>185</v>
      </c>
      <c r="I751" t="s">
        <v>339</v>
      </c>
      <c r="J751" t="s">
        <v>902</v>
      </c>
      <c r="L751" t="s">
        <v>324</v>
      </c>
      <c r="M751">
        <v>3</v>
      </c>
      <c r="N751">
        <v>0</v>
      </c>
      <c r="O751">
        <v>-16777216</v>
      </c>
      <c r="P751" t="s">
        <v>908</v>
      </c>
      <c r="Q751" t="s">
        <v>908</v>
      </c>
      <c r="R751" t="s">
        <v>158</v>
      </c>
      <c r="S751" t="s">
        <v>0</v>
      </c>
      <c r="T751" t="s">
        <v>1489</v>
      </c>
      <c r="V751" t="s">
        <v>118</v>
      </c>
      <c r="W751" t="s">
        <v>77</v>
      </c>
      <c r="X751" t="s">
        <v>905</v>
      </c>
      <c r="Y751" t="s">
        <v>1482</v>
      </c>
      <c r="Z751" t="s">
        <v>74</v>
      </c>
      <c r="AA751" t="s">
        <v>907</v>
      </c>
    </row>
    <row r="752" spans="1:27" x14ac:dyDescent="0.25">
      <c r="A752" t="b">
        <f>AND(Structures[[#This Row],[Unchanged Colr]:[Unchanged ColorAndStyle]])</f>
        <v>1</v>
      </c>
      <c r="B752" t="b">
        <f>ISERROR(VLOOKUP(Structures[[#This Row],[StructureID]],ModifiedStructures[],1,FALSE))</f>
        <v>1</v>
      </c>
      <c r="C752" t="b">
        <f>ISERROR(VLOOKUP(Structures[[#This Row],[ColorAndStyle]],ModifiedStyle[],1,FALSE))</f>
        <v>1</v>
      </c>
      <c r="D752" t="s">
        <v>426</v>
      </c>
      <c r="E752" t="s">
        <v>1546</v>
      </c>
      <c r="F752" t="s">
        <v>1244</v>
      </c>
      <c r="G752" t="s">
        <v>33</v>
      </c>
      <c r="H752" t="s">
        <v>33</v>
      </c>
      <c r="I752">
        <v>59803</v>
      </c>
      <c r="J752" t="s">
        <v>929</v>
      </c>
      <c r="L752" t="s">
        <v>438</v>
      </c>
      <c r="M752">
        <v>3</v>
      </c>
      <c r="N752">
        <v>0</v>
      </c>
      <c r="O752">
        <v>-16777216</v>
      </c>
      <c r="P752" t="s">
        <v>908</v>
      </c>
      <c r="Q752" t="s">
        <v>908</v>
      </c>
      <c r="R752" t="s">
        <v>158</v>
      </c>
      <c r="S752" t="s">
        <v>0</v>
      </c>
      <c r="T752" t="s">
        <v>1489</v>
      </c>
      <c r="V752" t="s">
        <v>118</v>
      </c>
      <c r="W752" t="s">
        <v>77</v>
      </c>
      <c r="X752" t="s">
        <v>905</v>
      </c>
      <c r="Y752" t="s">
        <v>1482</v>
      </c>
      <c r="Z752" t="s">
        <v>74</v>
      </c>
      <c r="AA752" t="s">
        <v>907</v>
      </c>
    </row>
    <row r="753" spans="1:27" x14ac:dyDescent="0.25">
      <c r="A753" t="b">
        <f>AND(Structures[[#This Row],[Unchanged Colr]:[Unchanged ColorAndStyle]])</f>
        <v>1</v>
      </c>
      <c r="B753" t="b">
        <f>ISERROR(VLOOKUP(Structures[[#This Row],[StructureID]],ModifiedStructures[],1,FALSE))</f>
        <v>1</v>
      </c>
      <c r="C753" t="b">
        <f>ISERROR(VLOOKUP(Structures[[#This Row],[ColorAndStyle]],ModifiedStyle[],1,FALSE))</f>
        <v>1</v>
      </c>
      <c r="D753" t="s">
        <v>427</v>
      </c>
      <c r="E753" t="s">
        <v>1547</v>
      </c>
      <c r="F753" t="s">
        <v>1242</v>
      </c>
      <c r="G753" t="s">
        <v>33</v>
      </c>
      <c r="H753" t="s">
        <v>33</v>
      </c>
      <c r="I753">
        <v>59802</v>
      </c>
      <c r="J753" t="s">
        <v>929</v>
      </c>
      <c r="L753" t="s">
        <v>439</v>
      </c>
      <c r="M753">
        <v>3</v>
      </c>
      <c r="N753">
        <v>0</v>
      </c>
      <c r="O753">
        <v>-16777216</v>
      </c>
      <c r="P753" t="s">
        <v>908</v>
      </c>
      <c r="Q753" t="s">
        <v>908</v>
      </c>
      <c r="R753" t="s">
        <v>158</v>
      </c>
      <c r="S753" t="s">
        <v>0</v>
      </c>
      <c r="T753" t="s">
        <v>1489</v>
      </c>
      <c r="V753" t="s">
        <v>118</v>
      </c>
      <c r="W753" t="s">
        <v>77</v>
      </c>
      <c r="X753" t="s">
        <v>905</v>
      </c>
      <c r="Y753" t="s">
        <v>1482</v>
      </c>
      <c r="Z753" t="s">
        <v>74</v>
      </c>
      <c r="AA753" t="s">
        <v>907</v>
      </c>
    </row>
    <row r="754" spans="1:27" x14ac:dyDescent="0.25">
      <c r="A754" t="b">
        <f>AND(Structures[[#This Row],[Unchanged Colr]:[Unchanged ColorAndStyle]])</f>
        <v>1</v>
      </c>
      <c r="B754" t="b">
        <f>ISERROR(VLOOKUP(Structures[[#This Row],[StructureID]],ModifiedStructures[],1,FALSE))</f>
        <v>1</v>
      </c>
      <c r="C754" t="b">
        <f>ISERROR(VLOOKUP(Structures[[#This Row],[ColorAndStyle]],ModifiedStyle[],1,FALSE))</f>
        <v>1</v>
      </c>
      <c r="D754" t="s">
        <v>428</v>
      </c>
      <c r="E754" t="s">
        <v>1548</v>
      </c>
      <c r="F754" t="s">
        <v>1549</v>
      </c>
      <c r="G754" t="s">
        <v>33</v>
      </c>
      <c r="H754" t="s">
        <v>33</v>
      </c>
      <c r="I754" t="s">
        <v>1550</v>
      </c>
      <c r="J754" t="s">
        <v>902</v>
      </c>
      <c r="L754" t="s">
        <v>440</v>
      </c>
      <c r="M754">
        <v>3</v>
      </c>
      <c r="N754">
        <v>0</v>
      </c>
      <c r="O754">
        <v>-16777216</v>
      </c>
      <c r="P754" t="s">
        <v>908</v>
      </c>
      <c r="Q754" t="s">
        <v>908</v>
      </c>
      <c r="R754" t="s">
        <v>158</v>
      </c>
      <c r="S754" t="s">
        <v>0</v>
      </c>
      <c r="T754" t="s">
        <v>1489</v>
      </c>
      <c r="V754" t="s">
        <v>118</v>
      </c>
      <c r="W754" t="s">
        <v>77</v>
      </c>
      <c r="X754" t="s">
        <v>905</v>
      </c>
      <c r="Y754" t="s">
        <v>1482</v>
      </c>
      <c r="Z754" t="s">
        <v>74</v>
      </c>
      <c r="AA754" t="s">
        <v>907</v>
      </c>
    </row>
    <row r="755" spans="1:27" x14ac:dyDescent="0.25">
      <c r="A755" t="b">
        <f>AND(Structures[[#This Row],[Unchanged Colr]:[Unchanged ColorAndStyle]])</f>
        <v>0</v>
      </c>
      <c r="B755" t="b">
        <f>ISERROR(VLOOKUP(Structures[[#This Row],[StructureID]],ModifiedStructures[],1,FALSE))</f>
        <v>1</v>
      </c>
      <c r="C755" t="b">
        <f>ISERROR(VLOOKUP(Structures[[#This Row],[ColorAndStyle]],ModifiedStyle[],1,FALSE))</f>
        <v>0</v>
      </c>
      <c r="D755" t="s">
        <v>236</v>
      </c>
      <c r="E755" t="s">
        <v>237</v>
      </c>
      <c r="F755" t="s">
        <v>271</v>
      </c>
      <c r="G755" t="s">
        <v>271</v>
      </c>
      <c r="H755" t="s">
        <v>913</v>
      </c>
      <c r="I755">
        <v>11296</v>
      </c>
      <c r="J755" t="s">
        <v>914</v>
      </c>
      <c r="L755" t="s">
        <v>277</v>
      </c>
      <c r="M755">
        <v>3</v>
      </c>
      <c r="N755">
        <v>0</v>
      </c>
      <c r="O755">
        <v>-16777216</v>
      </c>
      <c r="P755" t="s">
        <v>908</v>
      </c>
      <c r="Q755" t="s">
        <v>908</v>
      </c>
      <c r="R755" t="s">
        <v>158</v>
      </c>
      <c r="S755" t="s">
        <v>0</v>
      </c>
      <c r="T755" t="s">
        <v>1489</v>
      </c>
      <c r="V755" t="s">
        <v>118</v>
      </c>
      <c r="W755" t="s">
        <v>77</v>
      </c>
      <c r="X755" t="s">
        <v>905</v>
      </c>
      <c r="Y755" t="s">
        <v>1551</v>
      </c>
      <c r="Z755" t="s">
        <v>74</v>
      </c>
      <c r="AA755" t="s">
        <v>907</v>
      </c>
    </row>
    <row r="756" spans="1:27" x14ac:dyDescent="0.25">
      <c r="A756" t="b">
        <f>AND(Structures[[#This Row],[Unchanged Colr]:[Unchanged ColorAndStyle]])</f>
        <v>0</v>
      </c>
      <c r="B756" t="b">
        <f>ISERROR(VLOOKUP(Structures[[#This Row],[StructureID]],ModifiedStructures[],1,FALSE))</f>
        <v>1</v>
      </c>
      <c r="C756" t="b">
        <f>ISERROR(VLOOKUP(Structures[[#This Row],[ColorAndStyle]],ModifiedStyle[],1,FALSE))</f>
        <v>0</v>
      </c>
      <c r="D756" t="s">
        <v>238</v>
      </c>
      <c r="E756" t="s">
        <v>237</v>
      </c>
      <c r="F756" t="s">
        <v>271</v>
      </c>
      <c r="G756" t="s">
        <v>271</v>
      </c>
      <c r="H756" t="s">
        <v>913</v>
      </c>
      <c r="I756">
        <v>11296</v>
      </c>
      <c r="J756" t="s">
        <v>914</v>
      </c>
      <c r="L756" t="s">
        <v>277</v>
      </c>
      <c r="M756">
        <v>3</v>
      </c>
      <c r="N756">
        <v>0</v>
      </c>
      <c r="O756">
        <v>-16777216</v>
      </c>
      <c r="P756" t="s">
        <v>908</v>
      </c>
      <c r="Q756" t="s">
        <v>908</v>
      </c>
      <c r="R756" t="s">
        <v>158</v>
      </c>
      <c r="S756" t="s">
        <v>0</v>
      </c>
      <c r="T756" t="s">
        <v>1489</v>
      </c>
      <c r="V756" t="s">
        <v>118</v>
      </c>
      <c r="W756" t="s">
        <v>77</v>
      </c>
      <c r="X756" t="s">
        <v>905</v>
      </c>
      <c r="Y756" t="s">
        <v>1551</v>
      </c>
      <c r="Z756" t="s">
        <v>74</v>
      </c>
      <c r="AA756" t="s">
        <v>907</v>
      </c>
    </row>
    <row r="757" spans="1:27" x14ac:dyDescent="0.25">
      <c r="A757" t="b">
        <f>AND(Structures[[#This Row],[Unchanged Colr]:[Unchanged ColorAndStyle]])</f>
        <v>0</v>
      </c>
      <c r="B757" t="b">
        <f>ISERROR(VLOOKUP(Structures[[#This Row],[StructureID]],ModifiedStructures[],1,FALSE))</f>
        <v>1</v>
      </c>
      <c r="C757" t="b">
        <f>ISERROR(VLOOKUP(Structures[[#This Row],[ColorAndStyle]],ModifiedStyle[],1,FALSE))</f>
        <v>0</v>
      </c>
      <c r="D757" t="s">
        <v>239</v>
      </c>
      <c r="E757" t="s">
        <v>237</v>
      </c>
      <c r="F757" t="s">
        <v>271</v>
      </c>
      <c r="G757" t="s">
        <v>271</v>
      </c>
      <c r="H757" t="s">
        <v>913</v>
      </c>
      <c r="I757">
        <v>11296</v>
      </c>
      <c r="J757" t="s">
        <v>914</v>
      </c>
      <c r="L757" t="s">
        <v>277</v>
      </c>
      <c r="M757">
        <v>3</v>
      </c>
      <c r="N757">
        <v>0</v>
      </c>
      <c r="O757">
        <v>-16777216</v>
      </c>
      <c r="P757" t="s">
        <v>908</v>
      </c>
      <c r="Q757" t="s">
        <v>908</v>
      </c>
      <c r="R757" t="s">
        <v>158</v>
      </c>
      <c r="S757" t="s">
        <v>0</v>
      </c>
      <c r="T757" t="s">
        <v>1489</v>
      </c>
      <c r="V757" t="s">
        <v>118</v>
      </c>
      <c r="W757" t="s">
        <v>77</v>
      </c>
      <c r="X757" t="s">
        <v>905</v>
      </c>
      <c r="Y757" t="s">
        <v>1551</v>
      </c>
      <c r="Z757" t="s">
        <v>74</v>
      </c>
      <c r="AA757" t="s">
        <v>907</v>
      </c>
    </row>
    <row r="758" spans="1:27" x14ac:dyDescent="0.25">
      <c r="A758" t="b">
        <f>AND(Structures[[#This Row],[Unchanged Colr]:[Unchanged ColorAndStyle]])</f>
        <v>1</v>
      </c>
      <c r="B758" t="b">
        <f>ISERROR(VLOOKUP(Structures[[#This Row],[StructureID]],ModifiedStructures[],1,FALSE))</f>
        <v>1</v>
      </c>
      <c r="C758" t="b">
        <f>ISERROR(VLOOKUP(Structures[[#This Row],[ColorAndStyle]],ModifiedStyle[],1,FALSE))</f>
        <v>1</v>
      </c>
      <c r="D758" t="s">
        <v>1487</v>
      </c>
      <c r="E758" t="s">
        <v>1488</v>
      </c>
      <c r="F758" t="s">
        <v>1070</v>
      </c>
      <c r="G758" t="s">
        <v>44</v>
      </c>
      <c r="H758" t="s">
        <v>44</v>
      </c>
      <c r="I758" t="s">
        <v>44</v>
      </c>
      <c r="J758" t="s">
        <v>902</v>
      </c>
      <c r="L758" t="s">
        <v>375</v>
      </c>
      <c r="M758">
        <v>3</v>
      </c>
      <c r="N758">
        <v>0</v>
      </c>
      <c r="O758">
        <v>-16777216</v>
      </c>
      <c r="P758" t="s">
        <v>908</v>
      </c>
      <c r="Q758" t="s">
        <v>908</v>
      </c>
      <c r="R758" t="s">
        <v>163</v>
      </c>
      <c r="S758" t="s">
        <v>0</v>
      </c>
      <c r="T758" t="s">
        <v>1552</v>
      </c>
      <c r="V758" t="s">
        <v>118</v>
      </c>
      <c r="W758" t="s">
        <v>77</v>
      </c>
      <c r="X758" t="s">
        <v>905</v>
      </c>
      <c r="Y758" t="s">
        <v>1551</v>
      </c>
      <c r="Z758" t="s">
        <v>74</v>
      </c>
      <c r="AA758" t="s">
        <v>907</v>
      </c>
    </row>
    <row r="759" spans="1:27" x14ac:dyDescent="0.25">
      <c r="A759" t="b">
        <f>AND(Structures[[#This Row],[Unchanged Colr]:[Unchanged ColorAndStyle]])</f>
        <v>1</v>
      </c>
      <c r="B759" t="b">
        <f>ISERROR(VLOOKUP(Structures[[#This Row],[StructureID]],ModifiedStructures[],1,FALSE))</f>
        <v>1</v>
      </c>
      <c r="C759" t="b">
        <f>ISERROR(VLOOKUP(Structures[[#This Row],[ColorAndStyle]],ModifiedStyle[],1,FALSE))</f>
        <v>1</v>
      </c>
      <c r="D759" t="s">
        <v>1490</v>
      </c>
      <c r="E759" t="s">
        <v>1491</v>
      </c>
      <c r="F759" t="s">
        <v>1070</v>
      </c>
      <c r="G759" t="s">
        <v>44</v>
      </c>
      <c r="H759" t="s">
        <v>44</v>
      </c>
      <c r="I759" t="s">
        <v>44</v>
      </c>
      <c r="J759" t="s">
        <v>902</v>
      </c>
      <c r="L759" t="s">
        <v>375</v>
      </c>
      <c r="M759">
        <v>3</v>
      </c>
      <c r="N759">
        <v>0</v>
      </c>
      <c r="O759">
        <v>-16777216</v>
      </c>
      <c r="P759" t="s">
        <v>908</v>
      </c>
      <c r="Q759" t="s">
        <v>908</v>
      </c>
      <c r="R759" t="s">
        <v>163</v>
      </c>
      <c r="S759" t="s">
        <v>0</v>
      </c>
      <c r="T759" t="s">
        <v>1552</v>
      </c>
      <c r="V759" t="s">
        <v>118</v>
      </c>
      <c r="W759" t="s">
        <v>77</v>
      </c>
      <c r="X759" t="s">
        <v>905</v>
      </c>
      <c r="Y759" t="s">
        <v>1551</v>
      </c>
      <c r="Z759" t="s">
        <v>74</v>
      </c>
      <c r="AA759" t="s">
        <v>907</v>
      </c>
    </row>
    <row r="760" spans="1:27" x14ac:dyDescent="0.25">
      <c r="A760" t="b">
        <f>AND(Structures[[#This Row],[Unchanged Colr]:[Unchanged ColorAndStyle]])</f>
        <v>1</v>
      </c>
      <c r="B760" t="b">
        <f>ISERROR(VLOOKUP(Structures[[#This Row],[StructureID]],ModifiedStructures[],1,FALSE))</f>
        <v>1</v>
      </c>
      <c r="C760" t="b">
        <f>ISERROR(VLOOKUP(Structures[[#This Row],[ColorAndStyle]],ModifiedStyle[],1,FALSE))</f>
        <v>1</v>
      </c>
      <c r="D760" t="s">
        <v>201</v>
      </c>
      <c r="E760" t="s">
        <v>201</v>
      </c>
      <c r="F760" t="s">
        <v>201</v>
      </c>
      <c r="G760" t="s">
        <v>180</v>
      </c>
      <c r="H760" t="s">
        <v>240</v>
      </c>
      <c r="I760" t="s">
        <v>240</v>
      </c>
      <c r="J760" t="s">
        <v>902</v>
      </c>
      <c r="L760" t="s">
        <v>241</v>
      </c>
      <c r="M760">
        <v>3</v>
      </c>
      <c r="N760">
        <v>0</v>
      </c>
      <c r="O760">
        <v>-16777216</v>
      </c>
      <c r="P760">
        <v>-350</v>
      </c>
      <c r="Q760">
        <v>-50</v>
      </c>
      <c r="R760" t="s">
        <v>163</v>
      </c>
      <c r="S760" t="s">
        <v>0</v>
      </c>
      <c r="T760" t="s">
        <v>1552</v>
      </c>
      <c r="V760" t="s">
        <v>118</v>
      </c>
      <c r="W760" t="s">
        <v>77</v>
      </c>
      <c r="X760" t="s">
        <v>905</v>
      </c>
      <c r="Y760" t="s">
        <v>1551</v>
      </c>
      <c r="Z760" t="s">
        <v>74</v>
      </c>
      <c r="AA760" t="s">
        <v>907</v>
      </c>
    </row>
    <row r="761" spans="1:27" x14ac:dyDescent="0.25">
      <c r="A761" t="b">
        <f>AND(Structures[[#This Row],[Unchanged Colr]:[Unchanged ColorAndStyle]])</f>
        <v>1</v>
      </c>
      <c r="B761" t="b">
        <f>ISERROR(VLOOKUP(Structures[[#This Row],[StructureID]],ModifiedStructures[],1,FALSE))</f>
        <v>1</v>
      </c>
      <c r="C761" t="b">
        <f>ISERROR(VLOOKUP(Structures[[#This Row],[ColorAndStyle]],ModifiedStyle[],1,FALSE))</f>
        <v>1</v>
      </c>
      <c r="D761" t="s">
        <v>1492</v>
      </c>
      <c r="E761" t="s">
        <v>1493</v>
      </c>
      <c r="F761" t="s">
        <v>339</v>
      </c>
      <c r="G761" t="s">
        <v>44</v>
      </c>
      <c r="H761" t="s">
        <v>185</v>
      </c>
      <c r="I761" t="s">
        <v>339</v>
      </c>
      <c r="J761" t="s">
        <v>902</v>
      </c>
      <c r="L761" t="s">
        <v>432</v>
      </c>
      <c r="M761">
        <v>3</v>
      </c>
      <c r="N761">
        <v>0</v>
      </c>
      <c r="O761">
        <v>-16777216</v>
      </c>
      <c r="P761" t="s">
        <v>908</v>
      </c>
      <c r="Q761" t="s">
        <v>908</v>
      </c>
      <c r="R761" t="s">
        <v>163</v>
      </c>
      <c r="S761" t="s">
        <v>0</v>
      </c>
      <c r="T761" t="s">
        <v>1552</v>
      </c>
      <c r="V761" t="s">
        <v>118</v>
      </c>
      <c r="W761" t="s">
        <v>77</v>
      </c>
      <c r="X761" t="s">
        <v>905</v>
      </c>
      <c r="Y761" t="s">
        <v>1551</v>
      </c>
      <c r="Z761" t="s">
        <v>74</v>
      </c>
      <c r="AA761" t="s">
        <v>907</v>
      </c>
    </row>
    <row r="762" spans="1:27" x14ac:dyDescent="0.25">
      <c r="A762" t="b">
        <f>AND(Structures[[#This Row],[Unchanged Colr]:[Unchanged ColorAndStyle]])</f>
        <v>1</v>
      </c>
      <c r="B762" t="b">
        <f>ISERROR(VLOOKUP(Structures[[#This Row],[StructureID]],ModifiedStructures[],1,FALSE))</f>
        <v>1</v>
      </c>
      <c r="C762" t="b">
        <f>ISERROR(VLOOKUP(Structures[[#This Row],[ColorAndStyle]],ModifiedStyle[],1,FALSE))</f>
        <v>1</v>
      </c>
      <c r="D762" t="s">
        <v>344</v>
      </c>
      <c r="E762" t="s">
        <v>344</v>
      </c>
      <c r="F762" t="s">
        <v>344</v>
      </c>
      <c r="G762" t="s">
        <v>33</v>
      </c>
      <c r="H762" t="s">
        <v>33</v>
      </c>
      <c r="I762">
        <v>50801</v>
      </c>
      <c r="J762" t="s">
        <v>929</v>
      </c>
      <c r="L762" t="s">
        <v>361</v>
      </c>
      <c r="M762">
        <v>3</v>
      </c>
      <c r="N762">
        <v>0</v>
      </c>
      <c r="O762">
        <v>-16777216</v>
      </c>
      <c r="P762">
        <v>10</v>
      </c>
      <c r="Q762">
        <v>50</v>
      </c>
      <c r="R762" t="s">
        <v>163</v>
      </c>
      <c r="S762" t="s">
        <v>0</v>
      </c>
      <c r="T762" t="s">
        <v>1552</v>
      </c>
      <c r="V762" t="s">
        <v>118</v>
      </c>
      <c r="W762" t="s">
        <v>77</v>
      </c>
      <c r="X762" t="s">
        <v>905</v>
      </c>
      <c r="Y762" t="s">
        <v>1551</v>
      </c>
      <c r="Z762" t="s">
        <v>74</v>
      </c>
      <c r="AA762" t="s">
        <v>907</v>
      </c>
    </row>
    <row r="763" spans="1:27" x14ac:dyDescent="0.25">
      <c r="A763" t="b">
        <f>AND(Structures[[#This Row],[Unchanged Colr]:[Unchanged ColorAndStyle]])</f>
        <v>1</v>
      </c>
      <c r="B763" t="b">
        <f>ISERROR(VLOOKUP(Structures[[#This Row],[StructureID]],ModifiedStructures[],1,FALSE))</f>
        <v>1</v>
      </c>
      <c r="C763" t="b">
        <f>ISERROR(VLOOKUP(Structures[[#This Row],[ColorAndStyle]],ModifiedStyle[],1,FALSE))</f>
        <v>1</v>
      </c>
      <c r="D763" t="s">
        <v>1104</v>
      </c>
      <c r="E763" t="s">
        <v>282</v>
      </c>
      <c r="F763" t="s">
        <v>1105</v>
      </c>
      <c r="G763" t="s">
        <v>33</v>
      </c>
      <c r="H763" t="s">
        <v>33</v>
      </c>
      <c r="I763">
        <v>79876</v>
      </c>
      <c r="J763" t="s">
        <v>929</v>
      </c>
      <c r="L763" t="s">
        <v>283</v>
      </c>
      <c r="M763">
        <v>3</v>
      </c>
      <c r="N763">
        <v>0</v>
      </c>
      <c r="O763">
        <v>-16777216</v>
      </c>
      <c r="P763" t="s">
        <v>908</v>
      </c>
      <c r="Q763" t="s">
        <v>908</v>
      </c>
      <c r="R763" t="s">
        <v>163</v>
      </c>
      <c r="S763" t="s">
        <v>0</v>
      </c>
      <c r="T763" t="s">
        <v>1552</v>
      </c>
      <c r="V763" t="s">
        <v>118</v>
      </c>
      <c r="W763" t="s">
        <v>77</v>
      </c>
      <c r="X763" t="s">
        <v>905</v>
      </c>
      <c r="Y763" t="s">
        <v>1551</v>
      </c>
      <c r="Z763" t="s">
        <v>74</v>
      </c>
      <c r="AA763" t="s">
        <v>907</v>
      </c>
    </row>
    <row r="764" spans="1:27" x14ac:dyDescent="0.25">
      <c r="A764" t="b">
        <f>AND(Structures[[#This Row],[Unchanged Colr]:[Unchanged ColorAndStyle]])</f>
        <v>1</v>
      </c>
      <c r="B764" t="b">
        <f>ISERROR(VLOOKUP(Structures[[#This Row],[StructureID]],ModifiedStructures[],1,FALSE))</f>
        <v>1</v>
      </c>
      <c r="C764" t="b">
        <f>ISERROR(VLOOKUP(Structures[[#This Row],[ColorAndStyle]],ModifiedStyle[],1,FALSE))</f>
        <v>1</v>
      </c>
      <c r="D764" t="s">
        <v>1312</v>
      </c>
      <c r="E764" t="s">
        <v>1313</v>
      </c>
      <c r="F764" t="s">
        <v>339</v>
      </c>
      <c r="G764" t="s">
        <v>44</v>
      </c>
      <c r="H764" t="s">
        <v>185</v>
      </c>
      <c r="I764" t="s">
        <v>339</v>
      </c>
      <c r="J764" t="s">
        <v>902</v>
      </c>
      <c r="L764" t="s">
        <v>362</v>
      </c>
      <c r="M764">
        <v>3</v>
      </c>
      <c r="N764">
        <v>0</v>
      </c>
      <c r="O764">
        <v>-16777216</v>
      </c>
      <c r="P764" t="s">
        <v>908</v>
      </c>
      <c r="Q764" t="s">
        <v>908</v>
      </c>
      <c r="R764" t="s">
        <v>163</v>
      </c>
      <c r="S764" t="s">
        <v>0</v>
      </c>
      <c r="T764" t="s">
        <v>1552</v>
      </c>
      <c r="V764" t="s">
        <v>118</v>
      </c>
      <c r="W764" t="s">
        <v>77</v>
      </c>
      <c r="X764" t="s">
        <v>905</v>
      </c>
      <c r="Y764" t="s">
        <v>1551</v>
      </c>
      <c r="Z764" t="s">
        <v>74</v>
      </c>
      <c r="AA764" t="s">
        <v>907</v>
      </c>
    </row>
    <row r="765" spans="1:27" x14ac:dyDescent="0.25">
      <c r="A765" t="b">
        <f>AND(Structures[[#This Row],[Unchanged Colr]:[Unchanged ColorAndStyle]])</f>
        <v>1</v>
      </c>
      <c r="B765" t="b">
        <f>ISERROR(VLOOKUP(Structures[[#This Row],[StructureID]],ModifiedStructures[],1,FALSE))</f>
        <v>1</v>
      </c>
      <c r="C765" t="b">
        <f>ISERROR(VLOOKUP(Structures[[#This Row],[ColorAndStyle]],ModifiedStyle[],1,FALSE))</f>
        <v>1</v>
      </c>
      <c r="D765" t="s">
        <v>351</v>
      </c>
      <c r="E765" t="s">
        <v>1314</v>
      </c>
      <c r="F765" t="s">
        <v>1107</v>
      </c>
      <c r="G765" t="s">
        <v>33</v>
      </c>
      <c r="H765" t="s">
        <v>33</v>
      </c>
      <c r="I765">
        <v>60203</v>
      </c>
      <c r="J765" t="s">
        <v>929</v>
      </c>
      <c r="L765" t="s">
        <v>368</v>
      </c>
      <c r="M765">
        <v>3</v>
      </c>
      <c r="N765">
        <v>0</v>
      </c>
      <c r="O765">
        <v>-16777216</v>
      </c>
      <c r="P765" t="s">
        <v>908</v>
      </c>
      <c r="Q765" t="s">
        <v>908</v>
      </c>
      <c r="R765" t="s">
        <v>163</v>
      </c>
      <c r="S765" t="s">
        <v>0</v>
      </c>
      <c r="T765" t="s">
        <v>1552</v>
      </c>
      <c r="V765" t="s">
        <v>118</v>
      </c>
      <c r="W765" t="s">
        <v>77</v>
      </c>
      <c r="X765" t="s">
        <v>905</v>
      </c>
      <c r="Y765" t="s">
        <v>1551</v>
      </c>
      <c r="Z765" t="s">
        <v>74</v>
      </c>
      <c r="AA765" t="s">
        <v>907</v>
      </c>
    </row>
    <row r="766" spans="1:27" x14ac:dyDescent="0.25">
      <c r="A766" t="b">
        <f>AND(Structures[[#This Row],[Unchanged Colr]:[Unchanged ColorAndStyle]])</f>
        <v>1</v>
      </c>
      <c r="B766" t="b">
        <f>ISERROR(VLOOKUP(Structures[[#This Row],[StructureID]],ModifiedStructures[],1,FALSE))</f>
        <v>1</v>
      </c>
      <c r="C766" t="b">
        <f>ISERROR(VLOOKUP(Structures[[#This Row],[ColorAndStyle]],ModifiedStyle[],1,FALSE))</f>
        <v>1</v>
      </c>
      <c r="D766" t="s">
        <v>352</v>
      </c>
      <c r="E766" t="s">
        <v>1315</v>
      </c>
      <c r="F766" t="s">
        <v>1109</v>
      </c>
      <c r="G766" t="s">
        <v>33</v>
      </c>
      <c r="H766" t="s">
        <v>33</v>
      </c>
      <c r="I766">
        <v>60202</v>
      </c>
      <c r="J766" t="s">
        <v>929</v>
      </c>
      <c r="L766" t="s">
        <v>369</v>
      </c>
      <c r="M766">
        <v>3</v>
      </c>
      <c r="N766">
        <v>0</v>
      </c>
      <c r="O766">
        <v>-16777216</v>
      </c>
      <c r="P766" t="s">
        <v>908</v>
      </c>
      <c r="Q766" t="s">
        <v>908</v>
      </c>
      <c r="R766" t="s">
        <v>163</v>
      </c>
      <c r="S766" t="s">
        <v>0</v>
      </c>
      <c r="T766" t="s">
        <v>1552</v>
      </c>
      <c r="V766" t="s">
        <v>118</v>
      </c>
      <c r="W766" t="s">
        <v>77</v>
      </c>
      <c r="X766" t="s">
        <v>905</v>
      </c>
      <c r="Y766" t="s">
        <v>1551</v>
      </c>
      <c r="Z766" t="s">
        <v>74</v>
      </c>
      <c r="AA766" t="s">
        <v>907</v>
      </c>
    </row>
    <row r="767" spans="1:27" x14ac:dyDescent="0.25">
      <c r="A767" t="b">
        <f>AND(Structures[[#This Row],[Unchanged Colr]:[Unchanged ColorAndStyle]])</f>
        <v>1</v>
      </c>
      <c r="B767" t="b">
        <f>ISERROR(VLOOKUP(Structures[[#This Row],[StructureID]],ModifiedStructures[],1,FALSE))</f>
        <v>1</v>
      </c>
      <c r="C767" t="b">
        <f>ISERROR(VLOOKUP(Structures[[#This Row],[ColorAndStyle]],ModifiedStyle[],1,FALSE))</f>
        <v>1</v>
      </c>
      <c r="D767" t="s">
        <v>1553</v>
      </c>
      <c r="E767" t="s">
        <v>1554</v>
      </c>
      <c r="F767" t="s">
        <v>1205</v>
      </c>
      <c r="G767" t="s">
        <v>27</v>
      </c>
      <c r="H767" t="s">
        <v>27</v>
      </c>
      <c r="I767" t="s">
        <v>1206</v>
      </c>
      <c r="J767" t="s">
        <v>902</v>
      </c>
      <c r="L767" t="s">
        <v>441</v>
      </c>
      <c r="M767">
        <v>3</v>
      </c>
      <c r="N767">
        <v>0</v>
      </c>
      <c r="O767">
        <v>-16777216</v>
      </c>
      <c r="P767" t="s">
        <v>908</v>
      </c>
      <c r="Q767" t="s">
        <v>908</v>
      </c>
      <c r="R767" t="s">
        <v>163</v>
      </c>
      <c r="S767" t="s">
        <v>0</v>
      </c>
      <c r="T767" t="s">
        <v>1552</v>
      </c>
      <c r="V767" t="s">
        <v>118</v>
      </c>
      <c r="W767" t="s">
        <v>77</v>
      </c>
      <c r="X767" t="s">
        <v>905</v>
      </c>
      <c r="Y767" t="s">
        <v>1551</v>
      </c>
      <c r="Z767" t="s">
        <v>74</v>
      </c>
      <c r="AA767" t="s">
        <v>907</v>
      </c>
    </row>
    <row r="768" spans="1:27" x14ac:dyDescent="0.25">
      <c r="A768" t="b">
        <f>AND(Structures[[#This Row],[Unchanged Colr]:[Unchanged ColorAndStyle]])</f>
        <v>1</v>
      </c>
      <c r="B768" t="b">
        <f>ISERROR(VLOOKUP(Structures[[#This Row],[StructureID]],ModifiedStructures[],1,FALSE))</f>
        <v>1</v>
      </c>
      <c r="C768" t="b">
        <f>ISERROR(VLOOKUP(Structures[[#This Row],[ColorAndStyle]],ModifiedStyle[],1,FALSE))</f>
        <v>1</v>
      </c>
      <c r="D768" t="s">
        <v>1555</v>
      </c>
      <c r="E768" t="s">
        <v>1556</v>
      </c>
      <c r="F768" t="s">
        <v>1205</v>
      </c>
      <c r="G768" t="s">
        <v>27</v>
      </c>
      <c r="H768" t="s">
        <v>27</v>
      </c>
      <c r="I768" t="s">
        <v>1206</v>
      </c>
      <c r="J768" t="s">
        <v>902</v>
      </c>
      <c r="L768" t="s">
        <v>442</v>
      </c>
      <c r="M768">
        <v>3</v>
      </c>
      <c r="N768">
        <v>0</v>
      </c>
      <c r="O768">
        <v>-16777216</v>
      </c>
      <c r="P768" t="s">
        <v>908</v>
      </c>
      <c r="Q768" t="s">
        <v>908</v>
      </c>
      <c r="R768" t="s">
        <v>163</v>
      </c>
      <c r="S768" t="s">
        <v>0</v>
      </c>
      <c r="T768" t="s">
        <v>1552</v>
      </c>
      <c r="V768" t="s">
        <v>118</v>
      </c>
      <c r="W768" t="s">
        <v>77</v>
      </c>
      <c r="X768" t="s">
        <v>905</v>
      </c>
      <c r="Y768" t="s">
        <v>1551</v>
      </c>
      <c r="Z768" t="s">
        <v>74</v>
      </c>
      <c r="AA768" t="s">
        <v>907</v>
      </c>
    </row>
    <row r="769" spans="1:27" x14ac:dyDescent="0.25">
      <c r="A769" t="b">
        <f>AND(Structures[[#This Row],[Unchanged Colr]:[Unchanged ColorAndStyle]])</f>
        <v>1</v>
      </c>
      <c r="B769" t="b">
        <f>ISERROR(VLOOKUP(Structures[[#This Row],[StructureID]],ModifiedStructures[],1,FALSE))</f>
        <v>1</v>
      </c>
      <c r="C769" t="b">
        <f>ISERROR(VLOOKUP(Structures[[#This Row],[ColorAndStyle]],ModifiedStyle[],1,FALSE))</f>
        <v>1</v>
      </c>
      <c r="D769" t="s">
        <v>1557</v>
      </c>
      <c r="E769" t="s">
        <v>1558</v>
      </c>
      <c r="F769" t="s">
        <v>85</v>
      </c>
      <c r="G769" t="s">
        <v>27</v>
      </c>
      <c r="H769" t="s">
        <v>27</v>
      </c>
      <c r="I769" t="s">
        <v>1083</v>
      </c>
      <c r="J769" t="s">
        <v>902</v>
      </c>
      <c r="L769" t="s">
        <v>451</v>
      </c>
      <c r="M769">
        <v>3</v>
      </c>
      <c r="N769">
        <v>0</v>
      </c>
      <c r="O769">
        <v>-16777216</v>
      </c>
      <c r="P769" t="s">
        <v>908</v>
      </c>
      <c r="Q769" t="s">
        <v>908</v>
      </c>
      <c r="R769" t="s">
        <v>163</v>
      </c>
      <c r="S769" t="s">
        <v>0</v>
      </c>
      <c r="T769" t="s">
        <v>1552</v>
      </c>
      <c r="V769" t="s">
        <v>118</v>
      </c>
      <c r="W769" t="s">
        <v>77</v>
      </c>
      <c r="X769" t="s">
        <v>905</v>
      </c>
      <c r="Y769" t="s">
        <v>1551</v>
      </c>
      <c r="Z769" t="s">
        <v>74</v>
      </c>
      <c r="AA769" t="s">
        <v>907</v>
      </c>
    </row>
    <row r="770" spans="1:27" x14ac:dyDescent="0.25">
      <c r="A770" t="b">
        <f>AND(Structures[[#This Row],[Unchanged Colr]:[Unchanged ColorAndStyle]])</f>
        <v>1</v>
      </c>
      <c r="B770" t="b">
        <f>ISERROR(VLOOKUP(Structures[[#This Row],[StructureID]],ModifiedStructures[],1,FALSE))</f>
        <v>1</v>
      </c>
      <c r="C770" t="b">
        <f>ISERROR(VLOOKUP(Structures[[#This Row],[ColorAndStyle]],ModifiedStyle[],1,FALSE))</f>
        <v>1</v>
      </c>
      <c r="D770" t="s">
        <v>1559</v>
      </c>
      <c r="E770" t="s">
        <v>1560</v>
      </c>
      <c r="F770" t="s">
        <v>85</v>
      </c>
      <c r="G770" t="s">
        <v>27</v>
      </c>
      <c r="H770" t="s">
        <v>27</v>
      </c>
      <c r="I770" t="s">
        <v>1083</v>
      </c>
      <c r="J770" t="s">
        <v>902</v>
      </c>
      <c r="L770" t="s">
        <v>452</v>
      </c>
      <c r="M770">
        <v>3</v>
      </c>
      <c r="N770">
        <v>0</v>
      </c>
      <c r="O770">
        <v>-16777216</v>
      </c>
      <c r="P770" t="s">
        <v>908</v>
      </c>
      <c r="Q770" t="s">
        <v>908</v>
      </c>
      <c r="R770" t="s">
        <v>163</v>
      </c>
      <c r="S770" t="s">
        <v>0</v>
      </c>
      <c r="T770" t="s">
        <v>1552</v>
      </c>
      <c r="V770" t="s">
        <v>118</v>
      </c>
      <c r="W770" t="s">
        <v>77</v>
      </c>
      <c r="X770" t="s">
        <v>905</v>
      </c>
      <c r="Y770" t="s">
        <v>1551</v>
      </c>
      <c r="Z770" t="s">
        <v>74</v>
      </c>
      <c r="AA770" t="s">
        <v>907</v>
      </c>
    </row>
    <row r="771" spans="1:27" x14ac:dyDescent="0.25">
      <c r="A771" t="b">
        <f>AND(Structures[[#This Row],[Unchanged Colr]:[Unchanged ColorAndStyle]])</f>
        <v>0</v>
      </c>
      <c r="B771" t="b">
        <f>ISERROR(VLOOKUP(Structures[[#This Row],[StructureID]],ModifiedStructures[],1,FALSE))</f>
        <v>1</v>
      </c>
      <c r="C771" t="b">
        <f>ISERROR(VLOOKUP(Structures[[#This Row],[ColorAndStyle]],ModifiedStyle[],1,FALSE))</f>
        <v>0</v>
      </c>
      <c r="D771" t="s">
        <v>1561</v>
      </c>
      <c r="E771" t="s">
        <v>1562</v>
      </c>
      <c r="F771" t="s">
        <v>911</v>
      </c>
      <c r="G771" t="s">
        <v>27</v>
      </c>
      <c r="H771" t="s">
        <v>27</v>
      </c>
      <c r="I771" t="s">
        <v>360</v>
      </c>
      <c r="J771" t="s">
        <v>902</v>
      </c>
      <c r="L771" t="s">
        <v>243</v>
      </c>
      <c r="M771">
        <v>3</v>
      </c>
      <c r="N771">
        <v>0</v>
      </c>
      <c r="O771">
        <v>-16777216</v>
      </c>
      <c r="P771" t="s">
        <v>908</v>
      </c>
      <c r="Q771" t="s">
        <v>908</v>
      </c>
      <c r="R771" t="s">
        <v>163</v>
      </c>
      <c r="S771" t="s">
        <v>0</v>
      </c>
      <c r="T771" t="s">
        <v>1552</v>
      </c>
      <c r="V771" t="s">
        <v>118</v>
      </c>
      <c r="W771" t="s">
        <v>77</v>
      </c>
      <c r="X771" t="s">
        <v>905</v>
      </c>
      <c r="Y771" t="s">
        <v>1551</v>
      </c>
      <c r="Z771" t="s">
        <v>74</v>
      </c>
      <c r="AA771" t="s">
        <v>907</v>
      </c>
    </row>
    <row r="772" spans="1:27" x14ac:dyDescent="0.25">
      <c r="A772" t="b">
        <f>AND(Structures[[#This Row],[Unchanged Colr]:[Unchanged ColorAndStyle]])</f>
        <v>1</v>
      </c>
      <c r="B772" t="b">
        <f>ISERROR(VLOOKUP(Structures[[#This Row],[StructureID]],ModifiedStructures[],1,FALSE))</f>
        <v>1</v>
      </c>
      <c r="C772" t="b">
        <f>ISERROR(VLOOKUP(Structures[[#This Row],[ColorAndStyle]],ModifiedStyle[],1,FALSE))</f>
        <v>1</v>
      </c>
      <c r="D772" t="s">
        <v>202</v>
      </c>
      <c r="E772" t="s">
        <v>203</v>
      </c>
      <c r="F772" t="s">
        <v>43</v>
      </c>
      <c r="G772" t="s">
        <v>180</v>
      </c>
      <c r="H772" t="s">
        <v>4</v>
      </c>
      <c r="I772" t="s">
        <v>43</v>
      </c>
      <c r="J772" t="s">
        <v>902</v>
      </c>
      <c r="K772" t="s">
        <v>1505</v>
      </c>
      <c r="L772" t="s">
        <v>257</v>
      </c>
      <c r="M772">
        <v>3</v>
      </c>
      <c r="N772">
        <v>0</v>
      </c>
      <c r="O772">
        <v>-16777216</v>
      </c>
      <c r="P772" t="s">
        <v>908</v>
      </c>
      <c r="Q772" t="s">
        <v>908</v>
      </c>
      <c r="R772" t="s">
        <v>163</v>
      </c>
      <c r="S772" t="s">
        <v>0</v>
      </c>
      <c r="T772" t="s">
        <v>1552</v>
      </c>
      <c r="V772" t="s">
        <v>118</v>
      </c>
      <c r="W772" t="s">
        <v>77</v>
      </c>
      <c r="X772" t="s">
        <v>905</v>
      </c>
      <c r="Y772" t="s">
        <v>1551</v>
      </c>
      <c r="Z772" t="s">
        <v>74</v>
      </c>
      <c r="AA772" t="s">
        <v>907</v>
      </c>
    </row>
    <row r="773" spans="1:27" x14ac:dyDescent="0.25">
      <c r="A773" t="b">
        <f>AND(Structures[[#This Row],[Unchanged Colr]:[Unchanged ColorAndStyle]])</f>
        <v>1</v>
      </c>
      <c r="B773" t="b">
        <f>ISERROR(VLOOKUP(Structures[[#This Row],[StructureID]],ModifiedStructures[],1,FALSE))</f>
        <v>1</v>
      </c>
      <c r="C773" t="b">
        <f>ISERROR(VLOOKUP(Structures[[#This Row],[ColorAndStyle]],ModifiedStyle[],1,FALSE))</f>
        <v>1</v>
      </c>
      <c r="D773" t="s">
        <v>309</v>
      </c>
      <c r="E773" t="s">
        <v>309</v>
      </c>
      <c r="F773" t="s">
        <v>309</v>
      </c>
      <c r="G773" t="s">
        <v>33</v>
      </c>
      <c r="H773" t="s">
        <v>33</v>
      </c>
      <c r="I773">
        <v>7131</v>
      </c>
      <c r="J773" t="s">
        <v>929</v>
      </c>
      <c r="L773" t="s">
        <v>332</v>
      </c>
      <c r="M773">
        <v>3</v>
      </c>
      <c r="N773">
        <v>0</v>
      </c>
      <c r="O773">
        <v>-16777216</v>
      </c>
      <c r="P773" t="s">
        <v>908</v>
      </c>
      <c r="Q773" t="s">
        <v>908</v>
      </c>
      <c r="R773" t="s">
        <v>163</v>
      </c>
      <c r="S773" t="s">
        <v>0</v>
      </c>
      <c r="T773" t="s">
        <v>1552</v>
      </c>
      <c r="V773" t="s">
        <v>118</v>
      </c>
      <c r="W773" t="s">
        <v>77</v>
      </c>
      <c r="X773" t="s">
        <v>905</v>
      </c>
      <c r="Y773" t="s">
        <v>1551</v>
      </c>
      <c r="Z773" t="s">
        <v>74</v>
      </c>
      <c r="AA773" t="s">
        <v>907</v>
      </c>
    </row>
    <row r="774" spans="1:27" x14ac:dyDescent="0.25">
      <c r="A774" t="b">
        <f>AND(Structures[[#This Row],[Unchanged Colr]:[Unchanged ColorAndStyle]])</f>
        <v>1</v>
      </c>
      <c r="B774" t="b">
        <f>ISERROR(VLOOKUP(Structures[[#This Row],[StructureID]],ModifiedStructures[],1,FALSE))</f>
        <v>1</v>
      </c>
      <c r="C774" t="b">
        <f>ISERROR(VLOOKUP(Structures[[#This Row],[ColorAndStyle]],ModifiedStyle[],1,FALSE))</f>
        <v>1</v>
      </c>
      <c r="D774" t="s">
        <v>204</v>
      </c>
      <c r="E774" t="s">
        <v>909</v>
      </c>
      <c r="F774" t="s">
        <v>909</v>
      </c>
      <c r="G774" t="s">
        <v>204</v>
      </c>
      <c r="H774" t="s">
        <v>204</v>
      </c>
      <c r="I774" t="s">
        <v>910</v>
      </c>
      <c r="J774" t="s">
        <v>902</v>
      </c>
      <c r="L774" t="s">
        <v>258</v>
      </c>
      <c r="M774">
        <v>3</v>
      </c>
      <c r="N774">
        <v>0</v>
      </c>
      <c r="O774">
        <v>-16777216</v>
      </c>
      <c r="P774" t="s">
        <v>908</v>
      </c>
      <c r="Q774" t="s">
        <v>908</v>
      </c>
      <c r="R774" t="s">
        <v>163</v>
      </c>
      <c r="S774" t="s">
        <v>0</v>
      </c>
      <c r="T774" t="s">
        <v>1552</v>
      </c>
      <c r="V774" t="s">
        <v>118</v>
      </c>
      <c r="W774" t="s">
        <v>77</v>
      </c>
      <c r="X774" t="s">
        <v>905</v>
      </c>
      <c r="Y774" t="s">
        <v>1551</v>
      </c>
      <c r="Z774" t="s">
        <v>74</v>
      </c>
      <c r="AA774" t="s">
        <v>907</v>
      </c>
    </row>
    <row r="775" spans="1:27" x14ac:dyDescent="0.25">
      <c r="A775" t="b">
        <f>AND(Structures[[#This Row],[Unchanged Colr]:[Unchanged ColorAndStyle]])</f>
        <v>1</v>
      </c>
      <c r="B775" t="b">
        <f>ISERROR(VLOOKUP(Structures[[#This Row],[StructureID]],ModifiedStructures[],1,FALSE))</f>
        <v>1</v>
      </c>
      <c r="C775" t="b">
        <f>ISERROR(VLOOKUP(Structures[[#This Row],[ColorAndStyle]],ModifiedStyle[],1,FALSE))</f>
        <v>1</v>
      </c>
      <c r="D775" t="s">
        <v>405</v>
      </c>
      <c r="E775" t="s">
        <v>406</v>
      </c>
      <c r="F775" t="s">
        <v>1201</v>
      </c>
      <c r="G775" t="s">
        <v>204</v>
      </c>
      <c r="H775" t="s">
        <v>70</v>
      </c>
      <c r="I775" t="s">
        <v>405</v>
      </c>
      <c r="J775" t="s">
        <v>902</v>
      </c>
      <c r="L775" t="s">
        <v>258</v>
      </c>
      <c r="M775">
        <v>3</v>
      </c>
      <c r="N775">
        <v>0</v>
      </c>
      <c r="O775">
        <v>-16777216</v>
      </c>
      <c r="P775" t="s">
        <v>908</v>
      </c>
      <c r="Q775" t="s">
        <v>908</v>
      </c>
      <c r="R775" t="s">
        <v>163</v>
      </c>
      <c r="S775" t="s">
        <v>0</v>
      </c>
      <c r="T775" t="s">
        <v>1552</v>
      </c>
      <c r="V775" t="s">
        <v>118</v>
      </c>
      <c r="W775" t="s">
        <v>77</v>
      </c>
      <c r="X775" t="s">
        <v>905</v>
      </c>
      <c r="Y775" t="s">
        <v>1551</v>
      </c>
      <c r="Z775" t="s">
        <v>74</v>
      </c>
      <c r="AA775" t="s">
        <v>907</v>
      </c>
    </row>
    <row r="776" spans="1:27" x14ac:dyDescent="0.25">
      <c r="A776" t="b">
        <f>AND(Structures[[#This Row],[Unchanged Colr]:[Unchanged ColorAndStyle]])</f>
        <v>1</v>
      </c>
      <c r="B776" t="b">
        <f>ISERROR(VLOOKUP(Structures[[#This Row],[StructureID]],ModifiedStructures[],1,FALSE))</f>
        <v>1</v>
      </c>
      <c r="C776" t="b">
        <f>ISERROR(VLOOKUP(Structures[[#This Row],[ColorAndStyle]],ModifiedStyle[],1,FALSE))</f>
        <v>1</v>
      </c>
      <c r="D776" t="s">
        <v>380</v>
      </c>
      <c r="E776" t="s">
        <v>1506</v>
      </c>
      <c r="F776" t="s">
        <v>909</v>
      </c>
      <c r="G776" t="s">
        <v>204</v>
      </c>
      <c r="H776" t="s">
        <v>204</v>
      </c>
      <c r="I776" t="s">
        <v>910</v>
      </c>
      <c r="J776" t="s">
        <v>902</v>
      </c>
      <c r="L776" t="s">
        <v>258</v>
      </c>
      <c r="M776">
        <v>3</v>
      </c>
      <c r="N776">
        <v>0</v>
      </c>
      <c r="O776">
        <v>-16777216</v>
      </c>
      <c r="P776" t="s">
        <v>908</v>
      </c>
      <c r="Q776" t="s">
        <v>908</v>
      </c>
      <c r="R776" t="s">
        <v>163</v>
      </c>
      <c r="S776" t="s">
        <v>0</v>
      </c>
      <c r="T776" t="s">
        <v>1552</v>
      </c>
      <c r="V776" t="s">
        <v>118</v>
      </c>
      <c r="W776" t="s">
        <v>77</v>
      </c>
      <c r="X776" t="s">
        <v>905</v>
      </c>
      <c r="Y776" t="s">
        <v>1551</v>
      </c>
      <c r="Z776" t="s">
        <v>74</v>
      </c>
      <c r="AA776" t="s">
        <v>907</v>
      </c>
    </row>
    <row r="777" spans="1:27" x14ac:dyDescent="0.25">
      <c r="A777" t="b">
        <f>AND(Structures[[#This Row],[Unchanged Colr]:[Unchanged ColorAndStyle]])</f>
        <v>1</v>
      </c>
      <c r="B777" t="b">
        <f>ISERROR(VLOOKUP(Structures[[#This Row],[StructureID]],ModifiedStructures[],1,FALSE))</f>
        <v>1</v>
      </c>
      <c r="C777" t="b">
        <f>ISERROR(VLOOKUP(Structures[[#This Row],[ColorAndStyle]],ModifiedStyle[],1,FALSE))</f>
        <v>1</v>
      </c>
      <c r="D777" t="s">
        <v>407</v>
      </c>
      <c r="E777" t="s">
        <v>407</v>
      </c>
      <c r="F777" t="s">
        <v>407</v>
      </c>
      <c r="G777" t="s">
        <v>33</v>
      </c>
      <c r="H777" t="s">
        <v>33</v>
      </c>
      <c r="I777">
        <v>55097</v>
      </c>
      <c r="J777" t="s">
        <v>929</v>
      </c>
      <c r="L777" t="s">
        <v>433</v>
      </c>
      <c r="M777">
        <v>3</v>
      </c>
      <c r="N777">
        <v>0</v>
      </c>
      <c r="O777">
        <v>-16777216</v>
      </c>
      <c r="P777" t="s">
        <v>908</v>
      </c>
      <c r="Q777" t="s">
        <v>908</v>
      </c>
      <c r="R777" t="s">
        <v>163</v>
      </c>
      <c r="S777" t="s">
        <v>0</v>
      </c>
      <c r="T777" t="s">
        <v>1552</v>
      </c>
      <c r="V777" t="s">
        <v>118</v>
      </c>
      <c r="W777" t="s">
        <v>77</v>
      </c>
      <c r="X777" t="s">
        <v>905</v>
      </c>
      <c r="Y777" t="s">
        <v>1551</v>
      </c>
      <c r="Z777" t="s">
        <v>74</v>
      </c>
      <c r="AA777" t="s">
        <v>907</v>
      </c>
    </row>
    <row r="778" spans="1:27" x14ac:dyDescent="0.25">
      <c r="A778" t="b">
        <f>AND(Structures[[#This Row],[Unchanged Colr]:[Unchanged ColorAndStyle]])</f>
        <v>1</v>
      </c>
      <c r="B778" t="b">
        <f>ISERROR(VLOOKUP(Structures[[#This Row],[StructureID]],ModifiedStructures[],1,FALSE))</f>
        <v>1</v>
      </c>
      <c r="C778" t="b">
        <f>ISERROR(VLOOKUP(Structures[[#This Row],[ColorAndStyle]],ModifiedStyle[],1,FALSE))</f>
        <v>1</v>
      </c>
      <c r="D778" t="s">
        <v>1507</v>
      </c>
      <c r="E778" t="s">
        <v>1508</v>
      </c>
      <c r="F778" t="s">
        <v>407</v>
      </c>
      <c r="G778" t="s">
        <v>44</v>
      </c>
      <c r="H778" t="s">
        <v>185</v>
      </c>
      <c r="I778">
        <v>55097</v>
      </c>
      <c r="J778" t="s">
        <v>929</v>
      </c>
      <c r="L778" t="s">
        <v>433</v>
      </c>
      <c r="M778">
        <v>3</v>
      </c>
      <c r="N778">
        <v>1</v>
      </c>
      <c r="O778">
        <v>-16777216</v>
      </c>
      <c r="P778" t="s">
        <v>908</v>
      </c>
      <c r="Q778" t="s">
        <v>908</v>
      </c>
      <c r="R778" t="s">
        <v>163</v>
      </c>
      <c r="S778" t="s">
        <v>0</v>
      </c>
      <c r="T778" t="s">
        <v>1552</v>
      </c>
      <c r="V778" t="s">
        <v>118</v>
      </c>
      <c r="W778" t="s">
        <v>77</v>
      </c>
      <c r="X778" t="s">
        <v>905</v>
      </c>
      <c r="Y778" t="s">
        <v>1551</v>
      </c>
      <c r="Z778" t="s">
        <v>74</v>
      </c>
      <c r="AA778" t="s">
        <v>907</v>
      </c>
    </row>
    <row r="779" spans="1:27" x14ac:dyDescent="0.25">
      <c r="A779" t="b">
        <f>AND(Structures[[#This Row],[Unchanged Colr]:[Unchanged ColorAndStyle]])</f>
        <v>1</v>
      </c>
      <c r="B779" t="b">
        <f>ISERROR(VLOOKUP(Structures[[#This Row],[StructureID]],ModifiedStructures[],1,FALSE))</f>
        <v>1</v>
      </c>
      <c r="C779" t="b">
        <f>ISERROR(VLOOKUP(Structures[[#This Row],[ColorAndStyle]],ModifiedStyle[],1,FALSE))</f>
        <v>1</v>
      </c>
      <c r="D779" t="s">
        <v>353</v>
      </c>
      <c r="E779" t="s">
        <v>1324</v>
      </c>
      <c r="F779" t="s">
        <v>1118</v>
      </c>
      <c r="G779" t="s">
        <v>33</v>
      </c>
      <c r="H779" t="s">
        <v>33</v>
      </c>
      <c r="I779">
        <v>58243</v>
      </c>
      <c r="J779" t="s">
        <v>929</v>
      </c>
      <c r="L779" t="s">
        <v>370</v>
      </c>
      <c r="M779">
        <v>3</v>
      </c>
      <c r="N779">
        <v>0</v>
      </c>
      <c r="O779">
        <v>-16777216</v>
      </c>
      <c r="P779" t="s">
        <v>908</v>
      </c>
      <c r="Q779" t="s">
        <v>908</v>
      </c>
      <c r="R779" t="s">
        <v>163</v>
      </c>
      <c r="S779" t="s">
        <v>0</v>
      </c>
      <c r="T779" t="s">
        <v>1552</v>
      </c>
      <c r="V779" t="s">
        <v>118</v>
      </c>
      <c r="W779" t="s">
        <v>77</v>
      </c>
      <c r="X779" t="s">
        <v>905</v>
      </c>
      <c r="Y779" t="s">
        <v>1551</v>
      </c>
      <c r="Z779" t="s">
        <v>74</v>
      </c>
      <c r="AA779" t="s">
        <v>907</v>
      </c>
    </row>
    <row r="780" spans="1:27" x14ac:dyDescent="0.25">
      <c r="A780" t="b">
        <f>AND(Structures[[#This Row],[Unchanged Colr]:[Unchanged ColorAndStyle]])</f>
        <v>0</v>
      </c>
      <c r="B780" t="b">
        <f>ISERROR(VLOOKUP(Structures[[#This Row],[StructureID]],ModifiedStructures[],1,FALSE))</f>
        <v>0</v>
      </c>
      <c r="C780" t="b">
        <f>ISERROR(VLOOKUP(Structures[[#This Row],[ColorAndStyle]],ModifiedStyle[],1,FALSE))</f>
        <v>0</v>
      </c>
      <c r="D780" t="s">
        <v>32</v>
      </c>
      <c r="E780" t="s">
        <v>142</v>
      </c>
      <c r="F780" t="s">
        <v>134</v>
      </c>
      <c r="G780" t="s">
        <v>33</v>
      </c>
      <c r="H780" t="s">
        <v>33</v>
      </c>
      <c r="I780">
        <v>58242</v>
      </c>
      <c r="J780" t="s">
        <v>929</v>
      </c>
      <c r="L780" t="s">
        <v>34</v>
      </c>
      <c r="M780">
        <v>3</v>
      </c>
      <c r="N780">
        <v>0</v>
      </c>
      <c r="O780">
        <v>-16777216</v>
      </c>
      <c r="P780" t="s">
        <v>908</v>
      </c>
      <c r="Q780" t="s">
        <v>908</v>
      </c>
      <c r="R780" t="s">
        <v>163</v>
      </c>
      <c r="S780" t="s">
        <v>0</v>
      </c>
      <c r="T780" t="s">
        <v>1552</v>
      </c>
      <c r="V780" t="s">
        <v>118</v>
      </c>
      <c r="W780" t="s">
        <v>77</v>
      </c>
      <c r="X780" t="s">
        <v>905</v>
      </c>
      <c r="Y780" t="s">
        <v>1551</v>
      </c>
      <c r="Z780" t="s">
        <v>74</v>
      </c>
      <c r="AA780" t="s">
        <v>907</v>
      </c>
    </row>
    <row r="781" spans="1:27" x14ac:dyDescent="0.25">
      <c r="A781" t="b">
        <f>AND(Structures[[#This Row],[Unchanged Colr]:[Unchanged ColorAndStyle]])</f>
        <v>1</v>
      </c>
      <c r="B781" t="b">
        <f>ISERROR(VLOOKUP(Structures[[#This Row],[StructureID]],ModifiedStructures[],1,FALSE))</f>
        <v>1</v>
      </c>
      <c r="C781" t="b">
        <f>ISERROR(VLOOKUP(Structures[[#This Row],[ColorAndStyle]],ModifiedStyle[],1,FALSE))</f>
        <v>1</v>
      </c>
      <c r="D781" t="s">
        <v>409</v>
      </c>
      <c r="E781" t="s">
        <v>409</v>
      </c>
      <c r="F781" t="s">
        <v>409</v>
      </c>
      <c r="G781" t="s">
        <v>33</v>
      </c>
      <c r="H781" t="s">
        <v>33</v>
      </c>
      <c r="I781">
        <v>52748</v>
      </c>
      <c r="J781" t="s">
        <v>929</v>
      </c>
      <c r="L781" t="s">
        <v>434</v>
      </c>
      <c r="M781">
        <v>3</v>
      </c>
      <c r="N781">
        <v>0</v>
      </c>
      <c r="O781">
        <v>-16777216</v>
      </c>
      <c r="P781">
        <v>200</v>
      </c>
      <c r="Q781">
        <v>2500</v>
      </c>
      <c r="R781" t="s">
        <v>163</v>
      </c>
      <c r="S781" t="s">
        <v>0</v>
      </c>
      <c r="T781" t="s">
        <v>1552</v>
      </c>
      <c r="V781" t="s">
        <v>118</v>
      </c>
      <c r="W781" t="s">
        <v>77</v>
      </c>
      <c r="X781" t="s">
        <v>905</v>
      </c>
      <c r="Y781" t="s">
        <v>1551</v>
      </c>
      <c r="Z781" t="s">
        <v>74</v>
      </c>
      <c r="AA781" t="s">
        <v>907</v>
      </c>
    </row>
    <row r="782" spans="1:27" x14ac:dyDescent="0.25">
      <c r="A782" t="b">
        <f>AND(Structures[[#This Row],[Unchanged Colr]:[Unchanged ColorAndStyle]])</f>
        <v>1</v>
      </c>
      <c r="B782" t="b">
        <f>ISERROR(VLOOKUP(Structures[[#This Row],[StructureID]],ModifiedStructures[],1,FALSE))</f>
        <v>1</v>
      </c>
      <c r="C782" t="b">
        <f>ISERROR(VLOOKUP(Structures[[#This Row],[ColorAndStyle]],ModifiedStyle[],1,FALSE))</f>
        <v>1</v>
      </c>
      <c r="D782" t="s">
        <v>1119</v>
      </c>
      <c r="E782" t="s">
        <v>354</v>
      </c>
      <c r="F782" t="s">
        <v>1120</v>
      </c>
      <c r="G782" t="s">
        <v>33</v>
      </c>
      <c r="H782" t="s">
        <v>33</v>
      </c>
      <c r="I782">
        <v>62045</v>
      </c>
      <c r="J782" t="s">
        <v>929</v>
      </c>
      <c r="L782" t="s">
        <v>371</v>
      </c>
      <c r="M782">
        <v>3</v>
      </c>
      <c r="N782">
        <v>0</v>
      </c>
      <c r="O782">
        <v>-16777216</v>
      </c>
      <c r="P782" t="s">
        <v>908</v>
      </c>
      <c r="Q782" t="s">
        <v>908</v>
      </c>
      <c r="R782" t="s">
        <v>163</v>
      </c>
      <c r="S782" t="s">
        <v>0</v>
      </c>
      <c r="T782" t="s">
        <v>1552</v>
      </c>
      <c r="V782" t="s">
        <v>118</v>
      </c>
      <c r="W782" t="s">
        <v>77</v>
      </c>
      <c r="X782" t="s">
        <v>905</v>
      </c>
      <c r="Y782" t="s">
        <v>1551</v>
      </c>
      <c r="Z782" t="s">
        <v>74</v>
      </c>
      <c r="AA782" t="s">
        <v>907</v>
      </c>
    </row>
    <row r="783" spans="1:27" x14ac:dyDescent="0.25">
      <c r="A783" t="b">
        <f>AND(Structures[[#This Row],[Unchanged Colr]:[Unchanged ColorAndStyle]])</f>
        <v>1</v>
      </c>
      <c r="B783" t="b">
        <f>ISERROR(VLOOKUP(Structures[[#This Row],[StructureID]],ModifiedStructures[],1,FALSE))</f>
        <v>1</v>
      </c>
      <c r="C783" t="b">
        <f>ISERROR(VLOOKUP(Structures[[#This Row],[ColorAndStyle]],ModifiedStyle[],1,FALSE))</f>
        <v>1</v>
      </c>
      <c r="D783" t="s">
        <v>1400</v>
      </c>
      <c r="E783" t="s">
        <v>1328</v>
      </c>
      <c r="F783" t="s">
        <v>1122</v>
      </c>
      <c r="G783" t="s">
        <v>33</v>
      </c>
      <c r="H783" t="s">
        <v>33</v>
      </c>
      <c r="I783">
        <v>50878</v>
      </c>
      <c r="J783" t="s">
        <v>929</v>
      </c>
      <c r="L783" t="s">
        <v>363</v>
      </c>
      <c r="M783">
        <v>3</v>
      </c>
      <c r="N783">
        <v>0</v>
      </c>
      <c r="O783">
        <v>-16777216</v>
      </c>
      <c r="P783" t="s">
        <v>908</v>
      </c>
      <c r="Q783" t="s">
        <v>908</v>
      </c>
      <c r="R783" t="s">
        <v>163</v>
      </c>
      <c r="S783" t="s">
        <v>0</v>
      </c>
      <c r="T783" t="s">
        <v>1552</v>
      </c>
      <c r="V783" t="s">
        <v>118</v>
      </c>
      <c r="W783" t="s">
        <v>77</v>
      </c>
      <c r="X783" t="s">
        <v>905</v>
      </c>
      <c r="Y783" t="s">
        <v>1551</v>
      </c>
      <c r="Z783" t="s">
        <v>74</v>
      </c>
      <c r="AA783" t="s">
        <v>907</v>
      </c>
    </row>
    <row r="784" spans="1:27" x14ac:dyDescent="0.25">
      <c r="A784" t="b">
        <f>AND(Structures[[#This Row],[Unchanged Colr]:[Unchanged ColorAndStyle]])</f>
        <v>1</v>
      </c>
      <c r="B784" t="b">
        <f>ISERROR(VLOOKUP(Structures[[#This Row],[StructureID]],ModifiedStructures[],1,FALSE))</f>
        <v>1</v>
      </c>
      <c r="C784" t="b">
        <f>ISERROR(VLOOKUP(Structures[[#This Row],[ColorAndStyle]],ModifiedStyle[],1,FALSE))</f>
        <v>1</v>
      </c>
      <c r="D784" t="s">
        <v>1411</v>
      </c>
      <c r="E784" t="s">
        <v>1412</v>
      </c>
      <c r="F784" t="s">
        <v>339</v>
      </c>
      <c r="G784" t="s">
        <v>44</v>
      </c>
      <c r="H784" t="s">
        <v>185</v>
      </c>
      <c r="I784" t="s">
        <v>339</v>
      </c>
      <c r="J784" t="s">
        <v>902</v>
      </c>
      <c r="L784" t="s">
        <v>364</v>
      </c>
      <c r="M784">
        <v>3</v>
      </c>
      <c r="N784">
        <v>0</v>
      </c>
      <c r="O784">
        <v>-16777216</v>
      </c>
      <c r="P784" t="s">
        <v>908</v>
      </c>
      <c r="Q784" t="s">
        <v>908</v>
      </c>
      <c r="R784" t="s">
        <v>163</v>
      </c>
      <c r="S784" t="s">
        <v>0</v>
      </c>
      <c r="T784" t="s">
        <v>1552</v>
      </c>
      <c r="V784" t="s">
        <v>118</v>
      </c>
      <c r="W784" t="s">
        <v>77</v>
      </c>
      <c r="X784" t="s">
        <v>905</v>
      </c>
      <c r="Y784" t="s">
        <v>1551</v>
      </c>
      <c r="Z784" t="s">
        <v>74</v>
      </c>
      <c r="AA784" t="s">
        <v>907</v>
      </c>
    </row>
    <row r="785" spans="1:27" x14ac:dyDescent="0.25">
      <c r="A785" t="b">
        <f>AND(Structures[[#This Row],[Unchanged Colr]:[Unchanged ColorAndStyle]])</f>
        <v>1</v>
      </c>
      <c r="B785" t="b">
        <f>ISERROR(VLOOKUP(Structures[[#This Row],[StructureID]],ModifiedStructures[],1,FALSE))</f>
        <v>1</v>
      </c>
      <c r="C785" t="b">
        <f>ISERROR(VLOOKUP(Structures[[#This Row],[ColorAndStyle]],ModifiedStyle[],1,FALSE))</f>
        <v>1</v>
      </c>
      <c r="D785" t="s">
        <v>1401</v>
      </c>
      <c r="E785" t="s">
        <v>1329</v>
      </c>
      <c r="F785" t="s">
        <v>1124</v>
      </c>
      <c r="G785" t="s">
        <v>33</v>
      </c>
      <c r="H785" t="s">
        <v>33</v>
      </c>
      <c r="I785">
        <v>50875</v>
      </c>
      <c r="J785" t="s">
        <v>929</v>
      </c>
      <c r="L785" t="s">
        <v>365</v>
      </c>
      <c r="M785">
        <v>3</v>
      </c>
      <c r="N785">
        <v>0</v>
      </c>
      <c r="O785">
        <v>-16777216</v>
      </c>
      <c r="P785" t="s">
        <v>908</v>
      </c>
      <c r="Q785" t="s">
        <v>908</v>
      </c>
      <c r="R785" t="s">
        <v>163</v>
      </c>
      <c r="S785" t="s">
        <v>0</v>
      </c>
      <c r="T785" t="s">
        <v>1552</v>
      </c>
      <c r="V785" t="s">
        <v>118</v>
      </c>
      <c r="W785" t="s">
        <v>77</v>
      </c>
      <c r="X785" t="s">
        <v>905</v>
      </c>
      <c r="Y785" t="s">
        <v>1551</v>
      </c>
      <c r="Z785" t="s">
        <v>74</v>
      </c>
      <c r="AA785" t="s">
        <v>907</v>
      </c>
    </row>
    <row r="786" spans="1:27" x14ac:dyDescent="0.25">
      <c r="A786" t="b">
        <f>AND(Structures[[#This Row],[Unchanged Colr]:[Unchanged ColorAndStyle]])</f>
        <v>1</v>
      </c>
      <c r="B786" t="b">
        <f>ISERROR(VLOOKUP(Structures[[#This Row],[StructureID]],ModifiedStructures[],1,FALSE))</f>
        <v>1</v>
      </c>
      <c r="C786" t="b">
        <f>ISERROR(VLOOKUP(Structures[[#This Row],[ColorAndStyle]],ModifiedStyle[],1,FALSE))</f>
        <v>1</v>
      </c>
      <c r="D786" t="s">
        <v>349</v>
      </c>
      <c r="E786" t="s">
        <v>1402</v>
      </c>
      <c r="F786" t="s">
        <v>1132</v>
      </c>
      <c r="G786" t="s">
        <v>33</v>
      </c>
      <c r="H786" t="s">
        <v>33</v>
      </c>
      <c r="I786">
        <v>12515</v>
      </c>
      <c r="J786" t="s">
        <v>929</v>
      </c>
      <c r="L786" t="s">
        <v>366</v>
      </c>
      <c r="M786">
        <v>3</v>
      </c>
      <c r="N786">
        <v>0</v>
      </c>
      <c r="O786">
        <v>-16777216</v>
      </c>
      <c r="P786" t="s">
        <v>908</v>
      </c>
      <c r="Q786" t="s">
        <v>908</v>
      </c>
      <c r="R786" t="s">
        <v>163</v>
      </c>
      <c r="S786" t="s">
        <v>0</v>
      </c>
      <c r="T786" t="s">
        <v>1552</v>
      </c>
      <c r="V786" t="s">
        <v>118</v>
      </c>
      <c r="W786" t="s">
        <v>77</v>
      </c>
      <c r="X786" t="s">
        <v>905</v>
      </c>
      <c r="Y786" t="s">
        <v>1551</v>
      </c>
      <c r="Z786" t="s">
        <v>74</v>
      </c>
      <c r="AA786" t="s">
        <v>907</v>
      </c>
    </row>
    <row r="787" spans="1:27" x14ac:dyDescent="0.25">
      <c r="A787" t="b">
        <f>AND(Structures[[#This Row],[Unchanged Colr]:[Unchanged ColorAndStyle]])</f>
        <v>1</v>
      </c>
      <c r="B787" t="b">
        <f>ISERROR(VLOOKUP(Structures[[#This Row],[StructureID]],ModifiedStructures[],1,FALSE))</f>
        <v>1</v>
      </c>
      <c r="C787" t="b">
        <f>ISERROR(VLOOKUP(Structures[[#This Row],[ColorAndStyle]],ModifiedStyle[],1,FALSE))</f>
        <v>1</v>
      </c>
      <c r="D787" t="s">
        <v>350</v>
      </c>
      <c r="E787" t="s">
        <v>1403</v>
      </c>
      <c r="F787" t="s">
        <v>1134</v>
      </c>
      <c r="G787" t="s">
        <v>33</v>
      </c>
      <c r="H787" t="s">
        <v>33</v>
      </c>
      <c r="I787">
        <v>12514</v>
      </c>
      <c r="J787" t="s">
        <v>929</v>
      </c>
      <c r="L787" t="s">
        <v>367</v>
      </c>
      <c r="M787">
        <v>3</v>
      </c>
      <c r="N787">
        <v>0</v>
      </c>
      <c r="O787">
        <v>-16777216</v>
      </c>
      <c r="P787" t="s">
        <v>908</v>
      </c>
      <c r="Q787" t="s">
        <v>908</v>
      </c>
      <c r="R787" t="s">
        <v>163</v>
      </c>
      <c r="S787" t="s">
        <v>0</v>
      </c>
      <c r="T787" t="s">
        <v>1552</v>
      </c>
      <c r="V787" t="s">
        <v>118</v>
      </c>
      <c r="W787" t="s">
        <v>77</v>
      </c>
      <c r="X787" t="s">
        <v>905</v>
      </c>
      <c r="Y787" t="s">
        <v>1551</v>
      </c>
      <c r="Z787" t="s">
        <v>74</v>
      </c>
      <c r="AA787" t="s">
        <v>907</v>
      </c>
    </row>
    <row r="788" spans="1:27" x14ac:dyDescent="0.25">
      <c r="A788" t="b">
        <f>AND(Structures[[#This Row],[Unchanged Colr]:[Unchanged ColorAndStyle]])</f>
        <v>1</v>
      </c>
      <c r="B788" t="b">
        <f>ISERROR(VLOOKUP(Structures[[#This Row],[StructureID]],ModifiedStructures[],1,FALSE))</f>
        <v>1</v>
      </c>
      <c r="C788" t="b">
        <f>ISERROR(VLOOKUP(Structures[[#This Row],[ColorAndStyle]],ModifiedStyle[],1,FALSE))</f>
        <v>1</v>
      </c>
      <c r="D788" t="s">
        <v>410</v>
      </c>
      <c r="E788" t="s">
        <v>1455</v>
      </c>
      <c r="F788" t="s">
        <v>1234</v>
      </c>
      <c r="G788" t="s">
        <v>33</v>
      </c>
      <c r="H788" t="s">
        <v>33</v>
      </c>
      <c r="I788">
        <v>59798</v>
      </c>
      <c r="J788" t="s">
        <v>929</v>
      </c>
      <c r="L788" t="s">
        <v>435</v>
      </c>
      <c r="M788">
        <v>3</v>
      </c>
      <c r="N788">
        <v>0</v>
      </c>
      <c r="O788">
        <v>-16777216</v>
      </c>
      <c r="P788" t="s">
        <v>908</v>
      </c>
      <c r="Q788" t="s">
        <v>908</v>
      </c>
      <c r="R788" t="s">
        <v>163</v>
      </c>
      <c r="S788" t="s">
        <v>0</v>
      </c>
      <c r="T788" t="s">
        <v>1552</v>
      </c>
      <c r="V788" t="s">
        <v>118</v>
      </c>
      <c r="W788" t="s">
        <v>77</v>
      </c>
      <c r="X788" t="s">
        <v>905</v>
      </c>
      <c r="Y788" t="s">
        <v>1551</v>
      </c>
      <c r="Z788" t="s">
        <v>74</v>
      </c>
      <c r="AA788" t="s">
        <v>907</v>
      </c>
    </row>
    <row r="789" spans="1:27" x14ac:dyDescent="0.25">
      <c r="A789" t="b">
        <f>AND(Structures[[#This Row],[Unchanged Colr]:[Unchanged ColorAndStyle]])</f>
        <v>1</v>
      </c>
      <c r="B789" t="b">
        <f>ISERROR(VLOOKUP(Structures[[#This Row],[StructureID]],ModifiedStructures[],1,FALSE))</f>
        <v>1</v>
      </c>
      <c r="C789" t="b">
        <f>ISERROR(VLOOKUP(Structures[[#This Row],[ColorAndStyle]],ModifiedStyle[],1,FALSE))</f>
        <v>1</v>
      </c>
      <c r="D789" t="s">
        <v>1509</v>
      </c>
      <c r="E789" t="s">
        <v>1510</v>
      </c>
      <c r="F789" t="s">
        <v>1238</v>
      </c>
      <c r="G789" t="s">
        <v>44</v>
      </c>
      <c r="H789" t="s">
        <v>185</v>
      </c>
      <c r="I789" t="s">
        <v>1239</v>
      </c>
      <c r="J789" t="s">
        <v>902</v>
      </c>
      <c r="L789" t="s">
        <v>435</v>
      </c>
      <c r="M789">
        <v>3</v>
      </c>
      <c r="N789">
        <v>1</v>
      </c>
      <c r="O789">
        <v>-16777216</v>
      </c>
      <c r="P789" t="s">
        <v>908</v>
      </c>
      <c r="Q789" t="s">
        <v>908</v>
      </c>
      <c r="R789" t="s">
        <v>163</v>
      </c>
      <c r="S789" t="s">
        <v>0</v>
      </c>
      <c r="T789" t="s">
        <v>1552</v>
      </c>
      <c r="V789" t="s">
        <v>118</v>
      </c>
      <c r="W789" t="s">
        <v>77</v>
      </c>
      <c r="X789" t="s">
        <v>905</v>
      </c>
      <c r="Y789" t="s">
        <v>1551</v>
      </c>
      <c r="Z789" t="s">
        <v>74</v>
      </c>
      <c r="AA789" t="s">
        <v>907</v>
      </c>
    </row>
    <row r="790" spans="1:27" x14ac:dyDescent="0.25">
      <c r="A790" t="b">
        <f>AND(Structures[[#This Row],[Unchanged Colr]:[Unchanged ColorAndStyle]])</f>
        <v>1</v>
      </c>
      <c r="B790" t="b">
        <f>ISERROR(VLOOKUP(Structures[[#This Row],[StructureID]],ModifiedStructures[],1,FALSE))</f>
        <v>1</v>
      </c>
      <c r="C790" t="b">
        <f>ISERROR(VLOOKUP(Structures[[#This Row],[ColorAndStyle]],ModifiedStyle[],1,FALSE))</f>
        <v>1</v>
      </c>
      <c r="D790" t="s">
        <v>412</v>
      </c>
      <c r="E790" t="s">
        <v>1456</v>
      </c>
      <c r="F790" t="s">
        <v>1236</v>
      </c>
      <c r="G790" t="s">
        <v>33</v>
      </c>
      <c r="H790" t="s">
        <v>33</v>
      </c>
      <c r="I790">
        <v>59797</v>
      </c>
      <c r="J790" t="s">
        <v>929</v>
      </c>
      <c r="L790" t="s">
        <v>436</v>
      </c>
      <c r="M790">
        <v>3</v>
      </c>
      <c r="N790">
        <v>0</v>
      </c>
      <c r="O790">
        <v>-16777216</v>
      </c>
      <c r="P790" t="s">
        <v>908</v>
      </c>
      <c r="Q790" t="s">
        <v>908</v>
      </c>
      <c r="R790" t="s">
        <v>163</v>
      </c>
      <c r="S790" t="s">
        <v>0</v>
      </c>
      <c r="T790" t="s">
        <v>1552</v>
      </c>
      <c r="V790" t="s">
        <v>118</v>
      </c>
      <c r="W790" t="s">
        <v>77</v>
      </c>
      <c r="X790" t="s">
        <v>905</v>
      </c>
      <c r="Y790" t="s">
        <v>1551</v>
      </c>
      <c r="Z790" t="s">
        <v>74</v>
      </c>
      <c r="AA790" t="s">
        <v>907</v>
      </c>
    </row>
    <row r="791" spans="1:27" x14ac:dyDescent="0.25">
      <c r="A791" t="b">
        <f>AND(Structures[[#This Row],[Unchanged Colr]:[Unchanged ColorAndStyle]])</f>
        <v>1</v>
      </c>
      <c r="B791" t="b">
        <f>ISERROR(VLOOKUP(Structures[[#This Row],[StructureID]],ModifiedStructures[],1,FALSE))</f>
        <v>1</v>
      </c>
      <c r="C791" t="b">
        <f>ISERROR(VLOOKUP(Structures[[#This Row],[ColorAndStyle]],ModifiedStyle[],1,FALSE))</f>
        <v>1</v>
      </c>
      <c r="D791" t="s">
        <v>1511</v>
      </c>
      <c r="E791" t="s">
        <v>1512</v>
      </c>
      <c r="F791" t="s">
        <v>1238</v>
      </c>
      <c r="G791" t="s">
        <v>44</v>
      </c>
      <c r="H791" t="s">
        <v>185</v>
      </c>
      <c r="I791" t="s">
        <v>1239</v>
      </c>
      <c r="J791" t="s">
        <v>902</v>
      </c>
      <c r="L791" t="s">
        <v>436</v>
      </c>
      <c r="M791">
        <v>3</v>
      </c>
      <c r="N791">
        <v>1</v>
      </c>
      <c r="O791">
        <v>-16777216</v>
      </c>
      <c r="P791" t="s">
        <v>908</v>
      </c>
      <c r="Q791" t="s">
        <v>908</v>
      </c>
      <c r="R791" t="s">
        <v>163</v>
      </c>
      <c r="S791" t="s">
        <v>0</v>
      </c>
      <c r="T791" t="s">
        <v>1552</v>
      </c>
      <c r="V791" t="s">
        <v>118</v>
      </c>
      <c r="W791" t="s">
        <v>77</v>
      </c>
      <c r="X791" t="s">
        <v>905</v>
      </c>
      <c r="Y791" t="s">
        <v>1551</v>
      </c>
      <c r="Z791" t="s">
        <v>74</v>
      </c>
      <c r="AA791" t="s">
        <v>907</v>
      </c>
    </row>
    <row r="792" spans="1:27" x14ac:dyDescent="0.25">
      <c r="A792" t="b">
        <f>AND(Structures[[#This Row],[Unchanged Colr]:[Unchanged ColorAndStyle]])</f>
        <v>1</v>
      </c>
      <c r="B792" t="b">
        <f>ISERROR(VLOOKUP(Structures[[#This Row],[StructureID]],ModifiedStructures[],1,FALSE))</f>
        <v>1</v>
      </c>
      <c r="C792" t="b">
        <f>ISERROR(VLOOKUP(Structures[[#This Row],[ColorAndStyle]],ModifiedStyle[],1,FALSE))</f>
        <v>1</v>
      </c>
      <c r="D792" t="s">
        <v>414</v>
      </c>
      <c r="E792" t="s">
        <v>1513</v>
      </c>
      <c r="F792" t="s">
        <v>1514</v>
      </c>
      <c r="G792" t="s">
        <v>33</v>
      </c>
      <c r="H792" t="s">
        <v>33</v>
      </c>
      <c r="I792" t="s">
        <v>1515</v>
      </c>
      <c r="J792" t="s">
        <v>902</v>
      </c>
      <c r="L792" t="s">
        <v>437</v>
      </c>
      <c r="M792">
        <v>3</v>
      </c>
      <c r="N792">
        <v>0</v>
      </c>
      <c r="O792">
        <v>-16777216</v>
      </c>
      <c r="P792" t="s">
        <v>908</v>
      </c>
      <c r="Q792" t="s">
        <v>908</v>
      </c>
      <c r="R792" t="s">
        <v>163</v>
      </c>
      <c r="S792" t="s">
        <v>0</v>
      </c>
      <c r="T792" t="s">
        <v>1552</v>
      </c>
      <c r="V792" t="s">
        <v>118</v>
      </c>
      <c r="W792" t="s">
        <v>77</v>
      </c>
      <c r="X792" t="s">
        <v>905</v>
      </c>
      <c r="Y792" t="s">
        <v>1551</v>
      </c>
      <c r="Z792" t="s">
        <v>74</v>
      </c>
      <c r="AA792" t="s">
        <v>907</v>
      </c>
    </row>
    <row r="793" spans="1:27" x14ac:dyDescent="0.25">
      <c r="A793" t="b">
        <f>AND(Structures[[#This Row],[Unchanged Colr]:[Unchanged ColorAndStyle]])</f>
        <v>1</v>
      </c>
      <c r="B793" t="b">
        <f>ISERROR(VLOOKUP(Structures[[#This Row],[StructureID]],ModifiedStructures[],1,FALSE))</f>
        <v>1</v>
      </c>
      <c r="C793" t="b">
        <f>ISERROR(VLOOKUP(Structures[[#This Row],[ColorAndStyle]],ModifiedStyle[],1,FALSE))</f>
        <v>1</v>
      </c>
      <c r="D793" t="s">
        <v>429</v>
      </c>
      <c r="E793" t="s">
        <v>1563</v>
      </c>
      <c r="F793" t="s">
        <v>172</v>
      </c>
      <c r="G793" t="s">
        <v>4</v>
      </c>
      <c r="H793" t="s">
        <v>4</v>
      </c>
      <c r="I793" t="s">
        <v>1210</v>
      </c>
      <c r="J793" t="s">
        <v>902</v>
      </c>
      <c r="L793" t="s">
        <v>244</v>
      </c>
      <c r="M793">
        <v>3</v>
      </c>
      <c r="N793">
        <v>0</v>
      </c>
      <c r="O793">
        <v>-16777216</v>
      </c>
      <c r="P793" t="s">
        <v>908</v>
      </c>
      <c r="Q793" t="s">
        <v>908</v>
      </c>
      <c r="R793" t="s">
        <v>163</v>
      </c>
      <c r="S793" t="s">
        <v>0</v>
      </c>
      <c r="T793" t="s">
        <v>1552</v>
      </c>
      <c r="V793" t="s">
        <v>118</v>
      </c>
      <c r="W793" t="s">
        <v>77</v>
      </c>
      <c r="X793" t="s">
        <v>905</v>
      </c>
      <c r="Y793" t="s">
        <v>1551</v>
      </c>
      <c r="Z793" t="s">
        <v>74</v>
      </c>
      <c r="AA793" t="s">
        <v>907</v>
      </c>
    </row>
    <row r="794" spans="1:27" x14ac:dyDescent="0.25">
      <c r="A794" t="b">
        <f>AND(Structures[[#This Row],[Unchanged Colr]:[Unchanged ColorAndStyle]])</f>
        <v>1</v>
      </c>
      <c r="B794" t="b">
        <f>ISERROR(VLOOKUP(Structures[[#This Row],[StructureID]],ModifiedStructures[],1,FALSE))</f>
        <v>1</v>
      </c>
      <c r="C794" t="b">
        <f>ISERROR(VLOOKUP(Structures[[#This Row],[ColorAndStyle]],ModifiedStyle[],1,FALSE))</f>
        <v>1</v>
      </c>
      <c r="D794" t="s">
        <v>1564</v>
      </c>
      <c r="E794" t="s">
        <v>1565</v>
      </c>
      <c r="F794" t="s">
        <v>172</v>
      </c>
      <c r="G794" t="s">
        <v>4</v>
      </c>
      <c r="H794" t="s">
        <v>4</v>
      </c>
      <c r="I794" t="s">
        <v>1210</v>
      </c>
      <c r="J794" t="s">
        <v>902</v>
      </c>
      <c r="L794" t="s">
        <v>453</v>
      </c>
      <c r="M794">
        <v>5</v>
      </c>
      <c r="N794">
        <v>0</v>
      </c>
      <c r="O794">
        <v>-16777216</v>
      </c>
      <c r="P794" t="s">
        <v>908</v>
      </c>
      <c r="Q794" t="s">
        <v>908</v>
      </c>
      <c r="R794" t="s">
        <v>163</v>
      </c>
      <c r="S794" t="s">
        <v>0</v>
      </c>
      <c r="T794" t="s">
        <v>1552</v>
      </c>
      <c r="V794" t="s">
        <v>118</v>
      </c>
      <c r="W794" t="s">
        <v>77</v>
      </c>
      <c r="X794" t="s">
        <v>905</v>
      </c>
      <c r="Y794" t="s">
        <v>1551</v>
      </c>
      <c r="Z794" t="s">
        <v>74</v>
      </c>
      <c r="AA794" t="s">
        <v>907</v>
      </c>
    </row>
    <row r="795" spans="1:27" x14ac:dyDescent="0.25">
      <c r="A795" t="b">
        <f>AND(Structures[[#This Row],[Unchanged Colr]:[Unchanged ColorAndStyle]])</f>
        <v>1</v>
      </c>
      <c r="B795" t="b">
        <f>ISERROR(VLOOKUP(Structures[[#This Row],[StructureID]],ModifiedStructures[],1,FALSE))</f>
        <v>1</v>
      </c>
      <c r="C795" t="b">
        <f>ISERROR(VLOOKUP(Structures[[#This Row],[ColorAndStyle]],ModifiedStyle[],1,FALSE))</f>
        <v>1</v>
      </c>
      <c r="D795" t="s">
        <v>430</v>
      </c>
      <c r="E795" t="s">
        <v>431</v>
      </c>
      <c r="F795" t="s">
        <v>172</v>
      </c>
      <c r="G795" t="s">
        <v>4</v>
      </c>
      <c r="H795" t="s">
        <v>4</v>
      </c>
      <c r="I795" t="s">
        <v>1210</v>
      </c>
      <c r="J795" t="s">
        <v>902</v>
      </c>
      <c r="L795" t="s">
        <v>443</v>
      </c>
      <c r="M795">
        <v>3</v>
      </c>
      <c r="N795">
        <v>0</v>
      </c>
      <c r="O795">
        <v>-16777216</v>
      </c>
      <c r="P795" t="s">
        <v>908</v>
      </c>
      <c r="Q795" t="s">
        <v>908</v>
      </c>
      <c r="R795" t="s">
        <v>163</v>
      </c>
      <c r="S795" t="s">
        <v>0</v>
      </c>
      <c r="T795" t="s">
        <v>1552</v>
      </c>
      <c r="V795" t="s">
        <v>118</v>
      </c>
      <c r="W795" t="s">
        <v>77</v>
      </c>
      <c r="X795" t="s">
        <v>905</v>
      </c>
      <c r="Y795" t="s">
        <v>1551</v>
      </c>
      <c r="Z795" t="s">
        <v>74</v>
      </c>
      <c r="AA795" t="s">
        <v>907</v>
      </c>
    </row>
    <row r="796" spans="1:27" x14ac:dyDescent="0.25">
      <c r="A796" t="b">
        <f>AND(Structures[[#This Row],[Unchanged Colr]:[Unchanged ColorAndStyle]])</f>
        <v>1</v>
      </c>
      <c r="B796" t="b">
        <f>ISERROR(VLOOKUP(Structures[[#This Row],[StructureID]],ModifiedStructures[],1,FALSE))</f>
        <v>1</v>
      </c>
      <c r="C796" t="b">
        <f>ISERROR(VLOOKUP(Structures[[#This Row],[ColorAndStyle]],ModifiedStyle[],1,FALSE))</f>
        <v>1</v>
      </c>
      <c r="D796" t="s">
        <v>1566</v>
      </c>
      <c r="E796" t="s">
        <v>1567</v>
      </c>
      <c r="F796" t="s">
        <v>172</v>
      </c>
      <c r="G796" t="s">
        <v>4</v>
      </c>
      <c r="H796" t="s">
        <v>4</v>
      </c>
      <c r="I796" t="s">
        <v>1210</v>
      </c>
      <c r="J796" t="s">
        <v>902</v>
      </c>
      <c r="L796" t="s">
        <v>444</v>
      </c>
      <c r="M796">
        <v>3</v>
      </c>
      <c r="N796">
        <v>1</v>
      </c>
      <c r="O796">
        <v>-16777216</v>
      </c>
      <c r="P796" t="s">
        <v>908</v>
      </c>
      <c r="Q796" t="s">
        <v>908</v>
      </c>
      <c r="R796" t="s">
        <v>163</v>
      </c>
      <c r="S796" t="s">
        <v>0</v>
      </c>
      <c r="T796" t="s">
        <v>1552</v>
      </c>
      <c r="V796" t="s">
        <v>118</v>
      </c>
      <c r="W796" t="s">
        <v>77</v>
      </c>
      <c r="X796" t="s">
        <v>905</v>
      </c>
      <c r="Y796" t="s">
        <v>1551</v>
      </c>
      <c r="Z796" t="s">
        <v>74</v>
      </c>
      <c r="AA796" t="s">
        <v>907</v>
      </c>
    </row>
    <row r="797" spans="1:27" x14ac:dyDescent="0.25">
      <c r="A797" t="b">
        <f>AND(Structures[[#This Row],[Unchanged Colr]:[Unchanged ColorAndStyle]])</f>
        <v>1</v>
      </c>
      <c r="B797" t="b">
        <f>ISERROR(VLOOKUP(Structures[[#This Row],[StructureID]],ModifiedStructures[],1,FALSE))</f>
        <v>1</v>
      </c>
      <c r="C797" t="b">
        <f>ISERROR(VLOOKUP(Structures[[#This Row],[ColorAndStyle]],ModifiedStyle[],1,FALSE))</f>
        <v>1</v>
      </c>
      <c r="D797" t="s">
        <v>1568</v>
      </c>
      <c r="E797" t="s">
        <v>1569</v>
      </c>
      <c r="F797" t="s">
        <v>172</v>
      </c>
      <c r="G797" t="s">
        <v>4</v>
      </c>
      <c r="H797" t="s">
        <v>4</v>
      </c>
      <c r="I797" t="s">
        <v>1210</v>
      </c>
      <c r="J797" t="s">
        <v>902</v>
      </c>
      <c r="L797" t="s">
        <v>445</v>
      </c>
      <c r="M797">
        <v>3</v>
      </c>
      <c r="N797">
        <v>1</v>
      </c>
      <c r="O797">
        <v>-16777216</v>
      </c>
      <c r="P797" t="s">
        <v>908</v>
      </c>
      <c r="Q797" t="s">
        <v>908</v>
      </c>
      <c r="R797" t="s">
        <v>163</v>
      </c>
      <c r="S797" t="s">
        <v>0</v>
      </c>
      <c r="T797" t="s">
        <v>1552</v>
      </c>
      <c r="V797" t="s">
        <v>118</v>
      </c>
      <c r="W797" t="s">
        <v>77</v>
      </c>
      <c r="X797" t="s">
        <v>905</v>
      </c>
      <c r="Y797" t="s">
        <v>1551</v>
      </c>
      <c r="Z797" t="s">
        <v>74</v>
      </c>
      <c r="AA797" t="s">
        <v>907</v>
      </c>
    </row>
    <row r="798" spans="1:27" x14ac:dyDescent="0.25">
      <c r="A798" t="b">
        <f>AND(Structures[[#This Row],[Unchanged Colr]:[Unchanged ColorAndStyle]])</f>
        <v>1</v>
      </c>
      <c r="B798" t="b">
        <f>ISERROR(VLOOKUP(Structures[[#This Row],[StructureID]],ModifiedStructures[],1,FALSE))</f>
        <v>1</v>
      </c>
      <c r="C798" t="b">
        <f>ISERROR(VLOOKUP(Structures[[#This Row],[ColorAndStyle]],ModifiedStyle[],1,FALSE))</f>
        <v>1</v>
      </c>
      <c r="D798" t="s">
        <v>1570</v>
      </c>
      <c r="E798" t="s">
        <v>1571</v>
      </c>
      <c r="F798" t="s">
        <v>172</v>
      </c>
      <c r="G798" t="s">
        <v>4</v>
      </c>
      <c r="H798" t="s">
        <v>4</v>
      </c>
      <c r="I798" t="s">
        <v>1210</v>
      </c>
      <c r="J798" t="s">
        <v>902</v>
      </c>
      <c r="L798" t="s">
        <v>446</v>
      </c>
      <c r="M798">
        <v>3</v>
      </c>
      <c r="N798">
        <v>1</v>
      </c>
      <c r="O798">
        <v>-16777216</v>
      </c>
      <c r="P798" t="s">
        <v>908</v>
      </c>
      <c r="Q798" t="s">
        <v>908</v>
      </c>
      <c r="R798" t="s">
        <v>163</v>
      </c>
      <c r="S798" t="s">
        <v>0</v>
      </c>
      <c r="T798" t="s">
        <v>1552</v>
      </c>
      <c r="V798" t="s">
        <v>118</v>
      </c>
      <c r="W798" t="s">
        <v>77</v>
      </c>
      <c r="X798" t="s">
        <v>905</v>
      </c>
      <c r="Y798" t="s">
        <v>1551</v>
      </c>
      <c r="Z798" t="s">
        <v>74</v>
      </c>
      <c r="AA798" t="s">
        <v>907</v>
      </c>
    </row>
    <row r="799" spans="1:27" x14ac:dyDescent="0.25">
      <c r="A799" t="b">
        <f>AND(Structures[[#This Row],[Unchanged Colr]:[Unchanged ColorAndStyle]])</f>
        <v>1</v>
      </c>
      <c r="B799" t="b">
        <f>ISERROR(VLOOKUP(Structures[[#This Row],[StructureID]],ModifiedStructures[],1,FALSE))</f>
        <v>1</v>
      </c>
      <c r="C799" t="b">
        <f>ISERROR(VLOOKUP(Structures[[#This Row],[ColorAndStyle]],ModifiedStyle[],1,FALSE))</f>
        <v>1</v>
      </c>
      <c r="D799" t="s">
        <v>1572</v>
      </c>
      <c r="E799" t="s">
        <v>1573</v>
      </c>
      <c r="F799" t="s">
        <v>172</v>
      </c>
      <c r="G799" t="s">
        <v>4</v>
      </c>
      <c r="H799" t="s">
        <v>4</v>
      </c>
      <c r="I799" t="s">
        <v>1210</v>
      </c>
      <c r="J799" t="s">
        <v>902</v>
      </c>
      <c r="L799" t="s">
        <v>447</v>
      </c>
      <c r="M799">
        <v>3</v>
      </c>
      <c r="N799">
        <v>0</v>
      </c>
      <c r="O799">
        <v>-16777216</v>
      </c>
      <c r="P799" t="s">
        <v>908</v>
      </c>
      <c r="Q799" t="s">
        <v>908</v>
      </c>
      <c r="R799" t="s">
        <v>163</v>
      </c>
      <c r="S799" t="s">
        <v>0</v>
      </c>
      <c r="T799" t="s">
        <v>1552</v>
      </c>
      <c r="V799" t="s">
        <v>118</v>
      </c>
      <c r="W799" t="s">
        <v>77</v>
      </c>
      <c r="X799" t="s">
        <v>905</v>
      </c>
      <c r="Y799" t="s">
        <v>1551</v>
      </c>
      <c r="Z799" t="s">
        <v>74</v>
      </c>
      <c r="AA799" t="s">
        <v>907</v>
      </c>
    </row>
    <row r="800" spans="1:27" x14ac:dyDescent="0.25">
      <c r="A800" t="b">
        <f>AND(Structures[[#This Row],[Unchanged Colr]:[Unchanged ColorAndStyle]])</f>
        <v>1</v>
      </c>
      <c r="B800" t="b">
        <f>ISERROR(VLOOKUP(Structures[[#This Row],[StructureID]],ModifiedStructures[],1,FALSE))</f>
        <v>1</v>
      </c>
      <c r="C800" t="b">
        <f>ISERROR(VLOOKUP(Structures[[#This Row],[ColorAndStyle]],ModifiedStyle[],1,FALSE))</f>
        <v>1</v>
      </c>
      <c r="D800" t="s">
        <v>1574</v>
      </c>
      <c r="E800" t="s">
        <v>1575</v>
      </c>
      <c r="F800" t="s">
        <v>172</v>
      </c>
      <c r="G800" t="s">
        <v>4</v>
      </c>
      <c r="H800" t="s">
        <v>4</v>
      </c>
      <c r="I800" t="s">
        <v>1210</v>
      </c>
      <c r="J800" t="s">
        <v>902</v>
      </c>
      <c r="L800" t="s">
        <v>448</v>
      </c>
      <c r="M800">
        <v>3</v>
      </c>
      <c r="N800">
        <v>1</v>
      </c>
      <c r="O800">
        <v>-16777216</v>
      </c>
      <c r="P800" t="s">
        <v>908</v>
      </c>
      <c r="Q800" t="s">
        <v>908</v>
      </c>
      <c r="R800" t="s">
        <v>163</v>
      </c>
      <c r="S800" t="s">
        <v>0</v>
      </c>
      <c r="T800" t="s">
        <v>1552</v>
      </c>
      <c r="V800" t="s">
        <v>118</v>
      </c>
      <c r="W800" t="s">
        <v>77</v>
      </c>
      <c r="X800" t="s">
        <v>905</v>
      </c>
      <c r="Y800" t="s">
        <v>1551</v>
      </c>
      <c r="Z800" t="s">
        <v>74</v>
      </c>
      <c r="AA800" t="s">
        <v>907</v>
      </c>
    </row>
    <row r="801" spans="1:27" x14ac:dyDescent="0.25">
      <c r="A801" t="b">
        <f>AND(Structures[[#This Row],[Unchanged Colr]:[Unchanged ColorAndStyle]])</f>
        <v>1</v>
      </c>
      <c r="B801" t="b">
        <f>ISERROR(VLOOKUP(Structures[[#This Row],[StructureID]],ModifiedStructures[],1,FALSE))</f>
        <v>1</v>
      </c>
      <c r="C801" t="b">
        <f>ISERROR(VLOOKUP(Structures[[#This Row],[ColorAndStyle]],ModifiedStyle[],1,FALSE))</f>
        <v>1</v>
      </c>
      <c r="D801" t="s">
        <v>1576</v>
      </c>
      <c r="E801" t="s">
        <v>1577</v>
      </c>
      <c r="F801" t="s">
        <v>172</v>
      </c>
      <c r="G801" t="s">
        <v>4</v>
      </c>
      <c r="H801" t="s">
        <v>4</v>
      </c>
      <c r="I801" t="s">
        <v>1210</v>
      </c>
      <c r="J801" t="s">
        <v>902</v>
      </c>
      <c r="L801" t="s">
        <v>449</v>
      </c>
      <c r="M801">
        <v>3</v>
      </c>
      <c r="N801">
        <v>1</v>
      </c>
      <c r="O801">
        <v>-16777216</v>
      </c>
      <c r="P801" t="s">
        <v>908</v>
      </c>
      <c r="Q801" t="s">
        <v>908</v>
      </c>
      <c r="R801" t="s">
        <v>163</v>
      </c>
      <c r="S801" t="s">
        <v>0</v>
      </c>
      <c r="T801" t="s">
        <v>1552</v>
      </c>
      <c r="V801" t="s">
        <v>118</v>
      </c>
      <c r="W801" t="s">
        <v>77</v>
      </c>
      <c r="X801" t="s">
        <v>905</v>
      </c>
      <c r="Y801" t="s">
        <v>1551</v>
      </c>
      <c r="Z801" t="s">
        <v>74</v>
      </c>
      <c r="AA801" t="s">
        <v>907</v>
      </c>
    </row>
    <row r="802" spans="1:27" x14ac:dyDescent="0.25">
      <c r="A802" t="b">
        <f>AND(Structures[[#This Row],[Unchanged Colr]:[Unchanged ColorAndStyle]])</f>
        <v>1</v>
      </c>
      <c r="B802" t="b">
        <f>ISERROR(VLOOKUP(Structures[[#This Row],[StructureID]],ModifiedStructures[],1,FALSE))</f>
        <v>1</v>
      </c>
      <c r="C802" t="b">
        <f>ISERROR(VLOOKUP(Structures[[#This Row],[ColorAndStyle]],ModifiedStyle[],1,FALSE))</f>
        <v>1</v>
      </c>
      <c r="D802" t="s">
        <v>1578</v>
      </c>
      <c r="E802" t="s">
        <v>1579</v>
      </c>
      <c r="F802" t="s">
        <v>172</v>
      </c>
      <c r="G802" t="s">
        <v>4</v>
      </c>
      <c r="H802" t="s">
        <v>4</v>
      </c>
      <c r="I802" t="s">
        <v>1210</v>
      </c>
      <c r="J802" t="s">
        <v>902</v>
      </c>
      <c r="L802" t="s">
        <v>450</v>
      </c>
      <c r="M802">
        <v>3</v>
      </c>
      <c r="N802">
        <v>1</v>
      </c>
      <c r="O802">
        <v>-16777216</v>
      </c>
      <c r="P802" t="s">
        <v>908</v>
      </c>
      <c r="Q802" t="s">
        <v>908</v>
      </c>
      <c r="R802" t="s">
        <v>163</v>
      </c>
      <c r="S802" t="s">
        <v>0</v>
      </c>
      <c r="T802" t="s">
        <v>1552</v>
      </c>
      <c r="V802" t="s">
        <v>118</v>
      </c>
      <c r="W802" t="s">
        <v>77</v>
      </c>
      <c r="X802" t="s">
        <v>905</v>
      </c>
      <c r="Y802" t="s">
        <v>1551</v>
      </c>
      <c r="Z802" t="s">
        <v>74</v>
      </c>
      <c r="AA802" t="s">
        <v>907</v>
      </c>
    </row>
    <row r="803" spans="1:27" x14ac:dyDescent="0.25">
      <c r="A803" t="b">
        <f>AND(Structures[[#This Row],[Unchanged Colr]:[Unchanged ColorAndStyle]])</f>
        <v>0</v>
      </c>
      <c r="B803" t="b">
        <f>ISERROR(VLOOKUP(Structures[[#This Row],[StructureID]],ModifiedStructures[],1,FALSE))</f>
        <v>1</v>
      </c>
      <c r="C803" t="b">
        <f>ISERROR(VLOOKUP(Structures[[#This Row],[ColorAndStyle]],ModifiedStyle[],1,FALSE))</f>
        <v>0</v>
      </c>
      <c r="D803" t="s">
        <v>164</v>
      </c>
      <c r="E803" t="s">
        <v>165</v>
      </c>
      <c r="F803" t="s">
        <v>133</v>
      </c>
      <c r="G803" t="s">
        <v>4</v>
      </c>
      <c r="H803" t="s">
        <v>4</v>
      </c>
      <c r="I803" t="s">
        <v>1086</v>
      </c>
      <c r="J803" t="s">
        <v>902</v>
      </c>
      <c r="L803" t="s">
        <v>5</v>
      </c>
      <c r="M803">
        <v>3</v>
      </c>
      <c r="N803">
        <v>0</v>
      </c>
      <c r="O803">
        <v>-16777216</v>
      </c>
      <c r="P803" t="s">
        <v>908</v>
      </c>
      <c r="Q803" t="s">
        <v>908</v>
      </c>
      <c r="R803" t="s">
        <v>163</v>
      </c>
      <c r="S803" t="s">
        <v>0</v>
      </c>
      <c r="T803" t="s">
        <v>1552</v>
      </c>
      <c r="V803" t="s">
        <v>118</v>
      </c>
      <c r="W803" t="s">
        <v>77</v>
      </c>
      <c r="X803" t="s">
        <v>905</v>
      </c>
      <c r="Y803" t="s">
        <v>1551</v>
      </c>
      <c r="Z803" t="s">
        <v>74</v>
      </c>
      <c r="AA803" t="s">
        <v>907</v>
      </c>
    </row>
    <row r="804" spans="1:27" x14ac:dyDescent="0.25">
      <c r="A804" t="b">
        <f>AND(Structures[[#This Row],[Unchanged Colr]:[Unchanged ColorAndStyle]])</f>
        <v>0</v>
      </c>
      <c r="B804" t="b">
        <f>ISERROR(VLOOKUP(Structures[[#This Row],[StructureID]],ModifiedStructures[],1,FALSE))</f>
        <v>1</v>
      </c>
      <c r="C804" t="b">
        <f>ISERROR(VLOOKUP(Structures[[#This Row],[ColorAndStyle]],ModifiedStyle[],1,FALSE))</f>
        <v>0</v>
      </c>
      <c r="D804" t="s">
        <v>1580</v>
      </c>
      <c r="E804" t="s">
        <v>1581</v>
      </c>
      <c r="F804" t="s">
        <v>133</v>
      </c>
      <c r="G804" t="s">
        <v>4</v>
      </c>
      <c r="H804" t="s">
        <v>4</v>
      </c>
      <c r="I804" t="s">
        <v>1086</v>
      </c>
      <c r="J804" t="s">
        <v>902</v>
      </c>
      <c r="L804" t="s">
        <v>290</v>
      </c>
      <c r="M804">
        <v>3</v>
      </c>
      <c r="N804">
        <v>1</v>
      </c>
      <c r="O804">
        <v>-16777216</v>
      </c>
      <c r="P804" t="s">
        <v>908</v>
      </c>
      <c r="Q804" t="s">
        <v>908</v>
      </c>
      <c r="R804" t="s">
        <v>163</v>
      </c>
      <c r="S804" t="s">
        <v>0</v>
      </c>
      <c r="T804" t="s">
        <v>1552</v>
      </c>
      <c r="V804" t="s">
        <v>118</v>
      </c>
      <c r="W804" t="s">
        <v>77</v>
      </c>
      <c r="X804" t="s">
        <v>905</v>
      </c>
      <c r="Y804" t="s">
        <v>1551</v>
      </c>
      <c r="Z804" t="s">
        <v>74</v>
      </c>
      <c r="AA804" t="s">
        <v>907</v>
      </c>
    </row>
    <row r="805" spans="1:27" x14ac:dyDescent="0.25">
      <c r="A805" t="b">
        <f>AND(Structures[[#This Row],[Unchanged Colr]:[Unchanged ColorAndStyle]])</f>
        <v>0</v>
      </c>
      <c r="B805" t="b">
        <f>ISERROR(VLOOKUP(Structures[[#This Row],[StructureID]],ModifiedStructures[],1,FALSE))</f>
        <v>1</v>
      </c>
      <c r="C805" t="b">
        <f>ISERROR(VLOOKUP(Structures[[#This Row],[ColorAndStyle]],ModifiedStyle[],1,FALSE))</f>
        <v>0</v>
      </c>
      <c r="D805" t="s">
        <v>166</v>
      </c>
      <c r="E805" t="s">
        <v>167</v>
      </c>
      <c r="F805" t="s">
        <v>133</v>
      </c>
      <c r="G805" t="s">
        <v>4</v>
      </c>
      <c r="H805" t="s">
        <v>4</v>
      </c>
      <c r="I805" t="s">
        <v>1086</v>
      </c>
      <c r="J805" t="s">
        <v>902</v>
      </c>
      <c r="L805" t="s">
        <v>23</v>
      </c>
      <c r="M805">
        <v>3</v>
      </c>
      <c r="N805">
        <v>1</v>
      </c>
      <c r="O805">
        <v>-16777216</v>
      </c>
      <c r="P805" t="s">
        <v>908</v>
      </c>
      <c r="Q805" t="s">
        <v>908</v>
      </c>
      <c r="R805" t="s">
        <v>163</v>
      </c>
      <c r="S805" t="s">
        <v>0</v>
      </c>
      <c r="T805" t="s">
        <v>1552</v>
      </c>
      <c r="V805" t="s">
        <v>118</v>
      </c>
      <c r="W805" t="s">
        <v>77</v>
      </c>
      <c r="X805" t="s">
        <v>905</v>
      </c>
      <c r="Y805" t="s">
        <v>1551</v>
      </c>
      <c r="Z805" t="s">
        <v>74</v>
      </c>
      <c r="AA805" t="s">
        <v>907</v>
      </c>
    </row>
    <row r="806" spans="1:27" x14ac:dyDescent="0.25">
      <c r="A806" t="b">
        <f>AND(Structures[[#This Row],[Unchanged Colr]:[Unchanged ColorAndStyle]])</f>
        <v>0</v>
      </c>
      <c r="B806" t="b">
        <f>ISERROR(VLOOKUP(Structures[[#This Row],[StructureID]],ModifiedStructures[],1,FALSE))</f>
        <v>1</v>
      </c>
      <c r="C806" t="b">
        <f>ISERROR(VLOOKUP(Structures[[#This Row],[ColorAndStyle]],ModifiedStyle[],1,FALSE))</f>
        <v>0</v>
      </c>
      <c r="D806" t="s">
        <v>1582</v>
      </c>
      <c r="E806" t="s">
        <v>1583</v>
      </c>
      <c r="F806" t="s">
        <v>133</v>
      </c>
      <c r="G806" t="s">
        <v>4</v>
      </c>
      <c r="H806" t="s">
        <v>4</v>
      </c>
      <c r="I806" t="s">
        <v>1086</v>
      </c>
      <c r="J806" t="s">
        <v>902</v>
      </c>
      <c r="L806" t="s">
        <v>292</v>
      </c>
      <c r="M806">
        <v>5</v>
      </c>
      <c r="N806">
        <v>0</v>
      </c>
      <c r="O806">
        <v>-16777216</v>
      </c>
      <c r="P806" t="s">
        <v>908</v>
      </c>
      <c r="Q806" t="s">
        <v>908</v>
      </c>
      <c r="R806" t="s">
        <v>163</v>
      </c>
      <c r="S806" t="s">
        <v>0</v>
      </c>
      <c r="T806" t="s">
        <v>1552</v>
      </c>
      <c r="V806" t="s">
        <v>118</v>
      </c>
      <c r="W806" t="s">
        <v>77</v>
      </c>
      <c r="X806" t="s">
        <v>905</v>
      </c>
      <c r="Y806" t="s">
        <v>1551</v>
      </c>
      <c r="Z806" t="s">
        <v>74</v>
      </c>
      <c r="AA806" t="s">
        <v>907</v>
      </c>
    </row>
    <row r="807" spans="1:27" x14ac:dyDescent="0.25">
      <c r="A807" t="b">
        <f>AND(Structures[[#This Row],[Unchanged Colr]:[Unchanged ColorAndStyle]])</f>
        <v>0</v>
      </c>
      <c r="B807" t="b">
        <f>ISERROR(VLOOKUP(Structures[[#This Row],[StructureID]],ModifiedStructures[],1,FALSE))</f>
        <v>1</v>
      </c>
      <c r="C807" t="b">
        <f>ISERROR(VLOOKUP(Structures[[#This Row],[ColorAndStyle]],ModifiedStyle[],1,FALSE))</f>
        <v>0</v>
      </c>
      <c r="D807" t="s">
        <v>1584</v>
      </c>
      <c r="E807" t="s">
        <v>1585</v>
      </c>
      <c r="F807" t="s">
        <v>912</v>
      </c>
      <c r="G807" t="s">
        <v>4</v>
      </c>
      <c r="H807" t="s">
        <v>4</v>
      </c>
      <c r="I807" t="s">
        <v>247</v>
      </c>
      <c r="J807" t="s">
        <v>902</v>
      </c>
      <c r="L807" t="s">
        <v>246</v>
      </c>
      <c r="M807">
        <v>3</v>
      </c>
      <c r="N807">
        <v>0</v>
      </c>
      <c r="O807">
        <v>-16777216</v>
      </c>
      <c r="P807" t="s">
        <v>908</v>
      </c>
      <c r="Q807" t="s">
        <v>908</v>
      </c>
      <c r="R807" t="s">
        <v>163</v>
      </c>
      <c r="S807" t="s">
        <v>0</v>
      </c>
      <c r="T807" t="s">
        <v>1552</v>
      </c>
      <c r="V807" t="s">
        <v>118</v>
      </c>
      <c r="W807" t="s">
        <v>77</v>
      </c>
      <c r="X807" t="s">
        <v>905</v>
      </c>
      <c r="Y807" t="s">
        <v>1551</v>
      </c>
      <c r="Z807" t="s">
        <v>74</v>
      </c>
      <c r="AA807" t="s">
        <v>907</v>
      </c>
    </row>
    <row r="808" spans="1:27" x14ac:dyDescent="0.25">
      <c r="A808" t="b">
        <f>AND(Structures[[#This Row],[Unchanged Colr]:[Unchanged ColorAndStyle]])</f>
        <v>1</v>
      </c>
      <c r="B808" t="b">
        <f>ISERROR(VLOOKUP(Structures[[#This Row],[StructureID]],ModifiedStructures[],1,FALSE))</f>
        <v>1</v>
      </c>
      <c r="C808" t="b">
        <f>ISERROR(VLOOKUP(Structures[[#This Row],[ColorAndStyle]],ModifiedStyle[],1,FALSE))</f>
        <v>1</v>
      </c>
      <c r="D808" t="s">
        <v>1586</v>
      </c>
      <c r="E808" t="s">
        <v>1587</v>
      </c>
      <c r="F808" t="s">
        <v>912</v>
      </c>
      <c r="G808" t="s">
        <v>4</v>
      </c>
      <c r="H808" t="s">
        <v>4</v>
      </c>
      <c r="I808" t="s">
        <v>247</v>
      </c>
      <c r="J808" t="s">
        <v>902</v>
      </c>
      <c r="L808" t="s">
        <v>248</v>
      </c>
      <c r="M808">
        <v>5</v>
      </c>
      <c r="N808">
        <v>0</v>
      </c>
      <c r="O808">
        <v>-16777216</v>
      </c>
      <c r="P808" t="s">
        <v>908</v>
      </c>
      <c r="Q808" t="s">
        <v>908</v>
      </c>
      <c r="R808" t="s">
        <v>163</v>
      </c>
      <c r="S808" t="s">
        <v>0</v>
      </c>
      <c r="T808" t="s">
        <v>1552</v>
      </c>
      <c r="V808" t="s">
        <v>118</v>
      </c>
      <c r="W808" t="s">
        <v>77</v>
      </c>
      <c r="X808" t="s">
        <v>905</v>
      </c>
      <c r="Y808" t="s">
        <v>1551</v>
      </c>
      <c r="Z808" t="s">
        <v>74</v>
      </c>
      <c r="AA808" t="s">
        <v>907</v>
      </c>
    </row>
    <row r="809" spans="1:27" x14ac:dyDescent="0.25">
      <c r="A809" t="b">
        <f>AND(Structures[[#This Row],[Unchanged Colr]:[Unchanged ColorAndStyle]])</f>
        <v>1</v>
      </c>
      <c r="B809" t="b">
        <f>ISERROR(VLOOKUP(Structures[[#This Row],[StructureID]],ModifiedStructures[],1,FALSE))</f>
        <v>1</v>
      </c>
      <c r="C809" t="b">
        <f>ISERROR(VLOOKUP(Structures[[#This Row],[ColorAndStyle]],ModifiedStyle[],1,FALSE))</f>
        <v>1</v>
      </c>
      <c r="D809" t="s">
        <v>1588</v>
      </c>
      <c r="E809" t="s">
        <v>1589</v>
      </c>
      <c r="F809" t="s">
        <v>912</v>
      </c>
      <c r="G809" t="s">
        <v>4</v>
      </c>
      <c r="H809" t="s">
        <v>4</v>
      </c>
      <c r="I809" t="s">
        <v>247</v>
      </c>
      <c r="J809" t="s">
        <v>902</v>
      </c>
      <c r="L809" t="s">
        <v>388</v>
      </c>
      <c r="M809">
        <v>3</v>
      </c>
      <c r="N809">
        <v>1</v>
      </c>
      <c r="O809">
        <v>-16777216</v>
      </c>
      <c r="P809" t="s">
        <v>908</v>
      </c>
      <c r="Q809" t="s">
        <v>908</v>
      </c>
      <c r="R809" t="s">
        <v>163</v>
      </c>
      <c r="S809" t="s">
        <v>0</v>
      </c>
      <c r="T809" t="s">
        <v>1552</v>
      </c>
      <c r="V809" t="s">
        <v>118</v>
      </c>
      <c r="W809" t="s">
        <v>77</v>
      </c>
      <c r="X809" t="s">
        <v>905</v>
      </c>
      <c r="Y809" t="s">
        <v>1551</v>
      </c>
      <c r="Z809" t="s">
        <v>74</v>
      </c>
      <c r="AA809" t="s">
        <v>907</v>
      </c>
    </row>
    <row r="810" spans="1:27" x14ac:dyDescent="0.25">
      <c r="A810" t="b">
        <f>AND(Structures[[#This Row],[Unchanged Colr]:[Unchanged ColorAndStyle]])</f>
        <v>1</v>
      </c>
      <c r="B810" t="b">
        <f>ISERROR(VLOOKUP(Structures[[#This Row],[StructureID]],ModifiedStructures[],1,FALSE))</f>
        <v>1</v>
      </c>
      <c r="C810" t="b">
        <f>ISERROR(VLOOKUP(Structures[[#This Row],[ColorAndStyle]],ModifiedStyle[],1,FALSE))</f>
        <v>1</v>
      </c>
      <c r="D810" t="s">
        <v>1347</v>
      </c>
      <c r="E810" t="s">
        <v>222</v>
      </c>
      <c r="F810" t="s">
        <v>928</v>
      </c>
      <c r="G810" t="s">
        <v>33</v>
      </c>
      <c r="H810" t="s">
        <v>33</v>
      </c>
      <c r="I810">
        <v>7647</v>
      </c>
      <c r="J810" t="s">
        <v>929</v>
      </c>
      <c r="L810" t="s">
        <v>264</v>
      </c>
      <c r="M810">
        <v>3</v>
      </c>
      <c r="N810">
        <v>0</v>
      </c>
      <c r="O810">
        <v>-16777216</v>
      </c>
      <c r="P810">
        <v>20</v>
      </c>
      <c r="Q810">
        <v>40</v>
      </c>
      <c r="R810" t="s">
        <v>163</v>
      </c>
      <c r="S810" t="s">
        <v>0</v>
      </c>
      <c r="T810" t="s">
        <v>1552</v>
      </c>
      <c r="V810" t="s">
        <v>118</v>
      </c>
      <c r="W810" t="s">
        <v>77</v>
      </c>
      <c r="X810" t="s">
        <v>905</v>
      </c>
      <c r="Y810" t="s">
        <v>1551</v>
      </c>
      <c r="Z810" t="s">
        <v>74</v>
      </c>
      <c r="AA810" t="s">
        <v>907</v>
      </c>
    </row>
    <row r="811" spans="1:27" x14ac:dyDescent="0.25">
      <c r="A811" t="b">
        <f>AND(Structures[[#This Row],[Unchanged Colr]:[Unchanged ColorAndStyle]])</f>
        <v>1</v>
      </c>
      <c r="B811" t="b">
        <f>ISERROR(VLOOKUP(Structures[[#This Row],[StructureID]],ModifiedStructures[],1,FALSE))</f>
        <v>1</v>
      </c>
      <c r="C811" t="b">
        <f>ISERROR(VLOOKUP(Structures[[#This Row],[ColorAndStyle]],ModifiedStyle[],1,FALSE))</f>
        <v>1</v>
      </c>
      <c r="D811" t="s">
        <v>1029</v>
      </c>
      <c r="E811" t="s">
        <v>1030</v>
      </c>
      <c r="F811" t="s">
        <v>339</v>
      </c>
      <c r="G811" t="s">
        <v>44</v>
      </c>
      <c r="H811" t="s">
        <v>185</v>
      </c>
      <c r="I811" t="s">
        <v>339</v>
      </c>
      <c r="J811" t="s">
        <v>902</v>
      </c>
      <c r="L811" t="s">
        <v>324</v>
      </c>
      <c r="M811">
        <v>3</v>
      </c>
      <c r="N811">
        <v>0</v>
      </c>
      <c r="O811">
        <v>-16777216</v>
      </c>
      <c r="P811" t="s">
        <v>908</v>
      </c>
      <c r="Q811" t="s">
        <v>908</v>
      </c>
      <c r="R811" t="s">
        <v>163</v>
      </c>
      <c r="S811" t="s">
        <v>0</v>
      </c>
      <c r="T811" t="s">
        <v>1552</v>
      </c>
      <c r="V811" t="s">
        <v>118</v>
      </c>
      <c r="W811" t="s">
        <v>77</v>
      </c>
      <c r="X811" t="s">
        <v>905</v>
      </c>
      <c r="Y811" t="s">
        <v>1551</v>
      </c>
      <c r="Z811" t="s">
        <v>74</v>
      </c>
      <c r="AA811" t="s">
        <v>907</v>
      </c>
    </row>
    <row r="812" spans="1:27" x14ac:dyDescent="0.25">
      <c r="A812" t="b">
        <f>AND(Structures[[#This Row],[Unchanged Colr]:[Unchanged ColorAndStyle]])</f>
        <v>1</v>
      </c>
      <c r="B812" t="b">
        <f>ISERROR(VLOOKUP(Structures[[#This Row],[StructureID]],ModifiedStructures[],1,FALSE))</f>
        <v>1</v>
      </c>
      <c r="C812" t="b">
        <f>ISERROR(VLOOKUP(Structures[[#This Row],[ColorAndStyle]],ModifiedStyle[],1,FALSE))</f>
        <v>1</v>
      </c>
      <c r="D812" t="s">
        <v>1544</v>
      </c>
      <c r="E812" t="s">
        <v>1545</v>
      </c>
      <c r="F812" t="s">
        <v>339</v>
      </c>
      <c r="G812" t="s">
        <v>44</v>
      </c>
      <c r="H812" t="s">
        <v>185</v>
      </c>
      <c r="I812" t="s">
        <v>339</v>
      </c>
      <c r="J812" t="s">
        <v>902</v>
      </c>
      <c r="L812" t="s">
        <v>324</v>
      </c>
      <c r="M812">
        <v>3</v>
      </c>
      <c r="N812">
        <v>0</v>
      </c>
      <c r="O812">
        <v>-16777216</v>
      </c>
      <c r="P812" t="s">
        <v>908</v>
      </c>
      <c r="Q812" t="s">
        <v>908</v>
      </c>
      <c r="R812" t="s">
        <v>163</v>
      </c>
      <c r="S812" t="s">
        <v>0</v>
      </c>
      <c r="T812" t="s">
        <v>1552</v>
      </c>
      <c r="V812" t="s">
        <v>118</v>
      </c>
      <c r="W812" t="s">
        <v>77</v>
      </c>
      <c r="X812" t="s">
        <v>905</v>
      </c>
      <c r="Y812" t="s">
        <v>1551</v>
      </c>
      <c r="Z812" t="s">
        <v>74</v>
      </c>
      <c r="AA812" t="s">
        <v>907</v>
      </c>
    </row>
    <row r="813" spans="1:27" x14ac:dyDescent="0.25">
      <c r="A813" t="b">
        <f>AND(Structures[[#This Row],[Unchanged Colr]:[Unchanged ColorAndStyle]])</f>
        <v>1</v>
      </c>
      <c r="B813" t="b">
        <f>ISERROR(VLOOKUP(Structures[[#This Row],[StructureID]],ModifiedStructures[],1,FALSE))</f>
        <v>1</v>
      </c>
      <c r="C813" t="b">
        <f>ISERROR(VLOOKUP(Structures[[#This Row],[ColorAndStyle]],ModifiedStyle[],1,FALSE))</f>
        <v>1</v>
      </c>
      <c r="D813" t="s">
        <v>426</v>
      </c>
      <c r="E813" t="s">
        <v>1457</v>
      </c>
      <c r="F813" t="s">
        <v>1244</v>
      </c>
      <c r="G813" t="s">
        <v>33</v>
      </c>
      <c r="H813" t="s">
        <v>33</v>
      </c>
      <c r="I813">
        <v>59803</v>
      </c>
      <c r="J813" t="s">
        <v>929</v>
      </c>
      <c r="L813" t="s">
        <v>438</v>
      </c>
      <c r="M813">
        <v>3</v>
      </c>
      <c r="N813">
        <v>0</v>
      </c>
      <c r="O813">
        <v>-16777216</v>
      </c>
      <c r="P813" t="s">
        <v>908</v>
      </c>
      <c r="Q813" t="s">
        <v>908</v>
      </c>
      <c r="R813" t="s">
        <v>163</v>
      </c>
      <c r="S813" t="s">
        <v>0</v>
      </c>
      <c r="T813" t="s">
        <v>1552</v>
      </c>
      <c r="V813" t="s">
        <v>118</v>
      </c>
      <c r="W813" t="s">
        <v>77</v>
      </c>
      <c r="X813" t="s">
        <v>905</v>
      </c>
      <c r="Y813" t="s">
        <v>1551</v>
      </c>
      <c r="Z813" t="s">
        <v>74</v>
      </c>
      <c r="AA813" t="s">
        <v>907</v>
      </c>
    </row>
    <row r="814" spans="1:27" x14ac:dyDescent="0.25">
      <c r="A814" t="b">
        <f>AND(Structures[[#This Row],[Unchanged Colr]:[Unchanged ColorAndStyle]])</f>
        <v>1</v>
      </c>
      <c r="B814" t="b">
        <f>ISERROR(VLOOKUP(Structures[[#This Row],[StructureID]],ModifiedStructures[],1,FALSE))</f>
        <v>1</v>
      </c>
      <c r="C814" t="b">
        <f>ISERROR(VLOOKUP(Structures[[#This Row],[ColorAndStyle]],ModifiedStyle[],1,FALSE))</f>
        <v>1</v>
      </c>
      <c r="D814" t="s">
        <v>427</v>
      </c>
      <c r="E814" t="s">
        <v>1458</v>
      </c>
      <c r="F814" t="s">
        <v>1242</v>
      </c>
      <c r="G814" t="s">
        <v>33</v>
      </c>
      <c r="H814" t="s">
        <v>33</v>
      </c>
      <c r="I814">
        <v>59802</v>
      </c>
      <c r="J814" t="s">
        <v>929</v>
      </c>
      <c r="L814" t="s">
        <v>439</v>
      </c>
      <c r="M814">
        <v>3</v>
      </c>
      <c r="N814">
        <v>0</v>
      </c>
      <c r="O814">
        <v>-16777216</v>
      </c>
      <c r="P814" t="s">
        <v>908</v>
      </c>
      <c r="Q814" t="s">
        <v>908</v>
      </c>
      <c r="R814" t="s">
        <v>163</v>
      </c>
      <c r="S814" t="s">
        <v>0</v>
      </c>
      <c r="T814" t="s">
        <v>1552</v>
      </c>
      <c r="V814" t="s">
        <v>118</v>
      </c>
      <c r="W814" t="s">
        <v>77</v>
      </c>
      <c r="X814" t="s">
        <v>905</v>
      </c>
      <c r="Y814" t="s">
        <v>1551</v>
      </c>
      <c r="Z814" t="s">
        <v>74</v>
      </c>
      <c r="AA814" t="s">
        <v>907</v>
      </c>
    </row>
    <row r="815" spans="1:27" x14ac:dyDescent="0.25">
      <c r="A815" t="b">
        <f>AND(Structures[[#This Row],[Unchanged Colr]:[Unchanged ColorAndStyle]])</f>
        <v>1</v>
      </c>
      <c r="B815" t="b">
        <f>ISERROR(VLOOKUP(Structures[[#This Row],[StructureID]],ModifiedStructures[],1,FALSE))</f>
        <v>1</v>
      </c>
      <c r="C815" t="b">
        <f>ISERROR(VLOOKUP(Structures[[#This Row],[ColorAndStyle]],ModifiedStyle[],1,FALSE))</f>
        <v>1</v>
      </c>
      <c r="D815" t="s">
        <v>428</v>
      </c>
      <c r="E815" t="s">
        <v>1548</v>
      </c>
      <c r="F815" t="s">
        <v>1549</v>
      </c>
      <c r="G815" t="s">
        <v>33</v>
      </c>
      <c r="H815" t="s">
        <v>33</v>
      </c>
      <c r="I815" t="s">
        <v>1550</v>
      </c>
      <c r="J815" t="s">
        <v>902</v>
      </c>
      <c r="L815" t="s">
        <v>440</v>
      </c>
      <c r="M815">
        <v>3</v>
      </c>
      <c r="N815">
        <v>0</v>
      </c>
      <c r="O815">
        <v>-16777216</v>
      </c>
      <c r="P815" t="s">
        <v>908</v>
      </c>
      <c r="Q815" t="s">
        <v>908</v>
      </c>
      <c r="R815" t="s">
        <v>163</v>
      </c>
      <c r="S815" t="s">
        <v>0</v>
      </c>
      <c r="T815" t="s">
        <v>1552</v>
      </c>
      <c r="V815" t="s">
        <v>118</v>
      </c>
      <c r="W815" t="s">
        <v>77</v>
      </c>
      <c r="X815" t="s">
        <v>905</v>
      </c>
      <c r="Y815" t="s">
        <v>1551</v>
      </c>
      <c r="Z815" t="s">
        <v>74</v>
      </c>
      <c r="AA815" t="s">
        <v>907</v>
      </c>
    </row>
    <row r="816" spans="1:27" x14ac:dyDescent="0.25">
      <c r="A816" t="b">
        <f>AND(Structures[[#This Row],[Unchanged Colr]:[Unchanged ColorAndStyle]])</f>
        <v>0</v>
      </c>
      <c r="B816" t="b">
        <f>ISERROR(VLOOKUP(Structures[[#This Row],[StructureID]],ModifiedStructures[],1,FALSE))</f>
        <v>1</v>
      </c>
      <c r="C816" t="b">
        <f>ISERROR(VLOOKUP(Structures[[#This Row],[ColorAndStyle]],ModifiedStyle[],1,FALSE))</f>
        <v>0</v>
      </c>
      <c r="D816" t="s">
        <v>236</v>
      </c>
      <c r="E816" t="s">
        <v>237</v>
      </c>
      <c r="F816" t="s">
        <v>271</v>
      </c>
      <c r="G816" t="s">
        <v>271</v>
      </c>
      <c r="H816" t="s">
        <v>913</v>
      </c>
      <c r="I816">
        <v>11296</v>
      </c>
      <c r="J816" t="s">
        <v>914</v>
      </c>
      <c r="L816" t="s">
        <v>277</v>
      </c>
      <c r="M816">
        <v>3</v>
      </c>
      <c r="N816">
        <v>0</v>
      </c>
      <c r="O816">
        <v>-16777216</v>
      </c>
      <c r="P816" t="s">
        <v>908</v>
      </c>
      <c r="Q816" t="s">
        <v>908</v>
      </c>
      <c r="R816" t="s">
        <v>163</v>
      </c>
      <c r="S816" t="s">
        <v>0</v>
      </c>
      <c r="T816" t="s">
        <v>1552</v>
      </c>
      <c r="V816" t="s">
        <v>118</v>
      </c>
      <c r="W816" t="s">
        <v>77</v>
      </c>
      <c r="X816" t="s">
        <v>905</v>
      </c>
      <c r="Y816" t="s">
        <v>1590</v>
      </c>
      <c r="Z816" t="s">
        <v>74</v>
      </c>
      <c r="AA816" t="s">
        <v>907</v>
      </c>
    </row>
    <row r="817" spans="1:27" x14ac:dyDescent="0.25">
      <c r="A817" t="b">
        <f>AND(Structures[[#This Row],[Unchanged Colr]:[Unchanged ColorAndStyle]])</f>
        <v>0</v>
      </c>
      <c r="B817" t="b">
        <f>ISERROR(VLOOKUP(Structures[[#This Row],[StructureID]],ModifiedStructures[],1,FALSE))</f>
        <v>1</v>
      </c>
      <c r="C817" t="b">
        <f>ISERROR(VLOOKUP(Structures[[#This Row],[ColorAndStyle]],ModifiedStyle[],1,FALSE))</f>
        <v>0</v>
      </c>
      <c r="D817" t="s">
        <v>238</v>
      </c>
      <c r="E817" t="s">
        <v>237</v>
      </c>
      <c r="F817" t="s">
        <v>271</v>
      </c>
      <c r="G817" t="s">
        <v>271</v>
      </c>
      <c r="H817" t="s">
        <v>913</v>
      </c>
      <c r="I817">
        <v>11296</v>
      </c>
      <c r="J817" t="s">
        <v>914</v>
      </c>
      <c r="L817" t="s">
        <v>277</v>
      </c>
      <c r="M817">
        <v>3</v>
      </c>
      <c r="N817">
        <v>0</v>
      </c>
      <c r="O817">
        <v>-16777216</v>
      </c>
      <c r="P817" t="s">
        <v>908</v>
      </c>
      <c r="Q817" t="s">
        <v>908</v>
      </c>
      <c r="R817" t="s">
        <v>163</v>
      </c>
      <c r="S817" t="s">
        <v>0</v>
      </c>
      <c r="T817" t="s">
        <v>1552</v>
      </c>
      <c r="V817" t="s">
        <v>118</v>
      </c>
      <c r="W817" t="s">
        <v>77</v>
      </c>
      <c r="X817" t="s">
        <v>905</v>
      </c>
      <c r="Y817" t="s">
        <v>1590</v>
      </c>
      <c r="Z817" t="s">
        <v>74</v>
      </c>
      <c r="AA817" t="s">
        <v>907</v>
      </c>
    </row>
    <row r="818" spans="1:27" x14ac:dyDescent="0.25">
      <c r="A818" t="b">
        <f>AND(Structures[[#This Row],[Unchanged Colr]:[Unchanged ColorAndStyle]])</f>
        <v>0</v>
      </c>
      <c r="B818" t="b">
        <f>ISERROR(VLOOKUP(Structures[[#This Row],[StructureID]],ModifiedStructures[],1,FALSE))</f>
        <v>1</v>
      </c>
      <c r="C818" t="b">
        <f>ISERROR(VLOOKUP(Structures[[#This Row],[ColorAndStyle]],ModifiedStyle[],1,FALSE))</f>
        <v>0</v>
      </c>
      <c r="D818" t="s">
        <v>239</v>
      </c>
      <c r="E818" t="s">
        <v>237</v>
      </c>
      <c r="F818" t="s">
        <v>271</v>
      </c>
      <c r="G818" t="s">
        <v>271</v>
      </c>
      <c r="H818" t="s">
        <v>913</v>
      </c>
      <c r="I818">
        <v>11296</v>
      </c>
      <c r="J818" t="s">
        <v>914</v>
      </c>
      <c r="L818" t="s">
        <v>277</v>
      </c>
      <c r="M818">
        <v>3</v>
      </c>
      <c r="N818">
        <v>0</v>
      </c>
      <c r="O818">
        <v>-16777216</v>
      </c>
      <c r="P818" t="s">
        <v>908</v>
      </c>
      <c r="Q818" t="s">
        <v>908</v>
      </c>
      <c r="R818" t="s">
        <v>163</v>
      </c>
      <c r="S818" t="s">
        <v>0</v>
      </c>
      <c r="T818" t="s">
        <v>1552</v>
      </c>
      <c r="V818" t="s">
        <v>118</v>
      </c>
      <c r="W818" t="s">
        <v>77</v>
      </c>
      <c r="X818" t="s">
        <v>905</v>
      </c>
      <c r="Y818" t="s">
        <v>1590</v>
      </c>
      <c r="Z818" t="s">
        <v>74</v>
      </c>
      <c r="AA818" t="s">
        <v>907</v>
      </c>
    </row>
    <row r="819" spans="1:27" x14ac:dyDescent="0.25">
      <c r="A819" t="b">
        <f>AND(Structures[[#This Row],[Unchanged Colr]:[Unchanged ColorAndStyle]])</f>
        <v>1</v>
      </c>
      <c r="B819" t="b">
        <f>ISERROR(VLOOKUP(Structures[[#This Row],[StructureID]],ModifiedStructures[],1,FALSE))</f>
        <v>1</v>
      </c>
      <c r="C819" t="b">
        <f>ISERROR(VLOOKUP(Structures[[#This Row],[ColorAndStyle]],ModifiedStyle[],1,FALSE))</f>
        <v>1</v>
      </c>
      <c r="D819" t="s">
        <v>1487</v>
      </c>
      <c r="E819" t="s">
        <v>1488</v>
      </c>
      <c r="F819" t="s">
        <v>1070</v>
      </c>
      <c r="G819" t="s">
        <v>44</v>
      </c>
      <c r="H819" t="s">
        <v>44</v>
      </c>
      <c r="I819" t="s">
        <v>44</v>
      </c>
      <c r="J819" t="s">
        <v>902</v>
      </c>
      <c r="L819" t="s">
        <v>375</v>
      </c>
      <c r="M819">
        <v>3</v>
      </c>
      <c r="N819">
        <v>0</v>
      </c>
      <c r="O819">
        <v>-16777216</v>
      </c>
      <c r="P819" t="s">
        <v>908</v>
      </c>
      <c r="Q819" t="s">
        <v>908</v>
      </c>
      <c r="R819" t="s">
        <v>168</v>
      </c>
      <c r="S819" t="s">
        <v>0</v>
      </c>
      <c r="T819" t="s">
        <v>1591</v>
      </c>
      <c r="V819" t="s">
        <v>118</v>
      </c>
      <c r="W819" t="s">
        <v>77</v>
      </c>
      <c r="X819" t="s">
        <v>905</v>
      </c>
      <c r="Y819" t="s">
        <v>1590</v>
      </c>
      <c r="Z819" t="s">
        <v>74</v>
      </c>
      <c r="AA819" t="s">
        <v>907</v>
      </c>
    </row>
    <row r="820" spans="1:27" x14ac:dyDescent="0.25">
      <c r="A820" t="b">
        <f>AND(Structures[[#This Row],[Unchanged Colr]:[Unchanged ColorAndStyle]])</f>
        <v>1</v>
      </c>
      <c r="B820" t="b">
        <f>ISERROR(VLOOKUP(Structures[[#This Row],[StructureID]],ModifiedStructures[],1,FALSE))</f>
        <v>1</v>
      </c>
      <c r="C820" t="b">
        <f>ISERROR(VLOOKUP(Structures[[#This Row],[ColorAndStyle]],ModifiedStyle[],1,FALSE))</f>
        <v>1</v>
      </c>
      <c r="D820" t="s">
        <v>1490</v>
      </c>
      <c r="E820" t="s">
        <v>1491</v>
      </c>
      <c r="F820" t="s">
        <v>1070</v>
      </c>
      <c r="G820" t="s">
        <v>44</v>
      </c>
      <c r="H820" t="s">
        <v>44</v>
      </c>
      <c r="I820" t="s">
        <v>44</v>
      </c>
      <c r="J820" t="s">
        <v>902</v>
      </c>
      <c r="L820" t="s">
        <v>375</v>
      </c>
      <c r="M820">
        <v>3</v>
      </c>
      <c r="N820">
        <v>0</v>
      </c>
      <c r="O820">
        <v>-16777216</v>
      </c>
      <c r="P820" t="s">
        <v>908</v>
      </c>
      <c r="Q820" t="s">
        <v>908</v>
      </c>
      <c r="R820" t="s">
        <v>168</v>
      </c>
      <c r="S820" t="s">
        <v>0</v>
      </c>
      <c r="T820" t="s">
        <v>1591</v>
      </c>
      <c r="V820" t="s">
        <v>118</v>
      </c>
      <c r="W820" t="s">
        <v>77</v>
      </c>
      <c r="X820" t="s">
        <v>905</v>
      </c>
      <c r="Y820" t="s">
        <v>1590</v>
      </c>
      <c r="Z820" t="s">
        <v>74</v>
      </c>
      <c r="AA820" t="s">
        <v>907</v>
      </c>
    </row>
    <row r="821" spans="1:27" x14ac:dyDescent="0.25">
      <c r="A821" t="b">
        <f>AND(Structures[[#This Row],[Unchanged Colr]:[Unchanged ColorAndStyle]])</f>
        <v>1</v>
      </c>
      <c r="B821" t="b">
        <f>ISERROR(VLOOKUP(Structures[[#This Row],[StructureID]],ModifiedStructures[],1,FALSE))</f>
        <v>1</v>
      </c>
      <c r="C821" t="b">
        <f>ISERROR(VLOOKUP(Structures[[#This Row],[ColorAndStyle]],ModifiedStyle[],1,FALSE))</f>
        <v>1</v>
      </c>
      <c r="D821" t="s">
        <v>201</v>
      </c>
      <c r="E821" t="s">
        <v>201</v>
      </c>
      <c r="F821" t="s">
        <v>201</v>
      </c>
      <c r="G821" t="s">
        <v>180</v>
      </c>
      <c r="H821" t="s">
        <v>240</v>
      </c>
      <c r="I821" t="s">
        <v>240</v>
      </c>
      <c r="J821" t="s">
        <v>902</v>
      </c>
      <c r="L821" t="s">
        <v>241</v>
      </c>
      <c r="M821">
        <v>3</v>
      </c>
      <c r="N821">
        <v>0</v>
      </c>
      <c r="O821">
        <v>-16777216</v>
      </c>
      <c r="P821">
        <v>-350</v>
      </c>
      <c r="Q821">
        <v>-50</v>
      </c>
      <c r="R821" t="s">
        <v>168</v>
      </c>
      <c r="S821" t="s">
        <v>0</v>
      </c>
      <c r="T821" t="s">
        <v>1591</v>
      </c>
      <c r="V821" t="s">
        <v>118</v>
      </c>
      <c r="W821" t="s">
        <v>77</v>
      </c>
      <c r="X821" t="s">
        <v>905</v>
      </c>
      <c r="Y821" t="s">
        <v>1590</v>
      </c>
      <c r="Z821" t="s">
        <v>74</v>
      </c>
      <c r="AA821" t="s">
        <v>907</v>
      </c>
    </row>
    <row r="822" spans="1:27" x14ac:dyDescent="0.25">
      <c r="A822" t="b">
        <f>AND(Structures[[#This Row],[Unchanged Colr]:[Unchanged ColorAndStyle]])</f>
        <v>1</v>
      </c>
      <c r="B822" t="b">
        <f>ISERROR(VLOOKUP(Structures[[#This Row],[StructureID]],ModifiedStructures[],1,FALSE))</f>
        <v>1</v>
      </c>
      <c r="C822" t="b">
        <f>ISERROR(VLOOKUP(Structures[[#This Row],[ColorAndStyle]],ModifiedStyle[],1,FALSE))</f>
        <v>1</v>
      </c>
      <c r="D822" t="s">
        <v>1592</v>
      </c>
      <c r="E822" t="s">
        <v>1493</v>
      </c>
      <c r="F822" t="s">
        <v>339</v>
      </c>
      <c r="G822" t="s">
        <v>44</v>
      </c>
      <c r="H822" t="s">
        <v>185</v>
      </c>
      <c r="I822" t="s">
        <v>339</v>
      </c>
      <c r="J822" t="s">
        <v>902</v>
      </c>
      <c r="L822" t="s">
        <v>432</v>
      </c>
      <c r="M822">
        <v>3</v>
      </c>
      <c r="N822">
        <v>0</v>
      </c>
      <c r="O822">
        <v>-16777216</v>
      </c>
      <c r="P822" t="s">
        <v>908</v>
      </c>
      <c r="Q822" t="s">
        <v>908</v>
      </c>
      <c r="R822" t="s">
        <v>168</v>
      </c>
      <c r="S822" t="s">
        <v>0</v>
      </c>
      <c r="T822" t="s">
        <v>1591</v>
      </c>
      <c r="V822" t="s">
        <v>118</v>
      </c>
      <c r="W822" t="s">
        <v>77</v>
      </c>
      <c r="X822" t="s">
        <v>905</v>
      </c>
      <c r="Y822" t="s">
        <v>1590</v>
      </c>
      <c r="Z822" t="s">
        <v>74</v>
      </c>
      <c r="AA822" t="s">
        <v>907</v>
      </c>
    </row>
    <row r="823" spans="1:27" x14ac:dyDescent="0.25">
      <c r="A823" t="b">
        <f>AND(Structures[[#This Row],[Unchanged Colr]:[Unchanged ColorAndStyle]])</f>
        <v>1</v>
      </c>
      <c r="B823" t="b">
        <f>ISERROR(VLOOKUP(Structures[[#This Row],[StructureID]],ModifiedStructures[],1,FALSE))</f>
        <v>1</v>
      </c>
      <c r="C823" t="b">
        <f>ISERROR(VLOOKUP(Structures[[#This Row],[ColorAndStyle]],ModifiedStyle[],1,FALSE))</f>
        <v>1</v>
      </c>
      <c r="D823" t="s">
        <v>344</v>
      </c>
      <c r="E823" t="s">
        <v>344</v>
      </c>
      <c r="F823" t="s">
        <v>344</v>
      </c>
      <c r="G823" t="s">
        <v>33</v>
      </c>
      <c r="H823" t="s">
        <v>33</v>
      </c>
      <c r="I823">
        <v>50801</v>
      </c>
      <c r="J823" t="s">
        <v>929</v>
      </c>
      <c r="L823" t="s">
        <v>361</v>
      </c>
      <c r="M823">
        <v>3</v>
      </c>
      <c r="N823">
        <v>0</v>
      </c>
      <c r="O823">
        <v>-16777216</v>
      </c>
      <c r="P823">
        <v>10</v>
      </c>
      <c r="Q823">
        <v>50</v>
      </c>
      <c r="R823" t="s">
        <v>168</v>
      </c>
      <c r="S823" t="s">
        <v>0</v>
      </c>
      <c r="T823" t="s">
        <v>1591</v>
      </c>
      <c r="V823" t="s">
        <v>118</v>
      </c>
      <c r="W823" t="s">
        <v>77</v>
      </c>
      <c r="X823" t="s">
        <v>905</v>
      </c>
      <c r="Y823" t="s">
        <v>1590</v>
      </c>
      <c r="Z823" t="s">
        <v>74</v>
      </c>
      <c r="AA823" t="s">
        <v>907</v>
      </c>
    </row>
    <row r="824" spans="1:27" x14ac:dyDescent="0.25">
      <c r="A824" t="b">
        <f>AND(Structures[[#This Row],[Unchanged Colr]:[Unchanged ColorAndStyle]])</f>
        <v>1</v>
      </c>
      <c r="B824" t="b">
        <f>ISERROR(VLOOKUP(Structures[[#This Row],[StructureID]],ModifiedStructures[],1,FALSE))</f>
        <v>1</v>
      </c>
      <c r="C824" t="b">
        <f>ISERROR(VLOOKUP(Structures[[#This Row],[ColorAndStyle]],ModifiedStyle[],1,FALSE))</f>
        <v>1</v>
      </c>
      <c r="D824" t="s">
        <v>1104</v>
      </c>
      <c r="E824" t="s">
        <v>282</v>
      </c>
      <c r="F824" t="s">
        <v>1105</v>
      </c>
      <c r="G824" t="s">
        <v>33</v>
      </c>
      <c r="H824" t="s">
        <v>33</v>
      </c>
      <c r="I824">
        <v>79876</v>
      </c>
      <c r="J824" t="s">
        <v>929</v>
      </c>
      <c r="L824" t="s">
        <v>283</v>
      </c>
      <c r="M824">
        <v>3</v>
      </c>
      <c r="N824">
        <v>0</v>
      </c>
      <c r="O824">
        <v>-16777216</v>
      </c>
      <c r="P824" t="s">
        <v>908</v>
      </c>
      <c r="Q824" t="s">
        <v>908</v>
      </c>
      <c r="R824" t="s">
        <v>168</v>
      </c>
      <c r="S824" t="s">
        <v>0</v>
      </c>
      <c r="T824" t="s">
        <v>1591</v>
      </c>
      <c r="V824" t="s">
        <v>118</v>
      </c>
      <c r="W824" t="s">
        <v>77</v>
      </c>
      <c r="X824" t="s">
        <v>905</v>
      </c>
      <c r="Y824" t="s">
        <v>1590</v>
      </c>
      <c r="Z824" t="s">
        <v>74</v>
      </c>
      <c r="AA824" t="s">
        <v>907</v>
      </c>
    </row>
    <row r="825" spans="1:27" x14ac:dyDescent="0.25">
      <c r="A825" t="b">
        <f>AND(Structures[[#This Row],[Unchanged Colr]:[Unchanged ColorAndStyle]])</f>
        <v>1</v>
      </c>
      <c r="B825" t="b">
        <f>ISERROR(VLOOKUP(Structures[[#This Row],[StructureID]],ModifiedStructures[],1,FALSE))</f>
        <v>1</v>
      </c>
      <c r="C825" t="b">
        <f>ISERROR(VLOOKUP(Structures[[#This Row],[ColorAndStyle]],ModifiedStyle[],1,FALSE))</f>
        <v>1</v>
      </c>
      <c r="D825" t="s">
        <v>1593</v>
      </c>
      <c r="E825" t="s">
        <v>1313</v>
      </c>
      <c r="F825" t="s">
        <v>339</v>
      </c>
      <c r="G825" t="s">
        <v>44</v>
      </c>
      <c r="H825" t="s">
        <v>185</v>
      </c>
      <c r="I825" t="s">
        <v>339</v>
      </c>
      <c r="J825" t="s">
        <v>902</v>
      </c>
      <c r="L825" t="s">
        <v>362</v>
      </c>
      <c r="M825">
        <v>3</v>
      </c>
      <c r="N825">
        <v>0</v>
      </c>
      <c r="O825">
        <v>-16777216</v>
      </c>
      <c r="P825" t="s">
        <v>908</v>
      </c>
      <c r="Q825" t="s">
        <v>908</v>
      </c>
      <c r="R825" t="s">
        <v>168</v>
      </c>
      <c r="S825" t="s">
        <v>0</v>
      </c>
      <c r="T825" t="s">
        <v>1591</v>
      </c>
      <c r="V825" t="s">
        <v>118</v>
      </c>
      <c r="W825" t="s">
        <v>77</v>
      </c>
      <c r="X825" t="s">
        <v>905</v>
      </c>
      <c r="Y825" t="s">
        <v>1590</v>
      </c>
      <c r="Z825" t="s">
        <v>74</v>
      </c>
      <c r="AA825" t="s">
        <v>907</v>
      </c>
    </row>
    <row r="826" spans="1:27" x14ac:dyDescent="0.25">
      <c r="A826" t="b">
        <f>AND(Structures[[#This Row],[Unchanged Colr]:[Unchanged ColorAndStyle]])</f>
        <v>1</v>
      </c>
      <c r="B826" t="b">
        <f>ISERROR(VLOOKUP(Structures[[#This Row],[StructureID]],ModifiedStructures[],1,FALSE))</f>
        <v>1</v>
      </c>
      <c r="C826" t="b">
        <f>ISERROR(VLOOKUP(Structures[[#This Row],[ColorAndStyle]],ModifiedStyle[],1,FALSE))</f>
        <v>1</v>
      </c>
      <c r="D826" t="s">
        <v>351</v>
      </c>
      <c r="E826" t="s">
        <v>1314</v>
      </c>
      <c r="F826" t="s">
        <v>1107</v>
      </c>
      <c r="G826" t="s">
        <v>33</v>
      </c>
      <c r="H826" t="s">
        <v>33</v>
      </c>
      <c r="I826">
        <v>60203</v>
      </c>
      <c r="J826" t="s">
        <v>929</v>
      </c>
      <c r="L826" t="s">
        <v>368</v>
      </c>
      <c r="M826">
        <v>3</v>
      </c>
      <c r="N826">
        <v>0</v>
      </c>
      <c r="O826">
        <v>-16777216</v>
      </c>
      <c r="P826" t="s">
        <v>908</v>
      </c>
      <c r="Q826" t="s">
        <v>908</v>
      </c>
      <c r="R826" t="s">
        <v>168</v>
      </c>
      <c r="S826" t="s">
        <v>0</v>
      </c>
      <c r="T826" t="s">
        <v>1591</v>
      </c>
      <c r="V826" t="s">
        <v>118</v>
      </c>
      <c r="W826" t="s">
        <v>77</v>
      </c>
      <c r="X826" t="s">
        <v>905</v>
      </c>
      <c r="Y826" t="s">
        <v>1590</v>
      </c>
      <c r="Z826" t="s">
        <v>74</v>
      </c>
      <c r="AA826" t="s">
        <v>907</v>
      </c>
    </row>
    <row r="827" spans="1:27" x14ac:dyDescent="0.25">
      <c r="A827" t="b">
        <f>AND(Structures[[#This Row],[Unchanged Colr]:[Unchanged ColorAndStyle]])</f>
        <v>1</v>
      </c>
      <c r="B827" t="b">
        <f>ISERROR(VLOOKUP(Structures[[#This Row],[StructureID]],ModifiedStructures[],1,FALSE))</f>
        <v>1</v>
      </c>
      <c r="C827" t="b">
        <f>ISERROR(VLOOKUP(Structures[[#This Row],[ColorAndStyle]],ModifiedStyle[],1,FALSE))</f>
        <v>1</v>
      </c>
      <c r="D827" t="s">
        <v>352</v>
      </c>
      <c r="E827" t="s">
        <v>1315</v>
      </c>
      <c r="F827" t="s">
        <v>1109</v>
      </c>
      <c r="G827" t="s">
        <v>33</v>
      </c>
      <c r="H827" t="s">
        <v>33</v>
      </c>
      <c r="I827">
        <v>60202</v>
      </c>
      <c r="J827" t="s">
        <v>929</v>
      </c>
      <c r="L827" t="s">
        <v>369</v>
      </c>
      <c r="M827">
        <v>3</v>
      </c>
      <c r="N827">
        <v>0</v>
      </c>
      <c r="O827">
        <v>-16777216</v>
      </c>
      <c r="P827" t="s">
        <v>908</v>
      </c>
      <c r="Q827" t="s">
        <v>908</v>
      </c>
      <c r="R827" t="s">
        <v>168</v>
      </c>
      <c r="S827" t="s">
        <v>0</v>
      </c>
      <c r="T827" t="s">
        <v>1591</v>
      </c>
      <c r="V827" t="s">
        <v>118</v>
      </c>
      <c r="W827" t="s">
        <v>77</v>
      </c>
      <c r="X827" t="s">
        <v>905</v>
      </c>
      <c r="Y827" t="s">
        <v>1590</v>
      </c>
      <c r="Z827" t="s">
        <v>74</v>
      </c>
      <c r="AA827" t="s">
        <v>907</v>
      </c>
    </row>
    <row r="828" spans="1:27" x14ac:dyDescent="0.25">
      <c r="A828" t="b">
        <f>AND(Structures[[#This Row],[Unchanged Colr]:[Unchanged ColorAndStyle]])</f>
        <v>1</v>
      </c>
      <c r="B828" t="b">
        <f>ISERROR(VLOOKUP(Structures[[#This Row],[StructureID]],ModifiedStructures[],1,FALSE))</f>
        <v>1</v>
      </c>
      <c r="C828" t="b">
        <f>ISERROR(VLOOKUP(Structures[[#This Row],[ColorAndStyle]],ModifiedStyle[],1,FALSE))</f>
        <v>1</v>
      </c>
      <c r="D828" t="s">
        <v>1553</v>
      </c>
      <c r="E828" t="s">
        <v>1554</v>
      </c>
      <c r="F828" t="s">
        <v>1205</v>
      </c>
      <c r="G828" t="s">
        <v>27</v>
      </c>
      <c r="H828" t="s">
        <v>27</v>
      </c>
      <c r="I828" t="s">
        <v>1206</v>
      </c>
      <c r="J828" t="s">
        <v>902</v>
      </c>
      <c r="L828" t="s">
        <v>441</v>
      </c>
      <c r="M828">
        <v>3</v>
      </c>
      <c r="N828">
        <v>0</v>
      </c>
      <c r="O828">
        <v>-16777216</v>
      </c>
      <c r="P828" t="s">
        <v>908</v>
      </c>
      <c r="Q828" t="s">
        <v>908</v>
      </c>
      <c r="R828" t="s">
        <v>168</v>
      </c>
      <c r="S828" t="s">
        <v>0</v>
      </c>
      <c r="T828" t="s">
        <v>1591</v>
      </c>
      <c r="V828" t="s">
        <v>118</v>
      </c>
      <c r="W828" t="s">
        <v>77</v>
      </c>
      <c r="X828" t="s">
        <v>905</v>
      </c>
      <c r="Y828" t="s">
        <v>1590</v>
      </c>
      <c r="Z828" t="s">
        <v>74</v>
      </c>
      <c r="AA828" t="s">
        <v>907</v>
      </c>
    </row>
    <row r="829" spans="1:27" x14ac:dyDescent="0.25">
      <c r="A829" t="b">
        <f>AND(Structures[[#This Row],[Unchanged Colr]:[Unchanged ColorAndStyle]])</f>
        <v>1</v>
      </c>
      <c r="B829" t="b">
        <f>ISERROR(VLOOKUP(Structures[[#This Row],[StructureID]],ModifiedStructures[],1,FALSE))</f>
        <v>1</v>
      </c>
      <c r="C829" t="b">
        <f>ISERROR(VLOOKUP(Structures[[#This Row],[ColorAndStyle]],ModifiedStyle[],1,FALSE))</f>
        <v>1</v>
      </c>
      <c r="D829" t="s">
        <v>1555</v>
      </c>
      <c r="E829" t="s">
        <v>1556</v>
      </c>
      <c r="F829" t="s">
        <v>1205</v>
      </c>
      <c r="G829" t="s">
        <v>27</v>
      </c>
      <c r="H829" t="s">
        <v>27</v>
      </c>
      <c r="I829" t="s">
        <v>1206</v>
      </c>
      <c r="J829" t="s">
        <v>902</v>
      </c>
      <c r="L829" t="s">
        <v>442</v>
      </c>
      <c r="M829">
        <v>3</v>
      </c>
      <c r="N829">
        <v>0</v>
      </c>
      <c r="O829">
        <v>-16777216</v>
      </c>
      <c r="P829" t="s">
        <v>908</v>
      </c>
      <c r="Q829" t="s">
        <v>908</v>
      </c>
      <c r="R829" t="s">
        <v>168</v>
      </c>
      <c r="S829" t="s">
        <v>0</v>
      </c>
      <c r="T829" t="s">
        <v>1591</v>
      </c>
      <c r="V829" t="s">
        <v>118</v>
      </c>
      <c r="W829" t="s">
        <v>77</v>
      </c>
      <c r="X829" t="s">
        <v>905</v>
      </c>
      <c r="Y829" t="s">
        <v>1590</v>
      </c>
      <c r="Z829" t="s">
        <v>74</v>
      </c>
      <c r="AA829" t="s">
        <v>907</v>
      </c>
    </row>
    <row r="830" spans="1:27" x14ac:dyDescent="0.25">
      <c r="A830" t="b">
        <f>AND(Structures[[#This Row],[Unchanged Colr]:[Unchanged ColorAndStyle]])</f>
        <v>0</v>
      </c>
      <c r="B830" t="b">
        <f>ISERROR(VLOOKUP(Structures[[#This Row],[StructureID]],ModifiedStructures[],1,FALSE))</f>
        <v>1</v>
      </c>
      <c r="C830" t="b">
        <f>ISERROR(VLOOKUP(Structures[[#This Row],[ColorAndStyle]],ModifiedStyle[],1,FALSE))</f>
        <v>0</v>
      </c>
      <c r="D830" t="s">
        <v>1594</v>
      </c>
      <c r="E830" t="s">
        <v>1595</v>
      </c>
      <c r="F830" t="s">
        <v>911</v>
      </c>
      <c r="G830" t="s">
        <v>27</v>
      </c>
      <c r="H830" t="s">
        <v>27</v>
      </c>
      <c r="I830" t="s">
        <v>360</v>
      </c>
      <c r="J830" t="s">
        <v>902</v>
      </c>
      <c r="L830" t="s">
        <v>243</v>
      </c>
      <c r="M830">
        <v>3</v>
      </c>
      <c r="N830">
        <v>0</v>
      </c>
      <c r="O830">
        <v>-16777216</v>
      </c>
      <c r="P830" t="s">
        <v>908</v>
      </c>
      <c r="Q830" t="s">
        <v>908</v>
      </c>
      <c r="R830" t="s">
        <v>168</v>
      </c>
      <c r="S830" t="s">
        <v>0</v>
      </c>
      <c r="T830" t="s">
        <v>1591</v>
      </c>
      <c r="V830" t="s">
        <v>118</v>
      </c>
      <c r="W830" t="s">
        <v>77</v>
      </c>
      <c r="X830" t="s">
        <v>905</v>
      </c>
      <c r="Y830" t="s">
        <v>1590</v>
      </c>
      <c r="Z830" t="s">
        <v>74</v>
      </c>
      <c r="AA830" t="s">
        <v>907</v>
      </c>
    </row>
    <row r="831" spans="1:27" x14ac:dyDescent="0.25">
      <c r="A831" t="b">
        <f>AND(Structures[[#This Row],[Unchanged Colr]:[Unchanged ColorAndStyle]])</f>
        <v>1</v>
      </c>
      <c r="B831" t="b">
        <f>ISERROR(VLOOKUP(Structures[[#This Row],[StructureID]],ModifiedStructures[],1,FALSE))</f>
        <v>1</v>
      </c>
      <c r="C831" t="b">
        <f>ISERROR(VLOOKUP(Structures[[#This Row],[ColorAndStyle]],ModifiedStyle[],1,FALSE))</f>
        <v>1</v>
      </c>
      <c r="D831" t="s">
        <v>202</v>
      </c>
      <c r="E831" t="s">
        <v>203</v>
      </c>
      <c r="F831" t="s">
        <v>43</v>
      </c>
      <c r="G831" t="s">
        <v>180</v>
      </c>
      <c r="H831" t="s">
        <v>4</v>
      </c>
      <c r="I831" t="s">
        <v>43</v>
      </c>
      <c r="J831" t="s">
        <v>902</v>
      </c>
      <c r="K831" t="s">
        <v>1505</v>
      </c>
      <c r="L831" t="s">
        <v>257</v>
      </c>
      <c r="M831">
        <v>3</v>
      </c>
      <c r="N831">
        <v>0</v>
      </c>
      <c r="O831">
        <v>-16777216</v>
      </c>
      <c r="P831" t="s">
        <v>908</v>
      </c>
      <c r="Q831" t="s">
        <v>908</v>
      </c>
      <c r="R831" t="s">
        <v>168</v>
      </c>
      <c r="S831" t="s">
        <v>0</v>
      </c>
      <c r="T831" t="s">
        <v>1591</v>
      </c>
      <c r="V831" t="s">
        <v>118</v>
      </c>
      <c r="W831" t="s">
        <v>77</v>
      </c>
      <c r="X831" t="s">
        <v>905</v>
      </c>
      <c r="Y831" t="s">
        <v>1590</v>
      </c>
      <c r="Z831" t="s">
        <v>74</v>
      </c>
      <c r="AA831" t="s">
        <v>907</v>
      </c>
    </row>
    <row r="832" spans="1:27" x14ac:dyDescent="0.25">
      <c r="A832" t="b">
        <f>AND(Structures[[#This Row],[Unchanged Colr]:[Unchanged ColorAndStyle]])</f>
        <v>1</v>
      </c>
      <c r="B832" t="b">
        <f>ISERROR(VLOOKUP(Structures[[#This Row],[StructureID]],ModifiedStructures[],1,FALSE))</f>
        <v>1</v>
      </c>
      <c r="C832" t="b">
        <f>ISERROR(VLOOKUP(Structures[[#This Row],[ColorAndStyle]],ModifiedStyle[],1,FALSE))</f>
        <v>1</v>
      </c>
      <c r="D832" t="s">
        <v>309</v>
      </c>
      <c r="E832" t="s">
        <v>309</v>
      </c>
      <c r="F832" t="s">
        <v>309</v>
      </c>
      <c r="G832" t="s">
        <v>33</v>
      </c>
      <c r="H832" t="s">
        <v>33</v>
      </c>
      <c r="I832">
        <v>7131</v>
      </c>
      <c r="J832" t="s">
        <v>929</v>
      </c>
      <c r="L832" t="s">
        <v>332</v>
      </c>
      <c r="M832">
        <v>3</v>
      </c>
      <c r="N832">
        <v>0</v>
      </c>
      <c r="O832">
        <v>-16777216</v>
      </c>
      <c r="P832" t="s">
        <v>908</v>
      </c>
      <c r="Q832" t="s">
        <v>908</v>
      </c>
      <c r="R832" t="s">
        <v>168</v>
      </c>
      <c r="S832" t="s">
        <v>0</v>
      </c>
      <c r="T832" t="s">
        <v>1591</v>
      </c>
      <c r="V832" t="s">
        <v>118</v>
      </c>
      <c r="W832" t="s">
        <v>77</v>
      </c>
      <c r="X832" t="s">
        <v>905</v>
      </c>
      <c r="Y832" t="s">
        <v>1590</v>
      </c>
      <c r="Z832" t="s">
        <v>74</v>
      </c>
      <c r="AA832" t="s">
        <v>907</v>
      </c>
    </row>
    <row r="833" spans="1:27" x14ac:dyDescent="0.25">
      <c r="A833" t="b">
        <f>AND(Structures[[#This Row],[Unchanged Colr]:[Unchanged ColorAndStyle]])</f>
        <v>1</v>
      </c>
      <c r="B833" t="b">
        <f>ISERROR(VLOOKUP(Structures[[#This Row],[StructureID]],ModifiedStructures[],1,FALSE))</f>
        <v>1</v>
      </c>
      <c r="C833" t="b">
        <f>ISERROR(VLOOKUP(Structures[[#This Row],[ColorAndStyle]],ModifiedStyle[],1,FALSE))</f>
        <v>1</v>
      </c>
      <c r="D833" t="s">
        <v>204</v>
      </c>
      <c r="E833" t="s">
        <v>909</v>
      </c>
      <c r="F833" t="s">
        <v>909</v>
      </c>
      <c r="G833" t="s">
        <v>204</v>
      </c>
      <c r="H833" t="s">
        <v>204</v>
      </c>
      <c r="I833" t="s">
        <v>910</v>
      </c>
      <c r="J833" t="s">
        <v>902</v>
      </c>
      <c r="L833" t="s">
        <v>258</v>
      </c>
      <c r="M833">
        <v>3</v>
      </c>
      <c r="N833">
        <v>0</v>
      </c>
      <c r="O833">
        <v>-16777216</v>
      </c>
      <c r="P833" t="s">
        <v>908</v>
      </c>
      <c r="Q833" t="s">
        <v>908</v>
      </c>
      <c r="R833" t="s">
        <v>168</v>
      </c>
      <c r="S833" t="s">
        <v>0</v>
      </c>
      <c r="T833" t="s">
        <v>1591</v>
      </c>
      <c r="V833" t="s">
        <v>118</v>
      </c>
      <c r="W833" t="s">
        <v>77</v>
      </c>
      <c r="X833" t="s">
        <v>905</v>
      </c>
      <c r="Y833" t="s">
        <v>1590</v>
      </c>
      <c r="Z833" t="s">
        <v>74</v>
      </c>
      <c r="AA833" t="s">
        <v>907</v>
      </c>
    </row>
    <row r="834" spans="1:27" x14ac:dyDescent="0.25">
      <c r="A834" t="b">
        <f>AND(Structures[[#This Row],[Unchanged Colr]:[Unchanged ColorAndStyle]])</f>
        <v>1</v>
      </c>
      <c r="B834" t="b">
        <f>ISERROR(VLOOKUP(Structures[[#This Row],[StructureID]],ModifiedStructures[],1,FALSE))</f>
        <v>1</v>
      </c>
      <c r="C834" t="b">
        <f>ISERROR(VLOOKUP(Structures[[#This Row],[ColorAndStyle]],ModifiedStyle[],1,FALSE))</f>
        <v>1</v>
      </c>
      <c r="D834" t="s">
        <v>405</v>
      </c>
      <c r="E834" t="s">
        <v>406</v>
      </c>
      <c r="F834" t="s">
        <v>1201</v>
      </c>
      <c r="G834" t="s">
        <v>204</v>
      </c>
      <c r="H834" t="s">
        <v>70</v>
      </c>
      <c r="I834" t="s">
        <v>405</v>
      </c>
      <c r="J834" t="s">
        <v>902</v>
      </c>
      <c r="L834" t="s">
        <v>258</v>
      </c>
      <c r="M834">
        <v>3</v>
      </c>
      <c r="N834">
        <v>0</v>
      </c>
      <c r="O834">
        <v>-16777216</v>
      </c>
      <c r="P834" t="s">
        <v>908</v>
      </c>
      <c r="Q834" t="s">
        <v>908</v>
      </c>
      <c r="R834" t="s">
        <v>168</v>
      </c>
      <c r="S834" t="s">
        <v>0</v>
      </c>
      <c r="T834" t="s">
        <v>1591</v>
      </c>
      <c r="V834" t="s">
        <v>118</v>
      </c>
      <c r="W834" t="s">
        <v>77</v>
      </c>
      <c r="X834" t="s">
        <v>905</v>
      </c>
      <c r="Y834" t="s">
        <v>1590</v>
      </c>
      <c r="Z834" t="s">
        <v>74</v>
      </c>
      <c r="AA834" t="s">
        <v>907</v>
      </c>
    </row>
    <row r="835" spans="1:27" x14ac:dyDescent="0.25">
      <c r="A835" t="b">
        <f>AND(Structures[[#This Row],[Unchanged Colr]:[Unchanged ColorAndStyle]])</f>
        <v>1</v>
      </c>
      <c r="B835" t="b">
        <f>ISERROR(VLOOKUP(Structures[[#This Row],[StructureID]],ModifiedStructures[],1,FALSE))</f>
        <v>1</v>
      </c>
      <c r="C835" t="b">
        <f>ISERROR(VLOOKUP(Structures[[#This Row],[ColorAndStyle]],ModifiedStyle[],1,FALSE))</f>
        <v>1</v>
      </c>
      <c r="D835" t="s">
        <v>380</v>
      </c>
      <c r="E835" t="s">
        <v>1506</v>
      </c>
      <c r="F835" t="s">
        <v>909</v>
      </c>
      <c r="G835" t="s">
        <v>204</v>
      </c>
      <c r="H835" t="s">
        <v>204</v>
      </c>
      <c r="I835" t="s">
        <v>910</v>
      </c>
      <c r="J835" t="s">
        <v>902</v>
      </c>
      <c r="L835" t="s">
        <v>258</v>
      </c>
      <c r="M835">
        <v>3</v>
      </c>
      <c r="N835">
        <v>0</v>
      </c>
      <c r="O835">
        <v>-16777216</v>
      </c>
      <c r="P835" t="s">
        <v>908</v>
      </c>
      <c r="Q835" t="s">
        <v>908</v>
      </c>
      <c r="R835" t="s">
        <v>168</v>
      </c>
      <c r="S835" t="s">
        <v>0</v>
      </c>
      <c r="T835" t="s">
        <v>1591</v>
      </c>
      <c r="V835" t="s">
        <v>118</v>
      </c>
      <c r="W835" t="s">
        <v>77</v>
      </c>
      <c r="X835" t="s">
        <v>905</v>
      </c>
      <c r="Y835" t="s">
        <v>1590</v>
      </c>
      <c r="Z835" t="s">
        <v>74</v>
      </c>
      <c r="AA835" t="s">
        <v>907</v>
      </c>
    </row>
    <row r="836" spans="1:27" x14ac:dyDescent="0.25">
      <c r="A836" t="b">
        <f>AND(Structures[[#This Row],[Unchanged Colr]:[Unchanged ColorAndStyle]])</f>
        <v>1</v>
      </c>
      <c r="B836" t="b">
        <f>ISERROR(VLOOKUP(Structures[[#This Row],[StructureID]],ModifiedStructures[],1,FALSE))</f>
        <v>1</v>
      </c>
      <c r="C836" t="b">
        <f>ISERROR(VLOOKUP(Structures[[#This Row],[ColorAndStyle]],ModifiedStyle[],1,FALSE))</f>
        <v>1</v>
      </c>
      <c r="D836" t="s">
        <v>407</v>
      </c>
      <c r="E836" t="s">
        <v>407</v>
      </c>
      <c r="F836" t="s">
        <v>407</v>
      </c>
      <c r="G836" t="s">
        <v>33</v>
      </c>
      <c r="H836" t="s">
        <v>33</v>
      </c>
      <c r="I836">
        <v>55097</v>
      </c>
      <c r="J836" t="s">
        <v>929</v>
      </c>
      <c r="L836" t="s">
        <v>433</v>
      </c>
      <c r="M836">
        <v>3</v>
      </c>
      <c r="N836">
        <v>0</v>
      </c>
      <c r="O836">
        <v>-16777216</v>
      </c>
      <c r="P836" t="s">
        <v>908</v>
      </c>
      <c r="Q836" t="s">
        <v>908</v>
      </c>
      <c r="R836" t="s">
        <v>168</v>
      </c>
      <c r="S836" t="s">
        <v>0</v>
      </c>
      <c r="T836" t="s">
        <v>1591</v>
      </c>
      <c r="V836" t="s">
        <v>118</v>
      </c>
      <c r="W836" t="s">
        <v>77</v>
      </c>
      <c r="X836" t="s">
        <v>905</v>
      </c>
      <c r="Y836" t="s">
        <v>1590</v>
      </c>
      <c r="Z836" t="s">
        <v>74</v>
      </c>
      <c r="AA836" t="s">
        <v>907</v>
      </c>
    </row>
    <row r="837" spans="1:27" x14ac:dyDescent="0.25">
      <c r="A837" t="b">
        <f>AND(Structures[[#This Row],[Unchanged Colr]:[Unchanged ColorAndStyle]])</f>
        <v>1</v>
      </c>
      <c r="B837" t="b">
        <f>ISERROR(VLOOKUP(Structures[[#This Row],[StructureID]],ModifiedStructures[],1,FALSE))</f>
        <v>1</v>
      </c>
      <c r="C837" t="b">
        <f>ISERROR(VLOOKUP(Structures[[#This Row],[ColorAndStyle]],ModifiedStyle[],1,FALSE))</f>
        <v>1</v>
      </c>
      <c r="D837" t="s">
        <v>1507</v>
      </c>
      <c r="E837" t="s">
        <v>1508</v>
      </c>
      <c r="F837" t="s">
        <v>407</v>
      </c>
      <c r="G837" t="s">
        <v>44</v>
      </c>
      <c r="H837" t="s">
        <v>185</v>
      </c>
      <c r="I837">
        <v>55097</v>
      </c>
      <c r="J837" t="s">
        <v>929</v>
      </c>
      <c r="L837" t="s">
        <v>433</v>
      </c>
      <c r="M837">
        <v>3</v>
      </c>
      <c r="N837">
        <v>1</v>
      </c>
      <c r="O837">
        <v>-16777216</v>
      </c>
      <c r="P837" t="s">
        <v>908</v>
      </c>
      <c r="Q837" t="s">
        <v>908</v>
      </c>
      <c r="R837" t="s">
        <v>168</v>
      </c>
      <c r="S837" t="s">
        <v>0</v>
      </c>
      <c r="T837" t="s">
        <v>1591</v>
      </c>
      <c r="V837" t="s">
        <v>118</v>
      </c>
      <c r="W837" t="s">
        <v>77</v>
      </c>
      <c r="X837" t="s">
        <v>905</v>
      </c>
      <c r="Y837" t="s">
        <v>1590</v>
      </c>
      <c r="Z837" t="s">
        <v>74</v>
      </c>
      <c r="AA837" t="s">
        <v>907</v>
      </c>
    </row>
    <row r="838" spans="1:27" x14ac:dyDescent="0.25">
      <c r="A838" t="b">
        <f>AND(Structures[[#This Row],[Unchanged Colr]:[Unchanged ColorAndStyle]])</f>
        <v>1</v>
      </c>
      <c r="B838" t="b">
        <f>ISERROR(VLOOKUP(Structures[[#This Row],[StructureID]],ModifiedStructures[],1,FALSE))</f>
        <v>1</v>
      </c>
      <c r="C838" t="b">
        <f>ISERROR(VLOOKUP(Structures[[#This Row],[ColorAndStyle]],ModifiedStyle[],1,FALSE))</f>
        <v>1</v>
      </c>
      <c r="D838" t="s">
        <v>353</v>
      </c>
      <c r="E838" t="s">
        <v>1324</v>
      </c>
      <c r="F838" t="s">
        <v>1118</v>
      </c>
      <c r="G838" t="s">
        <v>33</v>
      </c>
      <c r="H838" t="s">
        <v>33</v>
      </c>
      <c r="I838">
        <v>58243</v>
      </c>
      <c r="J838" t="s">
        <v>929</v>
      </c>
      <c r="L838" t="s">
        <v>370</v>
      </c>
      <c r="M838">
        <v>3</v>
      </c>
      <c r="N838">
        <v>0</v>
      </c>
      <c r="O838">
        <v>-16777216</v>
      </c>
      <c r="P838" t="s">
        <v>908</v>
      </c>
      <c r="Q838" t="s">
        <v>908</v>
      </c>
      <c r="R838" t="s">
        <v>168</v>
      </c>
      <c r="S838" t="s">
        <v>0</v>
      </c>
      <c r="T838" t="s">
        <v>1591</v>
      </c>
      <c r="V838" t="s">
        <v>118</v>
      </c>
      <c r="W838" t="s">
        <v>77</v>
      </c>
      <c r="X838" t="s">
        <v>905</v>
      </c>
      <c r="Y838" t="s">
        <v>1590</v>
      </c>
      <c r="Z838" t="s">
        <v>74</v>
      </c>
      <c r="AA838" t="s">
        <v>907</v>
      </c>
    </row>
    <row r="839" spans="1:27" x14ac:dyDescent="0.25">
      <c r="A839" t="b">
        <f>AND(Structures[[#This Row],[Unchanged Colr]:[Unchanged ColorAndStyle]])</f>
        <v>0</v>
      </c>
      <c r="B839" t="b">
        <f>ISERROR(VLOOKUP(Structures[[#This Row],[StructureID]],ModifiedStructures[],1,FALSE))</f>
        <v>0</v>
      </c>
      <c r="C839" t="b">
        <f>ISERROR(VLOOKUP(Structures[[#This Row],[ColorAndStyle]],ModifiedStyle[],1,FALSE))</f>
        <v>0</v>
      </c>
      <c r="D839" t="s">
        <v>32</v>
      </c>
      <c r="E839" t="s">
        <v>142</v>
      </c>
      <c r="F839" t="s">
        <v>134</v>
      </c>
      <c r="G839" t="s">
        <v>33</v>
      </c>
      <c r="H839" t="s">
        <v>33</v>
      </c>
      <c r="I839">
        <v>58242</v>
      </c>
      <c r="J839" t="s">
        <v>929</v>
      </c>
      <c r="L839" t="s">
        <v>34</v>
      </c>
      <c r="M839">
        <v>3</v>
      </c>
      <c r="N839">
        <v>0</v>
      </c>
      <c r="O839">
        <v>-16777216</v>
      </c>
      <c r="P839" t="s">
        <v>908</v>
      </c>
      <c r="Q839" t="s">
        <v>908</v>
      </c>
      <c r="R839" t="s">
        <v>168</v>
      </c>
      <c r="S839" t="s">
        <v>0</v>
      </c>
      <c r="T839" t="s">
        <v>1591</v>
      </c>
      <c r="V839" t="s">
        <v>118</v>
      </c>
      <c r="W839" t="s">
        <v>77</v>
      </c>
      <c r="X839" t="s">
        <v>905</v>
      </c>
      <c r="Y839" t="s">
        <v>1590</v>
      </c>
      <c r="Z839" t="s">
        <v>74</v>
      </c>
      <c r="AA839" t="s">
        <v>907</v>
      </c>
    </row>
    <row r="840" spans="1:27" x14ac:dyDescent="0.25">
      <c r="A840" t="b">
        <f>AND(Structures[[#This Row],[Unchanged Colr]:[Unchanged ColorAndStyle]])</f>
        <v>1</v>
      </c>
      <c r="B840" t="b">
        <f>ISERROR(VLOOKUP(Structures[[#This Row],[StructureID]],ModifiedStructures[],1,FALSE))</f>
        <v>1</v>
      </c>
      <c r="C840" t="b">
        <f>ISERROR(VLOOKUP(Structures[[#This Row],[ColorAndStyle]],ModifiedStyle[],1,FALSE))</f>
        <v>1</v>
      </c>
      <c r="D840" t="s">
        <v>409</v>
      </c>
      <c r="E840" t="s">
        <v>409</v>
      </c>
      <c r="F840" t="s">
        <v>409</v>
      </c>
      <c r="G840" t="s">
        <v>33</v>
      </c>
      <c r="H840" t="s">
        <v>33</v>
      </c>
      <c r="I840">
        <v>52748</v>
      </c>
      <c r="J840" t="s">
        <v>929</v>
      </c>
      <c r="L840" t="s">
        <v>434</v>
      </c>
      <c r="M840">
        <v>3</v>
      </c>
      <c r="N840">
        <v>0</v>
      </c>
      <c r="O840">
        <v>-16777216</v>
      </c>
      <c r="P840">
        <v>200</v>
      </c>
      <c r="Q840">
        <v>2500</v>
      </c>
      <c r="R840" t="s">
        <v>168</v>
      </c>
      <c r="S840" t="s">
        <v>0</v>
      </c>
      <c r="T840" t="s">
        <v>1591</v>
      </c>
      <c r="V840" t="s">
        <v>118</v>
      </c>
      <c r="W840" t="s">
        <v>77</v>
      </c>
      <c r="X840" t="s">
        <v>905</v>
      </c>
      <c r="Y840" t="s">
        <v>1590</v>
      </c>
      <c r="Z840" t="s">
        <v>74</v>
      </c>
      <c r="AA840" t="s">
        <v>907</v>
      </c>
    </row>
    <row r="841" spans="1:27" x14ac:dyDescent="0.25">
      <c r="A841" t="b">
        <f>AND(Structures[[#This Row],[Unchanged Colr]:[Unchanged ColorAndStyle]])</f>
        <v>1</v>
      </c>
      <c r="B841" t="b">
        <f>ISERROR(VLOOKUP(Structures[[#This Row],[StructureID]],ModifiedStructures[],1,FALSE))</f>
        <v>1</v>
      </c>
      <c r="C841" t="b">
        <f>ISERROR(VLOOKUP(Structures[[#This Row],[ColorAndStyle]],ModifiedStyle[],1,FALSE))</f>
        <v>1</v>
      </c>
      <c r="D841" t="s">
        <v>1119</v>
      </c>
      <c r="E841" t="s">
        <v>354</v>
      </c>
      <c r="F841" t="s">
        <v>1120</v>
      </c>
      <c r="G841" t="s">
        <v>33</v>
      </c>
      <c r="H841" t="s">
        <v>33</v>
      </c>
      <c r="I841">
        <v>62045</v>
      </c>
      <c r="J841" t="s">
        <v>929</v>
      </c>
      <c r="L841" t="s">
        <v>371</v>
      </c>
      <c r="M841">
        <v>3</v>
      </c>
      <c r="N841">
        <v>0</v>
      </c>
      <c r="O841">
        <v>-16777216</v>
      </c>
      <c r="P841" t="s">
        <v>908</v>
      </c>
      <c r="Q841" t="s">
        <v>908</v>
      </c>
      <c r="R841" t="s">
        <v>168</v>
      </c>
      <c r="S841" t="s">
        <v>0</v>
      </c>
      <c r="T841" t="s">
        <v>1591</v>
      </c>
      <c r="V841" t="s">
        <v>118</v>
      </c>
      <c r="W841" t="s">
        <v>77</v>
      </c>
      <c r="X841" t="s">
        <v>905</v>
      </c>
      <c r="Y841" t="s">
        <v>1590</v>
      </c>
      <c r="Z841" t="s">
        <v>74</v>
      </c>
      <c r="AA841" t="s">
        <v>907</v>
      </c>
    </row>
    <row r="842" spans="1:27" x14ac:dyDescent="0.25">
      <c r="A842" t="b">
        <f>AND(Structures[[#This Row],[Unchanged Colr]:[Unchanged ColorAndStyle]])</f>
        <v>1</v>
      </c>
      <c r="B842" t="b">
        <f>ISERROR(VLOOKUP(Structures[[#This Row],[StructureID]],ModifiedStructures[],1,FALSE))</f>
        <v>1</v>
      </c>
      <c r="C842" t="b">
        <f>ISERROR(VLOOKUP(Structures[[#This Row],[ColorAndStyle]],ModifiedStyle[],1,FALSE))</f>
        <v>1</v>
      </c>
      <c r="D842" t="s">
        <v>1400</v>
      </c>
      <c r="E842" t="s">
        <v>1328</v>
      </c>
      <c r="F842" t="s">
        <v>1122</v>
      </c>
      <c r="G842" t="s">
        <v>33</v>
      </c>
      <c r="H842" t="s">
        <v>33</v>
      </c>
      <c r="I842">
        <v>50878</v>
      </c>
      <c r="J842" t="s">
        <v>929</v>
      </c>
      <c r="L842" t="s">
        <v>363</v>
      </c>
      <c r="M842">
        <v>3</v>
      </c>
      <c r="N842">
        <v>0</v>
      </c>
      <c r="O842">
        <v>-16777216</v>
      </c>
      <c r="P842" t="s">
        <v>908</v>
      </c>
      <c r="Q842" t="s">
        <v>908</v>
      </c>
      <c r="R842" t="s">
        <v>168</v>
      </c>
      <c r="S842" t="s">
        <v>0</v>
      </c>
      <c r="T842" t="s">
        <v>1591</v>
      </c>
      <c r="V842" t="s">
        <v>118</v>
      </c>
      <c r="W842" t="s">
        <v>77</v>
      </c>
      <c r="X842" t="s">
        <v>905</v>
      </c>
      <c r="Y842" t="s">
        <v>1590</v>
      </c>
      <c r="Z842" t="s">
        <v>74</v>
      </c>
      <c r="AA842" t="s">
        <v>907</v>
      </c>
    </row>
    <row r="843" spans="1:27" x14ac:dyDescent="0.25">
      <c r="A843" t="b">
        <f>AND(Structures[[#This Row],[Unchanged Colr]:[Unchanged ColorAndStyle]])</f>
        <v>1</v>
      </c>
      <c r="B843" t="b">
        <f>ISERROR(VLOOKUP(Structures[[#This Row],[StructureID]],ModifiedStructures[],1,FALSE))</f>
        <v>1</v>
      </c>
      <c r="C843" t="b">
        <f>ISERROR(VLOOKUP(Structures[[#This Row],[ColorAndStyle]],ModifiedStyle[],1,FALSE))</f>
        <v>1</v>
      </c>
      <c r="D843" t="s">
        <v>1411</v>
      </c>
      <c r="E843" t="s">
        <v>1412</v>
      </c>
      <c r="F843" t="s">
        <v>339</v>
      </c>
      <c r="G843" t="s">
        <v>44</v>
      </c>
      <c r="H843" t="s">
        <v>185</v>
      </c>
      <c r="I843" t="s">
        <v>339</v>
      </c>
      <c r="J843" t="s">
        <v>902</v>
      </c>
      <c r="L843" t="s">
        <v>364</v>
      </c>
      <c r="M843">
        <v>3</v>
      </c>
      <c r="N843">
        <v>0</v>
      </c>
      <c r="O843">
        <v>-16777216</v>
      </c>
      <c r="P843" t="s">
        <v>908</v>
      </c>
      <c r="Q843" t="s">
        <v>908</v>
      </c>
      <c r="R843" t="s">
        <v>168</v>
      </c>
      <c r="S843" t="s">
        <v>0</v>
      </c>
      <c r="T843" t="s">
        <v>1591</v>
      </c>
      <c r="V843" t="s">
        <v>118</v>
      </c>
      <c r="W843" t="s">
        <v>77</v>
      </c>
      <c r="X843" t="s">
        <v>905</v>
      </c>
      <c r="Y843" t="s">
        <v>1590</v>
      </c>
      <c r="Z843" t="s">
        <v>74</v>
      </c>
      <c r="AA843" t="s">
        <v>907</v>
      </c>
    </row>
    <row r="844" spans="1:27" x14ac:dyDescent="0.25">
      <c r="A844" t="b">
        <f>AND(Structures[[#This Row],[Unchanged Colr]:[Unchanged ColorAndStyle]])</f>
        <v>1</v>
      </c>
      <c r="B844" t="b">
        <f>ISERROR(VLOOKUP(Structures[[#This Row],[StructureID]],ModifiedStructures[],1,FALSE))</f>
        <v>1</v>
      </c>
      <c r="C844" t="b">
        <f>ISERROR(VLOOKUP(Structures[[#This Row],[ColorAndStyle]],ModifiedStyle[],1,FALSE))</f>
        <v>1</v>
      </c>
      <c r="D844" t="s">
        <v>1401</v>
      </c>
      <c r="E844" t="s">
        <v>1329</v>
      </c>
      <c r="F844" t="s">
        <v>1124</v>
      </c>
      <c r="G844" t="s">
        <v>33</v>
      </c>
      <c r="H844" t="s">
        <v>33</v>
      </c>
      <c r="I844">
        <v>50875</v>
      </c>
      <c r="J844" t="s">
        <v>929</v>
      </c>
      <c r="L844" t="s">
        <v>365</v>
      </c>
      <c r="M844">
        <v>3</v>
      </c>
      <c r="N844">
        <v>0</v>
      </c>
      <c r="O844">
        <v>-16777216</v>
      </c>
      <c r="P844" t="s">
        <v>908</v>
      </c>
      <c r="Q844" t="s">
        <v>908</v>
      </c>
      <c r="R844" t="s">
        <v>168</v>
      </c>
      <c r="S844" t="s">
        <v>0</v>
      </c>
      <c r="T844" t="s">
        <v>1591</v>
      </c>
      <c r="V844" t="s">
        <v>118</v>
      </c>
      <c r="W844" t="s">
        <v>77</v>
      </c>
      <c r="X844" t="s">
        <v>905</v>
      </c>
      <c r="Y844" t="s">
        <v>1590</v>
      </c>
      <c r="Z844" t="s">
        <v>74</v>
      </c>
      <c r="AA844" t="s">
        <v>907</v>
      </c>
    </row>
    <row r="845" spans="1:27" x14ac:dyDescent="0.25">
      <c r="A845" t="b">
        <f>AND(Structures[[#This Row],[Unchanged Colr]:[Unchanged ColorAndStyle]])</f>
        <v>1</v>
      </c>
      <c r="B845" t="b">
        <f>ISERROR(VLOOKUP(Structures[[#This Row],[StructureID]],ModifiedStructures[],1,FALSE))</f>
        <v>1</v>
      </c>
      <c r="C845" t="b">
        <f>ISERROR(VLOOKUP(Structures[[#This Row],[ColorAndStyle]],ModifiedStyle[],1,FALSE))</f>
        <v>1</v>
      </c>
      <c r="D845" t="s">
        <v>349</v>
      </c>
      <c r="E845" t="s">
        <v>1402</v>
      </c>
      <c r="F845" t="s">
        <v>1132</v>
      </c>
      <c r="G845" t="s">
        <v>33</v>
      </c>
      <c r="H845" t="s">
        <v>33</v>
      </c>
      <c r="I845">
        <v>12515</v>
      </c>
      <c r="J845" t="s">
        <v>929</v>
      </c>
      <c r="L845" t="s">
        <v>366</v>
      </c>
      <c r="M845">
        <v>3</v>
      </c>
      <c r="N845">
        <v>0</v>
      </c>
      <c r="O845">
        <v>-16777216</v>
      </c>
      <c r="P845" t="s">
        <v>908</v>
      </c>
      <c r="Q845" t="s">
        <v>908</v>
      </c>
      <c r="R845" t="s">
        <v>168</v>
      </c>
      <c r="S845" t="s">
        <v>0</v>
      </c>
      <c r="T845" t="s">
        <v>1591</v>
      </c>
      <c r="V845" t="s">
        <v>118</v>
      </c>
      <c r="W845" t="s">
        <v>77</v>
      </c>
      <c r="X845" t="s">
        <v>905</v>
      </c>
      <c r="Y845" t="s">
        <v>1590</v>
      </c>
      <c r="Z845" t="s">
        <v>74</v>
      </c>
      <c r="AA845" t="s">
        <v>907</v>
      </c>
    </row>
    <row r="846" spans="1:27" x14ac:dyDescent="0.25">
      <c r="A846" t="b">
        <f>AND(Structures[[#This Row],[Unchanged Colr]:[Unchanged ColorAndStyle]])</f>
        <v>1</v>
      </c>
      <c r="B846" t="b">
        <f>ISERROR(VLOOKUP(Structures[[#This Row],[StructureID]],ModifiedStructures[],1,FALSE))</f>
        <v>1</v>
      </c>
      <c r="C846" t="b">
        <f>ISERROR(VLOOKUP(Structures[[#This Row],[ColorAndStyle]],ModifiedStyle[],1,FALSE))</f>
        <v>1</v>
      </c>
      <c r="D846" t="s">
        <v>350</v>
      </c>
      <c r="E846" t="s">
        <v>1403</v>
      </c>
      <c r="F846" t="s">
        <v>1134</v>
      </c>
      <c r="G846" t="s">
        <v>33</v>
      </c>
      <c r="H846" t="s">
        <v>33</v>
      </c>
      <c r="I846">
        <v>12514</v>
      </c>
      <c r="J846" t="s">
        <v>929</v>
      </c>
      <c r="L846" t="s">
        <v>367</v>
      </c>
      <c r="M846">
        <v>3</v>
      </c>
      <c r="N846">
        <v>0</v>
      </c>
      <c r="O846">
        <v>-16777216</v>
      </c>
      <c r="P846" t="s">
        <v>908</v>
      </c>
      <c r="Q846" t="s">
        <v>908</v>
      </c>
      <c r="R846" t="s">
        <v>168</v>
      </c>
      <c r="S846" t="s">
        <v>0</v>
      </c>
      <c r="T846" t="s">
        <v>1591</v>
      </c>
      <c r="V846" t="s">
        <v>118</v>
      </c>
      <c r="W846" t="s">
        <v>77</v>
      </c>
      <c r="X846" t="s">
        <v>905</v>
      </c>
      <c r="Y846" t="s">
        <v>1590</v>
      </c>
      <c r="Z846" t="s">
        <v>74</v>
      </c>
      <c r="AA846" t="s">
        <v>907</v>
      </c>
    </row>
    <row r="847" spans="1:27" x14ac:dyDescent="0.25">
      <c r="A847" t="b">
        <f>AND(Structures[[#This Row],[Unchanged Colr]:[Unchanged ColorAndStyle]])</f>
        <v>1</v>
      </c>
      <c r="B847" t="b">
        <f>ISERROR(VLOOKUP(Structures[[#This Row],[StructureID]],ModifiedStructures[],1,FALSE))</f>
        <v>1</v>
      </c>
      <c r="C847" t="b">
        <f>ISERROR(VLOOKUP(Structures[[#This Row],[ColorAndStyle]],ModifiedStyle[],1,FALSE))</f>
        <v>1</v>
      </c>
      <c r="D847" t="s">
        <v>410</v>
      </c>
      <c r="E847" t="s">
        <v>1455</v>
      </c>
      <c r="F847" t="s">
        <v>1234</v>
      </c>
      <c r="G847" t="s">
        <v>33</v>
      </c>
      <c r="H847" t="s">
        <v>33</v>
      </c>
      <c r="I847">
        <v>59798</v>
      </c>
      <c r="J847" t="s">
        <v>929</v>
      </c>
      <c r="L847" t="s">
        <v>435</v>
      </c>
      <c r="M847">
        <v>3</v>
      </c>
      <c r="N847">
        <v>0</v>
      </c>
      <c r="O847">
        <v>-16777216</v>
      </c>
      <c r="P847" t="s">
        <v>908</v>
      </c>
      <c r="Q847" t="s">
        <v>908</v>
      </c>
      <c r="R847" t="s">
        <v>168</v>
      </c>
      <c r="S847" t="s">
        <v>0</v>
      </c>
      <c r="T847" t="s">
        <v>1591</v>
      </c>
      <c r="V847" t="s">
        <v>118</v>
      </c>
      <c r="W847" t="s">
        <v>77</v>
      </c>
      <c r="X847" t="s">
        <v>905</v>
      </c>
      <c r="Y847" t="s">
        <v>1590</v>
      </c>
      <c r="Z847" t="s">
        <v>74</v>
      </c>
      <c r="AA847" t="s">
        <v>907</v>
      </c>
    </row>
    <row r="848" spans="1:27" x14ac:dyDescent="0.25">
      <c r="A848" t="b">
        <f>AND(Structures[[#This Row],[Unchanged Colr]:[Unchanged ColorAndStyle]])</f>
        <v>1</v>
      </c>
      <c r="B848" t="b">
        <f>ISERROR(VLOOKUP(Structures[[#This Row],[StructureID]],ModifiedStructures[],1,FALSE))</f>
        <v>1</v>
      </c>
      <c r="C848" t="b">
        <f>ISERROR(VLOOKUP(Structures[[#This Row],[ColorAndStyle]],ModifiedStyle[],1,FALSE))</f>
        <v>1</v>
      </c>
      <c r="D848" t="s">
        <v>1509</v>
      </c>
      <c r="E848" t="s">
        <v>1510</v>
      </c>
      <c r="F848" t="s">
        <v>1238</v>
      </c>
      <c r="G848" t="s">
        <v>44</v>
      </c>
      <c r="H848" t="s">
        <v>185</v>
      </c>
      <c r="I848" t="s">
        <v>1239</v>
      </c>
      <c r="J848" t="s">
        <v>902</v>
      </c>
      <c r="L848" t="s">
        <v>435</v>
      </c>
      <c r="M848">
        <v>3</v>
      </c>
      <c r="N848">
        <v>1</v>
      </c>
      <c r="O848">
        <v>-16777216</v>
      </c>
      <c r="P848" t="s">
        <v>908</v>
      </c>
      <c r="Q848" t="s">
        <v>908</v>
      </c>
      <c r="R848" t="s">
        <v>168</v>
      </c>
      <c r="S848" t="s">
        <v>0</v>
      </c>
      <c r="T848" t="s">
        <v>1591</v>
      </c>
      <c r="V848" t="s">
        <v>118</v>
      </c>
      <c r="W848" t="s">
        <v>77</v>
      </c>
      <c r="X848" t="s">
        <v>905</v>
      </c>
      <c r="Y848" t="s">
        <v>1590</v>
      </c>
      <c r="Z848" t="s">
        <v>74</v>
      </c>
      <c r="AA848" t="s">
        <v>907</v>
      </c>
    </row>
    <row r="849" spans="1:27" x14ac:dyDescent="0.25">
      <c r="A849" t="b">
        <f>AND(Structures[[#This Row],[Unchanged Colr]:[Unchanged ColorAndStyle]])</f>
        <v>1</v>
      </c>
      <c r="B849" t="b">
        <f>ISERROR(VLOOKUP(Structures[[#This Row],[StructureID]],ModifiedStructures[],1,FALSE))</f>
        <v>1</v>
      </c>
      <c r="C849" t="b">
        <f>ISERROR(VLOOKUP(Structures[[#This Row],[ColorAndStyle]],ModifiedStyle[],1,FALSE))</f>
        <v>1</v>
      </c>
      <c r="D849" t="s">
        <v>412</v>
      </c>
      <c r="E849" t="s">
        <v>1456</v>
      </c>
      <c r="F849" t="s">
        <v>1236</v>
      </c>
      <c r="G849" t="s">
        <v>33</v>
      </c>
      <c r="H849" t="s">
        <v>33</v>
      </c>
      <c r="I849">
        <v>59797</v>
      </c>
      <c r="J849" t="s">
        <v>929</v>
      </c>
      <c r="L849" t="s">
        <v>436</v>
      </c>
      <c r="M849">
        <v>3</v>
      </c>
      <c r="N849">
        <v>0</v>
      </c>
      <c r="O849">
        <v>-16777216</v>
      </c>
      <c r="P849" t="s">
        <v>908</v>
      </c>
      <c r="Q849" t="s">
        <v>908</v>
      </c>
      <c r="R849" t="s">
        <v>168</v>
      </c>
      <c r="S849" t="s">
        <v>0</v>
      </c>
      <c r="T849" t="s">
        <v>1591</v>
      </c>
      <c r="V849" t="s">
        <v>118</v>
      </c>
      <c r="W849" t="s">
        <v>77</v>
      </c>
      <c r="X849" t="s">
        <v>905</v>
      </c>
      <c r="Y849" t="s">
        <v>1590</v>
      </c>
      <c r="Z849" t="s">
        <v>74</v>
      </c>
      <c r="AA849" t="s">
        <v>907</v>
      </c>
    </row>
    <row r="850" spans="1:27" x14ac:dyDescent="0.25">
      <c r="A850" t="b">
        <f>AND(Structures[[#This Row],[Unchanged Colr]:[Unchanged ColorAndStyle]])</f>
        <v>1</v>
      </c>
      <c r="B850" t="b">
        <f>ISERROR(VLOOKUP(Structures[[#This Row],[StructureID]],ModifiedStructures[],1,FALSE))</f>
        <v>1</v>
      </c>
      <c r="C850" t="b">
        <f>ISERROR(VLOOKUP(Structures[[#This Row],[ColorAndStyle]],ModifiedStyle[],1,FALSE))</f>
        <v>1</v>
      </c>
      <c r="D850" t="s">
        <v>1511</v>
      </c>
      <c r="E850" t="s">
        <v>1512</v>
      </c>
      <c r="F850" t="s">
        <v>1238</v>
      </c>
      <c r="G850" t="s">
        <v>44</v>
      </c>
      <c r="H850" t="s">
        <v>185</v>
      </c>
      <c r="I850" t="s">
        <v>1239</v>
      </c>
      <c r="J850" t="s">
        <v>902</v>
      </c>
      <c r="L850" t="s">
        <v>436</v>
      </c>
      <c r="M850">
        <v>3</v>
      </c>
      <c r="N850">
        <v>1</v>
      </c>
      <c r="O850">
        <v>-16777216</v>
      </c>
      <c r="P850" t="s">
        <v>908</v>
      </c>
      <c r="Q850" t="s">
        <v>908</v>
      </c>
      <c r="R850" t="s">
        <v>168</v>
      </c>
      <c r="S850" t="s">
        <v>0</v>
      </c>
      <c r="T850" t="s">
        <v>1591</v>
      </c>
      <c r="V850" t="s">
        <v>118</v>
      </c>
      <c r="W850" t="s">
        <v>77</v>
      </c>
      <c r="X850" t="s">
        <v>905</v>
      </c>
      <c r="Y850" t="s">
        <v>1590</v>
      </c>
      <c r="Z850" t="s">
        <v>74</v>
      </c>
      <c r="AA850" t="s">
        <v>907</v>
      </c>
    </row>
    <row r="851" spans="1:27" x14ac:dyDescent="0.25">
      <c r="A851" t="b">
        <f>AND(Structures[[#This Row],[Unchanged Colr]:[Unchanged ColorAndStyle]])</f>
        <v>1</v>
      </c>
      <c r="B851" t="b">
        <f>ISERROR(VLOOKUP(Structures[[#This Row],[StructureID]],ModifiedStructures[],1,FALSE))</f>
        <v>1</v>
      </c>
      <c r="C851" t="b">
        <f>ISERROR(VLOOKUP(Structures[[#This Row],[ColorAndStyle]],ModifiedStyle[],1,FALSE))</f>
        <v>1</v>
      </c>
      <c r="D851" t="s">
        <v>414</v>
      </c>
      <c r="E851" t="s">
        <v>1513</v>
      </c>
      <c r="F851" t="s">
        <v>1514</v>
      </c>
      <c r="G851" t="s">
        <v>33</v>
      </c>
      <c r="H851" t="s">
        <v>33</v>
      </c>
      <c r="I851" t="s">
        <v>1515</v>
      </c>
      <c r="J851" t="s">
        <v>902</v>
      </c>
      <c r="L851" t="s">
        <v>437</v>
      </c>
      <c r="M851">
        <v>3</v>
      </c>
      <c r="N851">
        <v>0</v>
      </c>
      <c r="O851">
        <v>-16777216</v>
      </c>
      <c r="P851" t="s">
        <v>908</v>
      </c>
      <c r="Q851" t="s">
        <v>908</v>
      </c>
      <c r="R851" t="s">
        <v>168</v>
      </c>
      <c r="S851" t="s">
        <v>0</v>
      </c>
      <c r="T851" t="s">
        <v>1591</v>
      </c>
      <c r="V851" t="s">
        <v>118</v>
      </c>
      <c r="W851" t="s">
        <v>77</v>
      </c>
      <c r="X851" t="s">
        <v>905</v>
      </c>
      <c r="Y851" t="s">
        <v>1590</v>
      </c>
      <c r="Z851" t="s">
        <v>74</v>
      </c>
      <c r="AA851" t="s">
        <v>907</v>
      </c>
    </row>
    <row r="852" spans="1:27" x14ac:dyDescent="0.25">
      <c r="A852" t="b">
        <f>AND(Structures[[#This Row],[Unchanged Colr]:[Unchanged ColorAndStyle]])</f>
        <v>1</v>
      </c>
      <c r="B852" t="b">
        <f>ISERROR(VLOOKUP(Structures[[#This Row],[StructureID]],ModifiedStructures[],1,FALSE))</f>
        <v>1</v>
      </c>
      <c r="C852" t="b">
        <f>ISERROR(VLOOKUP(Structures[[#This Row],[ColorAndStyle]],ModifiedStyle[],1,FALSE))</f>
        <v>1</v>
      </c>
      <c r="D852" t="s">
        <v>429</v>
      </c>
      <c r="E852" t="s">
        <v>1563</v>
      </c>
      <c r="F852" t="s">
        <v>172</v>
      </c>
      <c r="G852" t="s">
        <v>4</v>
      </c>
      <c r="H852" t="s">
        <v>4</v>
      </c>
      <c r="I852" t="s">
        <v>1210</v>
      </c>
      <c r="J852" t="s">
        <v>902</v>
      </c>
      <c r="L852" t="s">
        <v>244</v>
      </c>
      <c r="M852">
        <v>3</v>
      </c>
      <c r="N852">
        <v>0</v>
      </c>
      <c r="O852">
        <v>-16777216</v>
      </c>
      <c r="P852" t="s">
        <v>908</v>
      </c>
      <c r="Q852" t="s">
        <v>908</v>
      </c>
      <c r="R852" t="s">
        <v>168</v>
      </c>
      <c r="S852" t="s">
        <v>0</v>
      </c>
      <c r="T852" t="s">
        <v>1591</v>
      </c>
      <c r="V852" t="s">
        <v>118</v>
      </c>
      <c r="W852" t="s">
        <v>77</v>
      </c>
      <c r="X852" t="s">
        <v>905</v>
      </c>
      <c r="Y852" t="s">
        <v>1590</v>
      </c>
      <c r="Z852" t="s">
        <v>74</v>
      </c>
      <c r="AA852" t="s">
        <v>907</v>
      </c>
    </row>
    <row r="853" spans="1:27" x14ac:dyDescent="0.25">
      <c r="A853" t="b">
        <f>AND(Structures[[#This Row],[Unchanged Colr]:[Unchanged ColorAndStyle]])</f>
        <v>1</v>
      </c>
      <c r="B853" t="b">
        <f>ISERROR(VLOOKUP(Structures[[#This Row],[StructureID]],ModifiedStructures[],1,FALSE))</f>
        <v>1</v>
      </c>
      <c r="C853" t="b">
        <f>ISERROR(VLOOKUP(Structures[[#This Row],[ColorAndStyle]],ModifiedStyle[],1,FALSE))</f>
        <v>1</v>
      </c>
      <c r="D853" t="s">
        <v>1564</v>
      </c>
      <c r="E853" t="s">
        <v>1565</v>
      </c>
      <c r="F853" t="s">
        <v>172</v>
      </c>
      <c r="G853" t="s">
        <v>4</v>
      </c>
      <c r="H853" t="s">
        <v>4</v>
      </c>
      <c r="I853" t="s">
        <v>1210</v>
      </c>
      <c r="J853" t="s">
        <v>902</v>
      </c>
      <c r="L853" t="s">
        <v>244</v>
      </c>
      <c r="M853">
        <v>3</v>
      </c>
      <c r="N853">
        <v>0</v>
      </c>
      <c r="O853">
        <v>-16777216</v>
      </c>
      <c r="P853" t="s">
        <v>908</v>
      </c>
      <c r="Q853" t="s">
        <v>908</v>
      </c>
      <c r="R853" t="s">
        <v>168</v>
      </c>
      <c r="S853" t="s">
        <v>0</v>
      </c>
      <c r="T853" t="s">
        <v>1591</v>
      </c>
      <c r="V853" t="s">
        <v>118</v>
      </c>
      <c r="W853" t="s">
        <v>77</v>
      </c>
      <c r="X853" t="s">
        <v>905</v>
      </c>
      <c r="Y853" t="s">
        <v>1590</v>
      </c>
      <c r="Z853" t="s">
        <v>74</v>
      </c>
      <c r="AA853" t="s">
        <v>907</v>
      </c>
    </row>
    <row r="854" spans="1:27" x14ac:dyDescent="0.25">
      <c r="A854" t="b">
        <f>AND(Structures[[#This Row],[Unchanged Colr]:[Unchanged ColorAndStyle]])</f>
        <v>1</v>
      </c>
      <c r="B854" t="b">
        <f>ISERROR(VLOOKUP(Structures[[#This Row],[StructureID]],ModifiedStructures[],1,FALSE))</f>
        <v>1</v>
      </c>
      <c r="C854" t="b">
        <f>ISERROR(VLOOKUP(Structures[[#This Row],[ColorAndStyle]],ModifiedStyle[],1,FALSE))</f>
        <v>1</v>
      </c>
      <c r="D854" t="s">
        <v>430</v>
      </c>
      <c r="E854" t="s">
        <v>431</v>
      </c>
      <c r="F854" t="s">
        <v>172</v>
      </c>
      <c r="G854" t="s">
        <v>4</v>
      </c>
      <c r="H854" t="s">
        <v>4</v>
      </c>
      <c r="I854" t="s">
        <v>1210</v>
      </c>
      <c r="J854" t="s">
        <v>902</v>
      </c>
      <c r="L854" t="s">
        <v>443</v>
      </c>
      <c r="M854">
        <v>3</v>
      </c>
      <c r="N854">
        <v>0</v>
      </c>
      <c r="O854">
        <v>-16777216</v>
      </c>
      <c r="P854" t="s">
        <v>908</v>
      </c>
      <c r="Q854" t="s">
        <v>908</v>
      </c>
      <c r="R854" t="s">
        <v>168</v>
      </c>
      <c r="S854" t="s">
        <v>0</v>
      </c>
      <c r="T854" t="s">
        <v>1591</v>
      </c>
      <c r="V854" t="s">
        <v>118</v>
      </c>
      <c r="W854" t="s">
        <v>77</v>
      </c>
      <c r="X854" t="s">
        <v>905</v>
      </c>
      <c r="Y854" t="s">
        <v>1590</v>
      </c>
      <c r="Z854" t="s">
        <v>74</v>
      </c>
      <c r="AA854" t="s">
        <v>907</v>
      </c>
    </row>
    <row r="855" spans="1:27" x14ac:dyDescent="0.25">
      <c r="A855" t="b">
        <f>AND(Structures[[#This Row],[Unchanged Colr]:[Unchanged ColorAndStyle]])</f>
        <v>1</v>
      </c>
      <c r="B855" t="b">
        <f>ISERROR(VLOOKUP(Structures[[#This Row],[StructureID]],ModifiedStructures[],1,FALSE))</f>
        <v>1</v>
      </c>
      <c r="C855" t="b">
        <f>ISERROR(VLOOKUP(Structures[[#This Row],[ColorAndStyle]],ModifiedStyle[],1,FALSE))</f>
        <v>1</v>
      </c>
      <c r="D855" t="s">
        <v>1566</v>
      </c>
      <c r="E855" t="s">
        <v>1567</v>
      </c>
      <c r="F855" t="s">
        <v>172</v>
      </c>
      <c r="G855" t="s">
        <v>4</v>
      </c>
      <c r="H855" t="s">
        <v>4</v>
      </c>
      <c r="I855" t="s">
        <v>1210</v>
      </c>
      <c r="J855" t="s">
        <v>902</v>
      </c>
      <c r="L855" t="s">
        <v>444</v>
      </c>
      <c r="M855">
        <v>3</v>
      </c>
      <c r="N855">
        <v>1</v>
      </c>
      <c r="O855">
        <v>-16777216</v>
      </c>
      <c r="P855" t="s">
        <v>908</v>
      </c>
      <c r="Q855" t="s">
        <v>908</v>
      </c>
      <c r="R855" t="s">
        <v>168</v>
      </c>
      <c r="S855" t="s">
        <v>0</v>
      </c>
      <c r="T855" t="s">
        <v>1591</v>
      </c>
      <c r="V855" t="s">
        <v>118</v>
      </c>
      <c r="W855" t="s">
        <v>77</v>
      </c>
      <c r="X855" t="s">
        <v>905</v>
      </c>
      <c r="Y855" t="s">
        <v>1590</v>
      </c>
      <c r="Z855" t="s">
        <v>74</v>
      </c>
      <c r="AA855" t="s">
        <v>907</v>
      </c>
    </row>
    <row r="856" spans="1:27" x14ac:dyDescent="0.25">
      <c r="A856" t="b">
        <f>AND(Structures[[#This Row],[Unchanged Colr]:[Unchanged ColorAndStyle]])</f>
        <v>1</v>
      </c>
      <c r="B856" t="b">
        <f>ISERROR(VLOOKUP(Structures[[#This Row],[StructureID]],ModifiedStructures[],1,FALSE))</f>
        <v>1</v>
      </c>
      <c r="C856" t="b">
        <f>ISERROR(VLOOKUP(Structures[[#This Row],[ColorAndStyle]],ModifiedStyle[],1,FALSE))</f>
        <v>1</v>
      </c>
      <c r="D856" t="s">
        <v>1568</v>
      </c>
      <c r="E856" t="s">
        <v>1569</v>
      </c>
      <c r="F856" t="s">
        <v>172</v>
      </c>
      <c r="G856" t="s">
        <v>4</v>
      </c>
      <c r="H856" t="s">
        <v>4</v>
      </c>
      <c r="I856" t="s">
        <v>1210</v>
      </c>
      <c r="J856" t="s">
        <v>902</v>
      </c>
      <c r="L856" t="s">
        <v>445</v>
      </c>
      <c r="M856">
        <v>3</v>
      </c>
      <c r="N856">
        <v>1</v>
      </c>
      <c r="O856">
        <v>-16777216</v>
      </c>
      <c r="P856" t="s">
        <v>908</v>
      </c>
      <c r="Q856" t="s">
        <v>908</v>
      </c>
      <c r="R856" t="s">
        <v>168</v>
      </c>
      <c r="S856" t="s">
        <v>0</v>
      </c>
      <c r="T856" t="s">
        <v>1591</v>
      </c>
      <c r="V856" t="s">
        <v>118</v>
      </c>
      <c r="W856" t="s">
        <v>77</v>
      </c>
      <c r="X856" t="s">
        <v>905</v>
      </c>
      <c r="Y856" t="s">
        <v>1590</v>
      </c>
      <c r="Z856" t="s">
        <v>74</v>
      </c>
      <c r="AA856" t="s">
        <v>907</v>
      </c>
    </row>
    <row r="857" spans="1:27" x14ac:dyDescent="0.25">
      <c r="A857" t="b">
        <f>AND(Structures[[#This Row],[Unchanged Colr]:[Unchanged ColorAndStyle]])</f>
        <v>1</v>
      </c>
      <c r="B857" t="b">
        <f>ISERROR(VLOOKUP(Structures[[#This Row],[StructureID]],ModifiedStructures[],1,FALSE))</f>
        <v>1</v>
      </c>
      <c r="C857" t="b">
        <f>ISERROR(VLOOKUP(Structures[[#This Row],[ColorAndStyle]],ModifiedStyle[],1,FALSE))</f>
        <v>1</v>
      </c>
      <c r="D857" t="s">
        <v>1570</v>
      </c>
      <c r="E857" t="s">
        <v>1571</v>
      </c>
      <c r="F857" t="s">
        <v>172</v>
      </c>
      <c r="G857" t="s">
        <v>4</v>
      </c>
      <c r="H857" t="s">
        <v>4</v>
      </c>
      <c r="I857" t="s">
        <v>1210</v>
      </c>
      <c r="J857" t="s">
        <v>902</v>
      </c>
      <c r="L857" t="s">
        <v>446</v>
      </c>
      <c r="M857">
        <v>3</v>
      </c>
      <c r="N857">
        <v>1</v>
      </c>
      <c r="O857">
        <v>-16777216</v>
      </c>
      <c r="P857" t="s">
        <v>908</v>
      </c>
      <c r="Q857" t="s">
        <v>908</v>
      </c>
      <c r="R857" t="s">
        <v>168</v>
      </c>
      <c r="S857" t="s">
        <v>0</v>
      </c>
      <c r="T857" t="s">
        <v>1591</v>
      </c>
      <c r="V857" t="s">
        <v>118</v>
      </c>
      <c r="W857" t="s">
        <v>77</v>
      </c>
      <c r="X857" t="s">
        <v>905</v>
      </c>
      <c r="Y857" t="s">
        <v>1590</v>
      </c>
      <c r="Z857" t="s">
        <v>74</v>
      </c>
      <c r="AA857" t="s">
        <v>907</v>
      </c>
    </row>
    <row r="858" spans="1:27" x14ac:dyDescent="0.25">
      <c r="A858" t="b">
        <f>AND(Structures[[#This Row],[Unchanged Colr]:[Unchanged ColorAndStyle]])</f>
        <v>1</v>
      </c>
      <c r="B858" t="b">
        <f>ISERROR(VLOOKUP(Structures[[#This Row],[StructureID]],ModifiedStructures[],1,FALSE))</f>
        <v>1</v>
      </c>
      <c r="C858" t="b">
        <f>ISERROR(VLOOKUP(Structures[[#This Row],[ColorAndStyle]],ModifiedStyle[],1,FALSE))</f>
        <v>1</v>
      </c>
      <c r="D858" t="s">
        <v>1572</v>
      </c>
      <c r="E858" t="s">
        <v>1573</v>
      </c>
      <c r="F858" t="s">
        <v>172</v>
      </c>
      <c r="G858" t="s">
        <v>4</v>
      </c>
      <c r="H858" t="s">
        <v>4</v>
      </c>
      <c r="I858" t="s">
        <v>1210</v>
      </c>
      <c r="J858" t="s">
        <v>902</v>
      </c>
      <c r="L858" t="s">
        <v>447</v>
      </c>
      <c r="M858">
        <v>3</v>
      </c>
      <c r="N858">
        <v>0</v>
      </c>
      <c r="O858">
        <v>-16777216</v>
      </c>
      <c r="P858" t="s">
        <v>908</v>
      </c>
      <c r="Q858" t="s">
        <v>908</v>
      </c>
      <c r="R858" t="s">
        <v>168</v>
      </c>
      <c r="S858" t="s">
        <v>0</v>
      </c>
      <c r="T858" t="s">
        <v>1591</v>
      </c>
      <c r="V858" t="s">
        <v>118</v>
      </c>
      <c r="W858" t="s">
        <v>77</v>
      </c>
      <c r="X858" t="s">
        <v>905</v>
      </c>
      <c r="Y858" t="s">
        <v>1590</v>
      </c>
      <c r="Z858" t="s">
        <v>74</v>
      </c>
      <c r="AA858" t="s">
        <v>907</v>
      </c>
    </row>
    <row r="859" spans="1:27" x14ac:dyDescent="0.25">
      <c r="A859" t="b">
        <f>AND(Structures[[#This Row],[Unchanged Colr]:[Unchanged ColorAndStyle]])</f>
        <v>1</v>
      </c>
      <c r="B859" t="b">
        <f>ISERROR(VLOOKUP(Structures[[#This Row],[StructureID]],ModifiedStructures[],1,FALSE))</f>
        <v>1</v>
      </c>
      <c r="C859" t="b">
        <f>ISERROR(VLOOKUP(Structures[[#This Row],[ColorAndStyle]],ModifiedStyle[],1,FALSE))</f>
        <v>1</v>
      </c>
      <c r="D859" t="s">
        <v>1574</v>
      </c>
      <c r="E859" t="s">
        <v>1575</v>
      </c>
      <c r="F859" t="s">
        <v>172</v>
      </c>
      <c r="G859" t="s">
        <v>4</v>
      </c>
      <c r="H859" t="s">
        <v>4</v>
      </c>
      <c r="I859" t="s">
        <v>1210</v>
      </c>
      <c r="J859" t="s">
        <v>902</v>
      </c>
      <c r="L859" t="s">
        <v>448</v>
      </c>
      <c r="M859">
        <v>3</v>
      </c>
      <c r="N859">
        <v>1</v>
      </c>
      <c r="O859">
        <v>-16777216</v>
      </c>
      <c r="P859" t="s">
        <v>908</v>
      </c>
      <c r="Q859" t="s">
        <v>908</v>
      </c>
      <c r="R859" t="s">
        <v>168</v>
      </c>
      <c r="S859" t="s">
        <v>0</v>
      </c>
      <c r="T859" t="s">
        <v>1591</v>
      </c>
      <c r="V859" t="s">
        <v>118</v>
      </c>
      <c r="W859" t="s">
        <v>77</v>
      </c>
      <c r="X859" t="s">
        <v>905</v>
      </c>
      <c r="Y859" t="s">
        <v>1590</v>
      </c>
      <c r="Z859" t="s">
        <v>74</v>
      </c>
      <c r="AA859" t="s">
        <v>907</v>
      </c>
    </row>
    <row r="860" spans="1:27" x14ac:dyDescent="0.25">
      <c r="A860" t="b">
        <f>AND(Structures[[#This Row],[Unchanged Colr]:[Unchanged ColorAndStyle]])</f>
        <v>1</v>
      </c>
      <c r="B860" t="b">
        <f>ISERROR(VLOOKUP(Structures[[#This Row],[StructureID]],ModifiedStructures[],1,FALSE))</f>
        <v>1</v>
      </c>
      <c r="C860" t="b">
        <f>ISERROR(VLOOKUP(Structures[[#This Row],[ColorAndStyle]],ModifiedStyle[],1,FALSE))</f>
        <v>1</v>
      </c>
      <c r="D860" t="s">
        <v>1576</v>
      </c>
      <c r="E860" t="s">
        <v>1577</v>
      </c>
      <c r="F860" t="s">
        <v>172</v>
      </c>
      <c r="G860" t="s">
        <v>4</v>
      </c>
      <c r="H860" t="s">
        <v>4</v>
      </c>
      <c r="I860" t="s">
        <v>1210</v>
      </c>
      <c r="J860" t="s">
        <v>902</v>
      </c>
      <c r="L860" t="s">
        <v>449</v>
      </c>
      <c r="M860">
        <v>3</v>
      </c>
      <c r="N860">
        <v>1</v>
      </c>
      <c r="O860">
        <v>-16777216</v>
      </c>
      <c r="P860" t="s">
        <v>908</v>
      </c>
      <c r="Q860" t="s">
        <v>908</v>
      </c>
      <c r="R860" t="s">
        <v>168</v>
      </c>
      <c r="S860" t="s">
        <v>0</v>
      </c>
      <c r="T860" t="s">
        <v>1591</v>
      </c>
      <c r="V860" t="s">
        <v>118</v>
      </c>
      <c r="W860" t="s">
        <v>77</v>
      </c>
      <c r="X860" t="s">
        <v>905</v>
      </c>
      <c r="Y860" t="s">
        <v>1590</v>
      </c>
      <c r="Z860" t="s">
        <v>74</v>
      </c>
      <c r="AA860" t="s">
        <v>907</v>
      </c>
    </row>
    <row r="861" spans="1:27" x14ac:dyDescent="0.25">
      <c r="A861" t="b">
        <f>AND(Structures[[#This Row],[Unchanged Colr]:[Unchanged ColorAndStyle]])</f>
        <v>1</v>
      </c>
      <c r="B861" t="b">
        <f>ISERROR(VLOOKUP(Structures[[#This Row],[StructureID]],ModifiedStructures[],1,FALSE))</f>
        <v>1</v>
      </c>
      <c r="C861" t="b">
        <f>ISERROR(VLOOKUP(Structures[[#This Row],[ColorAndStyle]],ModifiedStyle[],1,FALSE))</f>
        <v>1</v>
      </c>
      <c r="D861" t="s">
        <v>1578</v>
      </c>
      <c r="E861" t="s">
        <v>1579</v>
      </c>
      <c r="F861" t="s">
        <v>172</v>
      </c>
      <c r="G861" t="s">
        <v>4</v>
      </c>
      <c r="H861" t="s">
        <v>4</v>
      </c>
      <c r="I861" t="s">
        <v>1210</v>
      </c>
      <c r="J861" t="s">
        <v>902</v>
      </c>
      <c r="L861" t="s">
        <v>450</v>
      </c>
      <c r="M861">
        <v>3</v>
      </c>
      <c r="N861">
        <v>1</v>
      </c>
      <c r="O861">
        <v>-16777216</v>
      </c>
      <c r="P861" t="s">
        <v>908</v>
      </c>
      <c r="Q861" t="s">
        <v>908</v>
      </c>
      <c r="R861" t="s">
        <v>168</v>
      </c>
      <c r="S861" t="s">
        <v>0</v>
      </c>
      <c r="T861" t="s">
        <v>1591</v>
      </c>
      <c r="V861" t="s">
        <v>118</v>
      </c>
      <c r="W861" t="s">
        <v>77</v>
      </c>
      <c r="X861" t="s">
        <v>905</v>
      </c>
      <c r="Y861" t="s">
        <v>1590</v>
      </c>
      <c r="Z861" t="s">
        <v>74</v>
      </c>
      <c r="AA861" t="s">
        <v>907</v>
      </c>
    </row>
    <row r="862" spans="1:27" x14ac:dyDescent="0.25">
      <c r="A862" t="b">
        <f>AND(Structures[[#This Row],[Unchanged Colr]:[Unchanged ColorAndStyle]])</f>
        <v>0</v>
      </c>
      <c r="B862" t="b">
        <f>ISERROR(VLOOKUP(Structures[[#This Row],[StructureID]],ModifiedStructures[],1,FALSE))</f>
        <v>1</v>
      </c>
      <c r="C862" t="b">
        <f>ISERROR(VLOOKUP(Structures[[#This Row],[ColorAndStyle]],ModifiedStyle[],1,FALSE))</f>
        <v>0</v>
      </c>
      <c r="D862" t="s">
        <v>164</v>
      </c>
      <c r="E862" t="s">
        <v>1596</v>
      </c>
      <c r="F862" t="s">
        <v>912</v>
      </c>
      <c r="G862" t="s">
        <v>4</v>
      </c>
      <c r="H862" t="s">
        <v>4</v>
      </c>
      <c r="I862" t="s">
        <v>247</v>
      </c>
      <c r="J862" t="s">
        <v>902</v>
      </c>
      <c r="L862" t="s">
        <v>246</v>
      </c>
      <c r="M862">
        <v>3</v>
      </c>
      <c r="N862">
        <v>0</v>
      </c>
      <c r="O862">
        <v>-16777216</v>
      </c>
      <c r="P862" t="s">
        <v>908</v>
      </c>
      <c r="Q862" t="s">
        <v>908</v>
      </c>
      <c r="R862" t="s">
        <v>168</v>
      </c>
      <c r="S862" t="s">
        <v>0</v>
      </c>
      <c r="T862" t="s">
        <v>1591</v>
      </c>
      <c r="V862" t="s">
        <v>118</v>
      </c>
      <c r="W862" t="s">
        <v>77</v>
      </c>
      <c r="X862" t="s">
        <v>905</v>
      </c>
      <c r="Y862" t="s">
        <v>1590</v>
      </c>
      <c r="Z862" t="s">
        <v>74</v>
      </c>
      <c r="AA862" t="s">
        <v>907</v>
      </c>
    </row>
    <row r="863" spans="1:27" x14ac:dyDescent="0.25">
      <c r="A863" t="b">
        <f>AND(Structures[[#This Row],[Unchanged Colr]:[Unchanged ColorAndStyle]])</f>
        <v>1</v>
      </c>
      <c r="B863" t="b">
        <f>ISERROR(VLOOKUP(Structures[[#This Row],[StructureID]],ModifiedStructures[],1,FALSE))</f>
        <v>1</v>
      </c>
      <c r="C863" t="b">
        <f>ISERROR(VLOOKUP(Structures[[#This Row],[ColorAndStyle]],ModifiedStyle[],1,FALSE))</f>
        <v>1</v>
      </c>
      <c r="D863" t="s">
        <v>1582</v>
      </c>
      <c r="E863" t="s">
        <v>1597</v>
      </c>
      <c r="F863" t="s">
        <v>912</v>
      </c>
      <c r="G863" t="s">
        <v>4</v>
      </c>
      <c r="H863" t="s">
        <v>4</v>
      </c>
      <c r="I863" t="s">
        <v>247</v>
      </c>
      <c r="J863" t="s">
        <v>902</v>
      </c>
      <c r="L863" t="s">
        <v>248</v>
      </c>
      <c r="M863">
        <v>5</v>
      </c>
      <c r="N863">
        <v>0</v>
      </c>
      <c r="O863">
        <v>-16777216</v>
      </c>
      <c r="P863" t="s">
        <v>908</v>
      </c>
      <c r="Q863" t="s">
        <v>908</v>
      </c>
      <c r="R863" t="s">
        <v>168</v>
      </c>
      <c r="S863" t="s">
        <v>0</v>
      </c>
      <c r="T863" t="s">
        <v>1591</v>
      </c>
      <c r="V863" t="s">
        <v>118</v>
      </c>
      <c r="W863" t="s">
        <v>77</v>
      </c>
      <c r="X863" t="s">
        <v>905</v>
      </c>
      <c r="Y863" t="s">
        <v>1590</v>
      </c>
      <c r="Z863" t="s">
        <v>74</v>
      </c>
      <c r="AA863" t="s">
        <v>907</v>
      </c>
    </row>
    <row r="864" spans="1:27" x14ac:dyDescent="0.25">
      <c r="A864" t="b">
        <f>AND(Structures[[#This Row],[Unchanged Colr]:[Unchanged ColorAndStyle]])</f>
        <v>1</v>
      </c>
      <c r="B864" t="b">
        <f>ISERROR(VLOOKUP(Structures[[#This Row],[StructureID]],ModifiedStructures[],1,FALSE))</f>
        <v>1</v>
      </c>
      <c r="C864" t="b">
        <f>ISERROR(VLOOKUP(Structures[[#This Row],[ColorAndStyle]],ModifiedStyle[],1,FALSE))</f>
        <v>1</v>
      </c>
      <c r="D864" t="s">
        <v>1598</v>
      </c>
      <c r="E864" t="s">
        <v>1599</v>
      </c>
      <c r="F864" t="s">
        <v>912</v>
      </c>
      <c r="G864" t="s">
        <v>4</v>
      </c>
      <c r="H864" t="s">
        <v>4</v>
      </c>
      <c r="I864" t="s">
        <v>247</v>
      </c>
      <c r="J864" t="s">
        <v>902</v>
      </c>
      <c r="L864" t="s">
        <v>388</v>
      </c>
      <c r="M864">
        <v>3</v>
      </c>
      <c r="N864">
        <v>1</v>
      </c>
      <c r="O864">
        <v>-16777216</v>
      </c>
      <c r="P864" t="s">
        <v>908</v>
      </c>
      <c r="Q864" t="s">
        <v>908</v>
      </c>
      <c r="R864" t="s">
        <v>168</v>
      </c>
      <c r="S864" t="s">
        <v>0</v>
      </c>
      <c r="T864" t="s">
        <v>1591</v>
      </c>
      <c r="V864" t="s">
        <v>118</v>
      </c>
      <c r="W864" t="s">
        <v>77</v>
      </c>
      <c r="X864" t="s">
        <v>905</v>
      </c>
      <c r="Y864" t="s">
        <v>1590</v>
      </c>
      <c r="Z864" t="s">
        <v>74</v>
      </c>
      <c r="AA864" t="s">
        <v>907</v>
      </c>
    </row>
    <row r="865" spans="1:27" x14ac:dyDescent="0.25">
      <c r="A865" t="b">
        <f>AND(Structures[[#This Row],[Unchanged Colr]:[Unchanged ColorAndStyle]])</f>
        <v>1</v>
      </c>
      <c r="B865" t="b">
        <f>ISERROR(VLOOKUP(Structures[[#This Row],[StructureID]],ModifiedStructures[],1,FALSE))</f>
        <v>1</v>
      </c>
      <c r="C865" t="b">
        <f>ISERROR(VLOOKUP(Structures[[#This Row],[ColorAndStyle]],ModifiedStyle[],1,FALSE))</f>
        <v>1</v>
      </c>
      <c r="D865" t="s">
        <v>1347</v>
      </c>
      <c r="E865" t="s">
        <v>222</v>
      </c>
      <c r="F865" t="s">
        <v>928</v>
      </c>
      <c r="G865" t="s">
        <v>33</v>
      </c>
      <c r="H865" t="s">
        <v>33</v>
      </c>
      <c r="I865">
        <v>7647</v>
      </c>
      <c r="J865" t="s">
        <v>929</v>
      </c>
      <c r="L865" t="s">
        <v>264</v>
      </c>
      <c r="M865">
        <v>3</v>
      </c>
      <c r="N865">
        <v>0</v>
      </c>
      <c r="O865">
        <v>-16777216</v>
      </c>
      <c r="P865">
        <v>20</v>
      </c>
      <c r="Q865">
        <v>40</v>
      </c>
      <c r="R865" t="s">
        <v>168</v>
      </c>
      <c r="S865" t="s">
        <v>0</v>
      </c>
      <c r="T865" t="s">
        <v>1591</v>
      </c>
      <c r="V865" t="s">
        <v>118</v>
      </c>
      <c r="W865" t="s">
        <v>77</v>
      </c>
      <c r="X865" t="s">
        <v>905</v>
      </c>
      <c r="Y865" t="s">
        <v>1590</v>
      </c>
      <c r="Z865" t="s">
        <v>74</v>
      </c>
      <c r="AA865" t="s">
        <v>907</v>
      </c>
    </row>
    <row r="866" spans="1:27" x14ac:dyDescent="0.25">
      <c r="A866" t="b">
        <f>AND(Structures[[#This Row],[Unchanged Colr]:[Unchanged ColorAndStyle]])</f>
        <v>1</v>
      </c>
      <c r="B866" t="b">
        <f>ISERROR(VLOOKUP(Structures[[#This Row],[StructureID]],ModifiedStructures[],1,FALSE))</f>
        <v>1</v>
      </c>
      <c r="C866" t="b">
        <f>ISERROR(VLOOKUP(Structures[[#This Row],[ColorAndStyle]],ModifiedStyle[],1,FALSE))</f>
        <v>1</v>
      </c>
      <c r="D866" t="s">
        <v>1029</v>
      </c>
      <c r="E866" t="s">
        <v>1030</v>
      </c>
      <c r="F866" t="s">
        <v>339</v>
      </c>
      <c r="G866" t="s">
        <v>44</v>
      </c>
      <c r="H866" t="s">
        <v>185</v>
      </c>
      <c r="I866" t="s">
        <v>339</v>
      </c>
      <c r="J866" t="s">
        <v>902</v>
      </c>
      <c r="L866" t="s">
        <v>324</v>
      </c>
      <c r="M866">
        <v>3</v>
      </c>
      <c r="N866">
        <v>0</v>
      </c>
      <c r="O866">
        <v>-16777216</v>
      </c>
      <c r="P866" t="s">
        <v>908</v>
      </c>
      <c r="Q866" t="s">
        <v>908</v>
      </c>
      <c r="R866" t="s">
        <v>168</v>
      </c>
      <c r="S866" t="s">
        <v>0</v>
      </c>
      <c r="T866" t="s">
        <v>1591</v>
      </c>
      <c r="V866" t="s">
        <v>118</v>
      </c>
      <c r="W866" t="s">
        <v>77</v>
      </c>
      <c r="X866" t="s">
        <v>905</v>
      </c>
      <c r="Y866" t="s">
        <v>1590</v>
      </c>
      <c r="Z866" t="s">
        <v>74</v>
      </c>
      <c r="AA866" t="s">
        <v>907</v>
      </c>
    </row>
    <row r="867" spans="1:27" x14ac:dyDescent="0.25">
      <c r="A867" t="b">
        <f>AND(Structures[[#This Row],[Unchanged Colr]:[Unchanged ColorAndStyle]])</f>
        <v>1</v>
      </c>
      <c r="B867" t="b">
        <f>ISERROR(VLOOKUP(Structures[[#This Row],[StructureID]],ModifiedStructures[],1,FALSE))</f>
        <v>1</v>
      </c>
      <c r="C867" t="b">
        <f>ISERROR(VLOOKUP(Structures[[#This Row],[ColorAndStyle]],ModifiedStyle[],1,FALSE))</f>
        <v>1</v>
      </c>
      <c r="D867" t="s">
        <v>1544</v>
      </c>
      <c r="E867" t="s">
        <v>1545</v>
      </c>
      <c r="F867" t="s">
        <v>339</v>
      </c>
      <c r="G867" t="s">
        <v>44</v>
      </c>
      <c r="H867" t="s">
        <v>185</v>
      </c>
      <c r="I867" t="s">
        <v>339</v>
      </c>
      <c r="J867" t="s">
        <v>902</v>
      </c>
      <c r="L867" t="s">
        <v>324</v>
      </c>
      <c r="M867">
        <v>3</v>
      </c>
      <c r="N867">
        <v>0</v>
      </c>
      <c r="O867">
        <v>-16777216</v>
      </c>
      <c r="P867" t="s">
        <v>908</v>
      </c>
      <c r="Q867" t="s">
        <v>908</v>
      </c>
      <c r="R867" t="s">
        <v>168</v>
      </c>
      <c r="S867" t="s">
        <v>0</v>
      </c>
      <c r="T867" t="s">
        <v>1591</v>
      </c>
      <c r="V867" t="s">
        <v>118</v>
      </c>
      <c r="W867" t="s">
        <v>77</v>
      </c>
      <c r="X867" t="s">
        <v>905</v>
      </c>
      <c r="Y867" t="s">
        <v>1590</v>
      </c>
      <c r="Z867" t="s">
        <v>74</v>
      </c>
      <c r="AA867" t="s">
        <v>907</v>
      </c>
    </row>
    <row r="868" spans="1:27" x14ac:dyDescent="0.25">
      <c r="A868" t="b">
        <f>AND(Structures[[#This Row],[Unchanged Colr]:[Unchanged ColorAndStyle]])</f>
        <v>1</v>
      </c>
      <c r="B868" t="b">
        <f>ISERROR(VLOOKUP(Structures[[#This Row],[StructureID]],ModifiedStructures[],1,FALSE))</f>
        <v>1</v>
      </c>
      <c r="C868" t="b">
        <f>ISERROR(VLOOKUP(Structures[[#This Row],[ColorAndStyle]],ModifiedStyle[],1,FALSE))</f>
        <v>1</v>
      </c>
      <c r="D868" t="s">
        <v>426</v>
      </c>
      <c r="E868" t="s">
        <v>1457</v>
      </c>
      <c r="F868" t="s">
        <v>1244</v>
      </c>
      <c r="G868" t="s">
        <v>33</v>
      </c>
      <c r="H868" t="s">
        <v>33</v>
      </c>
      <c r="I868">
        <v>59803</v>
      </c>
      <c r="J868" t="s">
        <v>929</v>
      </c>
      <c r="L868" t="s">
        <v>438</v>
      </c>
      <c r="M868">
        <v>3</v>
      </c>
      <c r="N868">
        <v>0</v>
      </c>
      <c r="O868">
        <v>-16777216</v>
      </c>
      <c r="P868" t="s">
        <v>908</v>
      </c>
      <c r="Q868" t="s">
        <v>908</v>
      </c>
      <c r="R868" t="s">
        <v>168</v>
      </c>
      <c r="S868" t="s">
        <v>0</v>
      </c>
      <c r="T868" t="s">
        <v>1591</v>
      </c>
      <c r="V868" t="s">
        <v>118</v>
      </c>
      <c r="W868" t="s">
        <v>77</v>
      </c>
      <c r="X868" t="s">
        <v>905</v>
      </c>
      <c r="Y868" t="s">
        <v>1590</v>
      </c>
      <c r="Z868" t="s">
        <v>74</v>
      </c>
      <c r="AA868" t="s">
        <v>907</v>
      </c>
    </row>
    <row r="869" spans="1:27" x14ac:dyDescent="0.25">
      <c r="A869" t="b">
        <f>AND(Structures[[#This Row],[Unchanged Colr]:[Unchanged ColorAndStyle]])</f>
        <v>1</v>
      </c>
      <c r="B869" t="b">
        <f>ISERROR(VLOOKUP(Structures[[#This Row],[StructureID]],ModifiedStructures[],1,FALSE))</f>
        <v>1</v>
      </c>
      <c r="C869" t="b">
        <f>ISERROR(VLOOKUP(Structures[[#This Row],[ColorAndStyle]],ModifiedStyle[],1,FALSE))</f>
        <v>1</v>
      </c>
      <c r="D869" t="s">
        <v>427</v>
      </c>
      <c r="E869" t="s">
        <v>1458</v>
      </c>
      <c r="F869" t="s">
        <v>1242</v>
      </c>
      <c r="G869" t="s">
        <v>33</v>
      </c>
      <c r="H869" t="s">
        <v>33</v>
      </c>
      <c r="I869">
        <v>59802</v>
      </c>
      <c r="J869" t="s">
        <v>929</v>
      </c>
      <c r="L869" t="s">
        <v>439</v>
      </c>
      <c r="M869">
        <v>3</v>
      </c>
      <c r="N869">
        <v>0</v>
      </c>
      <c r="O869">
        <v>-16777216</v>
      </c>
      <c r="P869" t="s">
        <v>908</v>
      </c>
      <c r="Q869" t="s">
        <v>908</v>
      </c>
      <c r="R869" t="s">
        <v>168</v>
      </c>
      <c r="S869" t="s">
        <v>0</v>
      </c>
      <c r="T869" t="s">
        <v>1591</v>
      </c>
      <c r="V869" t="s">
        <v>118</v>
      </c>
      <c r="W869" t="s">
        <v>77</v>
      </c>
      <c r="X869" t="s">
        <v>905</v>
      </c>
      <c r="Y869" t="s">
        <v>1590</v>
      </c>
      <c r="Z869" t="s">
        <v>74</v>
      </c>
      <c r="AA869" t="s">
        <v>907</v>
      </c>
    </row>
    <row r="870" spans="1:27" x14ac:dyDescent="0.25">
      <c r="A870" t="b">
        <f>AND(Structures[[#This Row],[Unchanged Colr]:[Unchanged ColorAndStyle]])</f>
        <v>1</v>
      </c>
      <c r="B870" t="b">
        <f>ISERROR(VLOOKUP(Structures[[#This Row],[StructureID]],ModifiedStructures[],1,FALSE))</f>
        <v>1</v>
      </c>
      <c r="C870" t="b">
        <f>ISERROR(VLOOKUP(Structures[[#This Row],[ColorAndStyle]],ModifiedStyle[],1,FALSE))</f>
        <v>1</v>
      </c>
      <c r="D870" t="s">
        <v>428</v>
      </c>
      <c r="E870" t="s">
        <v>1548</v>
      </c>
      <c r="F870" t="s">
        <v>1549</v>
      </c>
      <c r="G870" t="s">
        <v>33</v>
      </c>
      <c r="H870" t="s">
        <v>33</v>
      </c>
      <c r="I870" t="s">
        <v>1550</v>
      </c>
      <c r="J870" t="s">
        <v>902</v>
      </c>
      <c r="L870" t="s">
        <v>440</v>
      </c>
      <c r="M870">
        <v>3</v>
      </c>
      <c r="N870">
        <v>0</v>
      </c>
      <c r="O870">
        <v>-16777216</v>
      </c>
      <c r="P870" t="s">
        <v>908</v>
      </c>
      <c r="Q870" t="s">
        <v>908</v>
      </c>
      <c r="R870" t="s">
        <v>168</v>
      </c>
      <c r="S870" t="s">
        <v>0</v>
      </c>
      <c r="T870" t="s">
        <v>1591</v>
      </c>
      <c r="V870" t="s">
        <v>118</v>
      </c>
      <c r="W870" t="s">
        <v>77</v>
      </c>
      <c r="X870" t="s">
        <v>905</v>
      </c>
      <c r="Y870" t="s">
        <v>1590</v>
      </c>
      <c r="Z870" t="s">
        <v>74</v>
      </c>
      <c r="AA870" t="s">
        <v>907</v>
      </c>
    </row>
    <row r="871" spans="1:27" x14ac:dyDescent="0.25">
      <c r="A871" t="b">
        <f>AND(Structures[[#This Row],[Unchanged Colr]:[Unchanged ColorAndStyle]])</f>
        <v>0</v>
      </c>
      <c r="B871" t="b">
        <f>ISERROR(VLOOKUP(Structures[[#This Row],[StructureID]],ModifiedStructures[],1,FALSE))</f>
        <v>1</v>
      </c>
      <c r="C871" t="b">
        <f>ISERROR(VLOOKUP(Structures[[#This Row],[ColorAndStyle]],ModifiedStyle[],1,FALSE))</f>
        <v>0</v>
      </c>
      <c r="D871" t="s">
        <v>236</v>
      </c>
      <c r="E871" t="s">
        <v>237</v>
      </c>
      <c r="F871" t="s">
        <v>271</v>
      </c>
      <c r="G871" t="s">
        <v>271</v>
      </c>
      <c r="H871" t="s">
        <v>913</v>
      </c>
      <c r="I871">
        <v>11296</v>
      </c>
      <c r="J871" t="s">
        <v>914</v>
      </c>
      <c r="L871" t="s">
        <v>277</v>
      </c>
      <c r="M871">
        <v>3</v>
      </c>
      <c r="N871">
        <v>0</v>
      </c>
      <c r="O871">
        <v>-16777216</v>
      </c>
      <c r="P871" t="s">
        <v>908</v>
      </c>
      <c r="Q871" t="s">
        <v>908</v>
      </c>
      <c r="R871" t="s">
        <v>168</v>
      </c>
      <c r="S871" t="s">
        <v>0</v>
      </c>
      <c r="T871" t="s">
        <v>1591</v>
      </c>
      <c r="V871" t="s">
        <v>118</v>
      </c>
      <c r="W871" t="s">
        <v>77</v>
      </c>
      <c r="X871" t="s">
        <v>905</v>
      </c>
      <c r="Y871" t="s">
        <v>1600</v>
      </c>
      <c r="Z871" t="s">
        <v>74</v>
      </c>
      <c r="AA871" t="s">
        <v>907</v>
      </c>
    </row>
    <row r="872" spans="1:27" x14ac:dyDescent="0.25">
      <c r="A872" t="b">
        <f>AND(Structures[[#This Row],[Unchanged Colr]:[Unchanged ColorAndStyle]])</f>
        <v>0</v>
      </c>
      <c r="B872" t="b">
        <f>ISERROR(VLOOKUP(Structures[[#This Row],[StructureID]],ModifiedStructures[],1,FALSE))</f>
        <v>1</v>
      </c>
      <c r="C872" t="b">
        <f>ISERROR(VLOOKUP(Structures[[#This Row],[ColorAndStyle]],ModifiedStyle[],1,FALSE))</f>
        <v>0</v>
      </c>
      <c r="D872" t="s">
        <v>238</v>
      </c>
      <c r="E872" t="s">
        <v>237</v>
      </c>
      <c r="F872" t="s">
        <v>271</v>
      </c>
      <c r="G872" t="s">
        <v>271</v>
      </c>
      <c r="H872" t="s">
        <v>913</v>
      </c>
      <c r="I872">
        <v>11296</v>
      </c>
      <c r="J872" t="s">
        <v>914</v>
      </c>
      <c r="L872" t="s">
        <v>277</v>
      </c>
      <c r="M872">
        <v>3</v>
      </c>
      <c r="N872">
        <v>0</v>
      </c>
      <c r="O872">
        <v>-16777216</v>
      </c>
      <c r="P872" t="s">
        <v>908</v>
      </c>
      <c r="Q872" t="s">
        <v>908</v>
      </c>
      <c r="R872" t="s">
        <v>168</v>
      </c>
      <c r="S872" t="s">
        <v>0</v>
      </c>
      <c r="T872" t="s">
        <v>1591</v>
      </c>
      <c r="V872" t="s">
        <v>118</v>
      </c>
      <c r="W872" t="s">
        <v>77</v>
      </c>
      <c r="X872" t="s">
        <v>905</v>
      </c>
      <c r="Y872" t="s">
        <v>1600</v>
      </c>
      <c r="Z872" t="s">
        <v>74</v>
      </c>
      <c r="AA872" t="s">
        <v>907</v>
      </c>
    </row>
    <row r="873" spans="1:27" x14ac:dyDescent="0.25">
      <c r="A873" t="b">
        <f>AND(Structures[[#This Row],[Unchanged Colr]:[Unchanged ColorAndStyle]])</f>
        <v>0</v>
      </c>
      <c r="B873" t="b">
        <f>ISERROR(VLOOKUP(Structures[[#This Row],[StructureID]],ModifiedStructures[],1,FALSE))</f>
        <v>1</v>
      </c>
      <c r="C873" t="b">
        <f>ISERROR(VLOOKUP(Structures[[#This Row],[ColorAndStyle]],ModifiedStyle[],1,FALSE))</f>
        <v>0</v>
      </c>
      <c r="D873" t="s">
        <v>239</v>
      </c>
      <c r="E873" t="s">
        <v>237</v>
      </c>
      <c r="F873" t="s">
        <v>271</v>
      </c>
      <c r="G873" t="s">
        <v>271</v>
      </c>
      <c r="H873" t="s">
        <v>913</v>
      </c>
      <c r="I873">
        <v>11296</v>
      </c>
      <c r="J873" t="s">
        <v>914</v>
      </c>
      <c r="L873" t="s">
        <v>277</v>
      </c>
      <c r="M873">
        <v>3</v>
      </c>
      <c r="N873">
        <v>0</v>
      </c>
      <c r="O873">
        <v>-16777216</v>
      </c>
      <c r="P873" t="s">
        <v>908</v>
      </c>
      <c r="Q873" t="s">
        <v>908</v>
      </c>
      <c r="R873" t="s">
        <v>168</v>
      </c>
      <c r="S873" t="s">
        <v>0</v>
      </c>
      <c r="T873" t="s">
        <v>1591</v>
      </c>
      <c r="V873" t="s">
        <v>118</v>
      </c>
      <c r="W873" t="s">
        <v>77</v>
      </c>
      <c r="X873" t="s">
        <v>905</v>
      </c>
      <c r="Y873" t="s">
        <v>1600</v>
      </c>
      <c r="Z873" t="s">
        <v>74</v>
      </c>
      <c r="AA873" t="s">
        <v>907</v>
      </c>
    </row>
    <row r="874" spans="1:27" x14ac:dyDescent="0.25">
      <c r="A874" t="b">
        <f>AND(Structures[[#This Row],[Unchanged Colr]:[Unchanged ColorAndStyle]])</f>
        <v>1</v>
      </c>
      <c r="B874" t="b">
        <f>ISERROR(VLOOKUP(Structures[[#This Row],[StructureID]],ModifiedStructures[],1,FALSE))</f>
        <v>1</v>
      </c>
      <c r="C874" t="b">
        <f>ISERROR(VLOOKUP(Structures[[#This Row],[ColorAndStyle]],ModifiedStyle[],1,FALSE))</f>
        <v>1</v>
      </c>
      <c r="D874" t="s">
        <v>1487</v>
      </c>
      <c r="E874" t="s">
        <v>1488</v>
      </c>
      <c r="F874" t="s">
        <v>1070</v>
      </c>
      <c r="G874" t="s">
        <v>44</v>
      </c>
      <c r="H874" t="s">
        <v>44</v>
      </c>
      <c r="I874" t="s">
        <v>44</v>
      </c>
      <c r="J874" t="s">
        <v>902</v>
      </c>
      <c r="L874" t="s">
        <v>375</v>
      </c>
      <c r="M874">
        <v>3</v>
      </c>
      <c r="N874">
        <v>0</v>
      </c>
      <c r="O874">
        <v>-16777216</v>
      </c>
      <c r="P874" t="s">
        <v>908</v>
      </c>
      <c r="Q874" t="s">
        <v>908</v>
      </c>
      <c r="R874" t="s">
        <v>117</v>
      </c>
      <c r="S874" t="s">
        <v>0</v>
      </c>
      <c r="T874" t="s">
        <v>1601</v>
      </c>
      <c r="V874" t="s">
        <v>118</v>
      </c>
      <c r="W874" t="s">
        <v>77</v>
      </c>
      <c r="X874" t="s">
        <v>905</v>
      </c>
      <c r="Y874" t="s">
        <v>1600</v>
      </c>
      <c r="Z874" t="s">
        <v>74</v>
      </c>
      <c r="AA874" t="s">
        <v>907</v>
      </c>
    </row>
    <row r="875" spans="1:27" x14ac:dyDescent="0.25">
      <c r="A875" t="b">
        <f>AND(Structures[[#This Row],[Unchanged Colr]:[Unchanged ColorAndStyle]])</f>
        <v>1</v>
      </c>
      <c r="B875" t="b">
        <f>ISERROR(VLOOKUP(Structures[[#This Row],[StructureID]],ModifiedStructures[],1,FALSE))</f>
        <v>1</v>
      </c>
      <c r="C875" t="b">
        <f>ISERROR(VLOOKUP(Structures[[#This Row],[ColorAndStyle]],ModifiedStyle[],1,FALSE))</f>
        <v>1</v>
      </c>
      <c r="D875" t="s">
        <v>1490</v>
      </c>
      <c r="E875" t="s">
        <v>1491</v>
      </c>
      <c r="F875" t="s">
        <v>1070</v>
      </c>
      <c r="G875" t="s">
        <v>44</v>
      </c>
      <c r="H875" t="s">
        <v>44</v>
      </c>
      <c r="I875" t="s">
        <v>44</v>
      </c>
      <c r="J875" t="s">
        <v>902</v>
      </c>
      <c r="L875" t="s">
        <v>375</v>
      </c>
      <c r="M875">
        <v>3</v>
      </c>
      <c r="N875">
        <v>0</v>
      </c>
      <c r="O875">
        <v>-16777216</v>
      </c>
      <c r="P875" t="s">
        <v>908</v>
      </c>
      <c r="Q875" t="s">
        <v>908</v>
      </c>
      <c r="R875" t="s">
        <v>117</v>
      </c>
      <c r="S875" t="s">
        <v>0</v>
      </c>
      <c r="T875" t="s">
        <v>1601</v>
      </c>
      <c r="V875" t="s">
        <v>118</v>
      </c>
      <c r="W875" t="s">
        <v>77</v>
      </c>
      <c r="X875" t="s">
        <v>905</v>
      </c>
      <c r="Y875" t="s">
        <v>1600</v>
      </c>
      <c r="Z875" t="s">
        <v>74</v>
      </c>
      <c r="AA875" t="s">
        <v>907</v>
      </c>
    </row>
    <row r="876" spans="1:27" x14ac:dyDescent="0.25">
      <c r="A876" t="b">
        <f>AND(Structures[[#This Row],[Unchanged Colr]:[Unchanged ColorAndStyle]])</f>
        <v>1</v>
      </c>
      <c r="B876" t="b">
        <f>ISERROR(VLOOKUP(Structures[[#This Row],[StructureID]],ModifiedStructures[],1,FALSE))</f>
        <v>1</v>
      </c>
      <c r="C876" t="b">
        <f>ISERROR(VLOOKUP(Structures[[#This Row],[ColorAndStyle]],ModifiedStyle[],1,FALSE))</f>
        <v>1</v>
      </c>
      <c r="D876" t="s">
        <v>201</v>
      </c>
      <c r="E876" t="s">
        <v>201</v>
      </c>
      <c r="F876" t="s">
        <v>201</v>
      </c>
      <c r="G876" t="s">
        <v>180</v>
      </c>
      <c r="H876" t="s">
        <v>240</v>
      </c>
      <c r="I876" t="s">
        <v>240</v>
      </c>
      <c r="J876" t="s">
        <v>902</v>
      </c>
      <c r="L876" t="s">
        <v>241</v>
      </c>
      <c r="M876">
        <v>3</v>
      </c>
      <c r="N876">
        <v>0</v>
      </c>
      <c r="O876">
        <v>-16777216</v>
      </c>
      <c r="P876">
        <v>-350</v>
      </c>
      <c r="Q876">
        <v>-50</v>
      </c>
      <c r="R876" t="s">
        <v>117</v>
      </c>
      <c r="S876" t="s">
        <v>0</v>
      </c>
      <c r="T876" t="s">
        <v>1601</v>
      </c>
      <c r="V876" t="s">
        <v>118</v>
      </c>
      <c r="W876" t="s">
        <v>77</v>
      </c>
      <c r="X876" t="s">
        <v>905</v>
      </c>
      <c r="Y876" t="s">
        <v>1600</v>
      </c>
      <c r="Z876" t="s">
        <v>74</v>
      </c>
      <c r="AA876" t="s">
        <v>907</v>
      </c>
    </row>
    <row r="877" spans="1:27" x14ac:dyDescent="0.25">
      <c r="A877" t="b">
        <f>AND(Structures[[#This Row],[Unchanged Colr]:[Unchanged ColorAndStyle]])</f>
        <v>1</v>
      </c>
      <c r="B877" t="b">
        <f>ISERROR(VLOOKUP(Structures[[#This Row],[StructureID]],ModifiedStructures[],1,FALSE))</f>
        <v>1</v>
      </c>
      <c r="C877" t="b">
        <f>ISERROR(VLOOKUP(Structures[[#This Row],[ColorAndStyle]],ModifiedStyle[],1,FALSE))</f>
        <v>1</v>
      </c>
      <c r="D877" t="s">
        <v>1492</v>
      </c>
      <c r="E877" t="s">
        <v>1493</v>
      </c>
      <c r="F877" t="s">
        <v>339</v>
      </c>
      <c r="G877" t="s">
        <v>44</v>
      </c>
      <c r="H877" t="s">
        <v>185</v>
      </c>
      <c r="I877" t="s">
        <v>339</v>
      </c>
      <c r="J877" t="s">
        <v>902</v>
      </c>
      <c r="L877" t="s">
        <v>432</v>
      </c>
      <c r="M877">
        <v>3</v>
      </c>
      <c r="N877">
        <v>0</v>
      </c>
      <c r="O877">
        <v>-16777216</v>
      </c>
      <c r="P877" t="s">
        <v>908</v>
      </c>
      <c r="Q877" t="s">
        <v>908</v>
      </c>
      <c r="R877" t="s">
        <v>117</v>
      </c>
      <c r="S877" t="s">
        <v>0</v>
      </c>
      <c r="T877" t="s">
        <v>1601</v>
      </c>
      <c r="V877" t="s">
        <v>118</v>
      </c>
      <c r="W877" t="s">
        <v>77</v>
      </c>
      <c r="X877" t="s">
        <v>905</v>
      </c>
      <c r="Y877" t="s">
        <v>1600</v>
      </c>
      <c r="Z877" t="s">
        <v>74</v>
      </c>
      <c r="AA877" t="s">
        <v>907</v>
      </c>
    </row>
    <row r="878" spans="1:27" x14ac:dyDescent="0.25">
      <c r="A878" t="b">
        <f>AND(Structures[[#This Row],[Unchanged Colr]:[Unchanged ColorAndStyle]])</f>
        <v>1</v>
      </c>
      <c r="B878" t="b">
        <f>ISERROR(VLOOKUP(Structures[[#This Row],[StructureID]],ModifiedStructures[],1,FALSE))</f>
        <v>1</v>
      </c>
      <c r="C878" t="b">
        <f>ISERROR(VLOOKUP(Structures[[#This Row],[ColorAndStyle]],ModifiedStyle[],1,FALSE))</f>
        <v>1</v>
      </c>
      <c r="D878" t="s">
        <v>344</v>
      </c>
      <c r="E878" t="s">
        <v>344</v>
      </c>
      <c r="F878" t="s">
        <v>344</v>
      </c>
      <c r="G878" t="s">
        <v>33</v>
      </c>
      <c r="H878" t="s">
        <v>33</v>
      </c>
      <c r="I878">
        <v>50801</v>
      </c>
      <c r="J878" t="s">
        <v>929</v>
      </c>
      <c r="L878" t="s">
        <v>361</v>
      </c>
      <c r="M878">
        <v>3</v>
      </c>
      <c r="N878">
        <v>0</v>
      </c>
      <c r="O878">
        <v>-16777216</v>
      </c>
      <c r="P878">
        <v>10</v>
      </c>
      <c r="Q878">
        <v>50</v>
      </c>
      <c r="R878" t="s">
        <v>117</v>
      </c>
      <c r="S878" t="s">
        <v>0</v>
      </c>
      <c r="T878" t="s">
        <v>1601</v>
      </c>
      <c r="V878" t="s">
        <v>118</v>
      </c>
      <c r="W878" t="s">
        <v>77</v>
      </c>
      <c r="X878" t="s">
        <v>905</v>
      </c>
      <c r="Y878" t="s">
        <v>1600</v>
      </c>
      <c r="Z878" t="s">
        <v>74</v>
      </c>
      <c r="AA878" t="s">
        <v>907</v>
      </c>
    </row>
    <row r="879" spans="1:27" x14ac:dyDescent="0.25">
      <c r="A879" t="b">
        <f>AND(Structures[[#This Row],[Unchanged Colr]:[Unchanged ColorAndStyle]])</f>
        <v>1</v>
      </c>
      <c r="B879" t="b">
        <f>ISERROR(VLOOKUP(Structures[[#This Row],[StructureID]],ModifiedStructures[],1,FALSE))</f>
        <v>1</v>
      </c>
      <c r="C879" t="b">
        <f>ISERROR(VLOOKUP(Structures[[#This Row],[ColorAndStyle]],ModifiedStyle[],1,FALSE))</f>
        <v>1</v>
      </c>
      <c r="D879" t="s">
        <v>1104</v>
      </c>
      <c r="E879" t="s">
        <v>282</v>
      </c>
      <c r="F879" t="s">
        <v>1105</v>
      </c>
      <c r="G879" t="s">
        <v>33</v>
      </c>
      <c r="H879" t="s">
        <v>33</v>
      </c>
      <c r="I879">
        <v>79876</v>
      </c>
      <c r="J879" t="s">
        <v>929</v>
      </c>
      <c r="L879" t="s">
        <v>283</v>
      </c>
      <c r="M879">
        <v>3</v>
      </c>
      <c r="N879">
        <v>0</v>
      </c>
      <c r="O879">
        <v>-16777216</v>
      </c>
      <c r="P879" t="s">
        <v>908</v>
      </c>
      <c r="Q879" t="s">
        <v>908</v>
      </c>
      <c r="R879" t="s">
        <v>117</v>
      </c>
      <c r="S879" t="s">
        <v>0</v>
      </c>
      <c r="T879" t="s">
        <v>1601</v>
      </c>
      <c r="V879" t="s">
        <v>118</v>
      </c>
      <c r="W879" t="s">
        <v>77</v>
      </c>
      <c r="X879" t="s">
        <v>905</v>
      </c>
      <c r="Y879" t="s">
        <v>1600</v>
      </c>
      <c r="Z879" t="s">
        <v>74</v>
      </c>
      <c r="AA879" t="s">
        <v>907</v>
      </c>
    </row>
    <row r="880" spans="1:27" x14ac:dyDescent="0.25">
      <c r="A880" t="b">
        <f>AND(Structures[[#This Row],[Unchanged Colr]:[Unchanged ColorAndStyle]])</f>
        <v>1</v>
      </c>
      <c r="B880" t="b">
        <f>ISERROR(VLOOKUP(Structures[[#This Row],[StructureID]],ModifiedStructures[],1,FALSE))</f>
        <v>1</v>
      </c>
      <c r="C880" t="b">
        <f>ISERROR(VLOOKUP(Structures[[#This Row],[ColorAndStyle]],ModifiedStyle[],1,FALSE))</f>
        <v>1</v>
      </c>
      <c r="D880" t="s">
        <v>1494</v>
      </c>
      <c r="E880" t="s">
        <v>1313</v>
      </c>
      <c r="F880" t="s">
        <v>339</v>
      </c>
      <c r="G880" t="s">
        <v>44</v>
      </c>
      <c r="H880" t="s">
        <v>185</v>
      </c>
      <c r="I880" t="s">
        <v>339</v>
      </c>
      <c r="J880" t="s">
        <v>902</v>
      </c>
      <c r="L880" t="s">
        <v>362</v>
      </c>
      <c r="M880">
        <v>3</v>
      </c>
      <c r="N880">
        <v>0</v>
      </c>
      <c r="O880">
        <v>-16777216</v>
      </c>
      <c r="P880" t="s">
        <v>908</v>
      </c>
      <c r="Q880" t="s">
        <v>908</v>
      </c>
      <c r="R880" t="s">
        <v>117</v>
      </c>
      <c r="S880" t="s">
        <v>0</v>
      </c>
      <c r="T880" t="s">
        <v>1601</v>
      </c>
      <c r="V880" t="s">
        <v>118</v>
      </c>
      <c r="W880" t="s">
        <v>77</v>
      </c>
      <c r="X880" t="s">
        <v>905</v>
      </c>
      <c r="Y880" t="s">
        <v>1600</v>
      </c>
      <c r="Z880" t="s">
        <v>74</v>
      </c>
      <c r="AA880" t="s">
        <v>907</v>
      </c>
    </row>
    <row r="881" spans="1:27" x14ac:dyDescent="0.25">
      <c r="A881" t="b">
        <f>AND(Structures[[#This Row],[Unchanged Colr]:[Unchanged ColorAndStyle]])</f>
        <v>1</v>
      </c>
      <c r="B881" t="b">
        <f>ISERROR(VLOOKUP(Structures[[#This Row],[StructureID]],ModifiedStructures[],1,FALSE))</f>
        <v>1</v>
      </c>
      <c r="C881" t="b">
        <f>ISERROR(VLOOKUP(Structures[[#This Row],[ColorAndStyle]],ModifiedStyle[],1,FALSE))</f>
        <v>1</v>
      </c>
      <c r="D881" t="s">
        <v>351</v>
      </c>
      <c r="E881" t="s">
        <v>1314</v>
      </c>
      <c r="F881" t="s">
        <v>1107</v>
      </c>
      <c r="G881" t="s">
        <v>33</v>
      </c>
      <c r="H881" t="s">
        <v>33</v>
      </c>
      <c r="I881">
        <v>60203</v>
      </c>
      <c r="J881" t="s">
        <v>929</v>
      </c>
      <c r="L881" t="s">
        <v>368</v>
      </c>
      <c r="M881">
        <v>3</v>
      </c>
      <c r="N881">
        <v>0</v>
      </c>
      <c r="O881">
        <v>-16777216</v>
      </c>
      <c r="P881" t="s">
        <v>908</v>
      </c>
      <c r="Q881" t="s">
        <v>908</v>
      </c>
      <c r="R881" t="s">
        <v>117</v>
      </c>
      <c r="S881" t="s">
        <v>0</v>
      </c>
      <c r="T881" t="s">
        <v>1601</v>
      </c>
      <c r="V881" t="s">
        <v>118</v>
      </c>
      <c r="W881" t="s">
        <v>77</v>
      </c>
      <c r="X881" t="s">
        <v>905</v>
      </c>
      <c r="Y881" t="s">
        <v>1600</v>
      </c>
      <c r="Z881" t="s">
        <v>74</v>
      </c>
      <c r="AA881" t="s">
        <v>907</v>
      </c>
    </row>
    <row r="882" spans="1:27" x14ac:dyDescent="0.25">
      <c r="A882" t="b">
        <f>AND(Structures[[#This Row],[Unchanged Colr]:[Unchanged ColorAndStyle]])</f>
        <v>1</v>
      </c>
      <c r="B882" t="b">
        <f>ISERROR(VLOOKUP(Structures[[#This Row],[StructureID]],ModifiedStructures[],1,FALSE))</f>
        <v>1</v>
      </c>
      <c r="C882" t="b">
        <f>ISERROR(VLOOKUP(Structures[[#This Row],[ColorAndStyle]],ModifiedStyle[],1,FALSE))</f>
        <v>1</v>
      </c>
      <c r="D882" t="s">
        <v>352</v>
      </c>
      <c r="E882" t="s">
        <v>1315</v>
      </c>
      <c r="F882" t="s">
        <v>1109</v>
      </c>
      <c r="G882" t="s">
        <v>33</v>
      </c>
      <c r="H882" t="s">
        <v>33</v>
      </c>
      <c r="I882">
        <v>60202</v>
      </c>
      <c r="J882" t="s">
        <v>929</v>
      </c>
      <c r="L882" t="s">
        <v>369</v>
      </c>
      <c r="M882">
        <v>3</v>
      </c>
      <c r="N882">
        <v>0</v>
      </c>
      <c r="O882">
        <v>-16777216</v>
      </c>
      <c r="P882" t="s">
        <v>908</v>
      </c>
      <c r="Q882" t="s">
        <v>908</v>
      </c>
      <c r="R882" t="s">
        <v>117</v>
      </c>
      <c r="S882" t="s">
        <v>0</v>
      </c>
      <c r="T882" t="s">
        <v>1601</v>
      </c>
      <c r="V882" t="s">
        <v>118</v>
      </c>
      <c r="W882" t="s">
        <v>77</v>
      </c>
      <c r="X882" t="s">
        <v>905</v>
      </c>
      <c r="Y882" t="s">
        <v>1600</v>
      </c>
      <c r="Z882" t="s">
        <v>74</v>
      </c>
      <c r="AA882" t="s">
        <v>907</v>
      </c>
    </row>
    <row r="883" spans="1:27" x14ac:dyDescent="0.25">
      <c r="A883" t="b">
        <f>AND(Structures[[#This Row],[Unchanged Colr]:[Unchanged ColorAndStyle]])</f>
        <v>1</v>
      </c>
      <c r="B883" t="b">
        <f>ISERROR(VLOOKUP(Structures[[#This Row],[StructureID]],ModifiedStructures[],1,FALSE))</f>
        <v>1</v>
      </c>
      <c r="C883" t="b">
        <f>ISERROR(VLOOKUP(Structures[[#This Row],[ColorAndStyle]],ModifiedStyle[],1,FALSE))</f>
        <v>1</v>
      </c>
      <c r="D883" t="s">
        <v>202</v>
      </c>
      <c r="E883" t="s">
        <v>203</v>
      </c>
      <c r="F883" t="s">
        <v>43</v>
      </c>
      <c r="G883" t="s">
        <v>180</v>
      </c>
      <c r="H883" t="s">
        <v>4</v>
      </c>
      <c r="I883" t="s">
        <v>43</v>
      </c>
      <c r="J883" t="s">
        <v>902</v>
      </c>
      <c r="K883" t="s">
        <v>1505</v>
      </c>
      <c r="L883" t="s">
        <v>257</v>
      </c>
      <c r="M883">
        <v>3</v>
      </c>
      <c r="N883">
        <v>0</v>
      </c>
      <c r="O883">
        <v>-16777216</v>
      </c>
      <c r="P883" t="s">
        <v>908</v>
      </c>
      <c r="Q883" t="s">
        <v>908</v>
      </c>
      <c r="R883" t="s">
        <v>117</v>
      </c>
      <c r="S883" t="s">
        <v>0</v>
      </c>
      <c r="T883" t="s">
        <v>1601</v>
      </c>
      <c r="V883" t="s">
        <v>118</v>
      </c>
      <c r="W883" t="s">
        <v>77</v>
      </c>
      <c r="X883" t="s">
        <v>905</v>
      </c>
      <c r="Y883" t="s">
        <v>1600</v>
      </c>
      <c r="Z883" t="s">
        <v>74</v>
      </c>
      <c r="AA883" t="s">
        <v>907</v>
      </c>
    </row>
    <row r="884" spans="1:27" x14ac:dyDescent="0.25">
      <c r="A884" t="b">
        <f>AND(Structures[[#This Row],[Unchanged Colr]:[Unchanged ColorAndStyle]])</f>
        <v>1</v>
      </c>
      <c r="B884" t="b">
        <f>ISERROR(VLOOKUP(Structures[[#This Row],[StructureID]],ModifiedStructures[],1,FALSE))</f>
        <v>1</v>
      </c>
      <c r="C884" t="b">
        <f>ISERROR(VLOOKUP(Structures[[#This Row],[ColorAndStyle]],ModifiedStyle[],1,FALSE))</f>
        <v>1</v>
      </c>
      <c r="D884" t="s">
        <v>309</v>
      </c>
      <c r="E884" t="s">
        <v>309</v>
      </c>
      <c r="F884" t="s">
        <v>309</v>
      </c>
      <c r="G884" t="s">
        <v>33</v>
      </c>
      <c r="H884" t="s">
        <v>33</v>
      </c>
      <c r="I884">
        <v>7131</v>
      </c>
      <c r="J884" t="s">
        <v>929</v>
      </c>
      <c r="L884" t="s">
        <v>332</v>
      </c>
      <c r="M884">
        <v>3</v>
      </c>
      <c r="N884">
        <v>0</v>
      </c>
      <c r="O884">
        <v>-16777216</v>
      </c>
      <c r="P884" t="s">
        <v>908</v>
      </c>
      <c r="Q884" t="s">
        <v>908</v>
      </c>
      <c r="R884" t="s">
        <v>117</v>
      </c>
      <c r="S884" t="s">
        <v>0</v>
      </c>
      <c r="T884" t="s">
        <v>1601</v>
      </c>
      <c r="V884" t="s">
        <v>118</v>
      </c>
      <c r="W884" t="s">
        <v>77</v>
      </c>
      <c r="X884" t="s">
        <v>905</v>
      </c>
      <c r="Y884" t="s">
        <v>1600</v>
      </c>
      <c r="Z884" t="s">
        <v>74</v>
      </c>
      <c r="AA884" t="s">
        <v>907</v>
      </c>
    </row>
    <row r="885" spans="1:27" x14ac:dyDescent="0.25">
      <c r="A885" t="b">
        <f>AND(Structures[[#This Row],[Unchanged Colr]:[Unchanged ColorAndStyle]])</f>
        <v>1</v>
      </c>
      <c r="B885" t="b">
        <f>ISERROR(VLOOKUP(Structures[[#This Row],[StructureID]],ModifiedStructures[],1,FALSE))</f>
        <v>1</v>
      </c>
      <c r="C885" t="b">
        <f>ISERROR(VLOOKUP(Structures[[#This Row],[ColorAndStyle]],ModifiedStyle[],1,FALSE))</f>
        <v>1</v>
      </c>
      <c r="D885" t="s">
        <v>407</v>
      </c>
      <c r="E885" t="s">
        <v>407</v>
      </c>
      <c r="F885" t="s">
        <v>407</v>
      </c>
      <c r="G885" t="s">
        <v>33</v>
      </c>
      <c r="H885" t="s">
        <v>33</v>
      </c>
      <c r="I885">
        <v>55097</v>
      </c>
      <c r="J885" t="s">
        <v>929</v>
      </c>
      <c r="L885" t="s">
        <v>433</v>
      </c>
      <c r="M885">
        <v>3</v>
      </c>
      <c r="N885">
        <v>0</v>
      </c>
      <c r="O885">
        <v>-16777216</v>
      </c>
      <c r="P885" t="s">
        <v>908</v>
      </c>
      <c r="Q885" t="s">
        <v>908</v>
      </c>
      <c r="R885" t="s">
        <v>117</v>
      </c>
      <c r="S885" t="s">
        <v>0</v>
      </c>
      <c r="T885" t="s">
        <v>1601</v>
      </c>
      <c r="V885" t="s">
        <v>118</v>
      </c>
      <c r="W885" t="s">
        <v>77</v>
      </c>
      <c r="X885" t="s">
        <v>905</v>
      </c>
      <c r="Y885" t="s">
        <v>1600</v>
      </c>
      <c r="Z885" t="s">
        <v>74</v>
      </c>
      <c r="AA885" t="s">
        <v>907</v>
      </c>
    </row>
    <row r="886" spans="1:27" x14ac:dyDescent="0.25">
      <c r="A886" t="b">
        <f>AND(Structures[[#This Row],[Unchanged Colr]:[Unchanged ColorAndStyle]])</f>
        <v>1</v>
      </c>
      <c r="B886" t="b">
        <f>ISERROR(VLOOKUP(Structures[[#This Row],[StructureID]],ModifiedStructures[],1,FALSE))</f>
        <v>1</v>
      </c>
      <c r="C886" t="b">
        <f>ISERROR(VLOOKUP(Structures[[#This Row],[ColorAndStyle]],ModifiedStyle[],1,FALSE))</f>
        <v>1</v>
      </c>
      <c r="D886" t="s">
        <v>1507</v>
      </c>
      <c r="E886" t="s">
        <v>1508</v>
      </c>
      <c r="F886" t="s">
        <v>407</v>
      </c>
      <c r="G886" t="s">
        <v>44</v>
      </c>
      <c r="H886" t="s">
        <v>185</v>
      </c>
      <c r="I886">
        <v>55097</v>
      </c>
      <c r="J886" t="s">
        <v>929</v>
      </c>
      <c r="L886" t="s">
        <v>433</v>
      </c>
      <c r="M886">
        <v>3</v>
      </c>
      <c r="N886">
        <v>1</v>
      </c>
      <c r="O886">
        <v>-16777216</v>
      </c>
      <c r="P886" t="s">
        <v>908</v>
      </c>
      <c r="Q886" t="s">
        <v>908</v>
      </c>
      <c r="R886" t="s">
        <v>117</v>
      </c>
      <c r="S886" t="s">
        <v>0</v>
      </c>
      <c r="T886" t="s">
        <v>1601</v>
      </c>
      <c r="V886" t="s">
        <v>118</v>
      </c>
      <c r="W886" t="s">
        <v>77</v>
      </c>
      <c r="X886" t="s">
        <v>905</v>
      </c>
      <c r="Y886" t="s">
        <v>1600</v>
      </c>
      <c r="Z886" t="s">
        <v>74</v>
      </c>
      <c r="AA886" t="s">
        <v>907</v>
      </c>
    </row>
    <row r="887" spans="1:27" x14ac:dyDescent="0.25">
      <c r="A887" t="b">
        <f>AND(Structures[[#This Row],[Unchanged Colr]:[Unchanged ColorAndStyle]])</f>
        <v>1</v>
      </c>
      <c r="B887" t="b">
        <f>ISERROR(VLOOKUP(Structures[[#This Row],[StructureID]],ModifiedStructures[],1,FALSE))</f>
        <v>1</v>
      </c>
      <c r="C887" t="b">
        <f>ISERROR(VLOOKUP(Structures[[#This Row],[ColorAndStyle]],ModifiedStyle[],1,FALSE))</f>
        <v>1</v>
      </c>
      <c r="D887" t="s">
        <v>353</v>
      </c>
      <c r="E887" t="s">
        <v>1324</v>
      </c>
      <c r="F887" t="s">
        <v>1118</v>
      </c>
      <c r="G887" t="s">
        <v>33</v>
      </c>
      <c r="H887" t="s">
        <v>33</v>
      </c>
      <c r="I887">
        <v>58243</v>
      </c>
      <c r="J887" t="s">
        <v>929</v>
      </c>
      <c r="L887" t="s">
        <v>370</v>
      </c>
      <c r="M887">
        <v>3</v>
      </c>
      <c r="N887">
        <v>0</v>
      </c>
      <c r="O887">
        <v>-16777216</v>
      </c>
      <c r="P887" t="s">
        <v>908</v>
      </c>
      <c r="Q887" t="s">
        <v>908</v>
      </c>
      <c r="R887" t="s">
        <v>117</v>
      </c>
      <c r="S887" t="s">
        <v>0</v>
      </c>
      <c r="T887" t="s">
        <v>1601</v>
      </c>
      <c r="V887" t="s">
        <v>118</v>
      </c>
      <c r="W887" t="s">
        <v>77</v>
      </c>
      <c r="X887" t="s">
        <v>905</v>
      </c>
      <c r="Y887" t="s">
        <v>1600</v>
      </c>
      <c r="Z887" t="s">
        <v>74</v>
      </c>
      <c r="AA887" t="s">
        <v>907</v>
      </c>
    </row>
    <row r="888" spans="1:27" x14ac:dyDescent="0.25">
      <c r="A888" t="b">
        <f>AND(Structures[[#This Row],[Unchanged Colr]:[Unchanged ColorAndStyle]])</f>
        <v>0</v>
      </c>
      <c r="B888" t="b">
        <f>ISERROR(VLOOKUP(Structures[[#This Row],[StructureID]],ModifiedStructures[],1,FALSE))</f>
        <v>0</v>
      </c>
      <c r="C888" t="b">
        <f>ISERROR(VLOOKUP(Structures[[#This Row],[ColorAndStyle]],ModifiedStyle[],1,FALSE))</f>
        <v>0</v>
      </c>
      <c r="D888" t="s">
        <v>32</v>
      </c>
      <c r="E888" t="s">
        <v>142</v>
      </c>
      <c r="F888" t="s">
        <v>134</v>
      </c>
      <c r="G888" t="s">
        <v>33</v>
      </c>
      <c r="H888" t="s">
        <v>33</v>
      </c>
      <c r="I888">
        <v>58242</v>
      </c>
      <c r="J888" t="s">
        <v>929</v>
      </c>
      <c r="L888" t="s">
        <v>34</v>
      </c>
      <c r="M888">
        <v>3</v>
      </c>
      <c r="N888">
        <v>0</v>
      </c>
      <c r="O888">
        <v>-16777216</v>
      </c>
      <c r="P888" t="s">
        <v>908</v>
      </c>
      <c r="Q888" t="s">
        <v>908</v>
      </c>
      <c r="R888" t="s">
        <v>117</v>
      </c>
      <c r="S888" t="s">
        <v>0</v>
      </c>
      <c r="T888" t="s">
        <v>1601</v>
      </c>
      <c r="V888" t="s">
        <v>118</v>
      </c>
      <c r="W888" t="s">
        <v>77</v>
      </c>
      <c r="X888" t="s">
        <v>905</v>
      </c>
      <c r="Y888" t="s">
        <v>1600</v>
      </c>
      <c r="Z888" t="s">
        <v>74</v>
      </c>
      <c r="AA888" t="s">
        <v>907</v>
      </c>
    </row>
    <row r="889" spans="1:27" x14ac:dyDescent="0.25">
      <c r="A889" t="b">
        <f>AND(Structures[[#This Row],[Unchanged Colr]:[Unchanged ColorAndStyle]])</f>
        <v>1</v>
      </c>
      <c r="B889" t="b">
        <f>ISERROR(VLOOKUP(Structures[[#This Row],[StructureID]],ModifiedStructures[],1,FALSE))</f>
        <v>1</v>
      </c>
      <c r="C889" t="b">
        <f>ISERROR(VLOOKUP(Structures[[#This Row],[ColorAndStyle]],ModifiedStyle[],1,FALSE))</f>
        <v>1</v>
      </c>
      <c r="D889" t="s">
        <v>409</v>
      </c>
      <c r="E889" t="s">
        <v>409</v>
      </c>
      <c r="F889" t="s">
        <v>409</v>
      </c>
      <c r="G889" t="s">
        <v>33</v>
      </c>
      <c r="H889" t="s">
        <v>33</v>
      </c>
      <c r="I889">
        <v>52748</v>
      </c>
      <c r="J889" t="s">
        <v>929</v>
      </c>
      <c r="L889" t="s">
        <v>434</v>
      </c>
      <c r="M889">
        <v>3</v>
      </c>
      <c r="N889">
        <v>0</v>
      </c>
      <c r="O889">
        <v>-16777216</v>
      </c>
      <c r="P889">
        <v>200</v>
      </c>
      <c r="Q889">
        <v>2500</v>
      </c>
      <c r="R889" t="s">
        <v>117</v>
      </c>
      <c r="S889" t="s">
        <v>0</v>
      </c>
      <c r="T889" t="s">
        <v>1601</v>
      </c>
      <c r="V889" t="s">
        <v>118</v>
      </c>
      <c r="W889" t="s">
        <v>77</v>
      </c>
      <c r="X889" t="s">
        <v>905</v>
      </c>
      <c r="Y889" t="s">
        <v>1600</v>
      </c>
      <c r="Z889" t="s">
        <v>74</v>
      </c>
      <c r="AA889" t="s">
        <v>907</v>
      </c>
    </row>
    <row r="890" spans="1:27" x14ac:dyDescent="0.25">
      <c r="A890" t="b">
        <f>AND(Structures[[#This Row],[Unchanged Colr]:[Unchanged ColorAndStyle]])</f>
        <v>1</v>
      </c>
      <c r="B890" t="b">
        <f>ISERROR(VLOOKUP(Structures[[#This Row],[StructureID]],ModifiedStructures[],1,FALSE))</f>
        <v>1</v>
      </c>
      <c r="C890" t="b">
        <f>ISERROR(VLOOKUP(Structures[[#This Row],[ColorAndStyle]],ModifiedStyle[],1,FALSE))</f>
        <v>1</v>
      </c>
      <c r="D890" t="s">
        <v>1119</v>
      </c>
      <c r="E890" t="s">
        <v>354</v>
      </c>
      <c r="F890" t="s">
        <v>1120</v>
      </c>
      <c r="G890" t="s">
        <v>33</v>
      </c>
      <c r="H890" t="s">
        <v>33</v>
      </c>
      <c r="I890">
        <v>62045</v>
      </c>
      <c r="J890" t="s">
        <v>929</v>
      </c>
      <c r="L890" t="s">
        <v>371</v>
      </c>
      <c r="M890">
        <v>3</v>
      </c>
      <c r="N890">
        <v>0</v>
      </c>
      <c r="O890">
        <v>-16777216</v>
      </c>
      <c r="P890" t="s">
        <v>908</v>
      </c>
      <c r="Q890" t="s">
        <v>908</v>
      </c>
      <c r="R890" t="s">
        <v>117</v>
      </c>
      <c r="S890" t="s">
        <v>0</v>
      </c>
      <c r="T890" t="s">
        <v>1601</v>
      </c>
      <c r="V890" t="s">
        <v>118</v>
      </c>
      <c r="W890" t="s">
        <v>77</v>
      </c>
      <c r="X890" t="s">
        <v>905</v>
      </c>
      <c r="Y890" t="s">
        <v>1600</v>
      </c>
      <c r="Z890" t="s">
        <v>74</v>
      </c>
      <c r="AA890" t="s">
        <v>907</v>
      </c>
    </row>
    <row r="891" spans="1:27" x14ac:dyDescent="0.25">
      <c r="A891" t="b">
        <f>AND(Structures[[#This Row],[Unchanged Colr]:[Unchanged ColorAndStyle]])</f>
        <v>1</v>
      </c>
      <c r="B891" t="b">
        <f>ISERROR(VLOOKUP(Structures[[#This Row],[StructureID]],ModifiedStructures[],1,FALSE))</f>
        <v>1</v>
      </c>
      <c r="C891" t="b">
        <f>ISERROR(VLOOKUP(Structures[[#This Row],[ColorAndStyle]],ModifiedStyle[],1,FALSE))</f>
        <v>1</v>
      </c>
      <c r="D891" t="s">
        <v>1400</v>
      </c>
      <c r="E891" t="s">
        <v>1328</v>
      </c>
      <c r="F891" t="s">
        <v>1122</v>
      </c>
      <c r="G891" t="s">
        <v>33</v>
      </c>
      <c r="H891" t="s">
        <v>33</v>
      </c>
      <c r="I891">
        <v>50878</v>
      </c>
      <c r="J891" t="s">
        <v>929</v>
      </c>
      <c r="L891" t="s">
        <v>363</v>
      </c>
      <c r="M891">
        <v>3</v>
      </c>
      <c r="N891">
        <v>0</v>
      </c>
      <c r="O891">
        <v>-16777216</v>
      </c>
      <c r="P891" t="s">
        <v>908</v>
      </c>
      <c r="Q891" t="s">
        <v>908</v>
      </c>
      <c r="R891" t="s">
        <v>117</v>
      </c>
      <c r="S891" t="s">
        <v>0</v>
      </c>
      <c r="T891" t="s">
        <v>1601</v>
      </c>
      <c r="V891" t="s">
        <v>118</v>
      </c>
      <c r="W891" t="s">
        <v>77</v>
      </c>
      <c r="X891" t="s">
        <v>905</v>
      </c>
      <c r="Y891" t="s">
        <v>1600</v>
      </c>
      <c r="Z891" t="s">
        <v>74</v>
      </c>
      <c r="AA891" t="s">
        <v>907</v>
      </c>
    </row>
    <row r="892" spans="1:27" x14ac:dyDescent="0.25">
      <c r="A892" t="b">
        <f>AND(Structures[[#This Row],[Unchanged Colr]:[Unchanged ColorAndStyle]])</f>
        <v>1</v>
      </c>
      <c r="B892" t="b">
        <f>ISERROR(VLOOKUP(Structures[[#This Row],[StructureID]],ModifiedStructures[],1,FALSE))</f>
        <v>1</v>
      </c>
      <c r="C892" t="b">
        <f>ISERROR(VLOOKUP(Structures[[#This Row],[ColorAndStyle]],ModifiedStyle[],1,FALSE))</f>
        <v>1</v>
      </c>
      <c r="D892" t="s">
        <v>1411</v>
      </c>
      <c r="E892" t="s">
        <v>1412</v>
      </c>
      <c r="F892" t="s">
        <v>339</v>
      </c>
      <c r="G892" t="s">
        <v>44</v>
      </c>
      <c r="H892" t="s">
        <v>185</v>
      </c>
      <c r="I892" t="s">
        <v>339</v>
      </c>
      <c r="J892" t="s">
        <v>902</v>
      </c>
      <c r="L892" t="s">
        <v>364</v>
      </c>
      <c r="M892">
        <v>3</v>
      </c>
      <c r="N892">
        <v>0</v>
      </c>
      <c r="O892">
        <v>-16777216</v>
      </c>
      <c r="P892" t="s">
        <v>908</v>
      </c>
      <c r="Q892" t="s">
        <v>908</v>
      </c>
      <c r="R892" t="s">
        <v>117</v>
      </c>
      <c r="S892" t="s">
        <v>0</v>
      </c>
      <c r="T892" t="s">
        <v>1601</v>
      </c>
      <c r="V892" t="s">
        <v>118</v>
      </c>
      <c r="W892" t="s">
        <v>77</v>
      </c>
      <c r="X892" t="s">
        <v>905</v>
      </c>
      <c r="Y892" t="s">
        <v>1600</v>
      </c>
      <c r="Z892" t="s">
        <v>74</v>
      </c>
      <c r="AA892" t="s">
        <v>907</v>
      </c>
    </row>
    <row r="893" spans="1:27" x14ac:dyDescent="0.25">
      <c r="A893" t="b">
        <f>AND(Structures[[#This Row],[Unchanged Colr]:[Unchanged ColorAndStyle]])</f>
        <v>1</v>
      </c>
      <c r="B893" t="b">
        <f>ISERROR(VLOOKUP(Structures[[#This Row],[StructureID]],ModifiedStructures[],1,FALSE))</f>
        <v>1</v>
      </c>
      <c r="C893" t="b">
        <f>ISERROR(VLOOKUP(Structures[[#This Row],[ColorAndStyle]],ModifiedStyle[],1,FALSE))</f>
        <v>1</v>
      </c>
      <c r="D893" t="s">
        <v>1401</v>
      </c>
      <c r="E893" t="s">
        <v>1329</v>
      </c>
      <c r="F893" t="s">
        <v>1124</v>
      </c>
      <c r="G893" t="s">
        <v>33</v>
      </c>
      <c r="H893" t="s">
        <v>33</v>
      </c>
      <c r="I893">
        <v>50875</v>
      </c>
      <c r="J893" t="s">
        <v>929</v>
      </c>
      <c r="L893" t="s">
        <v>365</v>
      </c>
      <c r="M893">
        <v>3</v>
      </c>
      <c r="N893">
        <v>0</v>
      </c>
      <c r="O893">
        <v>-16777216</v>
      </c>
      <c r="P893" t="s">
        <v>908</v>
      </c>
      <c r="Q893" t="s">
        <v>908</v>
      </c>
      <c r="R893" t="s">
        <v>117</v>
      </c>
      <c r="S893" t="s">
        <v>0</v>
      </c>
      <c r="T893" t="s">
        <v>1601</v>
      </c>
      <c r="V893" t="s">
        <v>118</v>
      </c>
      <c r="W893" t="s">
        <v>77</v>
      </c>
      <c r="X893" t="s">
        <v>905</v>
      </c>
      <c r="Y893" t="s">
        <v>1600</v>
      </c>
      <c r="Z893" t="s">
        <v>74</v>
      </c>
      <c r="AA893" t="s">
        <v>907</v>
      </c>
    </row>
    <row r="894" spans="1:27" x14ac:dyDescent="0.25">
      <c r="A894" t="b">
        <f>AND(Structures[[#This Row],[Unchanged Colr]:[Unchanged ColorAndStyle]])</f>
        <v>1</v>
      </c>
      <c r="B894" t="b">
        <f>ISERROR(VLOOKUP(Structures[[#This Row],[StructureID]],ModifiedStructures[],1,FALSE))</f>
        <v>1</v>
      </c>
      <c r="C894" t="b">
        <f>ISERROR(VLOOKUP(Structures[[#This Row],[ColorAndStyle]],ModifiedStyle[],1,FALSE))</f>
        <v>1</v>
      </c>
      <c r="D894" t="s">
        <v>349</v>
      </c>
      <c r="E894" t="s">
        <v>1402</v>
      </c>
      <c r="F894" t="s">
        <v>1132</v>
      </c>
      <c r="G894" t="s">
        <v>33</v>
      </c>
      <c r="H894" t="s">
        <v>33</v>
      </c>
      <c r="I894">
        <v>12515</v>
      </c>
      <c r="J894" t="s">
        <v>929</v>
      </c>
      <c r="L894" t="s">
        <v>366</v>
      </c>
      <c r="M894">
        <v>3</v>
      </c>
      <c r="N894">
        <v>0</v>
      </c>
      <c r="O894">
        <v>-16777216</v>
      </c>
      <c r="P894" t="s">
        <v>908</v>
      </c>
      <c r="Q894" t="s">
        <v>908</v>
      </c>
      <c r="R894" t="s">
        <v>117</v>
      </c>
      <c r="S894" t="s">
        <v>0</v>
      </c>
      <c r="T894" t="s">
        <v>1601</v>
      </c>
      <c r="V894" t="s">
        <v>118</v>
      </c>
      <c r="W894" t="s">
        <v>77</v>
      </c>
      <c r="X894" t="s">
        <v>905</v>
      </c>
      <c r="Y894" t="s">
        <v>1600</v>
      </c>
      <c r="Z894" t="s">
        <v>74</v>
      </c>
      <c r="AA894" t="s">
        <v>907</v>
      </c>
    </row>
    <row r="895" spans="1:27" x14ac:dyDescent="0.25">
      <c r="A895" t="b">
        <f>AND(Structures[[#This Row],[Unchanged Colr]:[Unchanged ColorAndStyle]])</f>
        <v>1</v>
      </c>
      <c r="B895" t="b">
        <f>ISERROR(VLOOKUP(Structures[[#This Row],[StructureID]],ModifiedStructures[],1,FALSE))</f>
        <v>1</v>
      </c>
      <c r="C895" t="b">
        <f>ISERROR(VLOOKUP(Structures[[#This Row],[ColorAndStyle]],ModifiedStyle[],1,FALSE))</f>
        <v>1</v>
      </c>
      <c r="D895" t="s">
        <v>350</v>
      </c>
      <c r="E895" t="s">
        <v>1403</v>
      </c>
      <c r="F895" t="s">
        <v>1134</v>
      </c>
      <c r="G895" t="s">
        <v>33</v>
      </c>
      <c r="H895" t="s">
        <v>33</v>
      </c>
      <c r="I895">
        <v>12514</v>
      </c>
      <c r="J895" t="s">
        <v>929</v>
      </c>
      <c r="L895" t="s">
        <v>367</v>
      </c>
      <c r="M895">
        <v>3</v>
      </c>
      <c r="N895">
        <v>0</v>
      </c>
      <c r="O895">
        <v>-16777216</v>
      </c>
      <c r="P895" t="s">
        <v>908</v>
      </c>
      <c r="Q895" t="s">
        <v>908</v>
      </c>
      <c r="R895" t="s">
        <v>117</v>
      </c>
      <c r="S895" t="s">
        <v>0</v>
      </c>
      <c r="T895" t="s">
        <v>1601</v>
      </c>
      <c r="V895" t="s">
        <v>118</v>
      </c>
      <c r="W895" t="s">
        <v>77</v>
      </c>
      <c r="X895" t="s">
        <v>905</v>
      </c>
      <c r="Y895" t="s">
        <v>1600</v>
      </c>
      <c r="Z895" t="s">
        <v>74</v>
      </c>
      <c r="AA895" t="s">
        <v>907</v>
      </c>
    </row>
    <row r="896" spans="1:27" x14ac:dyDescent="0.25">
      <c r="A896" t="b">
        <f>AND(Structures[[#This Row],[Unchanged Colr]:[Unchanged ColorAndStyle]])</f>
        <v>1</v>
      </c>
      <c r="B896" t="b">
        <f>ISERROR(VLOOKUP(Structures[[#This Row],[StructureID]],ModifiedStructures[],1,FALSE))</f>
        <v>1</v>
      </c>
      <c r="C896" t="b">
        <f>ISERROR(VLOOKUP(Structures[[#This Row],[ColorAndStyle]],ModifiedStyle[],1,FALSE))</f>
        <v>1</v>
      </c>
      <c r="D896" t="s">
        <v>410</v>
      </c>
      <c r="E896" t="s">
        <v>1455</v>
      </c>
      <c r="F896" t="s">
        <v>1234</v>
      </c>
      <c r="G896" t="s">
        <v>33</v>
      </c>
      <c r="H896" t="s">
        <v>33</v>
      </c>
      <c r="I896">
        <v>59798</v>
      </c>
      <c r="J896" t="s">
        <v>929</v>
      </c>
      <c r="L896" t="s">
        <v>435</v>
      </c>
      <c r="M896">
        <v>3</v>
      </c>
      <c r="N896">
        <v>0</v>
      </c>
      <c r="O896">
        <v>-16777216</v>
      </c>
      <c r="P896" t="s">
        <v>908</v>
      </c>
      <c r="Q896" t="s">
        <v>908</v>
      </c>
      <c r="R896" t="s">
        <v>117</v>
      </c>
      <c r="S896" t="s">
        <v>0</v>
      </c>
      <c r="T896" t="s">
        <v>1601</v>
      </c>
      <c r="V896" t="s">
        <v>118</v>
      </c>
      <c r="W896" t="s">
        <v>77</v>
      </c>
      <c r="X896" t="s">
        <v>905</v>
      </c>
      <c r="Y896" t="s">
        <v>1600</v>
      </c>
      <c r="Z896" t="s">
        <v>74</v>
      </c>
      <c r="AA896" t="s">
        <v>907</v>
      </c>
    </row>
    <row r="897" spans="1:27" x14ac:dyDescent="0.25">
      <c r="A897" t="b">
        <f>AND(Structures[[#This Row],[Unchanged Colr]:[Unchanged ColorAndStyle]])</f>
        <v>1</v>
      </c>
      <c r="B897" t="b">
        <f>ISERROR(VLOOKUP(Structures[[#This Row],[StructureID]],ModifiedStructures[],1,FALSE))</f>
        <v>1</v>
      </c>
      <c r="C897" t="b">
        <f>ISERROR(VLOOKUP(Structures[[#This Row],[ColorAndStyle]],ModifiedStyle[],1,FALSE))</f>
        <v>1</v>
      </c>
      <c r="D897" t="s">
        <v>1509</v>
      </c>
      <c r="E897" t="s">
        <v>1510</v>
      </c>
      <c r="F897" t="s">
        <v>1238</v>
      </c>
      <c r="G897" t="s">
        <v>44</v>
      </c>
      <c r="H897" t="s">
        <v>185</v>
      </c>
      <c r="I897" t="s">
        <v>1239</v>
      </c>
      <c r="J897" t="s">
        <v>902</v>
      </c>
      <c r="L897" t="s">
        <v>435</v>
      </c>
      <c r="M897">
        <v>3</v>
      </c>
      <c r="N897">
        <v>1</v>
      </c>
      <c r="O897">
        <v>-16777216</v>
      </c>
      <c r="P897" t="s">
        <v>908</v>
      </c>
      <c r="Q897" t="s">
        <v>908</v>
      </c>
      <c r="R897" t="s">
        <v>117</v>
      </c>
      <c r="S897" t="s">
        <v>0</v>
      </c>
      <c r="T897" t="s">
        <v>1601</v>
      </c>
      <c r="V897" t="s">
        <v>118</v>
      </c>
      <c r="W897" t="s">
        <v>77</v>
      </c>
      <c r="X897" t="s">
        <v>905</v>
      </c>
      <c r="Y897" t="s">
        <v>1600</v>
      </c>
      <c r="Z897" t="s">
        <v>74</v>
      </c>
      <c r="AA897" t="s">
        <v>907</v>
      </c>
    </row>
    <row r="898" spans="1:27" x14ac:dyDescent="0.25">
      <c r="A898" t="b">
        <f>AND(Structures[[#This Row],[Unchanged Colr]:[Unchanged ColorAndStyle]])</f>
        <v>1</v>
      </c>
      <c r="B898" t="b">
        <f>ISERROR(VLOOKUP(Structures[[#This Row],[StructureID]],ModifiedStructures[],1,FALSE))</f>
        <v>1</v>
      </c>
      <c r="C898" t="b">
        <f>ISERROR(VLOOKUP(Structures[[#This Row],[ColorAndStyle]],ModifiedStyle[],1,FALSE))</f>
        <v>1</v>
      </c>
      <c r="D898" t="s">
        <v>412</v>
      </c>
      <c r="E898" t="s">
        <v>1456</v>
      </c>
      <c r="F898" t="s">
        <v>1236</v>
      </c>
      <c r="G898" t="s">
        <v>33</v>
      </c>
      <c r="H898" t="s">
        <v>33</v>
      </c>
      <c r="I898">
        <v>59797</v>
      </c>
      <c r="J898" t="s">
        <v>929</v>
      </c>
      <c r="L898" t="s">
        <v>436</v>
      </c>
      <c r="M898">
        <v>3</v>
      </c>
      <c r="N898">
        <v>0</v>
      </c>
      <c r="O898">
        <v>-16777216</v>
      </c>
      <c r="P898" t="s">
        <v>908</v>
      </c>
      <c r="Q898" t="s">
        <v>908</v>
      </c>
      <c r="R898" t="s">
        <v>117</v>
      </c>
      <c r="S898" t="s">
        <v>0</v>
      </c>
      <c r="T898" t="s">
        <v>1601</v>
      </c>
      <c r="V898" t="s">
        <v>118</v>
      </c>
      <c r="W898" t="s">
        <v>77</v>
      </c>
      <c r="X898" t="s">
        <v>905</v>
      </c>
      <c r="Y898" t="s">
        <v>1600</v>
      </c>
      <c r="Z898" t="s">
        <v>74</v>
      </c>
      <c r="AA898" t="s">
        <v>907</v>
      </c>
    </row>
    <row r="899" spans="1:27" x14ac:dyDescent="0.25">
      <c r="A899" t="b">
        <f>AND(Structures[[#This Row],[Unchanged Colr]:[Unchanged ColorAndStyle]])</f>
        <v>1</v>
      </c>
      <c r="B899" t="b">
        <f>ISERROR(VLOOKUP(Structures[[#This Row],[StructureID]],ModifiedStructures[],1,FALSE))</f>
        <v>1</v>
      </c>
      <c r="C899" t="b">
        <f>ISERROR(VLOOKUP(Structures[[#This Row],[ColorAndStyle]],ModifiedStyle[],1,FALSE))</f>
        <v>1</v>
      </c>
      <c r="D899" t="s">
        <v>1511</v>
      </c>
      <c r="E899" t="s">
        <v>1512</v>
      </c>
      <c r="F899" t="s">
        <v>1238</v>
      </c>
      <c r="G899" t="s">
        <v>44</v>
      </c>
      <c r="H899" t="s">
        <v>185</v>
      </c>
      <c r="I899" t="s">
        <v>1239</v>
      </c>
      <c r="J899" t="s">
        <v>902</v>
      </c>
      <c r="L899" t="s">
        <v>436</v>
      </c>
      <c r="M899">
        <v>3</v>
      </c>
      <c r="N899">
        <v>1</v>
      </c>
      <c r="O899">
        <v>-16777216</v>
      </c>
      <c r="P899" t="s">
        <v>908</v>
      </c>
      <c r="Q899" t="s">
        <v>908</v>
      </c>
      <c r="R899" t="s">
        <v>117</v>
      </c>
      <c r="S899" t="s">
        <v>0</v>
      </c>
      <c r="T899" t="s">
        <v>1601</v>
      </c>
      <c r="V899" t="s">
        <v>118</v>
      </c>
      <c r="W899" t="s">
        <v>77</v>
      </c>
      <c r="X899" t="s">
        <v>905</v>
      </c>
      <c r="Y899" t="s">
        <v>1600</v>
      </c>
      <c r="Z899" t="s">
        <v>74</v>
      </c>
      <c r="AA899" t="s">
        <v>907</v>
      </c>
    </row>
    <row r="900" spans="1:27" x14ac:dyDescent="0.25">
      <c r="A900" t="b">
        <f>AND(Structures[[#This Row],[Unchanged Colr]:[Unchanged ColorAndStyle]])</f>
        <v>1</v>
      </c>
      <c r="B900" t="b">
        <f>ISERROR(VLOOKUP(Structures[[#This Row],[StructureID]],ModifiedStructures[],1,FALSE))</f>
        <v>1</v>
      </c>
      <c r="C900" t="b">
        <f>ISERROR(VLOOKUP(Structures[[#This Row],[ColorAndStyle]],ModifiedStyle[],1,FALSE))</f>
        <v>1</v>
      </c>
      <c r="D900" t="s">
        <v>414</v>
      </c>
      <c r="E900" t="s">
        <v>1513</v>
      </c>
      <c r="F900" t="s">
        <v>1514</v>
      </c>
      <c r="G900" t="s">
        <v>33</v>
      </c>
      <c r="H900" t="s">
        <v>33</v>
      </c>
      <c r="I900" t="s">
        <v>1515</v>
      </c>
      <c r="J900" t="s">
        <v>902</v>
      </c>
      <c r="L900" t="s">
        <v>437</v>
      </c>
      <c r="M900">
        <v>3</v>
      </c>
      <c r="N900">
        <v>0</v>
      </c>
      <c r="O900">
        <v>-16777216</v>
      </c>
      <c r="P900" t="s">
        <v>908</v>
      </c>
      <c r="Q900" t="s">
        <v>908</v>
      </c>
      <c r="R900" t="s">
        <v>117</v>
      </c>
      <c r="S900" t="s">
        <v>0</v>
      </c>
      <c r="T900" t="s">
        <v>1601</v>
      </c>
      <c r="V900" t="s">
        <v>118</v>
      </c>
      <c r="W900" t="s">
        <v>77</v>
      </c>
      <c r="X900" t="s">
        <v>905</v>
      </c>
      <c r="Y900" t="s">
        <v>1600</v>
      </c>
      <c r="Z900" t="s">
        <v>74</v>
      </c>
      <c r="AA900" t="s">
        <v>907</v>
      </c>
    </row>
    <row r="901" spans="1:27" x14ac:dyDescent="0.25">
      <c r="A901" t="b">
        <f>AND(Structures[[#This Row],[Unchanged Colr]:[Unchanged ColorAndStyle]])</f>
        <v>1</v>
      </c>
      <c r="B901" t="b">
        <f>ISERROR(VLOOKUP(Structures[[#This Row],[StructureID]],ModifiedStructures[],1,FALSE))</f>
        <v>1</v>
      </c>
      <c r="C901" t="b">
        <f>ISERROR(VLOOKUP(Structures[[#This Row],[ColorAndStyle]],ModifiedStyle[],1,FALSE))</f>
        <v>1</v>
      </c>
      <c r="D901" t="s">
        <v>1347</v>
      </c>
      <c r="E901" t="s">
        <v>222</v>
      </c>
      <c r="F901" t="s">
        <v>928</v>
      </c>
      <c r="G901" t="s">
        <v>33</v>
      </c>
      <c r="H901" t="s">
        <v>33</v>
      </c>
      <c r="I901">
        <v>7647</v>
      </c>
      <c r="J901" t="s">
        <v>929</v>
      </c>
      <c r="L901" t="s">
        <v>264</v>
      </c>
      <c r="M901">
        <v>3</v>
      </c>
      <c r="N901">
        <v>0</v>
      </c>
      <c r="O901">
        <v>-16777216</v>
      </c>
      <c r="P901">
        <v>20</v>
      </c>
      <c r="Q901">
        <v>40</v>
      </c>
      <c r="R901" t="s">
        <v>117</v>
      </c>
      <c r="S901" t="s">
        <v>0</v>
      </c>
      <c r="T901" t="s">
        <v>1601</v>
      </c>
      <c r="V901" t="s">
        <v>118</v>
      </c>
      <c r="W901" t="s">
        <v>77</v>
      </c>
      <c r="X901" t="s">
        <v>905</v>
      </c>
      <c r="Y901" t="s">
        <v>1600</v>
      </c>
      <c r="Z901" t="s">
        <v>74</v>
      </c>
      <c r="AA901" t="s">
        <v>907</v>
      </c>
    </row>
    <row r="902" spans="1:27" x14ac:dyDescent="0.25">
      <c r="A902" t="b">
        <f>AND(Structures[[#This Row],[Unchanged Colr]:[Unchanged ColorAndStyle]])</f>
        <v>1</v>
      </c>
      <c r="B902" t="b">
        <f>ISERROR(VLOOKUP(Structures[[#This Row],[StructureID]],ModifiedStructures[],1,FALSE))</f>
        <v>1</v>
      </c>
      <c r="C902" t="b">
        <f>ISERROR(VLOOKUP(Structures[[#This Row],[ColorAndStyle]],ModifiedStyle[],1,FALSE))</f>
        <v>1</v>
      </c>
      <c r="D902" t="s">
        <v>1029</v>
      </c>
      <c r="E902" t="s">
        <v>1030</v>
      </c>
      <c r="F902" t="s">
        <v>339</v>
      </c>
      <c r="G902" t="s">
        <v>44</v>
      </c>
      <c r="H902" t="s">
        <v>185</v>
      </c>
      <c r="I902" t="s">
        <v>339</v>
      </c>
      <c r="J902" t="s">
        <v>902</v>
      </c>
      <c r="L902" t="s">
        <v>324</v>
      </c>
      <c r="M902">
        <v>3</v>
      </c>
      <c r="N902">
        <v>0</v>
      </c>
      <c r="O902">
        <v>-16777216</v>
      </c>
      <c r="P902" t="s">
        <v>908</v>
      </c>
      <c r="Q902" t="s">
        <v>908</v>
      </c>
      <c r="R902" t="s">
        <v>117</v>
      </c>
      <c r="S902" t="s">
        <v>0</v>
      </c>
      <c r="T902" t="s">
        <v>1601</v>
      </c>
      <c r="V902" t="s">
        <v>118</v>
      </c>
      <c r="W902" t="s">
        <v>77</v>
      </c>
      <c r="X902" t="s">
        <v>905</v>
      </c>
      <c r="Y902" t="s">
        <v>1600</v>
      </c>
      <c r="Z902" t="s">
        <v>74</v>
      </c>
      <c r="AA902" t="s">
        <v>907</v>
      </c>
    </row>
    <row r="903" spans="1:27" x14ac:dyDescent="0.25">
      <c r="A903" t="b">
        <f>AND(Structures[[#This Row],[Unchanged Colr]:[Unchanged ColorAndStyle]])</f>
        <v>1</v>
      </c>
      <c r="B903" t="b">
        <f>ISERROR(VLOOKUP(Structures[[#This Row],[StructureID]],ModifiedStructures[],1,FALSE))</f>
        <v>1</v>
      </c>
      <c r="C903" t="b">
        <f>ISERROR(VLOOKUP(Structures[[#This Row],[ColorAndStyle]],ModifiedStyle[],1,FALSE))</f>
        <v>1</v>
      </c>
      <c r="D903" t="s">
        <v>1544</v>
      </c>
      <c r="E903" t="s">
        <v>1545</v>
      </c>
      <c r="F903" t="s">
        <v>339</v>
      </c>
      <c r="G903" t="s">
        <v>44</v>
      </c>
      <c r="H903" t="s">
        <v>185</v>
      </c>
      <c r="I903" t="s">
        <v>339</v>
      </c>
      <c r="J903" t="s">
        <v>902</v>
      </c>
      <c r="L903" t="s">
        <v>324</v>
      </c>
      <c r="M903">
        <v>3</v>
      </c>
      <c r="N903">
        <v>0</v>
      </c>
      <c r="O903">
        <v>-16777216</v>
      </c>
      <c r="P903" t="s">
        <v>908</v>
      </c>
      <c r="Q903" t="s">
        <v>908</v>
      </c>
      <c r="R903" t="s">
        <v>117</v>
      </c>
      <c r="S903" t="s">
        <v>0</v>
      </c>
      <c r="T903" t="s">
        <v>1601</v>
      </c>
      <c r="V903" t="s">
        <v>118</v>
      </c>
      <c r="W903" t="s">
        <v>77</v>
      </c>
      <c r="X903" t="s">
        <v>905</v>
      </c>
      <c r="Y903" t="s">
        <v>1600</v>
      </c>
      <c r="Z903" t="s">
        <v>74</v>
      </c>
      <c r="AA903" t="s">
        <v>907</v>
      </c>
    </row>
    <row r="904" spans="1:27" x14ac:dyDescent="0.25">
      <c r="A904" t="b">
        <f>AND(Structures[[#This Row],[Unchanged Colr]:[Unchanged ColorAndStyle]])</f>
        <v>1</v>
      </c>
      <c r="B904" t="b">
        <f>ISERROR(VLOOKUP(Structures[[#This Row],[StructureID]],ModifiedStructures[],1,FALSE))</f>
        <v>1</v>
      </c>
      <c r="C904" t="b">
        <f>ISERROR(VLOOKUP(Structures[[#This Row],[ColorAndStyle]],ModifiedStyle[],1,FALSE))</f>
        <v>1</v>
      </c>
      <c r="D904" t="s">
        <v>426</v>
      </c>
      <c r="E904" t="s">
        <v>1546</v>
      </c>
      <c r="F904" t="s">
        <v>1244</v>
      </c>
      <c r="G904" t="s">
        <v>33</v>
      </c>
      <c r="H904" t="s">
        <v>33</v>
      </c>
      <c r="I904">
        <v>59803</v>
      </c>
      <c r="J904" t="s">
        <v>929</v>
      </c>
      <c r="L904" t="s">
        <v>438</v>
      </c>
      <c r="M904">
        <v>3</v>
      </c>
      <c r="N904">
        <v>0</v>
      </c>
      <c r="O904">
        <v>-16777216</v>
      </c>
      <c r="P904" t="s">
        <v>908</v>
      </c>
      <c r="Q904" t="s">
        <v>908</v>
      </c>
      <c r="R904" t="s">
        <v>117</v>
      </c>
      <c r="S904" t="s">
        <v>0</v>
      </c>
      <c r="T904" t="s">
        <v>1601</v>
      </c>
      <c r="V904" t="s">
        <v>118</v>
      </c>
      <c r="W904" t="s">
        <v>77</v>
      </c>
      <c r="X904" t="s">
        <v>905</v>
      </c>
      <c r="Y904" t="s">
        <v>1600</v>
      </c>
      <c r="Z904" t="s">
        <v>74</v>
      </c>
      <c r="AA904" t="s">
        <v>907</v>
      </c>
    </row>
    <row r="905" spans="1:27" x14ac:dyDescent="0.25">
      <c r="A905" t="b">
        <f>AND(Structures[[#This Row],[Unchanged Colr]:[Unchanged ColorAndStyle]])</f>
        <v>1</v>
      </c>
      <c r="B905" t="b">
        <f>ISERROR(VLOOKUP(Structures[[#This Row],[StructureID]],ModifiedStructures[],1,FALSE))</f>
        <v>1</v>
      </c>
      <c r="C905" t="b">
        <f>ISERROR(VLOOKUP(Structures[[#This Row],[ColorAndStyle]],ModifiedStyle[],1,FALSE))</f>
        <v>1</v>
      </c>
      <c r="D905" t="s">
        <v>427</v>
      </c>
      <c r="E905" t="s">
        <v>1547</v>
      </c>
      <c r="F905" t="s">
        <v>1242</v>
      </c>
      <c r="G905" t="s">
        <v>33</v>
      </c>
      <c r="H905" t="s">
        <v>33</v>
      </c>
      <c r="I905">
        <v>59802</v>
      </c>
      <c r="J905" t="s">
        <v>929</v>
      </c>
      <c r="L905" t="s">
        <v>439</v>
      </c>
      <c r="M905">
        <v>3</v>
      </c>
      <c r="N905">
        <v>0</v>
      </c>
      <c r="O905">
        <v>-16777216</v>
      </c>
      <c r="P905" t="s">
        <v>908</v>
      </c>
      <c r="Q905" t="s">
        <v>908</v>
      </c>
      <c r="R905" t="s">
        <v>117</v>
      </c>
      <c r="S905" t="s">
        <v>0</v>
      </c>
      <c r="T905" t="s">
        <v>1601</v>
      </c>
      <c r="V905" t="s">
        <v>118</v>
      </c>
      <c r="W905" t="s">
        <v>77</v>
      </c>
      <c r="X905" t="s">
        <v>905</v>
      </c>
      <c r="Y905" t="s">
        <v>1600</v>
      </c>
      <c r="Z905" t="s">
        <v>74</v>
      </c>
      <c r="AA905" t="s">
        <v>907</v>
      </c>
    </row>
    <row r="906" spans="1:27" x14ac:dyDescent="0.25">
      <c r="A906" t="b">
        <f>AND(Structures[[#This Row],[Unchanged Colr]:[Unchanged ColorAndStyle]])</f>
        <v>1</v>
      </c>
      <c r="B906" t="b">
        <f>ISERROR(VLOOKUP(Structures[[#This Row],[StructureID]],ModifiedStructures[],1,FALSE))</f>
        <v>1</v>
      </c>
      <c r="C906" t="b">
        <f>ISERROR(VLOOKUP(Structures[[#This Row],[ColorAndStyle]],ModifiedStyle[],1,FALSE))</f>
        <v>1</v>
      </c>
      <c r="D906" t="s">
        <v>428</v>
      </c>
      <c r="E906" t="s">
        <v>1548</v>
      </c>
      <c r="F906" t="s">
        <v>1549</v>
      </c>
      <c r="G906" t="s">
        <v>33</v>
      </c>
      <c r="H906" t="s">
        <v>33</v>
      </c>
      <c r="I906" t="s">
        <v>1550</v>
      </c>
      <c r="J906" t="s">
        <v>902</v>
      </c>
      <c r="L906" t="s">
        <v>440</v>
      </c>
      <c r="M906">
        <v>3</v>
      </c>
      <c r="N906">
        <v>0</v>
      </c>
      <c r="O906">
        <v>-16777216</v>
      </c>
      <c r="P906" t="s">
        <v>908</v>
      </c>
      <c r="Q906" t="s">
        <v>908</v>
      </c>
      <c r="R906" t="s">
        <v>117</v>
      </c>
      <c r="S906" t="s">
        <v>0</v>
      </c>
      <c r="T906" t="s">
        <v>1601</v>
      </c>
      <c r="V906" t="s">
        <v>118</v>
      </c>
      <c r="W906" t="s">
        <v>77</v>
      </c>
      <c r="X906" t="s">
        <v>905</v>
      </c>
      <c r="Y906" t="s">
        <v>1600</v>
      </c>
      <c r="Z906" t="s">
        <v>74</v>
      </c>
      <c r="AA906" t="s">
        <v>907</v>
      </c>
    </row>
    <row r="907" spans="1:27" x14ac:dyDescent="0.25">
      <c r="A907" t="b">
        <f>AND(Structures[[#This Row],[Unchanged Colr]:[Unchanged ColorAndStyle]])</f>
        <v>1</v>
      </c>
      <c r="B907" t="b">
        <f>ISERROR(VLOOKUP(Structures[[#This Row],[StructureID]],ModifiedStructures[],1,FALSE))</f>
        <v>1</v>
      </c>
      <c r="C907" t="b">
        <f>ISERROR(VLOOKUP(Structures[[#This Row],[ColorAndStyle]],ModifiedStyle[],1,FALSE))</f>
        <v>1</v>
      </c>
      <c r="D907" t="s">
        <v>204</v>
      </c>
      <c r="E907" t="s">
        <v>909</v>
      </c>
      <c r="F907" t="s">
        <v>909</v>
      </c>
      <c r="G907" t="s">
        <v>204</v>
      </c>
      <c r="H907" t="s">
        <v>204</v>
      </c>
      <c r="I907" t="s">
        <v>910</v>
      </c>
      <c r="J907" t="s">
        <v>902</v>
      </c>
      <c r="L907" t="s">
        <v>258</v>
      </c>
      <c r="M907">
        <v>3</v>
      </c>
      <c r="N907">
        <v>0</v>
      </c>
      <c r="O907">
        <v>-16777216</v>
      </c>
      <c r="P907" t="s">
        <v>908</v>
      </c>
      <c r="Q907" t="s">
        <v>908</v>
      </c>
      <c r="R907" t="s">
        <v>117</v>
      </c>
      <c r="S907" t="s">
        <v>0</v>
      </c>
      <c r="T907" t="s">
        <v>1601</v>
      </c>
      <c r="V907" t="s">
        <v>118</v>
      </c>
      <c r="W907" t="s">
        <v>77</v>
      </c>
      <c r="X907" t="s">
        <v>905</v>
      </c>
      <c r="Y907" t="s">
        <v>1600</v>
      </c>
      <c r="Z907" t="s">
        <v>74</v>
      </c>
      <c r="AA907" t="s">
        <v>907</v>
      </c>
    </row>
    <row r="908" spans="1:27" x14ac:dyDescent="0.25">
      <c r="A908" t="b">
        <f>AND(Structures[[#This Row],[Unchanged Colr]:[Unchanged ColorAndStyle]])</f>
        <v>1</v>
      </c>
      <c r="B908" t="b">
        <f>ISERROR(VLOOKUP(Structures[[#This Row],[StructureID]],ModifiedStructures[],1,FALSE))</f>
        <v>1</v>
      </c>
      <c r="C908" t="b">
        <f>ISERROR(VLOOKUP(Structures[[#This Row],[ColorAndStyle]],ModifiedStyle[],1,FALSE))</f>
        <v>1</v>
      </c>
      <c r="D908" t="s">
        <v>405</v>
      </c>
      <c r="E908" t="s">
        <v>406</v>
      </c>
      <c r="F908" t="s">
        <v>1201</v>
      </c>
      <c r="G908" t="s">
        <v>204</v>
      </c>
      <c r="H908" t="s">
        <v>70</v>
      </c>
      <c r="I908" t="s">
        <v>405</v>
      </c>
      <c r="J908" t="s">
        <v>902</v>
      </c>
      <c r="L908" t="s">
        <v>258</v>
      </c>
      <c r="M908">
        <v>3</v>
      </c>
      <c r="N908">
        <v>0</v>
      </c>
      <c r="O908">
        <v>-16777216</v>
      </c>
      <c r="P908" t="s">
        <v>908</v>
      </c>
      <c r="Q908" t="s">
        <v>908</v>
      </c>
      <c r="R908" t="s">
        <v>117</v>
      </c>
      <c r="S908" t="s">
        <v>0</v>
      </c>
      <c r="T908" t="s">
        <v>1601</v>
      </c>
      <c r="V908" t="s">
        <v>118</v>
      </c>
      <c r="W908" t="s">
        <v>77</v>
      </c>
      <c r="X908" t="s">
        <v>905</v>
      </c>
      <c r="Y908" t="s">
        <v>1600</v>
      </c>
      <c r="Z908" t="s">
        <v>74</v>
      </c>
      <c r="AA908" t="s">
        <v>907</v>
      </c>
    </row>
    <row r="909" spans="1:27" x14ac:dyDescent="0.25">
      <c r="A909" t="b">
        <f>AND(Structures[[#This Row],[Unchanged Colr]:[Unchanged ColorAndStyle]])</f>
        <v>0</v>
      </c>
      <c r="B909" t="b">
        <f>ISERROR(VLOOKUP(Structures[[#This Row],[StructureID]],ModifiedStructures[],1,FALSE))</f>
        <v>1</v>
      </c>
      <c r="C909" t="b">
        <f>ISERROR(VLOOKUP(Structures[[#This Row],[ColorAndStyle]],ModifiedStyle[],1,FALSE))</f>
        <v>0</v>
      </c>
      <c r="D909" t="s">
        <v>27</v>
      </c>
      <c r="E909" t="s">
        <v>242</v>
      </c>
      <c r="F909" t="s">
        <v>911</v>
      </c>
      <c r="G909" t="s">
        <v>27</v>
      </c>
      <c r="H909" t="s">
        <v>27</v>
      </c>
      <c r="I909" t="s">
        <v>360</v>
      </c>
      <c r="J909" t="s">
        <v>902</v>
      </c>
      <c r="L909" t="s">
        <v>243</v>
      </c>
      <c r="M909">
        <v>3</v>
      </c>
      <c r="N909">
        <v>0</v>
      </c>
      <c r="O909">
        <v>-16777216</v>
      </c>
      <c r="P909" t="s">
        <v>908</v>
      </c>
      <c r="Q909" t="s">
        <v>908</v>
      </c>
      <c r="R909" t="s">
        <v>117</v>
      </c>
      <c r="S909" t="s">
        <v>0</v>
      </c>
      <c r="T909" t="s">
        <v>1601</v>
      </c>
      <c r="V909" t="s">
        <v>118</v>
      </c>
      <c r="W909" t="s">
        <v>77</v>
      </c>
      <c r="X909" t="s">
        <v>905</v>
      </c>
      <c r="Y909" t="s">
        <v>1600</v>
      </c>
      <c r="Z909" t="s">
        <v>74</v>
      </c>
      <c r="AA909" t="s">
        <v>907</v>
      </c>
    </row>
    <row r="910" spans="1:27" x14ac:dyDescent="0.25">
      <c r="A910" t="b">
        <f>AND(Structures[[#This Row],[Unchanged Colr]:[Unchanged ColorAndStyle]])</f>
        <v>0</v>
      </c>
      <c r="B910" t="b">
        <f>ISERROR(VLOOKUP(Structures[[#This Row],[StructureID]],ModifiedStructures[],1,FALSE))</f>
        <v>0</v>
      </c>
      <c r="C910" t="b">
        <f>ISERROR(VLOOKUP(Structures[[#This Row],[ColorAndStyle]],ModifiedStyle[],1,FALSE))</f>
        <v>0</v>
      </c>
      <c r="D910" t="s">
        <v>38</v>
      </c>
      <c r="E910" t="s">
        <v>84</v>
      </c>
      <c r="F910" t="s">
        <v>85</v>
      </c>
      <c r="G910" t="s">
        <v>27</v>
      </c>
      <c r="H910" t="s">
        <v>70</v>
      </c>
      <c r="I910" t="s">
        <v>1083</v>
      </c>
      <c r="J910" t="s">
        <v>902</v>
      </c>
      <c r="L910" t="s">
        <v>48</v>
      </c>
      <c r="M910">
        <v>3</v>
      </c>
      <c r="N910">
        <v>0</v>
      </c>
      <c r="O910">
        <v>-16777216</v>
      </c>
      <c r="P910" t="s">
        <v>908</v>
      </c>
      <c r="Q910" t="s">
        <v>908</v>
      </c>
      <c r="R910" t="s">
        <v>117</v>
      </c>
      <c r="S910" t="s">
        <v>0</v>
      </c>
      <c r="T910" t="s">
        <v>1601</v>
      </c>
      <c r="V910" t="s">
        <v>118</v>
      </c>
      <c r="W910" t="s">
        <v>77</v>
      </c>
      <c r="X910" t="s">
        <v>905</v>
      </c>
      <c r="Y910" t="s">
        <v>1600</v>
      </c>
      <c r="Z910" t="s">
        <v>74</v>
      </c>
      <c r="AA910" t="s">
        <v>907</v>
      </c>
    </row>
    <row r="911" spans="1:27" x14ac:dyDescent="0.25">
      <c r="A911" t="b">
        <f>AND(Structures[[#This Row],[Unchanged Colr]:[Unchanged ColorAndStyle]])</f>
        <v>0</v>
      </c>
      <c r="B911" t="b">
        <f>ISERROR(VLOOKUP(Structures[[#This Row],[StructureID]],ModifiedStructures[],1,FALSE))</f>
        <v>1</v>
      </c>
      <c r="C911" t="b">
        <f>ISERROR(VLOOKUP(Structures[[#This Row],[ColorAndStyle]],ModifiedStyle[],1,FALSE))</f>
        <v>0</v>
      </c>
      <c r="D911" t="s">
        <v>4</v>
      </c>
      <c r="E911" t="s">
        <v>245</v>
      </c>
      <c r="F911" t="s">
        <v>912</v>
      </c>
      <c r="G911" t="s">
        <v>4</v>
      </c>
      <c r="H911" t="s">
        <v>4</v>
      </c>
      <c r="I911" t="s">
        <v>247</v>
      </c>
      <c r="J911" t="s">
        <v>902</v>
      </c>
      <c r="L911" t="s">
        <v>246</v>
      </c>
      <c r="M911">
        <v>3</v>
      </c>
      <c r="N911">
        <v>0</v>
      </c>
      <c r="O911">
        <v>-16777216</v>
      </c>
      <c r="P911" t="s">
        <v>908</v>
      </c>
      <c r="Q911" t="s">
        <v>908</v>
      </c>
      <c r="R911" t="s">
        <v>117</v>
      </c>
      <c r="S911" t="s">
        <v>0</v>
      </c>
      <c r="T911" t="s">
        <v>1601</v>
      </c>
      <c r="V911" t="s">
        <v>118</v>
      </c>
      <c r="W911" t="s">
        <v>77</v>
      </c>
      <c r="X911" t="s">
        <v>905</v>
      </c>
      <c r="Y911" t="s">
        <v>1600</v>
      </c>
      <c r="Z911" t="s">
        <v>74</v>
      </c>
      <c r="AA911" t="s">
        <v>907</v>
      </c>
    </row>
    <row r="912" spans="1:27" x14ac:dyDescent="0.25">
      <c r="A912" t="b">
        <f>AND(Structures[[#This Row],[Unchanged Colr]:[Unchanged ColorAndStyle]])</f>
        <v>0</v>
      </c>
      <c r="B912" t="b">
        <f>ISERROR(VLOOKUP(Structures[[#This Row],[StructureID]],ModifiedStructures[],1,FALSE))</f>
        <v>1</v>
      </c>
      <c r="C912" t="b">
        <f>ISERROR(VLOOKUP(Structures[[#This Row],[ColorAndStyle]],ModifiedStyle[],1,FALSE))</f>
        <v>0</v>
      </c>
      <c r="D912" t="s">
        <v>383</v>
      </c>
      <c r="E912" t="s">
        <v>1127</v>
      </c>
      <c r="F912" t="s">
        <v>912</v>
      </c>
      <c r="G912" t="s">
        <v>4</v>
      </c>
      <c r="H912" t="s">
        <v>4</v>
      </c>
      <c r="I912" t="s">
        <v>247</v>
      </c>
      <c r="J912" t="s">
        <v>902</v>
      </c>
      <c r="L912" t="s">
        <v>246</v>
      </c>
      <c r="M912">
        <v>3</v>
      </c>
      <c r="N912">
        <v>0</v>
      </c>
      <c r="O912">
        <v>-16777216</v>
      </c>
      <c r="P912" t="s">
        <v>908</v>
      </c>
      <c r="Q912" t="s">
        <v>908</v>
      </c>
      <c r="R912" t="s">
        <v>117</v>
      </c>
      <c r="S912" t="s">
        <v>0</v>
      </c>
      <c r="T912" t="s">
        <v>1601</v>
      </c>
      <c r="V912" t="s">
        <v>118</v>
      </c>
      <c r="W912" t="s">
        <v>77</v>
      </c>
      <c r="X912" t="s">
        <v>905</v>
      </c>
      <c r="Y912" t="s">
        <v>1600</v>
      </c>
      <c r="Z912" t="s">
        <v>74</v>
      </c>
      <c r="AA912" t="s">
        <v>907</v>
      </c>
    </row>
    <row r="913" spans="1:27" x14ac:dyDescent="0.25">
      <c r="A913" t="b">
        <f>AND(Structures[[#This Row],[Unchanged Colr]:[Unchanged ColorAndStyle]])</f>
        <v>0</v>
      </c>
      <c r="B913" t="b">
        <f>ISERROR(VLOOKUP(Structures[[#This Row],[StructureID]],ModifiedStructures[],1,FALSE))</f>
        <v>1</v>
      </c>
      <c r="C913" t="b">
        <f>ISERROR(VLOOKUP(Structures[[#This Row],[ColorAndStyle]],ModifiedStyle[],1,FALSE))</f>
        <v>0</v>
      </c>
      <c r="D913" t="s">
        <v>300</v>
      </c>
      <c r="E913" t="s">
        <v>1065</v>
      </c>
      <c r="F913" t="s">
        <v>912</v>
      </c>
      <c r="G913" t="s">
        <v>4</v>
      </c>
      <c r="H913" t="s">
        <v>4</v>
      </c>
      <c r="I913" t="s">
        <v>247</v>
      </c>
      <c r="J913" t="s">
        <v>902</v>
      </c>
      <c r="L913" t="s">
        <v>246</v>
      </c>
      <c r="M913">
        <v>3</v>
      </c>
      <c r="N913">
        <v>0</v>
      </c>
      <c r="O913">
        <v>-16777216</v>
      </c>
      <c r="P913" t="s">
        <v>908</v>
      </c>
      <c r="Q913" t="s">
        <v>908</v>
      </c>
      <c r="R913" t="s">
        <v>117</v>
      </c>
      <c r="S913" t="s">
        <v>0</v>
      </c>
      <c r="T913" t="s">
        <v>1601</v>
      </c>
      <c r="V913" t="s">
        <v>118</v>
      </c>
      <c r="W913" t="s">
        <v>77</v>
      </c>
      <c r="X913" t="s">
        <v>905</v>
      </c>
      <c r="Y913" t="s">
        <v>1600</v>
      </c>
      <c r="Z913" t="s">
        <v>74</v>
      </c>
      <c r="AA913" t="s">
        <v>907</v>
      </c>
    </row>
    <row r="914" spans="1:27" x14ac:dyDescent="0.25">
      <c r="A914" t="b">
        <f>AND(Structures[[#This Row],[Unchanged Colr]:[Unchanged ColorAndStyle]])</f>
        <v>0</v>
      </c>
      <c r="B914" t="b">
        <f>ISERROR(VLOOKUP(Structures[[#This Row],[StructureID]],ModifiedStructures[],1,FALSE))</f>
        <v>0</v>
      </c>
      <c r="C914" t="b">
        <f>ISERROR(VLOOKUP(Structures[[#This Row],[ColorAndStyle]],ModifiedStyle[],1,FALSE))</f>
        <v>0</v>
      </c>
      <c r="D914" t="s">
        <v>3</v>
      </c>
      <c r="E914" t="s">
        <v>132</v>
      </c>
      <c r="F914" t="s">
        <v>133</v>
      </c>
      <c r="G914" t="s">
        <v>4</v>
      </c>
      <c r="H914" t="s">
        <v>4</v>
      </c>
      <c r="I914" t="s">
        <v>1086</v>
      </c>
      <c r="J914" t="s">
        <v>902</v>
      </c>
      <c r="L914" t="s">
        <v>5</v>
      </c>
      <c r="M914">
        <v>3</v>
      </c>
      <c r="N914">
        <v>0</v>
      </c>
      <c r="O914">
        <v>-16777216</v>
      </c>
      <c r="P914" t="s">
        <v>908</v>
      </c>
      <c r="Q914" t="s">
        <v>908</v>
      </c>
      <c r="R914" t="s">
        <v>117</v>
      </c>
      <c r="S914" t="s">
        <v>0</v>
      </c>
      <c r="T914" t="s">
        <v>1601</v>
      </c>
      <c r="V914" t="s">
        <v>118</v>
      </c>
      <c r="W914" t="s">
        <v>77</v>
      </c>
      <c r="X914" t="s">
        <v>905</v>
      </c>
      <c r="Y914" t="s">
        <v>1600</v>
      </c>
      <c r="Z914" t="s">
        <v>74</v>
      </c>
      <c r="AA914" t="s">
        <v>907</v>
      </c>
    </row>
    <row r="915" spans="1:27" x14ac:dyDescent="0.25">
      <c r="A915" t="b">
        <f>AND(Structures[[#This Row],[Unchanged Colr]:[Unchanged ColorAndStyle]])</f>
        <v>0</v>
      </c>
      <c r="B915" t="b">
        <f>ISERROR(VLOOKUP(Structures[[#This Row],[StructureID]],ModifiedStructures[],1,FALSE))</f>
        <v>1</v>
      </c>
      <c r="C915" t="b">
        <f>ISERROR(VLOOKUP(Structures[[#This Row],[ColorAndStyle]],ModifiedStyle[],1,FALSE))</f>
        <v>0</v>
      </c>
      <c r="D915" t="s">
        <v>236</v>
      </c>
      <c r="E915" t="s">
        <v>237</v>
      </c>
      <c r="F915" t="s">
        <v>271</v>
      </c>
      <c r="G915" t="s">
        <v>271</v>
      </c>
      <c r="H915" t="s">
        <v>913</v>
      </c>
      <c r="I915">
        <v>11296</v>
      </c>
      <c r="J915" t="s">
        <v>914</v>
      </c>
      <c r="L915" t="s">
        <v>277</v>
      </c>
      <c r="M915">
        <v>3</v>
      </c>
      <c r="N915">
        <v>0</v>
      </c>
      <c r="O915">
        <v>-16777216</v>
      </c>
      <c r="P915" t="s">
        <v>908</v>
      </c>
      <c r="Q915" t="s">
        <v>908</v>
      </c>
      <c r="R915" t="s">
        <v>117</v>
      </c>
      <c r="S915" t="s">
        <v>0</v>
      </c>
      <c r="T915" t="s">
        <v>1601</v>
      </c>
      <c r="V915" t="s">
        <v>73</v>
      </c>
      <c r="W915" t="s">
        <v>150</v>
      </c>
      <c r="X915" t="s">
        <v>905</v>
      </c>
      <c r="Y915" t="s">
        <v>1602</v>
      </c>
      <c r="Z915" t="s">
        <v>74</v>
      </c>
      <c r="AA915" t="s">
        <v>907</v>
      </c>
    </row>
    <row r="916" spans="1:27" x14ac:dyDescent="0.25">
      <c r="A916" t="b">
        <f>AND(Structures[[#This Row],[Unchanged Colr]:[Unchanged ColorAndStyle]])</f>
        <v>0</v>
      </c>
      <c r="B916" t="b">
        <f>ISERROR(VLOOKUP(Structures[[#This Row],[StructureID]],ModifiedStructures[],1,FALSE))</f>
        <v>1</v>
      </c>
      <c r="C916" t="b">
        <f>ISERROR(VLOOKUP(Structures[[#This Row],[ColorAndStyle]],ModifiedStyle[],1,FALSE))</f>
        <v>0</v>
      </c>
      <c r="D916" t="s">
        <v>238</v>
      </c>
      <c r="E916" t="s">
        <v>237</v>
      </c>
      <c r="F916" t="s">
        <v>271</v>
      </c>
      <c r="G916" t="s">
        <v>271</v>
      </c>
      <c r="H916" t="s">
        <v>913</v>
      </c>
      <c r="I916">
        <v>11296</v>
      </c>
      <c r="J916" t="s">
        <v>914</v>
      </c>
      <c r="L916" t="s">
        <v>277</v>
      </c>
      <c r="M916">
        <v>3</v>
      </c>
      <c r="N916">
        <v>0</v>
      </c>
      <c r="O916">
        <v>-16777216</v>
      </c>
      <c r="P916" t="s">
        <v>908</v>
      </c>
      <c r="Q916" t="s">
        <v>908</v>
      </c>
      <c r="R916" t="s">
        <v>117</v>
      </c>
      <c r="S916" t="s">
        <v>0</v>
      </c>
      <c r="T916" t="s">
        <v>1601</v>
      </c>
      <c r="V916" t="s">
        <v>73</v>
      </c>
      <c r="W916" t="s">
        <v>150</v>
      </c>
      <c r="X916" t="s">
        <v>905</v>
      </c>
      <c r="Y916" t="s">
        <v>1602</v>
      </c>
      <c r="Z916" t="s">
        <v>74</v>
      </c>
      <c r="AA916" t="s">
        <v>907</v>
      </c>
    </row>
    <row r="917" spans="1:27" x14ac:dyDescent="0.25">
      <c r="A917" t="b">
        <f>AND(Structures[[#This Row],[Unchanged Colr]:[Unchanged ColorAndStyle]])</f>
        <v>0</v>
      </c>
      <c r="B917" t="b">
        <f>ISERROR(VLOOKUP(Structures[[#This Row],[StructureID]],ModifiedStructures[],1,FALSE))</f>
        <v>1</v>
      </c>
      <c r="C917" t="b">
        <f>ISERROR(VLOOKUP(Structures[[#This Row],[ColorAndStyle]],ModifiedStyle[],1,FALSE))</f>
        <v>0</v>
      </c>
      <c r="D917" t="s">
        <v>239</v>
      </c>
      <c r="E917" t="s">
        <v>237</v>
      </c>
      <c r="F917" t="s">
        <v>271</v>
      </c>
      <c r="G917" t="s">
        <v>271</v>
      </c>
      <c r="H917" t="s">
        <v>913</v>
      </c>
      <c r="I917">
        <v>11296</v>
      </c>
      <c r="J917" t="s">
        <v>914</v>
      </c>
      <c r="L917" t="s">
        <v>277</v>
      </c>
      <c r="M917">
        <v>3</v>
      </c>
      <c r="N917">
        <v>0</v>
      </c>
      <c r="O917">
        <v>-16777216</v>
      </c>
      <c r="P917" t="s">
        <v>908</v>
      </c>
      <c r="Q917" t="s">
        <v>908</v>
      </c>
      <c r="R917" t="s">
        <v>117</v>
      </c>
      <c r="S917" t="s">
        <v>0</v>
      </c>
      <c r="T917" t="s">
        <v>1601</v>
      </c>
      <c r="V917" t="s">
        <v>73</v>
      </c>
      <c r="W917" t="s">
        <v>150</v>
      </c>
      <c r="X917" t="s">
        <v>905</v>
      </c>
      <c r="Y917" t="s">
        <v>1602</v>
      </c>
      <c r="Z917" t="s">
        <v>74</v>
      </c>
      <c r="AA917" t="s">
        <v>907</v>
      </c>
    </row>
    <row r="918" spans="1:27" x14ac:dyDescent="0.25">
      <c r="A918" t="b">
        <f>AND(Structures[[#This Row],[Unchanged Colr]:[Unchanged ColorAndStyle]])</f>
        <v>1</v>
      </c>
      <c r="B918" t="b">
        <f>ISERROR(VLOOKUP(Structures[[#This Row],[StructureID]],ModifiedStructures[],1,FALSE))</f>
        <v>1</v>
      </c>
      <c r="C918" t="b">
        <f>ISERROR(VLOOKUP(Structures[[#This Row],[ColorAndStyle]],ModifiedStyle[],1,FALSE))</f>
        <v>1</v>
      </c>
      <c r="D918" t="s">
        <v>461</v>
      </c>
      <c r="E918" t="s">
        <v>462</v>
      </c>
      <c r="F918" t="s">
        <v>462</v>
      </c>
      <c r="G918" t="s">
        <v>33</v>
      </c>
      <c r="H918" t="s">
        <v>33</v>
      </c>
      <c r="I918">
        <v>15900</v>
      </c>
      <c r="J918" t="s">
        <v>929</v>
      </c>
      <c r="L918" t="s">
        <v>561</v>
      </c>
      <c r="M918">
        <v>3</v>
      </c>
      <c r="N918">
        <v>0</v>
      </c>
      <c r="O918">
        <v>-16777216</v>
      </c>
      <c r="P918">
        <v>20</v>
      </c>
      <c r="Q918">
        <v>80</v>
      </c>
      <c r="R918" t="s">
        <v>1603</v>
      </c>
      <c r="S918" t="s">
        <v>0</v>
      </c>
      <c r="T918" t="s">
        <v>1604</v>
      </c>
      <c r="V918" t="s">
        <v>73</v>
      </c>
      <c r="W918" t="s">
        <v>150</v>
      </c>
      <c r="X918" t="s">
        <v>905</v>
      </c>
      <c r="Y918" t="s">
        <v>1602</v>
      </c>
      <c r="Z918" t="s">
        <v>74</v>
      </c>
      <c r="AA918" t="s">
        <v>907</v>
      </c>
    </row>
    <row r="919" spans="1:27" x14ac:dyDescent="0.25">
      <c r="A919" t="b">
        <f>AND(Structures[[#This Row],[Unchanged Colr]:[Unchanged ColorAndStyle]])</f>
        <v>1</v>
      </c>
      <c r="B919" t="b">
        <f>ISERROR(VLOOKUP(Structures[[#This Row],[StructureID]],ModifiedStructures[],1,FALSE))</f>
        <v>1</v>
      </c>
      <c r="C919" t="b">
        <f>ISERROR(VLOOKUP(Structures[[#This Row],[ColorAndStyle]],ModifiedStyle[],1,FALSE))</f>
        <v>1</v>
      </c>
      <c r="D919" t="s">
        <v>466</v>
      </c>
      <c r="E919" t="s">
        <v>466</v>
      </c>
      <c r="F919" t="s">
        <v>466</v>
      </c>
      <c r="G919" t="s">
        <v>33</v>
      </c>
      <c r="H919" t="s">
        <v>33</v>
      </c>
      <c r="I919">
        <v>14544</v>
      </c>
      <c r="J919" t="s">
        <v>929</v>
      </c>
      <c r="L919" t="s">
        <v>575</v>
      </c>
      <c r="M919">
        <v>3</v>
      </c>
      <c r="N919">
        <v>0</v>
      </c>
      <c r="O919">
        <v>-16777216</v>
      </c>
      <c r="P919">
        <v>-20</v>
      </c>
      <c r="Q919">
        <v>40</v>
      </c>
      <c r="R919" t="s">
        <v>1603</v>
      </c>
      <c r="S919" t="s">
        <v>0</v>
      </c>
      <c r="T919" t="s">
        <v>1604</v>
      </c>
      <c r="V919" t="s">
        <v>73</v>
      </c>
      <c r="W919" t="s">
        <v>150</v>
      </c>
      <c r="X919" t="s">
        <v>905</v>
      </c>
      <c r="Y919" t="s">
        <v>1602</v>
      </c>
      <c r="Z919" t="s">
        <v>74</v>
      </c>
      <c r="AA919" t="s">
        <v>907</v>
      </c>
    </row>
    <row r="920" spans="1:27" x14ac:dyDescent="0.25">
      <c r="A920" t="b">
        <f>AND(Structures[[#This Row],[Unchanged Colr]:[Unchanged ColorAndStyle]])</f>
        <v>1</v>
      </c>
      <c r="B920" t="b">
        <f>ISERROR(VLOOKUP(Structures[[#This Row],[StructureID]],ModifiedStructures[],1,FALSE))</f>
        <v>1</v>
      </c>
      <c r="C920" t="b">
        <f>ISERROR(VLOOKUP(Structures[[#This Row],[ColorAndStyle]],ModifiedStyle[],1,FALSE))</f>
        <v>1</v>
      </c>
      <c r="D920" t="s">
        <v>470</v>
      </c>
      <c r="E920" t="s">
        <v>471</v>
      </c>
      <c r="F920" t="s">
        <v>471</v>
      </c>
      <c r="G920" t="s">
        <v>33</v>
      </c>
      <c r="H920" t="s">
        <v>33</v>
      </c>
      <c r="I920">
        <v>55011</v>
      </c>
      <c r="J920" t="s">
        <v>929</v>
      </c>
      <c r="L920" t="s">
        <v>565</v>
      </c>
      <c r="M920">
        <v>3</v>
      </c>
      <c r="N920">
        <v>0</v>
      </c>
      <c r="O920">
        <v>-16777216</v>
      </c>
      <c r="P920" t="s">
        <v>908</v>
      </c>
      <c r="Q920" t="s">
        <v>908</v>
      </c>
      <c r="R920" t="s">
        <v>1603</v>
      </c>
      <c r="S920" t="s">
        <v>0</v>
      </c>
      <c r="T920" t="s">
        <v>1604</v>
      </c>
      <c r="V920" t="s">
        <v>73</v>
      </c>
      <c r="W920" t="s">
        <v>150</v>
      </c>
      <c r="X920" t="s">
        <v>905</v>
      </c>
      <c r="Y920" t="s">
        <v>1602</v>
      </c>
      <c r="Z920" t="s">
        <v>74</v>
      </c>
      <c r="AA920" t="s">
        <v>907</v>
      </c>
    </row>
    <row r="921" spans="1:27" x14ac:dyDescent="0.25">
      <c r="A921" t="b">
        <f>AND(Structures[[#This Row],[Unchanged Colr]:[Unchanged ColorAndStyle]])</f>
        <v>1</v>
      </c>
      <c r="B921" t="b">
        <f>ISERROR(VLOOKUP(Structures[[#This Row],[StructureID]],ModifiedStructures[],1,FALSE))</f>
        <v>1</v>
      </c>
      <c r="C921" t="b">
        <f>ISERROR(VLOOKUP(Structures[[#This Row],[ColorAndStyle]],ModifiedStyle[],1,FALSE))</f>
        <v>1</v>
      </c>
      <c r="D921" t="s">
        <v>472</v>
      </c>
      <c r="E921" t="s">
        <v>473</v>
      </c>
      <c r="F921" t="s">
        <v>473</v>
      </c>
      <c r="G921" t="s">
        <v>33</v>
      </c>
      <c r="H921" t="s">
        <v>33</v>
      </c>
      <c r="I921">
        <v>55012</v>
      </c>
      <c r="J921" t="s">
        <v>929</v>
      </c>
      <c r="L921" t="s">
        <v>564</v>
      </c>
      <c r="M921">
        <v>3</v>
      </c>
      <c r="N921">
        <v>0</v>
      </c>
      <c r="O921">
        <v>-16777216</v>
      </c>
      <c r="P921" t="s">
        <v>908</v>
      </c>
      <c r="Q921" t="s">
        <v>908</v>
      </c>
      <c r="R921" t="s">
        <v>1603</v>
      </c>
      <c r="S921" t="s">
        <v>0</v>
      </c>
      <c r="T921" t="s">
        <v>1604</v>
      </c>
      <c r="V921" t="s">
        <v>73</v>
      </c>
      <c r="W921" t="s">
        <v>150</v>
      </c>
      <c r="X921" t="s">
        <v>905</v>
      </c>
      <c r="Y921" t="s">
        <v>1602</v>
      </c>
      <c r="Z921" t="s">
        <v>74</v>
      </c>
      <c r="AA921" t="s">
        <v>907</v>
      </c>
    </row>
    <row r="922" spans="1:27" x14ac:dyDescent="0.25">
      <c r="A922" t="b">
        <f>AND(Structures[[#This Row],[Unchanged Colr]:[Unchanged ColorAndStyle]])</f>
        <v>1</v>
      </c>
      <c r="B922" t="b">
        <f>ISERROR(VLOOKUP(Structures[[#This Row],[StructureID]],ModifiedStructures[],1,FALSE))</f>
        <v>1</v>
      </c>
      <c r="C922" t="b">
        <f>ISERROR(VLOOKUP(Structures[[#This Row],[ColorAndStyle]],ModifiedStyle[],1,FALSE))</f>
        <v>1</v>
      </c>
      <c r="D922" t="s">
        <v>498</v>
      </c>
      <c r="E922" t="s">
        <v>539</v>
      </c>
      <c r="F922" t="s">
        <v>539</v>
      </c>
      <c r="G922" t="s">
        <v>33</v>
      </c>
      <c r="H922" t="s">
        <v>33</v>
      </c>
      <c r="I922">
        <v>7200</v>
      </c>
      <c r="J922" t="s">
        <v>929</v>
      </c>
      <c r="L922" t="s">
        <v>577</v>
      </c>
      <c r="M922">
        <v>3</v>
      </c>
      <c r="N922">
        <v>0</v>
      </c>
      <c r="O922">
        <v>-16777216</v>
      </c>
      <c r="P922" t="s">
        <v>908</v>
      </c>
      <c r="Q922" t="s">
        <v>908</v>
      </c>
      <c r="R922" t="s">
        <v>1603</v>
      </c>
      <c r="S922" t="s">
        <v>0</v>
      </c>
      <c r="T922" t="s">
        <v>1604</v>
      </c>
      <c r="V922" t="s">
        <v>73</v>
      </c>
      <c r="W922" t="s">
        <v>150</v>
      </c>
      <c r="X922" t="s">
        <v>905</v>
      </c>
      <c r="Y922" t="s">
        <v>1602</v>
      </c>
      <c r="Z922" t="s">
        <v>74</v>
      </c>
      <c r="AA922" t="s">
        <v>907</v>
      </c>
    </row>
    <row r="923" spans="1:27" x14ac:dyDescent="0.25">
      <c r="A923" t="b">
        <f>AND(Structures[[#This Row],[Unchanged Colr]:[Unchanged ColorAndStyle]])</f>
        <v>1</v>
      </c>
      <c r="B923" t="b">
        <f>ISERROR(VLOOKUP(Structures[[#This Row],[StructureID]],ModifiedStructures[],1,FALSE))</f>
        <v>1</v>
      </c>
      <c r="C923" t="b">
        <f>ISERROR(VLOOKUP(Structures[[#This Row],[ColorAndStyle]],ModifiedStyle[],1,FALSE))</f>
        <v>1</v>
      </c>
      <c r="D923" t="s">
        <v>499</v>
      </c>
      <c r="E923" t="s">
        <v>969</v>
      </c>
      <c r="F923" t="s">
        <v>969</v>
      </c>
      <c r="G923" t="s">
        <v>33</v>
      </c>
      <c r="H923" t="s">
        <v>33</v>
      </c>
      <c r="I923">
        <v>7201</v>
      </c>
      <c r="J923" t="s">
        <v>929</v>
      </c>
      <c r="L923" t="s">
        <v>593</v>
      </c>
      <c r="M923">
        <v>3</v>
      </c>
      <c r="N923">
        <v>0</v>
      </c>
      <c r="O923">
        <v>-16777216</v>
      </c>
      <c r="P923" t="s">
        <v>908</v>
      </c>
      <c r="Q923" t="s">
        <v>908</v>
      </c>
      <c r="R923" t="s">
        <v>1603</v>
      </c>
      <c r="S923" t="s">
        <v>0</v>
      </c>
      <c r="T923" t="s">
        <v>1604</v>
      </c>
      <c r="V923" t="s">
        <v>73</v>
      </c>
      <c r="W923" t="s">
        <v>150</v>
      </c>
      <c r="X923" t="s">
        <v>905</v>
      </c>
      <c r="Y923" t="s">
        <v>1602</v>
      </c>
      <c r="Z923" t="s">
        <v>74</v>
      </c>
      <c r="AA923" t="s">
        <v>907</v>
      </c>
    </row>
    <row r="924" spans="1:27" x14ac:dyDescent="0.25">
      <c r="A924" t="b">
        <f>AND(Structures[[#This Row],[Unchanged Colr]:[Unchanged ColorAndStyle]])</f>
        <v>1</v>
      </c>
      <c r="B924" t="b">
        <f>ISERROR(VLOOKUP(Structures[[#This Row],[StructureID]],ModifiedStructures[],1,FALSE))</f>
        <v>1</v>
      </c>
      <c r="C924" t="b">
        <f>ISERROR(VLOOKUP(Structures[[#This Row],[ColorAndStyle]],ModifiedStyle[],1,FALSE))</f>
        <v>1</v>
      </c>
      <c r="D924" t="s">
        <v>560</v>
      </c>
      <c r="E924" t="s">
        <v>1605</v>
      </c>
      <c r="F924" t="s">
        <v>1449</v>
      </c>
      <c r="G924" t="s">
        <v>33</v>
      </c>
      <c r="H924" t="s">
        <v>33</v>
      </c>
      <c r="I924">
        <v>14548</v>
      </c>
      <c r="J924" t="s">
        <v>929</v>
      </c>
      <c r="L924" t="s">
        <v>602</v>
      </c>
      <c r="M924">
        <v>3</v>
      </c>
      <c r="N924">
        <v>0</v>
      </c>
      <c r="O924">
        <v>-16777216</v>
      </c>
      <c r="P924" t="s">
        <v>908</v>
      </c>
      <c r="Q924" t="s">
        <v>908</v>
      </c>
      <c r="R924" t="s">
        <v>1603</v>
      </c>
      <c r="S924" t="s">
        <v>0</v>
      </c>
      <c r="T924" t="s">
        <v>1604</v>
      </c>
      <c r="V924" t="s">
        <v>73</v>
      </c>
      <c r="W924" t="s">
        <v>150</v>
      </c>
      <c r="X924" t="s">
        <v>905</v>
      </c>
      <c r="Y924" t="s">
        <v>1602</v>
      </c>
      <c r="Z924" t="s">
        <v>74</v>
      </c>
      <c r="AA924" t="s">
        <v>907</v>
      </c>
    </row>
    <row r="925" spans="1:27" x14ac:dyDescent="0.25">
      <c r="A925" t="b">
        <f>AND(Structures[[#This Row],[Unchanged Colr]:[Unchanged ColorAndStyle]])</f>
        <v>1</v>
      </c>
      <c r="B925" t="b">
        <f>ISERROR(VLOOKUP(Structures[[#This Row],[StructureID]],ModifiedStructures[],1,FALSE))</f>
        <v>1</v>
      </c>
      <c r="C925" t="b">
        <f>ISERROR(VLOOKUP(Structures[[#This Row],[ColorAndStyle]],ModifiedStyle[],1,FALSE))</f>
        <v>1</v>
      </c>
      <c r="D925" t="s">
        <v>671</v>
      </c>
      <c r="E925" t="s">
        <v>671</v>
      </c>
      <c r="F925" t="s">
        <v>1606</v>
      </c>
      <c r="G925" t="s">
        <v>33</v>
      </c>
      <c r="H925" t="s">
        <v>33</v>
      </c>
      <c r="I925">
        <v>16950</v>
      </c>
      <c r="J925" t="s">
        <v>929</v>
      </c>
      <c r="L925" t="s">
        <v>670</v>
      </c>
      <c r="M925">
        <v>3</v>
      </c>
      <c r="N925">
        <v>0</v>
      </c>
      <c r="O925">
        <v>-16777216</v>
      </c>
      <c r="P925" t="s">
        <v>908</v>
      </c>
      <c r="Q925" t="s">
        <v>908</v>
      </c>
      <c r="R925" t="s">
        <v>1603</v>
      </c>
      <c r="S925" t="s">
        <v>0</v>
      </c>
      <c r="T925" t="s">
        <v>1604</v>
      </c>
      <c r="V925" t="s">
        <v>73</v>
      </c>
      <c r="W925" t="s">
        <v>150</v>
      </c>
      <c r="X925" t="s">
        <v>905</v>
      </c>
      <c r="Y925" t="s">
        <v>1602</v>
      </c>
      <c r="Z925" t="s">
        <v>74</v>
      </c>
      <c r="AA925" t="s">
        <v>907</v>
      </c>
    </row>
    <row r="926" spans="1:27" x14ac:dyDescent="0.25">
      <c r="A926" t="b">
        <f>AND(Structures[[#This Row],[Unchanged Colr]:[Unchanged ColorAndStyle]])</f>
        <v>1</v>
      </c>
      <c r="B926" t="b">
        <f>ISERROR(VLOOKUP(Structures[[#This Row],[StructureID]],ModifiedStructures[],1,FALSE))</f>
        <v>1</v>
      </c>
      <c r="C926" t="b">
        <f>ISERROR(VLOOKUP(Structures[[#This Row],[ColorAndStyle]],ModifiedStyle[],1,FALSE))</f>
        <v>1</v>
      </c>
      <c r="D926" t="s">
        <v>656</v>
      </c>
      <c r="E926" t="s">
        <v>656</v>
      </c>
      <c r="F926" t="s">
        <v>656</v>
      </c>
      <c r="G926" t="s">
        <v>33</v>
      </c>
      <c r="H926" t="s">
        <v>33</v>
      </c>
      <c r="I926">
        <v>16202</v>
      </c>
      <c r="J926" t="s">
        <v>929</v>
      </c>
      <c r="L926" t="s">
        <v>655</v>
      </c>
      <c r="M926">
        <v>3</v>
      </c>
      <c r="N926">
        <v>0</v>
      </c>
      <c r="O926">
        <v>-16777216</v>
      </c>
      <c r="P926" t="s">
        <v>908</v>
      </c>
      <c r="Q926" t="s">
        <v>908</v>
      </c>
      <c r="R926" t="s">
        <v>1603</v>
      </c>
      <c r="S926" t="s">
        <v>0</v>
      </c>
      <c r="T926" t="s">
        <v>1604</v>
      </c>
      <c r="V926" t="s">
        <v>73</v>
      </c>
      <c r="W926" t="s">
        <v>150</v>
      </c>
      <c r="X926" t="s">
        <v>905</v>
      </c>
      <c r="Y926" t="s">
        <v>1602</v>
      </c>
      <c r="Z926" t="s">
        <v>74</v>
      </c>
      <c r="AA926" t="s">
        <v>907</v>
      </c>
    </row>
    <row r="927" spans="1:27" x14ac:dyDescent="0.25">
      <c r="A927" t="b">
        <f>AND(Structures[[#This Row],[Unchanged Colr]:[Unchanged ColorAndStyle]])</f>
        <v>1</v>
      </c>
      <c r="B927" t="b">
        <f>ISERROR(VLOOKUP(Structures[[#This Row],[StructureID]],ModifiedStructures[],1,FALSE))</f>
        <v>1</v>
      </c>
      <c r="C927" t="b">
        <f>ISERROR(VLOOKUP(Structures[[#This Row],[ColorAndStyle]],ModifiedStyle[],1,FALSE))</f>
        <v>1</v>
      </c>
      <c r="D927" t="s">
        <v>505</v>
      </c>
      <c r="E927" t="s">
        <v>505</v>
      </c>
      <c r="F927" t="s">
        <v>1607</v>
      </c>
      <c r="G927" t="s">
        <v>33</v>
      </c>
      <c r="H927" t="s">
        <v>33</v>
      </c>
      <c r="I927">
        <v>16590</v>
      </c>
      <c r="J927" t="s">
        <v>929</v>
      </c>
      <c r="L927" t="s">
        <v>595</v>
      </c>
      <c r="M927">
        <v>3</v>
      </c>
      <c r="N927">
        <v>0</v>
      </c>
      <c r="O927">
        <v>-16777216</v>
      </c>
      <c r="P927">
        <v>200</v>
      </c>
      <c r="Q927">
        <v>2500</v>
      </c>
      <c r="R927" t="s">
        <v>1603</v>
      </c>
      <c r="S927" t="s">
        <v>0</v>
      </c>
      <c r="T927" t="s">
        <v>1604</v>
      </c>
      <c r="V927" t="s">
        <v>73</v>
      </c>
      <c r="W927" t="s">
        <v>150</v>
      </c>
      <c r="X927" t="s">
        <v>905</v>
      </c>
      <c r="Y927" t="s">
        <v>1602</v>
      </c>
      <c r="Z927" t="s">
        <v>74</v>
      </c>
      <c r="AA927" t="s">
        <v>907</v>
      </c>
    </row>
    <row r="928" spans="1:27" x14ac:dyDescent="0.25">
      <c r="A928" t="b">
        <f>AND(Structures[[#This Row],[Unchanged Colr]:[Unchanged ColorAndStyle]])</f>
        <v>1</v>
      </c>
      <c r="B928" t="b">
        <f>ISERROR(VLOOKUP(Structures[[#This Row],[StructureID]],ModifiedStructures[],1,FALSE))</f>
        <v>1</v>
      </c>
      <c r="C928" t="b">
        <f>ISERROR(VLOOKUP(Structures[[#This Row],[ColorAndStyle]],ModifiedStyle[],1,FALSE))</f>
        <v>1</v>
      </c>
      <c r="D928" t="s">
        <v>507</v>
      </c>
      <c r="E928" t="s">
        <v>507</v>
      </c>
      <c r="F928" t="s">
        <v>1608</v>
      </c>
      <c r="G928" t="s">
        <v>33</v>
      </c>
      <c r="H928" t="s">
        <v>33</v>
      </c>
      <c r="I928">
        <v>16591</v>
      </c>
      <c r="J928" t="s">
        <v>929</v>
      </c>
      <c r="L928" t="s">
        <v>596</v>
      </c>
      <c r="M928">
        <v>3</v>
      </c>
      <c r="N928">
        <v>0</v>
      </c>
      <c r="O928">
        <v>-16777216</v>
      </c>
      <c r="P928">
        <v>200</v>
      </c>
      <c r="Q928">
        <v>2500</v>
      </c>
      <c r="R928" t="s">
        <v>1603</v>
      </c>
      <c r="S928" t="s">
        <v>0</v>
      </c>
      <c r="T928" t="s">
        <v>1604</v>
      </c>
      <c r="V928" t="s">
        <v>73</v>
      </c>
      <c r="W928" t="s">
        <v>150</v>
      </c>
      <c r="X928" t="s">
        <v>905</v>
      </c>
      <c r="Y928" t="s">
        <v>1602</v>
      </c>
      <c r="Z928" t="s">
        <v>74</v>
      </c>
      <c r="AA928" t="s">
        <v>907</v>
      </c>
    </row>
    <row r="929" spans="1:27" x14ac:dyDescent="0.25">
      <c r="A929" t="b">
        <f>AND(Structures[[#This Row],[Unchanged Colr]:[Unchanged ColorAndStyle]])</f>
        <v>1</v>
      </c>
      <c r="B929" t="b">
        <f>ISERROR(VLOOKUP(Structures[[#This Row],[StructureID]],ModifiedStructures[],1,FALSE))</f>
        <v>1</v>
      </c>
      <c r="C929" t="b">
        <f>ISERROR(VLOOKUP(Structures[[#This Row],[ColorAndStyle]],ModifiedStyle[],1,FALSE))</f>
        <v>1</v>
      </c>
      <c r="D929" t="s">
        <v>513</v>
      </c>
      <c r="E929" t="s">
        <v>515</v>
      </c>
      <c r="F929" t="s">
        <v>976</v>
      </c>
      <c r="G929" t="s">
        <v>33</v>
      </c>
      <c r="H929" t="s">
        <v>33</v>
      </c>
      <c r="I929">
        <v>7199</v>
      </c>
      <c r="J929" t="s">
        <v>929</v>
      </c>
      <c r="L929" t="s">
        <v>563</v>
      </c>
      <c r="M929">
        <v>3</v>
      </c>
      <c r="N929">
        <v>0</v>
      </c>
      <c r="O929">
        <v>-16777216</v>
      </c>
      <c r="P929" t="s">
        <v>908</v>
      </c>
      <c r="Q929" t="s">
        <v>908</v>
      </c>
      <c r="R929" t="s">
        <v>1603</v>
      </c>
      <c r="S929" t="s">
        <v>0</v>
      </c>
      <c r="T929" t="s">
        <v>1604</v>
      </c>
      <c r="V929" t="s">
        <v>73</v>
      </c>
      <c r="W929" t="s">
        <v>150</v>
      </c>
      <c r="X929" t="s">
        <v>905</v>
      </c>
      <c r="Y929" t="s">
        <v>1602</v>
      </c>
      <c r="Z929" t="s">
        <v>74</v>
      </c>
      <c r="AA929" t="s">
        <v>907</v>
      </c>
    </row>
    <row r="930" spans="1:27" x14ac:dyDescent="0.25">
      <c r="A930" t="b">
        <f>AND(Structures[[#This Row],[Unchanged Colr]:[Unchanged ColorAndStyle]])</f>
        <v>1</v>
      </c>
      <c r="B930" t="b">
        <f>ISERROR(VLOOKUP(Structures[[#This Row],[StructureID]],ModifiedStructures[],1,FALSE))</f>
        <v>1</v>
      </c>
      <c r="C930" t="b">
        <f>ISERROR(VLOOKUP(Structures[[#This Row],[ColorAndStyle]],ModifiedStyle[],1,FALSE))</f>
        <v>1</v>
      </c>
      <c r="D930" t="s">
        <v>488</v>
      </c>
      <c r="E930" t="s">
        <v>488</v>
      </c>
      <c r="F930" t="s">
        <v>488</v>
      </c>
      <c r="G930" t="s">
        <v>33</v>
      </c>
      <c r="H930" t="s">
        <v>33</v>
      </c>
      <c r="I930">
        <v>265331</v>
      </c>
      <c r="J930" t="s">
        <v>929</v>
      </c>
      <c r="L930" t="s">
        <v>576</v>
      </c>
      <c r="M930">
        <v>3</v>
      </c>
      <c r="N930">
        <v>0</v>
      </c>
      <c r="O930">
        <v>-16777216</v>
      </c>
      <c r="P930" t="s">
        <v>908</v>
      </c>
      <c r="Q930" t="s">
        <v>908</v>
      </c>
      <c r="R930" t="s">
        <v>1603</v>
      </c>
      <c r="S930" t="s">
        <v>0</v>
      </c>
      <c r="T930" t="s">
        <v>1604</v>
      </c>
      <c r="V930" t="s">
        <v>73</v>
      </c>
      <c r="W930" t="s">
        <v>150</v>
      </c>
      <c r="X930" t="s">
        <v>905</v>
      </c>
      <c r="Y930" t="s">
        <v>1602</v>
      </c>
      <c r="Z930" t="s">
        <v>74</v>
      </c>
      <c r="AA930" t="s">
        <v>907</v>
      </c>
    </row>
    <row r="931" spans="1:27" x14ac:dyDescent="0.25">
      <c r="A931" t="b">
        <f>AND(Structures[[#This Row],[Unchanged Colr]:[Unchanged ColorAndStyle]])</f>
        <v>1</v>
      </c>
      <c r="B931" t="b">
        <f>ISERROR(VLOOKUP(Structures[[#This Row],[StructureID]],ModifiedStructures[],1,FALSE))</f>
        <v>1</v>
      </c>
      <c r="C931" t="b">
        <f>ISERROR(VLOOKUP(Structures[[#This Row],[ColorAndStyle]],ModifiedStyle[],1,FALSE))</f>
        <v>1</v>
      </c>
      <c r="D931" t="s">
        <v>816</v>
      </c>
      <c r="E931" t="s">
        <v>1609</v>
      </c>
      <c r="F931" t="s">
        <v>1181</v>
      </c>
      <c r="G931" t="s">
        <v>33</v>
      </c>
      <c r="H931" t="s">
        <v>33</v>
      </c>
      <c r="I931">
        <v>24966</v>
      </c>
      <c r="J931" t="s">
        <v>929</v>
      </c>
      <c r="L931" t="s">
        <v>815</v>
      </c>
      <c r="M931">
        <v>3</v>
      </c>
      <c r="N931">
        <v>0</v>
      </c>
      <c r="O931">
        <v>-16777216</v>
      </c>
      <c r="P931" t="s">
        <v>908</v>
      </c>
      <c r="Q931" t="s">
        <v>908</v>
      </c>
      <c r="R931" t="s">
        <v>1603</v>
      </c>
      <c r="S931" t="s">
        <v>0</v>
      </c>
      <c r="T931" t="s">
        <v>1604</v>
      </c>
      <c r="V931" t="s">
        <v>73</v>
      </c>
      <c r="W931" t="s">
        <v>150</v>
      </c>
      <c r="X931" t="s">
        <v>905</v>
      </c>
      <c r="Y931" t="s">
        <v>1602</v>
      </c>
      <c r="Z931" t="s">
        <v>74</v>
      </c>
      <c r="AA931" t="s">
        <v>907</v>
      </c>
    </row>
    <row r="932" spans="1:27" x14ac:dyDescent="0.25">
      <c r="A932" t="b">
        <f>AND(Structures[[#This Row],[Unchanged Colr]:[Unchanged ColorAndStyle]])</f>
        <v>1</v>
      </c>
      <c r="B932" t="b">
        <f>ISERROR(VLOOKUP(Structures[[#This Row],[StructureID]],ModifiedStructures[],1,FALSE))</f>
        <v>1</v>
      </c>
      <c r="C932" t="b">
        <f>ISERROR(VLOOKUP(Structures[[#This Row],[ColorAndStyle]],ModifiedStyle[],1,FALSE))</f>
        <v>1</v>
      </c>
      <c r="D932" t="s">
        <v>814</v>
      </c>
      <c r="E932" t="s">
        <v>1610</v>
      </c>
      <c r="F932" t="s">
        <v>1183</v>
      </c>
      <c r="G932" t="s">
        <v>33</v>
      </c>
      <c r="H932" t="s">
        <v>33</v>
      </c>
      <c r="I932">
        <v>24965</v>
      </c>
      <c r="J932" t="s">
        <v>929</v>
      </c>
      <c r="L932" t="s">
        <v>813</v>
      </c>
      <c r="M932">
        <v>3</v>
      </c>
      <c r="N932">
        <v>0</v>
      </c>
      <c r="O932">
        <v>-16777216</v>
      </c>
      <c r="P932" t="s">
        <v>908</v>
      </c>
      <c r="Q932" t="s">
        <v>908</v>
      </c>
      <c r="R932" t="s">
        <v>1603</v>
      </c>
      <c r="S932" t="s">
        <v>0</v>
      </c>
      <c r="T932" t="s">
        <v>1604</v>
      </c>
      <c r="V932" t="s">
        <v>73</v>
      </c>
      <c r="W932" t="s">
        <v>150</v>
      </c>
      <c r="X932" t="s">
        <v>905</v>
      </c>
      <c r="Y932" t="s">
        <v>1602</v>
      </c>
      <c r="Z932" t="s">
        <v>74</v>
      </c>
      <c r="AA932" t="s">
        <v>907</v>
      </c>
    </row>
    <row r="933" spans="1:27" x14ac:dyDescent="0.25">
      <c r="A933" t="b">
        <f>AND(Structures[[#This Row],[Unchanged Colr]:[Unchanged ColorAndStyle]])</f>
        <v>1</v>
      </c>
      <c r="B933" t="b">
        <f>ISERROR(VLOOKUP(Structures[[#This Row],[StructureID]],ModifiedStructures[],1,FALSE))</f>
        <v>1</v>
      </c>
      <c r="C933" t="b">
        <f>ISERROR(VLOOKUP(Structures[[#This Row],[ColorAndStyle]],ModifiedStyle[],1,FALSE))</f>
        <v>1</v>
      </c>
      <c r="D933" t="s">
        <v>496</v>
      </c>
      <c r="E933" t="s">
        <v>1611</v>
      </c>
      <c r="F933" t="s">
        <v>1612</v>
      </c>
      <c r="G933" t="s">
        <v>33</v>
      </c>
      <c r="H933" t="s">
        <v>33</v>
      </c>
      <c r="I933">
        <v>45643</v>
      </c>
      <c r="J933" t="s">
        <v>929</v>
      </c>
      <c r="L933" t="s">
        <v>592</v>
      </c>
      <c r="M933">
        <v>3</v>
      </c>
      <c r="N933">
        <v>0</v>
      </c>
      <c r="O933">
        <v>-16777216</v>
      </c>
      <c r="P933" t="s">
        <v>908</v>
      </c>
      <c r="Q933" t="s">
        <v>908</v>
      </c>
      <c r="R933" t="s">
        <v>1603</v>
      </c>
      <c r="S933" t="s">
        <v>0</v>
      </c>
      <c r="T933" t="s">
        <v>1604</v>
      </c>
      <c r="V933" t="s">
        <v>73</v>
      </c>
      <c r="W933" t="s">
        <v>150</v>
      </c>
      <c r="X933" t="s">
        <v>905</v>
      </c>
      <c r="Y933" t="s">
        <v>1602</v>
      </c>
      <c r="Z933" t="s">
        <v>74</v>
      </c>
      <c r="AA933" t="s">
        <v>907</v>
      </c>
    </row>
    <row r="934" spans="1:27" x14ac:dyDescent="0.25">
      <c r="A934" t="b">
        <f>AND(Structures[[#This Row],[Unchanged Colr]:[Unchanged ColorAndStyle]])</f>
        <v>1</v>
      </c>
      <c r="B934" t="b">
        <f>ISERROR(VLOOKUP(Structures[[#This Row],[StructureID]],ModifiedStructures[],1,FALSE))</f>
        <v>1</v>
      </c>
      <c r="C934" t="b">
        <f>ISERROR(VLOOKUP(Structures[[#This Row],[ColorAndStyle]],ModifiedStyle[],1,FALSE))</f>
        <v>1</v>
      </c>
      <c r="D934" t="s">
        <v>858</v>
      </c>
      <c r="E934" t="s">
        <v>1613</v>
      </c>
      <c r="F934" t="s">
        <v>1614</v>
      </c>
      <c r="G934" t="s">
        <v>33</v>
      </c>
      <c r="H934" t="s">
        <v>33</v>
      </c>
      <c r="I934">
        <v>15902</v>
      </c>
      <c r="J934" t="s">
        <v>929</v>
      </c>
      <c r="L934" t="s">
        <v>857</v>
      </c>
      <c r="M934">
        <v>3</v>
      </c>
      <c r="N934">
        <v>0</v>
      </c>
      <c r="O934">
        <v>-16777216</v>
      </c>
      <c r="P934" t="s">
        <v>908</v>
      </c>
      <c r="Q934" t="s">
        <v>908</v>
      </c>
      <c r="R934" t="s">
        <v>1603</v>
      </c>
      <c r="S934" t="s">
        <v>0</v>
      </c>
      <c r="T934" t="s">
        <v>1604</v>
      </c>
      <c r="V934" t="s">
        <v>73</v>
      </c>
      <c r="W934" t="s">
        <v>150</v>
      </c>
      <c r="X934" t="s">
        <v>905</v>
      </c>
      <c r="Y934" t="s">
        <v>1615</v>
      </c>
      <c r="Z934" t="s">
        <v>74</v>
      </c>
      <c r="AA934" t="s">
        <v>907</v>
      </c>
    </row>
    <row r="935" spans="1:27" x14ac:dyDescent="0.25">
      <c r="A935" t="b">
        <f>AND(Structures[[#This Row],[Unchanged Colr]:[Unchanged ColorAndStyle]])</f>
        <v>1</v>
      </c>
      <c r="B935" t="b">
        <f>ISERROR(VLOOKUP(Structures[[#This Row],[StructureID]],ModifiedStructures[],1,FALSE))</f>
        <v>1</v>
      </c>
      <c r="C935" t="b">
        <f>ISERROR(VLOOKUP(Structures[[#This Row],[ColorAndStyle]],ModifiedStyle[],1,FALSE))</f>
        <v>1</v>
      </c>
      <c r="D935" t="s">
        <v>782</v>
      </c>
      <c r="E935" t="s">
        <v>1616</v>
      </c>
      <c r="F935" t="s">
        <v>1617</v>
      </c>
      <c r="G935" t="s">
        <v>33</v>
      </c>
      <c r="H935" t="s">
        <v>33</v>
      </c>
      <c r="I935">
        <v>259286</v>
      </c>
      <c r="J935" t="s">
        <v>929</v>
      </c>
      <c r="L935" t="s">
        <v>781</v>
      </c>
      <c r="M935">
        <v>3</v>
      </c>
      <c r="N935">
        <v>0</v>
      </c>
      <c r="O935">
        <v>-16777216</v>
      </c>
      <c r="P935" t="s">
        <v>908</v>
      </c>
      <c r="Q935" t="s">
        <v>908</v>
      </c>
      <c r="R935" t="s">
        <v>1603</v>
      </c>
      <c r="S935" t="s">
        <v>0</v>
      </c>
      <c r="T935" t="s">
        <v>1604</v>
      </c>
      <c r="V935" t="s">
        <v>73</v>
      </c>
      <c r="W935" t="s">
        <v>150</v>
      </c>
      <c r="X935" t="s">
        <v>905</v>
      </c>
      <c r="Y935" t="s">
        <v>1615</v>
      </c>
      <c r="Z935" t="s">
        <v>74</v>
      </c>
      <c r="AA935" t="s">
        <v>907</v>
      </c>
    </row>
    <row r="936" spans="1:27" x14ac:dyDescent="0.25">
      <c r="A936" t="b">
        <f>AND(Structures[[#This Row],[Unchanged Colr]:[Unchanged ColorAndStyle]])</f>
        <v>1</v>
      </c>
      <c r="B936" t="b">
        <f>ISERROR(VLOOKUP(Structures[[#This Row],[StructureID]],ModifiedStructures[],1,FALSE))</f>
        <v>1</v>
      </c>
      <c r="C936" t="b">
        <f>ISERROR(VLOOKUP(Structures[[#This Row],[ColorAndStyle]],ModifiedStyle[],1,FALSE))</f>
        <v>1</v>
      </c>
      <c r="D936" t="s">
        <v>660</v>
      </c>
      <c r="E936" t="s">
        <v>660</v>
      </c>
      <c r="F936" t="s">
        <v>1618</v>
      </c>
      <c r="G936" t="s">
        <v>33</v>
      </c>
      <c r="H936" t="s">
        <v>33</v>
      </c>
      <c r="I936">
        <v>5909</v>
      </c>
      <c r="J936" t="s">
        <v>929</v>
      </c>
      <c r="L936" t="s">
        <v>659</v>
      </c>
      <c r="M936">
        <v>3</v>
      </c>
      <c r="N936">
        <v>0</v>
      </c>
      <c r="O936">
        <v>-16777216</v>
      </c>
      <c r="P936" t="s">
        <v>908</v>
      </c>
      <c r="Q936" t="s">
        <v>908</v>
      </c>
      <c r="R936" t="s">
        <v>1603</v>
      </c>
      <c r="S936" t="s">
        <v>0</v>
      </c>
      <c r="T936" t="s">
        <v>1604</v>
      </c>
      <c r="V936" t="s">
        <v>73</v>
      </c>
      <c r="W936" t="s">
        <v>150</v>
      </c>
      <c r="X936" t="s">
        <v>905</v>
      </c>
      <c r="Y936" t="s">
        <v>1615</v>
      </c>
      <c r="Z936" t="s">
        <v>74</v>
      </c>
      <c r="AA936" t="s">
        <v>907</v>
      </c>
    </row>
    <row r="937" spans="1:27" x14ac:dyDescent="0.25">
      <c r="A937" t="b">
        <f>AND(Structures[[#This Row],[Unchanged Colr]:[Unchanged ColorAndStyle]])</f>
        <v>1</v>
      </c>
      <c r="B937" t="b">
        <f>ISERROR(VLOOKUP(Structures[[#This Row],[StructureID]],ModifiedStructures[],1,FALSE))</f>
        <v>1</v>
      </c>
      <c r="C937" t="b">
        <f>ISERROR(VLOOKUP(Structures[[#This Row],[ColorAndStyle]],ModifiedStyle[],1,FALSE))</f>
        <v>1</v>
      </c>
      <c r="D937" t="s">
        <v>654</v>
      </c>
      <c r="E937" t="s">
        <v>1619</v>
      </c>
      <c r="F937" t="s">
        <v>1619</v>
      </c>
      <c r="G937" t="s">
        <v>33</v>
      </c>
      <c r="H937" t="s">
        <v>33</v>
      </c>
      <c r="I937">
        <v>19388</v>
      </c>
      <c r="J937" t="s">
        <v>929</v>
      </c>
      <c r="L937" t="s">
        <v>653</v>
      </c>
      <c r="M937">
        <v>3</v>
      </c>
      <c r="N937">
        <v>0</v>
      </c>
      <c r="O937">
        <v>-16777216</v>
      </c>
      <c r="P937" t="s">
        <v>908</v>
      </c>
      <c r="Q937" t="s">
        <v>908</v>
      </c>
      <c r="R937" t="s">
        <v>1620</v>
      </c>
      <c r="S937" t="s">
        <v>0</v>
      </c>
      <c r="T937" t="s">
        <v>1621</v>
      </c>
      <c r="V937" t="s">
        <v>73</v>
      </c>
      <c r="W937" t="s">
        <v>150</v>
      </c>
      <c r="X937" t="s">
        <v>905</v>
      </c>
      <c r="Y937" t="s">
        <v>1615</v>
      </c>
      <c r="Z937" t="s">
        <v>74</v>
      </c>
      <c r="AA937" t="s">
        <v>907</v>
      </c>
    </row>
    <row r="938" spans="1:27" x14ac:dyDescent="0.25">
      <c r="A938" t="b">
        <f>AND(Structures[[#This Row],[Unchanged Colr]:[Unchanged ColorAndStyle]])</f>
        <v>1</v>
      </c>
      <c r="B938" t="b">
        <f>ISERROR(VLOOKUP(Structures[[#This Row],[StructureID]],ModifiedStructures[],1,FALSE))</f>
        <v>1</v>
      </c>
      <c r="C938" t="b">
        <f>ISERROR(VLOOKUP(Structures[[#This Row],[ColorAndStyle]],ModifiedStyle[],1,FALSE))</f>
        <v>1</v>
      </c>
      <c r="D938" t="s">
        <v>652</v>
      </c>
      <c r="E938" t="s">
        <v>1622</v>
      </c>
      <c r="F938" t="s">
        <v>1622</v>
      </c>
      <c r="G938" t="s">
        <v>33</v>
      </c>
      <c r="H938" t="s">
        <v>33</v>
      </c>
      <c r="I938">
        <v>19387</v>
      </c>
      <c r="J938" t="s">
        <v>929</v>
      </c>
      <c r="L938" t="s">
        <v>651</v>
      </c>
      <c r="M938">
        <v>3</v>
      </c>
      <c r="N938">
        <v>0</v>
      </c>
      <c r="O938">
        <v>-16777216</v>
      </c>
      <c r="P938" t="s">
        <v>908</v>
      </c>
      <c r="Q938" t="s">
        <v>908</v>
      </c>
      <c r="R938" t="s">
        <v>1620</v>
      </c>
      <c r="S938" t="s">
        <v>0</v>
      </c>
      <c r="T938" t="s">
        <v>1621</v>
      </c>
      <c r="V938" t="s">
        <v>73</v>
      </c>
      <c r="W938" t="s">
        <v>150</v>
      </c>
      <c r="X938" t="s">
        <v>905</v>
      </c>
      <c r="Y938" t="s">
        <v>1615</v>
      </c>
      <c r="Z938" t="s">
        <v>74</v>
      </c>
      <c r="AA938" t="s">
        <v>907</v>
      </c>
    </row>
    <row r="939" spans="1:27" x14ac:dyDescent="0.25">
      <c r="A939" t="b">
        <f>AND(Structures[[#This Row],[Unchanged Colr]:[Unchanged ColorAndStyle]])</f>
        <v>1</v>
      </c>
      <c r="B939" t="b">
        <f>ISERROR(VLOOKUP(Structures[[#This Row],[StructureID]],ModifiedStructures[],1,FALSE))</f>
        <v>1</v>
      </c>
      <c r="C939" t="b">
        <f>ISERROR(VLOOKUP(Structures[[#This Row],[ColorAndStyle]],ModifiedStyle[],1,FALSE))</f>
        <v>1</v>
      </c>
      <c r="D939" t="s">
        <v>120</v>
      </c>
      <c r="E939" t="s">
        <v>120</v>
      </c>
      <c r="F939" t="s">
        <v>120</v>
      </c>
      <c r="G939" t="s">
        <v>33</v>
      </c>
      <c r="H939" t="s">
        <v>33</v>
      </c>
      <c r="I939">
        <v>9600</v>
      </c>
      <c r="J939" t="s">
        <v>929</v>
      </c>
      <c r="L939" t="s">
        <v>694</v>
      </c>
      <c r="M939">
        <v>3</v>
      </c>
      <c r="N939">
        <v>0</v>
      </c>
      <c r="O939">
        <v>-16777216</v>
      </c>
      <c r="P939" t="s">
        <v>908</v>
      </c>
      <c r="Q939" t="s">
        <v>908</v>
      </c>
      <c r="R939" t="s">
        <v>1620</v>
      </c>
      <c r="S939" t="s">
        <v>0</v>
      </c>
      <c r="T939" t="s">
        <v>1621</v>
      </c>
      <c r="V939" t="s">
        <v>73</v>
      </c>
      <c r="W939" t="s">
        <v>150</v>
      </c>
      <c r="X939" t="s">
        <v>905</v>
      </c>
      <c r="Y939" t="s">
        <v>1615</v>
      </c>
      <c r="Z939" t="s">
        <v>74</v>
      </c>
      <c r="AA939" t="s">
        <v>907</v>
      </c>
    </row>
    <row r="940" spans="1:27" x14ac:dyDescent="0.25">
      <c r="A940" t="b">
        <f>AND(Structures[[#This Row],[Unchanged Colr]:[Unchanged ColorAndStyle]])</f>
        <v>1</v>
      </c>
      <c r="B940" t="b">
        <f>ISERROR(VLOOKUP(Structures[[#This Row],[StructureID]],ModifiedStructures[],1,FALSE))</f>
        <v>1</v>
      </c>
      <c r="C940" t="b">
        <f>ISERROR(VLOOKUP(Structures[[#This Row],[ColorAndStyle]],ModifiedStyle[],1,FALSE))</f>
        <v>1</v>
      </c>
      <c r="D940" t="s">
        <v>710</v>
      </c>
      <c r="E940" t="s">
        <v>710</v>
      </c>
      <c r="F940" t="s">
        <v>1623</v>
      </c>
      <c r="G940" t="s">
        <v>33</v>
      </c>
      <c r="H940" t="s">
        <v>33</v>
      </c>
      <c r="I940">
        <v>19614</v>
      </c>
      <c r="J940" t="s">
        <v>929</v>
      </c>
      <c r="L940" t="s">
        <v>709</v>
      </c>
      <c r="M940">
        <v>3</v>
      </c>
      <c r="N940">
        <v>0</v>
      </c>
      <c r="O940">
        <v>-16777216</v>
      </c>
      <c r="P940" t="s">
        <v>908</v>
      </c>
      <c r="Q940" t="s">
        <v>908</v>
      </c>
      <c r="R940" t="s">
        <v>1620</v>
      </c>
      <c r="S940" t="s">
        <v>0</v>
      </c>
      <c r="T940" t="s">
        <v>1621</v>
      </c>
      <c r="V940" t="s">
        <v>73</v>
      </c>
      <c r="W940" t="s">
        <v>150</v>
      </c>
      <c r="X940" t="s">
        <v>905</v>
      </c>
      <c r="Y940" t="s">
        <v>1624</v>
      </c>
      <c r="Z940" t="s">
        <v>74</v>
      </c>
      <c r="AA940" t="s">
        <v>907</v>
      </c>
    </row>
    <row r="941" spans="1:27" x14ac:dyDescent="0.25">
      <c r="A941" t="b">
        <f>AND(Structures[[#This Row],[Unchanged Colr]:[Unchanged ColorAndStyle]])</f>
        <v>1</v>
      </c>
      <c r="B941" t="b">
        <f>ISERROR(VLOOKUP(Structures[[#This Row],[StructureID]],ModifiedStructures[],1,FALSE))</f>
        <v>1</v>
      </c>
      <c r="C941" t="b">
        <f>ISERROR(VLOOKUP(Structures[[#This Row],[ColorAndStyle]],ModifiedStyle[],1,FALSE))</f>
        <v>1</v>
      </c>
      <c r="D941" t="s">
        <v>621</v>
      </c>
      <c r="E941" t="s">
        <v>621</v>
      </c>
      <c r="F941" t="s">
        <v>621</v>
      </c>
      <c r="G941" t="s">
        <v>33</v>
      </c>
      <c r="H941" t="s">
        <v>33</v>
      </c>
      <c r="I941">
        <v>19667</v>
      </c>
      <c r="J941" t="s">
        <v>929</v>
      </c>
      <c r="L941" t="s">
        <v>620</v>
      </c>
      <c r="M941">
        <v>3</v>
      </c>
      <c r="N941">
        <v>0</v>
      </c>
      <c r="O941">
        <v>-16777216</v>
      </c>
      <c r="P941" t="s">
        <v>908</v>
      </c>
      <c r="Q941" t="s">
        <v>908</v>
      </c>
      <c r="R941" t="s">
        <v>1620</v>
      </c>
      <c r="S941" t="s">
        <v>0</v>
      </c>
      <c r="T941" t="s">
        <v>1621</v>
      </c>
      <c r="V941" t="s">
        <v>73</v>
      </c>
      <c r="W941" t="s">
        <v>150</v>
      </c>
      <c r="X941" t="s">
        <v>905</v>
      </c>
      <c r="Y941" t="s">
        <v>1624</v>
      </c>
      <c r="Z941" t="s">
        <v>74</v>
      </c>
      <c r="AA941" t="s">
        <v>907</v>
      </c>
    </row>
    <row r="942" spans="1:27" x14ac:dyDescent="0.25">
      <c r="A942" t="b">
        <f>AND(Structures[[#This Row],[Unchanged Colr]:[Unchanged ColorAndStyle]])</f>
        <v>1</v>
      </c>
      <c r="B942" t="b">
        <f>ISERROR(VLOOKUP(Structures[[#This Row],[StructureID]],ModifiedStructures[],1,FALSE))</f>
        <v>1</v>
      </c>
      <c r="C942" t="b">
        <f>ISERROR(VLOOKUP(Structures[[#This Row],[ColorAndStyle]],ModifiedStyle[],1,FALSE))</f>
        <v>1</v>
      </c>
      <c r="D942" t="s">
        <v>496</v>
      </c>
      <c r="E942" t="s">
        <v>496</v>
      </c>
      <c r="F942" t="s">
        <v>1612</v>
      </c>
      <c r="G942" t="s">
        <v>33</v>
      </c>
      <c r="H942" t="s">
        <v>33</v>
      </c>
      <c r="I942">
        <v>45643</v>
      </c>
      <c r="J942" t="s">
        <v>929</v>
      </c>
      <c r="L942" t="s">
        <v>592</v>
      </c>
      <c r="M942">
        <v>3</v>
      </c>
      <c r="N942">
        <v>0</v>
      </c>
      <c r="O942">
        <v>-16777216</v>
      </c>
      <c r="P942" t="s">
        <v>908</v>
      </c>
      <c r="Q942" t="s">
        <v>908</v>
      </c>
      <c r="R942" t="s">
        <v>1620</v>
      </c>
      <c r="S942" t="s">
        <v>0</v>
      </c>
      <c r="T942" t="s">
        <v>1621</v>
      </c>
      <c r="V942" t="s">
        <v>73</v>
      </c>
      <c r="W942" t="s">
        <v>150</v>
      </c>
      <c r="X942" t="s">
        <v>905</v>
      </c>
      <c r="Y942" t="s">
        <v>1624</v>
      </c>
      <c r="Z942" t="s">
        <v>74</v>
      </c>
      <c r="AA942" t="s">
        <v>907</v>
      </c>
    </row>
    <row r="943" spans="1:27" x14ac:dyDescent="0.25">
      <c r="A943" t="b">
        <f>AND(Structures[[#This Row],[Unchanged Colr]:[Unchanged ColorAndStyle]])</f>
        <v>1</v>
      </c>
      <c r="B943" t="b">
        <f>ISERROR(VLOOKUP(Structures[[#This Row],[StructureID]],ModifiedStructures[],1,FALSE))</f>
        <v>1</v>
      </c>
      <c r="C943" t="b">
        <f>ISERROR(VLOOKUP(Structures[[#This Row],[ColorAndStyle]],ModifiedStyle[],1,FALSE))</f>
        <v>1</v>
      </c>
      <c r="D943" t="s">
        <v>115</v>
      </c>
      <c r="E943" t="s">
        <v>115</v>
      </c>
      <c r="F943" t="s">
        <v>115</v>
      </c>
      <c r="G943" t="s">
        <v>33</v>
      </c>
      <c r="H943" t="s">
        <v>33</v>
      </c>
      <c r="I943">
        <v>19949</v>
      </c>
      <c r="J943" t="s">
        <v>929</v>
      </c>
      <c r="L943" t="s">
        <v>578</v>
      </c>
      <c r="M943">
        <v>3</v>
      </c>
      <c r="N943">
        <v>0</v>
      </c>
      <c r="O943">
        <v>-16777216</v>
      </c>
      <c r="P943" t="s">
        <v>908</v>
      </c>
      <c r="Q943" t="s">
        <v>908</v>
      </c>
      <c r="R943" t="s">
        <v>1625</v>
      </c>
      <c r="S943" t="s">
        <v>0</v>
      </c>
      <c r="T943" t="s">
        <v>1626</v>
      </c>
      <c r="V943" t="s">
        <v>73</v>
      </c>
      <c r="W943" t="s">
        <v>150</v>
      </c>
      <c r="X943" t="s">
        <v>905</v>
      </c>
      <c r="Y943" t="s">
        <v>1624</v>
      </c>
      <c r="Z943" t="s">
        <v>74</v>
      </c>
      <c r="AA943" t="s">
        <v>907</v>
      </c>
    </row>
    <row r="944" spans="1:27" x14ac:dyDescent="0.25">
      <c r="A944" t="b">
        <f>AND(Structures[[#This Row],[Unchanged Colr]:[Unchanged ColorAndStyle]])</f>
        <v>1</v>
      </c>
      <c r="B944" t="b">
        <f>ISERROR(VLOOKUP(Structures[[#This Row],[StructureID]],ModifiedStructures[],1,FALSE))</f>
        <v>1</v>
      </c>
      <c r="C944" t="b">
        <f>ISERROR(VLOOKUP(Structures[[#This Row],[ColorAndStyle]],ModifiedStyle[],1,FALSE))</f>
        <v>1</v>
      </c>
      <c r="D944" t="s">
        <v>847</v>
      </c>
      <c r="E944" t="s">
        <v>847</v>
      </c>
      <c r="F944" t="s">
        <v>1627</v>
      </c>
      <c r="G944" t="s">
        <v>33</v>
      </c>
      <c r="H944" t="s">
        <v>33</v>
      </c>
      <c r="I944">
        <v>17740</v>
      </c>
      <c r="J944" t="s">
        <v>929</v>
      </c>
      <c r="L944" t="s">
        <v>846</v>
      </c>
      <c r="M944">
        <v>3</v>
      </c>
      <c r="N944">
        <v>0</v>
      </c>
      <c r="O944">
        <v>-16777216</v>
      </c>
      <c r="P944" t="s">
        <v>908</v>
      </c>
      <c r="Q944" t="s">
        <v>908</v>
      </c>
      <c r="R944" t="s">
        <v>1625</v>
      </c>
      <c r="S944" t="s">
        <v>0</v>
      </c>
      <c r="T944" t="s">
        <v>1626</v>
      </c>
      <c r="V944" t="s">
        <v>73</v>
      </c>
      <c r="W944" t="s">
        <v>150</v>
      </c>
      <c r="X944" t="s">
        <v>905</v>
      </c>
      <c r="Y944" t="s">
        <v>1624</v>
      </c>
      <c r="Z944" t="s">
        <v>74</v>
      </c>
      <c r="AA944" t="s">
        <v>907</v>
      </c>
    </row>
    <row r="945" spans="1:27" x14ac:dyDescent="0.25">
      <c r="A945" t="b">
        <f>AND(Structures[[#This Row],[Unchanged Colr]:[Unchanged ColorAndStyle]])</f>
        <v>1</v>
      </c>
      <c r="B945" t="b">
        <f>ISERROR(VLOOKUP(Structures[[#This Row],[StructureID]],ModifiedStructures[],1,FALSE))</f>
        <v>1</v>
      </c>
      <c r="C945" t="b">
        <f>ISERROR(VLOOKUP(Structures[[#This Row],[ColorAndStyle]],ModifiedStyle[],1,FALSE))</f>
        <v>1</v>
      </c>
      <c r="D945" t="s">
        <v>617</v>
      </c>
      <c r="E945" t="s">
        <v>617</v>
      </c>
      <c r="F945" t="s">
        <v>617</v>
      </c>
      <c r="G945" t="s">
        <v>33</v>
      </c>
      <c r="H945" t="s">
        <v>33</v>
      </c>
      <c r="I945">
        <v>17558</v>
      </c>
      <c r="J945" t="s">
        <v>929</v>
      </c>
      <c r="L945" t="s">
        <v>616</v>
      </c>
      <c r="M945">
        <v>3</v>
      </c>
      <c r="N945">
        <v>0</v>
      </c>
      <c r="O945">
        <v>-16777216</v>
      </c>
      <c r="P945" t="s">
        <v>908</v>
      </c>
      <c r="Q945" t="s">
        <v>908</v>
      </c>
      <c r="R945" t="s">
        <v>1625</v>
      </c>
      <c r="S945" t="s">
        <v>0</v>
      </c>
      <c r="T945" t="s">
        <v>1626</v>
      </c>
      <c r="V945" t="s">
        <v>73</v>
      </c>
      <c r="W945" t="s">
        <v>150</v>
      </c>
      <c r="X945" t="s">
        <v>905</v>
      </c>
      <c r="Y945" t="s">
        <v>1624</v>
      </c>
      <c r="Z945" t="s">
        <v>74</v>
      </c>
      <c r="AA945" t="s">
        <v>907</v>
      </c>
    </row>
    <row r="946" spans="1:27" x14ac:dyDescent="0.25">
      <c r="A946" t="b">
        <f>AND(Structures[[#This Row],[Unchanged Colr]:[Unchanged ColorAndStyle]])</f>
        <v>1</v>
      </c>
      <c r="B946" t="b">
        <f>ISERROR(VLOOKUP(Structures[[#This Row],[StructureID]],ModifiedStructures[],1,FALSE))</f>
        <v>1</v>
      </c>
      <c r="C946" t="b">
        <f>ISERROR(VLOOKUP(Structures[[#This Row],[ColorAndStyle]],ModifiedStyle[],1,FALSE))</f>
        <v>1</v>
      </c>
      <c r="D946" t="s">
        <v>717</v>
      </c>
      <c r="E946" t="s">
        <v>717</v>
      </c>
      <c r="F946" t="s">
        <v>1628</v>
      </c>
      <c r="G946" t="s">
        <v>33</v>
      </c>
      <c r="H946" t="s">
        <v>33</v>
      </c>
      <c r="I946">
        <v>7214</v>
      </c>
      <c r="J946" t="s">
        <v>929</v>
      </c>
      <c r="L946" t="s">
        <v>716</v>
      </c>
      <c r="M946">
        <v>3</v>
      </c>
      <c r="N946">
        <v>0</v>
      </c>
      <c r="O946">
        <v>-16777216</v>
      </c>
      <c r="P946" t="s">
        <v>908</v>
      </c>
      <c r="Q946" t="s">
        <v>908</v>
      </c>
      <c r="R946" t="s">
        <v>1625</v>
      </c>
      <c r="S946" t="s">
        <v>0</v>
      </c>
      <c r="T946" t="s">
        <v>1626</v>
      </c>
      <c r="V946" t="s">
        <v>73</v>
      </c>
      <c r="W946" t="s">
        <v>981</v>
      </c>
      <c r="X946" t="s">
        <v>905</v>
      </c>
      <c r="Y946" t="s">
        <v>1629</v>
      </c>
      <c r="Z946" t="s">
        <v>74</v>
      </c>
      <c r="AA946" t="s">
        <v>907</v>
      </c>
    </row>
    <row r="947" spans="1:27" x14ac:dyDescent="0.25">
      <c r="A947" t="b">
        <f>AND(Structures[[#This Row],[Unchanged Colr]:[Unchanged ColorAndStyle]])</f>
        <v>1</v>
      </c>
      <c r="B947" t="b">
        <f>ISERROR(VLOOKUP(Structures[[#This Row],[StructureID]],ModifiedStructures[],1,FALSE))</f>
        <v>1</v>
      </c>
      <c r="C947" t="b">
        <f>ISERROR(VLOOKUP(Structures[[#This Row],[ColorAndStyle]],ModifiedStyle[],1,FALSE))</f>
        <v>1</v>
      </c>
      <c r="D947" t="s">
        <v>715</v>
      </c>
      <c r="E947" t="s">
        <v>715</v>
      </c>
      <c r="F947" t="s">
        <v>1630</v>
      </c>
      <c r="G947" t="s">
        <v>33</v>
      </c>
      <c r="H947" t="s">
        <v>33</v>
      </c>
      <c r="I947">
        <v>7213</v>
      </c>
      <c r="J947" t="s">
        <v>929</v>
      </c>
      <c r="L947" t="s">
        <v>714</v>
      </c>
      <c r="M947">
        <v>3</v>
      </c>
      <c r="N947">
        <v>0</v>
      </c>
      <c r="O947">
        <v>-16777216</v>
      </c>
      <c r="P947" t="s">
        <v>908</v>
      </c>
      <c r="Q947" t="s">
        <v>908</v>
      </c>
      <c r="R947" t="s">
        <v>1625</v>
      </c>
      <c r="S947" t="s">
        <v>0</v>
      </c>
      <c r="T947" t="s">
        <v>1626</v>
      </c>
      <c r="V947" t="s">
        <v>73</v>
      </c>
      <c r="W947" t="s">
        <v>981</v>
      </c>
      <c r="X947" t="s">
        <v>905</v>
      </c>
      <c r="Y947" t="s">
        <v>1629</v>
      </c>
      <c r="Z947" t="s">
        <v>74</v>
      </c>
      <c r="AA947" t="s">
        <v>907</v>
      </c>
    </row>
    <row r="948" spans="1:27" x14ac:dyDescent="0.25">
      <c r="A948" t="b">
        <f>AND(Structures[[#This Row],[Unchanged Colr]:[Unchanged ColorAndStyle]])</f>
        <v>1</v>
      </c>
      <c r="B948" t="b">
        <f>ISERROR(VLOOKUP(Structures[[#This Row],[StructureID]],ModifiedStructures[],1,FALSE))</f>
        <v>1</v>
      </c>
      <c r="C948" t="b">
        <f>ISERROR(VLOOKUP(Structures[[#This Row],[ColorAndStyle]],ModifiedStyle[],1,FALSE))</f>
        <v>1</v>
      </c>
      <c r="D948" t="s">
        <v>496</v>
      </c>
      <c r="E948" t="s">
        <v>496</v>
      </c>
      <c r="F948" t="s">
        <v>1612</v>
      </c>
      <c r="G948" t="s">
        <v>33</v>
      </c>
      <c r="H948" t="s">
        <v>33</v>
      </c>
      <c r="I948">
        <v>45643</v>
      </c>
      <c r="J948" t="s">
        <v>929</v>
      </c>
      <c r="L948" t="s">
        <v>592</v>
      </c>
      <c r="M948">
        <v>3</v>
      </c>
      <c r="N948">
        <v>0</v>
      </c>
      <c r="O948">
        <v>-16777216</v>
      </c>
      <c r="P948" t="s">
        <v>908</v>
      </c>
      <c r="Q948" t="s">
        <v>908</v>
      </c>
      <c r="R948" t="s">
        <v>1625</v>
      </c>
      <c r="S948" t="s">
        <v>0</v>
      </c>
      <c r="T948" t="s">
        <v>1626</v>
      </c>
      <c r="V948" t="s">
        <v>73</v>
      </c>
      <c r="W948" t="s">
        <v>981</v>
      </c>
      <c r="X948" t="s">
        <v>905</v>
      </c>
      <c r="Y948" t="s">
        <v>1629</v>
      </c>
      <c r="Z948" t="s">
        <v>74</v>
      </c>
      <c r="AA948" t="s">
        <v>907</v>
      </c>
    </row>
    <row r="949" spans="1:27" x14ac:dyDescent="0.25">
      <c r="A949" t="b">
        <f>AND(Structures[[#This Row],[Unchanged Colr]:[Unchanged ColorAndStyle]])</f>
        <v>1</v>
      </c>
      <c r="B949" t="b">
        <f>ISERROR(VLOOKUP(Structures[[#This Row],[StructureID]],ModifiedStructures[],1,FALSE))</f>
        <v>1</v>
      </c>
      <c r="C949" t="b">
        <f>ISERROR(VLOOKUP(Structures[[#This Row],[ColorAndStyle]],ModifiedStyle[],1,FALSE))</f>
        <v>1</v>
      </c>
      <c r="D949" t="s">
        <v>476</v>
      </c>
      <c r="E949" t="s">
        <v>1631</v>
      </c>
      <c r="F949" t="s">
        <v>1632</v>
      </c>
      <c r="G949" t="s">
        <v>27</v>
      </c>
      <c r="H949" t="s">
        <v>70</v>
      </c>
      <c r="I949">
        <v>224279</v>
      </c>
      <c r="J949" t="s">
        <v>929</v>
      </c>
      <c r="L949" t="s">
        <v>571</v>
      </c>
      <c r="M949">
        <v>3</v>
      </c>
      <c r="N949">
        <v>0</v>
      </c>
      <c r="O949">
        <v>-16777216</v>
      </c>
      <c r="P949" t="s">
        <v>908</v>
      </c>
      <c r="Q949" t="s">
        <v>908</v>
      </c>
      <c r="R949" t="s">
        <v>1633</v>
      </c>
      <c r="S949" t="s">
        <v>0</v>
      </c>
      <c r="T949" t="s">
        <v>1634</v>
      </c>
      <c r="V949" t="s">
        <v>73</v>
      </c>
      <c r="W949" t="s">
        <v>981</v>
      </c>
      <c r="X949" t="s">
        <v>905</v>
      </c>
      <c r="Y949" t="s">
        <v>1629</v>
      </c>
      <c r="Z949" t="s">
        <v>74</v>
      </c>
      <c r="AA949" t="s">
        <v>907</v>
      </c>
    </row>
    <row r="950" spans="1:27" x14ac:dyDescent="0.25">
      <c r="A950" t="b">
        <f>AND(Structures[[#This Row],[Unchanged Colr]:[Unchanged ColorAndStyle]])</f>
        <v>1</v>
      </c>
      <c r="B950" t="b">
        <f>ISERROR(VLOOKUP(Structures[[#This Row],[StructureID]],ModifiedStructures[],1,FALSE))</f>
        <v>1</v>
      </c>
      <c r="C950" t="b">
        <f>ISERROR(VLOOKUP(Structures[[#This Row],[ColorAndStyle]],ModifiedStyle[],1,FALSE))</f>
        <v>1</v>
      </c>
      <c r="D950" t="s">
        <v>479</v>
      </c>
      <c r="E950" t="s">
        <v>1635</v>
      </c>
      <c r="F950" t="s">
        <v>1635</v>
      </c>
      <c r="G950" t="s">
        <v>27</v>
      </c>
      <c r="H950" t="s">
        <v>70</v>
      </c>
      <c r="I950">
        <v>224277</v>
      </c>
      <c r="J950" t="s">
        <v>929</v>
      </c>
      <c r="L950" t="s">
        <v>572</v>
      </c>
      <c r="M950">
        <v>3</v>
      </c>
      <c r="N950">
        <v>0</v>
      </c>
      <c r="O950">
        <v>-16777216</v>
      </c>
      <c r="P950" t="s">
        <v>908</v>
      </c>
      <c r="Q950" t="s">
        <v>908</v>
      </c>
      <c r="R950" t="s">
        <v>1633</v>
      </c>
      <c r="S950" t="s">
        <v>0</v>
      </c>
      <c r="T950" t="s">
        <v>1634</v>
      </c>
      <c r="V950" t="s">
        <v>73</v>
      </c>
      <c r="W950" t="s">
        <v>981</v>
      </c>
      <c r="X950" t="s">
        <v>905</v>
      </c>
      <c r="Y950" t="s">
        <v>1629</v>
      </c>
      <c r="Z950" t="s">
        <v>74</v>
      </c>
      <c r="AA950" t="s">
        <v>907</v>
      </c>
    </row>
    <row r="951" spans="1:27" x14ac:dyDescent="0.25">
      <c r="A951" t="b">
        <f>AND(Structures[[#This Row],[Unchanged Colr]:[Unchanged ColorAndStyle]])</f>
        <v>1</v>
      </c>
      <c r="B951" t="b">
        <f>ISERROR(VLOOKUP(Structures[[#This Row],[StructureID]],ModifiedStructures[],1,FALSE))</f>
        <v>1</v>
      </c>
      <c r="C951" t="b">
        <f>ISERROR(VLOOKUP(Structures[[#This Row],[ColorAndStyle]],ModifiedStyle[],1,FALSE))</f>
        <v>1</v>
      </c>
      <c r="D951" t="s">
        <v>597</v>
      </c>
      <c r="E951" t="s">
        <v>1636</v>
      </c>
      <c r="F951" t="s">
        <v>598</v>
      </c>
      <c r="G951" t="s">
        <v>27</v>
      </c>
      <c r="H951" t="s">
        <v>70</v>
      </c>
      <c r="I951">
        <v>234280</v>
      </c>
      <c r="J951" t="s">
        <v>929</v>
      </c>
      <c r="L951" t="s">
        <v>599</v>
      </c>
      <c r="M951">
        <v>3</v>
      </c>
      <c r="N951">
        <v>0</v>
      </c>
      <c r="O951">
        <v>-16777216</v>
      </c>
      <c r="P951" t="s">
        <v>908</v>
      </c>
      <c r="Q951" t="s">
        <v>908</v>
      </c>
      <c r="R951" t="s">
        <v>1633</v>
      </c>
      <c r="S951" t="s">
        <v>0</v>
      </c>
      <c r="T951" t="s">
        <v>1634</v>
      </c>
      <c r="V951" t="s">
        <v>73</v>
      </c>
      <c r="W951" t="s">
        <v>981</v>
      </c>
      <c r="X951" t="s">
        <v>905</v>
      </c>
      <c r="Y951" t="s">
        <v>1629</v>
      </c>
      <c r="Z951" t="s">
        <v>74</v>
      </c>
      <c r="AA951" t="s">
        <v>907</v>
      </c>
    </row>
    <row r="952" spans="1:27" x14ac:dyDescent="0.25">
      <c r="A952" t="b">
        <f>AND(Structures[[#This Row],[Unchanged Colr]:[Unchanged ColorAndStyle]])</f>
        <v>1</v>
      </c>
      <c r="B952" t="b">
        <f>ISERROR(VLOOKUP(Structures[[#This Row],[StructureID]],ModifiedStructures[],1,FALSE))</f>
        <v>1</v>
      </c>
      <c r="C952" t="b">
        <f>ISERROR(VLOOKUP(Structures[[#This Row],[ColorAndStyle]],ModifiedStyle[],1,FALSE))</f>
        <v>1</v>
      </c>
      <c r="D952" t="s">
        <v>749</v>
      </c>
      <c r="E952" t="s">
        <v>1637</v>
      </c>
      <c r="F952" t="s">
        <v>1186</v>
      </c>
      <c r="G952" t="s">
        <v>27</v>
      </c>
      <c r="H952" t="s">
        <v>70</v>
      </c>
      <c r="I952">
        <v>16656</v>
      </c>
      <c r="J952" t="s">
        <v>929</v>
      </c>
      <c r="L952" t="s">
        <v>748</v>
      </c>
      <c r="M952">
        <v>3</v>
      </c>
      <c r="N952">
        <v>0</v>
      </c>
      <c r="O952">
        <v>-16777216</v>
      </c>
      <c r="P952" t="s">
        <v>908</v>
      </c>
      <c r="Q952" t="s">
        <v>908</v>
      </c>
      <c r="R952" t="s">
        <v>1633</v>
      </c>
      <c r="S952" t="s">
        <v>0</v>
      </c>
      <c r="T952" t="s">
        <v>1634</v>
      </c>
      <c r="V952" t="s">
        <v>73</v>
      </c>
      <c r="W952" t="s">
        <v>981</v>
      </c>
      <c r="X952" t="s">
        <v>905</v>
      </c>
      <c r="Y952" t="s">
        <v>1629</v>
      </c>
      <c r="Z952" t="s">
        <v>74</v>
      </c>
      <c r="AA952" t="s">
        <v>907</v>
      </c>
    </row>
    <row r="953" spans="1:27" x14ac:dyDescent="0.25">
      <c r="A953" t="b">
        <f>AND(Structures[[#This Row],[Unchanged Colr]:[Unchanged ColorAndStyle]])</f>
        <v>1</v>
      </c>
      <c r="B953" t="b">
        <f>ISERROR(VLOOKUP(Structures[[#This Row],[StructureID]],ModifiedStructures[],1,FALSE))</f>
        <v>1</v>
      </c>
      <c r="C953" t="b">
        <f>ISERROR(VLOOKUP(Structures[[#This Row],[ColorAndStyle]],ModifiedStyle[],1,FALSE))</f>
        <v>1</v>
      </c>
      <c r="D953" t="s">
        <v>753</v>
      </c>
      <c r="E953" t="s">
        <v>1638</v>
      </c>
      <c r="F953" t="s">
        <v>1196</v>
      </c>
      <c r="G953" t="s">
        <v>27</v>
      </c>
      <c r="H953" t="s">
        <v>70</v>
      </c>
      <c r="I953">
        <v>224275</v>
      </c>
      <c r="J953" t="s">
        <v>929</v>
      </c>
      <c r="L953" t="s">
        <v>752</v>
      </c>
      <c r="M953">
        <v>3</v>
      </c>
      <c r="N953">
        <v>0</v>
      </c>
      <c r="O953">
        <v>-16777216</v>
      </c>
      <c r="P953" t="s">
        <v>908</v>
      </c>
      <c r="Q953" t="s">
        <v>908</v>
      </c>
      <c r="R953" t="s">
        <v>1633</v>
      </c>
      <c r="S953" t="s">
        <v>0</v>
      </c>
      <c r="T953" t="s">
        <v>1634</v>
      </c>
      <c r="V953" t="s">
        <v>73</v>
      </c>
      <c r="W953" t="s">
        <v>981</v>
      </c>
      <c r="X953" t="s">
        <v>905</v>
      </c>
      <c r="Y953" t="s">
        <v>1629</v>
      </c>
      <c r="Z953" t="s">
        <v>74</v>
      </c>
      <c r="AA953" t="s">
        <v>907</v>
      </c>
    </row>
    <row r="954" spans="1:27" x14ac:dyDescent="0.25">
      <c r="A954" t="b">
        <f>AND(Structures[[#This Row],[Unchanged Colr]:[Unchanged ColorAndStyle]])</f>
        <v>1</v>
      </c>
      <c r="B954" t="b">
        <f>ISERROR(VLOOKUP(Structures[[#This Row],[StructureID]],ModifiedStructures[],1,FALSE))</f>
        <v>1</v>
      </c>
      <c r="C954" t="b">
        <f>ISERROR(VLOOKUP(Structures[[#This Row],[ColorAndStyle]],ModifiedStyle[],1,FALSE))</f>
        <v>1</v>
      </c>
      <c r="D954" t="s">
        <v>776</v>
      </c>
      <c r="E954" t="s">
        <v>1639</v>
      </c>
      <c r="F954" t="s">
        <v>1639</v>
      </c>
      <c r="G954" t="s">
        <v>27</v>
      </c>
      <c r="H954" t="s">
        <v>70</v>
      </c>
      <c r="I954">
        <v>224269</v>
      </c>
      <c r="J954" t="s">
        <v>929</v>
      </c>
      <c r="L954" t="s">
        <v>775</v>
      </c>
      <c r="M954">
        <v>3</v>
      </c>
      <c r="N954">
        <v>0</v>
      </c>
      <c r="O954">
        <v>-16777216</v>
      </c>
      <c r="P954" t="s">
        <v>908</v>
      </c>
      <c r="Q954" t="s">
        <v>908</v>
      </c>
      <c r="R954" t="s">
        <v>1633</v>
      </c>
      <c r="S954" t="s">
        <v>0</v>
      </c>
      <c r="T954" t="s">
        <v>1634</v>
      </c>
      <c r="V954" t="s">
        <v>73</v>
      </c>
      <c r="W954" t="s">
        <v>981</v>
      </c>
      <c r="X954" t="s">
        <v>905</v>
      </c>
      <c r="Y954" t="s">
        <v>1629</v>
      </c>
      <c r="Z954" t="s">
        <v>74</v>
      </c>
      <c r="AA954" t="s">
        <v>907</v>
      </c>
    </row>
    <row r="955" spans="1:27" x14ac:dyDescent="0.25">
      <c r="A955" t="b">
        <f>AND(Structures[[#This Row],[Unchanged Colr]:[Unchanged ColorAndStyle]])</f>
        <v>1</v>
      </c>
      <c r="B955" t="b">
        <f>ISERROR(VLOOKUP(Structures[[#This Row],[StructureID]],ModifiedStructures[],1,FALSE))</f>
        <v>1</v>
      </c>
      <c r="C955" t="b">
        <f>ISERROR(VLOOKUP(Structures[[#This Row],[ColorAndStyle]],ModifiedStyle[],1,FALSE))</f>
        <v>1</v>
      </c>
      <c r="D955" t="s">
        <v>774</v>
      </c>
      <c r="E955" t="s">
        <v>1640</v>
      </c>
      <c r="F955" t="s">
        <v>1640</v>
      </c>
      <c r="G955" t="s">
        <v>27</v>
      </c>
      <c r="H955" t="s">
        <v>70</v>
      </c>
      <c r="I955">
        <v>224271</v>
      </c>
      <c r="J955" t="s">
        <v>929</v>
      </c>
      <c r="L955" t="s">
        <v>773</v>
      </c>
      <c r="M955">
        <v>3</v>
      </c>
      <c r="N955">
        <v>0</v>
      </c>
      <c r="O955">
        <v>-16777216</v>
      </c>
      <c r="P955" t="s">
        <v>908</v>
      </c>
      <c r="Q955" t="s">
        <v>908</v>
      </c>
      <c r="R955" t="s">
        <v>1633</v>
      </c>
      <c r="S955" t="s">
        <v>0</v>
      </c>
      <c r="T955" t="s">
        <v>1634</v>
      </c>
      <c r="V955" t="s">
        <v>73</v>
      </c>
      <c r="W955" t="s">
        <v>981</v>
      </c>
      <c r="X955" t="s">
        <v>905</v>
      </c>
      <c r="Y955" t="s">
        <v>1629</v>
      </c>
      <c r="Z955" t="s">
        <v>74</v>
      </c>
      <c r="AA955" t="s">
        <v>907</v>
      </c>
    </row>
    <row r="956" spans="1:27" x14ac:dyDescent="0.25">
      <c r="A956" t="b">
        <f>AND(Structures[[#This Row],[Unchanged Colr]:[Unchanged ColorAndStyle]])</f>
        <v>1</v>
      </c>
      <c r="B956" t="b">
        <f>ISERROR(VLOOKUP(Structures[[#This Row],[StructureID]],ModifiedStructures[],1,FALSE))</f>
        <v>1</v>
      </c>
      <c r="C956" t="b">
        <f>ISERROR(VLOOKUP(Structures[[#This Row],[ColorAndStyle]],ModifiedStyle[],1,FALSE))</f>
        <v>1</v>
      </c>
      <c r="D956" t="s">
        <v>772</v>
      </c>
      <c r="E956" t="s">
        <v>1641</v>
      </c>
      <c r="F956" t="s">
        <v>1641</v>
      </c>
      <c r="G956" t="s">
        <v>27</v>
      </c>
      <c r="H956" t="s">
        <v>70</v>
      </c>
      <c r="I956">
        <v>224273</v>
      </c>
      <c r="J956" t="s">
        <v>929</v>
      </c>
      <c r="L956" t="s">
        <v>771</v>
      </c>
      <c r="M956">
        <v>3</v>
      </c>
      <c r="N956">
        <v>0</v>
      </c>
      <c r="O956">
        <v>-16777216</v>
      </c>
      <c r="P956" t="s">
        <v>908</v>
      </c>
      <c r="Q956" t="s">
        <v>908</v>
      </c>
      <c r="R956" t="s">
        <v>1633</v>
      </c>
      <c r="S956" t="s">
        <v>0</v>
      </c>
      <c r="T956" t="s">
        <v>1634</v>
      </c>
      <c r="V956" t="s">
        <v>73</v>
      </c>
      <c r="W956" t="s">
        <v>981</v>
      </c>
      <c r="X956" t="s">
        <v>905</v>
      </c>
      <c r="Y956" t="s">
        <v>1629</v>
      </c>
      <c r="Z956" t="s">
        <v>74</v>
      </c>
      <c r="AA956" t="s">
        <v>907</v>
      </c>
    </row>
    <row r="957" spans="1:27" x14ac:dyDescent="0.25">
      <c r="A957" t="b">
        <f>AND(Structures[[#This Row],[Unchanged Colr]:[Unchanged ColorAndStyle]])</f>
        <v>1</v>
      </c>
      <c r="B957" t="b">
        <f>ISERROR(VLOOKUP(Structures[[#This Row],[StructureID]],ModifiedStructures[],1,FALSE))</f>
        <v>1</v>
      </c>
      <c r="C957" t="b">
        <f>ISERROR(VLOOKUP(Structures[[#This Row],[ColorAndStyle]],ModifiedStyle[],1,FALSE))</f>
        <v>1</v>
      </c>
      <c r="D957" t="s">
        <v>770</v>
      </c>
      <c r="E957" t="s">
        <v>1642</v>
      </c>
      <c r="F957" t="s">
        <v>1642</v>
      </c>
      <c r="G957" t="s">
        <v>27</v>
      </c>
      <c r="H957" t="s">
        <v>70</v>
      </c>
      <c r="I957">
        <v>229177</v>
      </c>
      <c r="J957" t="s">
        <v>929</v>
      </c>
      <c r="L957" t="s">
        <v>769</v>
      </c>
      <c r="M957">
        <v>3</v>
      </c>
      <c r="N957">
        <v>0</v>
      </c>
      <c r="O957">
        <v>-16777216</v>
      </c>
      <c r="P957" t="s">
        <v>908</v>
      </c>
      <c r="Q957" t="s">
        <v>908</v>
      </c>
      <c r="R957" t="s">
        <v>1633</v>
      </c>
      <c r="S957" t="s">
        <v>0</v>
      </c>
      <c r="T957" t="s">
        <v>1634</v>
      </c>
      <c r="V957" t="s">
        <v>1643</v>
      </c>
      <c r="W957" t="s">
        <v>77</v>
      </c>
      <c r="X957" t="s">
        <v>905</v>
      </c>
      <c r="Y957" t="s">
        <v>1644</v>
      </c>
      <c r="Z957" t="s">
        <v>74</v>
      </c>
      <c r="AA957" t="s">
        <v>907</v>
      </c>
    </row>
    <row r="958" spans="1:27" x14ac:dyDescent="0.25">
      <c r="A958" t="b">
        <f>AND(Structures[[#This Row],[Unchanged Colr]:[Unchanged ColorAndStyle]])</f>
        <v>1</v>
      </c>
      <c r="B958" t="b">
        <f>ISERROR(VLOOKUP(Structures[[#This Row],[StructureID]],ModifiedStructures[],1,FALSE))</f>
        <v>1</v>
      </c>
      <c r="C958" t="b">
        <f>ISERROR(VLOOKUP(Structures[[#This Row],[ColorAndStyle]],ModifiedStyle[],1,FALSE))</f>
        <v>1</v>
      </c>
      <c r="D958" t="s">
        <v>482</v>
      </c>
      <c r="E958" t="s">
        <v>527</v>
      </c>
      <c r="F958" t="s">
        <v>527</v>
      </c>
      <c r="G958" t="s">
        <v>27</v>
      </c>
      <c r="H958" t="s">
        <v>70</v>
      </c>
      <c r="I958">
        <v>229179</v>
      </c>
      <c r="J958" t="s">
        <v>929</v>
      </c>
      <c r="L958" t="s">
        <v>569</v>
      </c>
      <c r="M958">
        <v>3</v>
      </c>
      <c r="N958">
        <v>0</v>
      </c>
      <c r="O958">
        <v>-16777216</v>
      </c>
      <c r="P958" t="s">
        <v>908</v>
      </c>
      <c r="Q958" t="s">
        <v>908</v>
      </c>
      <c r="R958" t="s">
        <v>1633</v>
      </c>
      <c r="S958" t="s">
        <v>0</v>
      </c>
      <c r="T958" t="s">
        <v>1634</v>
      </c>
      <c r="V958" t="s">
        <v>1643</v>
      </c>
      <c r="W958" t="s">
        <v>77</v>
      </c>
      <c r="X958" t="s">
        <v>905</v>
      </c>
      <c r="Y958" t="s">
        <v>1644</v>
      </c>
      <c r="Z958" t="s">
        <v>74</v>
      </c>
      <c r="AA958" t="s">
        <v>907</v>
      </c>
    </row>
    <row r="959" spans="1:27" x14ac:dyDescent="0.25">
      <c r="A959" t="b">
        <f>AND(Structures[[#This Row],[Unchanged Colr]:[Unchanged ColorAndStyle]])</f>
        <v>1</v>
      </c>
      <c r="B959" t="b">
        <f>ISERROR(VLOOKUP(Structures[[#This Row],[StructureID]],ModifiedStructures[],1,FALSE))</f>
        <v>1</v>
      </c>
      <c r="C959" t="b">
        <f>ISERROR(VLOOKUP(Structures[[#This Row],[ColorAndStyle]],ModifiedStyle[],1,FALSE))</f>
        <v>1</v>
      </c>
      <c r="D959" t="s">
        <v>485</v>
      </c>
      <c r="E959" t="s">
        <v>528</v>
      </c>
      <c r="F959" t="s">
        <v>528</v>
      </c>
      <c r="G959" t="s">
        <v>27</v>
      </c>
      <c r="H959" t="s">
        <v>70</v>
      </c>
      <c r="I959">
        <v>229181</v>
      </c>
      <c r="J959" t="s">
        <v>929</v>
      </c>
      <c r="L959" t="s">
        <v>570</v>
      </c>
      <c r="M959">
        <v>3</v>
      </c>
      <c r="N959">
        <v>0</v>
      </c>
      <c r="O959">
        <v>-16777216</v>
      </c>
      <c r="P959" t="s">
        <v>908</v>
      </c>
      <c r="Q959" t="s">
        <v>908</v>
      </c>
      <c r="R959" t="s">
        <v>1633</v>
      </c>
      <c r="S959" t="s">
        <v>0</v>
      </c>
      <c r="T959" t="s">
        <v>1634</v>
      </c>
      <c r="V959" t="s">
        <v>1643</v>
      </c>
      <c r="W959" t="s">
        <v>77</v>
      </c>
      <c r="X959" t="s">
        <v>905</v>
      </c>
      <c r="Y959" t="s">
        <v>1644</v>
      </c>
      <c r="Z959" t="s">
        <v>74</v>
      </c>
      <c r="AA959" t="s">
        <v>907</v>
      </c>
    </row>
    <row r="960" spans="1:27" x14ac:dyDescent="0.25">
      <c r="A960" t="b">
        <f>AND(Structures[[#This Row],[Unchanged Colr]:[Unchanged ColorAndStyle]])</f>
        <v>1</v>
      </c>
      <c r="B960" t="b">
        <f>ISERROR(VLOOKUP(Structures[[#This Row],[StructureID]],ModifiedStructures[],1,FALSE))</f>
        <v>1</v>
      </c>
      <c r="C960" t="b">
        <f>ISERROR(VLOOKUP(Structures[[#This Row],[ColorAndStyle]],ModifiedStyle[],1,FALSE))</f>
        <v>1</v>
      </c>
      <c r="D960" t="s">
        <v>201</v>
      </c>
      <c r="E960" t="s">
        <v>201</v>
      </c>
      <c r="F960" t="s">
        <v>201</v>
      </c>
      <c r="G960" t="s">
        <v>180</v>
      </c>
      <c r="H960" t="s">
        <v>240</v>
      </c>
      <c r="I960" t="s">
        <v>240</v>
      </c>
      <c r="J960" t="s">
        <v>902</v>
      </c>
      <c r="L960" t="s">
        <v>241</v>
      </c>
      <c r="M960">
        <v>3</v>
      </c>
      <c r="N960">
        <v>0</v>
      </c>
      <c r="O960">
        <v>-16777216</v>
      </c>
      <c r="P960">
        <v>-350</v>
      </c>
      <c r="Q960">
        <v>-50</v>
      </c>
      <c r="R960" t="s">
        <v>466</v>
      </c>
      <c r="S960" t="s">
        <v>0</v>
      </c>
      <c r="T960" t="s">
        <v>1645</v>
      </c>
      <c r="V960" t="s">
        <v>1643</v>
      </c>
      <c r="W960" t="s">
        <v>77</v>
      </c>
      <c r="X960" t="s">
        <v>905</v>
      </c>
      <c r="Y960" t="s">
        <v>1644</v>
      </c>
      <c r="Z960" t="s">
        <v>74</v>
      </c>
      <c r="AA960" t="s">
        <v>907</v>
      </c>
    </row>
    <row r="961" spans="1:27" x14ac:dyDescent="0.25">
      <c r="A961" t="b">
        <f>AND(Structures[[#This Row],[Unchanged Colr]:[Unchanged ColorAndStyle]])</f>
        <v>1</v>
      </c>
      <c r="B961" t="b">
        <f>ISERROR(VLOOKUP(Structures[[#This Row],[StructureID]],ModifiedStructures[],1,FALSE))</f>
        <v>1</v>
      </c>
      <c r="C961" t="b">
        <f>ISERROR(VLOOKUP(Structures[[#This Row],[ColorAndStyle]],ModifiedStyle[],1,FALSE))</f>
        <v>1</v>
      </c>
      <c r="D961" t="s">
        <v>202</v>
      </c>
      <c r="E961" t="s">
        <v>203</v>
      </c>
      <c r="F961" t="s">
        <v>43</v>
      </c>
      <c r="G961" t="s">
        <v>180</v>
      </c>
      <c r="H961" t="s">
        <v>4</v>
      </c>
      <c r="I961" t="s">
        <v>43</v>
      </c>
      <c r="J961" t="s">
        <v>902</v>
      </c>
      <c r="K961" t="s">
        <v>1646</v>
      </c>
      <c r="L961" t="s">
        <v>257</v>
      </c>
      <c r="M961">
        <v>3</v>
      </c>
      <c r="N961">
        <v>0</v>
      </c>
      <c r="O961">
        <v>-16777216</v>
      </c>
      <c r="P961" t="s">
        <v>908</v>
      </c>
      <c r="Q961" t="s">
        <v>908</v>
      </c>
      <c r="R961" t="s">
        <v>466</v>
      </c>
      <c r="S961" t="s">
        <v>0</v>
      </c>
      <c r="T961" t="s">
        <v>1645</v>
      </c>
      <c r="V961" t="s">
        <v>1643</v>
      </c>
      <c r="W961" t="s">
        <v>77</v>
      </c>
      <c r="X961" t="s">
        <v>905</v>
      </c>
      <c r="Y961" t="s">
        <v>1644</v>
      </c>
      <c r="Z961" t="s">
        <v>74</v>
      </c>
      <c r="AA961" t="s">
        <v>907</v>
      </c>
    </row>
    <row r="962" spans="1:27" x14ac:dyDescent="0.25">
      <c r="A962" t="b">
        <f>AND(Structures[[#This Row],[Unchanged Colr]:[Unchanged ColorAndStyle]])</f>
        <v>1</v>
      </c>
      <c r="B962" t="b">
        <f>ISERROR(VLOOKUP(Structures[[#This Row],[StructureID]],ModifiedStructures[],1,FALSE))</f>
        <v>1</v>
      </c>
      <c r="C962" t="b">
        <f>ISERROR(VLOOKUP(Structures[[#This Row],[ColorAndStyle]],ModifiedStyle[],1,FALSE))</f>
        <v>1</v>
      </c>
      <c r="D962" t="s">
        <v>204</v>
      </c>
      <c r="E962" t="s">
        <v>205</v>
      </c>
      <c r="F962" t="s">
        <v>909</v>
      </c>
      <c r="G962" t="s">
        <v>204</v>
      </c>
      <c r="H962" t="s">
        <v>204</v>
      </c>
      <c r="I962" t="s">
        <v>910</v>
      </c>
      <c r="J962" t="s">
        <v>902</v>
      </c>
      <c r="L962" t="s">
        <v>258</v>
      </c>
      <c r="M962">
        <v>3</v>
      </c>
      <c r="N962">
        <v>0</v>
      </c>
      <c r="O962">
        <v>-16777216</v>
      </c>
      <c r="P962" t="s">
        <v>908</v>
      </c>
      <c r="Q962" t="s">
        <v>908</v>
      </c>
      <c r="R962" t="s">
        <v>466</v>
      </c>
      <c r="S962" t="s">
        <v>0</v>
      </c>
      <c r="T962" t="s">
        <v>1645</v>
      </c>
      <c r="V962" t="s">
        <v>1643</v>
      </c>
      <c r="W962" t="s">
        <v>77</v>
      </c>
      <c r="X962" t="s">
        <v>905</v>
      </c>
      <c r="Y962" t="s">
        <v>1644</v>
      </c>
      <c r="Z962" t="s">
        <v>74</v>
      </c>
      <c r="AA962" t="s">
        <v>907</v>
      </c>
    </row>
    <row r="963" spans="1:27" x14ac:dyDescent="0.25">
      <c r="A963" t="b">
        <f>AND(Structures[[#This Row],[Unchanged Colr]:[Unchanged ColorAndStyle]])</f>
        <v>1</v>
      </c>
      <c r="B963" t="b">
        <f>ISERROR(VLOOKUP(Structures[[#This Row],[StructureID]],ModifiedStructures[],1,FALSE))</f>
        <v>1</v>
      </c>
      <c r="C963" t="b">
        <f>ISERROR(VLOOKUP(Structures[[#This Row],[ColorAndStyle]],ModifiedStyle[],1,FALSE))</f>
        <v>1</v>
      </c>
      <c r="D963" t="s">
        <v>981</v>
      </c>
      <c r="E963" t="s">
        <v>1647</v>
      </c>
      <c r="F963" t="s">
        <v>1201</v>
      </c>
      <c r="G963" t="s">
        <v>204</v>
      </c>
      <c r="H963" t="s">
        <v>70</v>
      </c>
      <c r="I963" t="s">
        <v>405</v>
      </c>
      <c r="J963" t="s">
        <v>902</v>
      </c>
      <c r="L963" t="s">
        <v>258</v>
      </c>
      <c r="M963">
        <v>3</v>
      </c>
      <c r="N963">
        <v>0</v>
      </c>
      <c r="O963">
        <v>-16777216</v>
      </c>
      <c r="P963" t="s">
        <v>908</v>
      </c>
      <c r="Q963" t="s">
        <v>908</v>
      </c>
      <c r="R963" t="s">
        <v>466</v>
      </c>
      <c r="S963" t="s">
        <v>0</v>
      </c>
      <c r="T963" t="s">
        <v>1645</v>
      </c>
      <c r="V963" t="s">
        <v>1643</v>
      </c>
      <c r="W963" t="s">
        <v>77</v>
      </c>
      <c r="X963" t="s">
        <v>905</v>
      </c>
      <c r="Y963" t="s">
        <v>1644</v>
      </c>
      <c r="Z963" t="s">
        <v>74</v>
      </c>
      <c r="AA963" t="s">
        <v>907</v>
      </c>
    </row>
    <row r="964" spans="1:27" x14ac:dyDescent="0.25">
      <c r="A964" t="b">
        <f>AND(Structures[[#This Row],[Unchanged Colr]:[Unchanged ColorAndStyle]])</f>
        <v>0</v>
      </c>
      <c r="B964" t="b">
        <f>ISERROR(VLOOKUP(Structures[[#This Row],[StructureID]],ModifiedStructures[],1,FALSE))</f>
        <v>1</v>
      </c>
      <c r="C964" t="b">
        <f>ISERROR(VLOOKUP(Structures[[#This Row],[ColorAndStyle]],ModifiedStyle[],1,FALSE))</f>
        <v>0</v>
      </c>
      <c r="D964" t="s">
        <v>27</v>
      </c>
      <c r="E964" t="s">
        <v>1081</v>
      </c>
      <c r="F964" t="s">
        <v>911</v>
      </c>
      <c r="G964" t="s">
        <v>27</v>
      </c>
      <c r="H964" t="s">
        <v>27</v>
      </c>
      <c r="I964" t="s">
        <v>360</v>
      </c>
      <c r="J964" t="s">
        <v>902</v>
      </c>
      <c r="L964" t="s">
        <v>243</v>
      </c>
      <c r="M964">
        <v>3</v>
      </c>
      <c r="N964">
        <v>0</v>
      </c>
      <c r="O964">
        <v>-16777216</v>
      </c>
      <c r="P964" t="s">
        <v>908</v>
      </c>
      <c r="Q964" t="s">
        <v>908</v>
      </c>
      <c r="R964" t="s">
        <v>466</v>
      </c>
      <c r="S964" t="s">
        <v>0</v>
      </c>
      <c r="T964" t="s">
        <v>1645</v>
      </c>
      <c r="V964" t="s">
        <v>1643</v>
      </c>
      <c r="W964" t="s">
        <v>77</v>
      </c>
      <c r="X964" t="s">
        <v>905</v>
      </c>
      <c r="Y964" t="s">
        <v>1644</v>
      </c>
      <c r="Z964" t="s">
        <v>74</v>
      </c>
      <c r="AA964" t="s">
        <v>907</v>
      </c>
    </row>
    <row r="965" spans="1:27" x14ac:dyDescent="0.25">
      <c r="A965" t="b">
        <f>AND(Structures[[#This Row],[Unchanged Colr]:[Unchanged ColorAndStyle]])</f>
        <v>0</v>
      </c>
      <c r="B965" t="b">
        <f>ISERROR(VLOOKUP(Structures[[#This Row],[StructureID]],ModifiedStructures[],1,FALSE))</f>
        <v>1</v>
      </c>
      <c r="C965" t="b">
        <f>ISERROR(VLOOKUP(Structures[[#This Row],[ColorAndStyle]],ModifiedStyle[],1,FALSE))</f>
        <v>0</v>
      </c>
      <c r="D965" t="s">
        <v>4</v>
      </c>
      <c r="E965" t="s">
        <v>1084</v>
      </c>
      <c r="F965" t="s">
        <v>912</v>
      </c>
      <c r="G965" t="s">
        <v>4</v>
      </c>
      <c r="H965" t="s">
        <v>4</v>
      </c>
      <c r="I965" t="s">
        <v>247</v>
      </c>
      <c r="J965" t="s">
        <v>902</v>
      </c>
      <c r="L965" t="s">
        <v>246</v>
      </c>
      <c r="M965">
        <v>3</v>
      </c>
      <c r="N965">
        <v>0</v>
      </c>
      <c r="O965">
        <v>-16777216</v>
      </c>
      <c r="P965" t="s">
        <v>908</v>
      </c>
      <c r="Q965" t="s">
        <v>908</v>
      </c>
      <c r="R965" t="s">
        <v>466</v>
      </c>
      <c r="S965" t="s">
        <v>0</v>
      </c>
      <c r="T965" t="s">
        <v>1645</v>
      </c>
      <c r="V965" t="s">
        <v>1643</v>
      </c>
      <c r="W965" t="s">
        <v>77</v>
      </c>
      <c r="X965" t="s">
        <v>905</v>
      </c>
      <c r="Y965" t="s">
        <v>1644</v>
      </c>
      <c r="Z965" t="s">
        <v>74</v>
      </c>
      <c r="AA965" t="s">
        <v>907</v>
      </c>
    </row>
    <row r="966" spans="1:27" x14ac:dyDescent="0.25">
      <c r="A966" t="b">
        <f>AND(Structures[[#This Row],[Unchanged Colr]:[Unchanged ColorAndStyle]])</f>
        <v>1</v>
      </c>
      <c r="B966" t="b">
        <f>ISERROR(VLOOKUP(Structures[[#This Row],[StructureID]],ModifiedStructures[],1,FALSE))</f>
        <v>1</v>
      </c>
      <c r="C966" t="b">
        <f>ISERROR(VLOOKUP(Structures[[#This Row],[ColorAndStyle]],ModifiedStyle[],1,FALSE))</f>
        <v>1</v>
      </c>
      <c r="D966" t="s">
        <v>461</v>
      </c>
      <c r="E966" t="s">
        <v>462</v>
      </c>
      <c r="F966" t="s">
        <v>462</v>
      </c>
      <c r="G966" t="s">
        <v>33</v>
      </c>
      <c r="H966" t="s">
        <v>33</v>
      </c>
      <c r="I966">
        <v>15900</v>
      </c>
      <c r="J966" t="s">
        <v>929</v>
      </c>
      <c r="L966" t="s">
        <v>561</v>
      </c>
      <c r="M966">
        <v>3</v>
      </c>
      <c r="N966">
        <v>0</v>
      </c>
      <c r="O966">
        <v>-16777216</v>
      </c>
      <c r="P966">
        <v>20</v>
      </c>
      <c r="Q966">
        <v>80</v>
      </c>
      <c r="R966" t="s">
        <v>466</v>
      </c>
      <c r="S966" t="s">
        <v>0</v>
      </c>
      <c r="T966" t="s">
        <v>1645</v>
      </c>
      <c r="V966" t="s">
        <v>1643</v>
      </c>
      <c r="W966" t="s">
        <v>77</v>
      </c>
      <c r="X966" t="s">
        <v>905</v>
      </c>
      <c r="Y966" t="s">
        <v>1644</v>
      </c>
      <c r="Z966" t="s">
        <v>74</v>
      </c>
      <c r="AA966" t="s">
        <v>907</v>
      </c>
    </row>
    <row r="967" spans="1:27" x14ac:dyDescent="0.25">
      <c r="A967" t="b">
        <f>AND(Structures[[#This Row],[Unchanged Colr]:[Unchanged ColorAndStyle]])</f>
        <v>1</v>
      </c>
      <c r="B967" t="b">
        <f>ISERROR(VLOOKUP(Structures[[#This Row],[StructureID]],ModifiedStructures[],1,FALSE))</f>
        <v>1</v>
      </c>
      <c r="C967" t="b">
        <f>ISERROR(VLOOKUP(Structures[[#This Row],[ColorAndStyle]],ModifiedStyle[],1,FALSE))</f>
        <v>1</v>
      </c>
      <c r="D967" t="s">
        <v>466</v>
      </c>
      <c r="E967" t="s">
        <v>466</v>
      </c>
      <c r="F967" t="s">
        <v>466</v>
      </c>
      <c r="G967" t="s">
        <v>33</v>
      </c>
      <c r="H967" t="s">
        <v>33</v>
      </c>
      <c r="I967">
        <v>14544</v>
      </c>
      <c r="J967" t="s">
        <v>929</v>
      </c>
      <c r="L967" t="s">
        <v>575</v>
      </c>
      <c r="M967">
        <v>3</v>
      </c>
      <c r="N967">
        <v>0</v>
      </c>
      <c r="O967">
        <v>-16777216</v>
      </c>
      <c r="P967">
        <v>-20</v>
      </c>
      <c r="Q967">
        <v>40</v>
      </c>
      <c r="R967" t="s">
        <v>466</v>
      </c>
      <c r="S967" t="s">
        <v>0</v>
      </c>
      <c r="T967" t="s">
        <v>1645</v>
      </c>
      <c r="V967" t="s">
        <v>1643</v>
      </c>
      <c r="W967" t="s">
        <v>77</v>
      </c>
      <c r="X967" t="s">
        <v>905</v>
      </c>
      <c r="Y967" t="s">
        <v>1644</v>
      </c>
      <c r="Z967" t="s">
        <v>74</v>
      </c>
      <c r="AA967" t="s">
        <v>907</v>
      </c>
    </row>
    <row r="968" spans="1:27" x14ac:dyDescent="0.25">
      <c r="A968" t="b">
        <f>AND(Structures[[#This Row],[Unchanged Colr]:[Unchanged ColorAndStyle]])</f>
        <v>1</v>
      </c>
      <c r="B968" t="b">
        <f>ISERROR(VLOOKUP(Structures[[#This Row],[StructureID]],ModifiedStructures[],1,FALSE))</f>
        <v>1</v>
      </c>
      <c r="C968" t="b">
        <f>ISERROR(VLOOKUP(Structures[[#This Row],[ColorAndStyle]],ModifiedStyle[],1,FALSE))</f>
        <v>1</v>
      </c>
      <c r="D968" t="s">
        <v>782</v>
      </c>
      <c r="E968" t="s">
        <v>1616</v>
      </c>
      <c r="F968" t="s">
        <v>1617</v>
      </c>
      <c r="G968" t="s">
        <v>33</v>
      </c>
      <c r="H968" t="s">
        <v>33</v>
      </c>
      <c r="I968">
        <v>259286</v>
      </c>
      <c r="J968" t="s">
        <v>929</v>
      </c>
      <c r="L968" t="s">
        <v>781</v>
      </c>
      <c r="M968">
        <v>3</v>
      </c>
      <c r="N968">
        <v>0</v>
      </c>
      <c r="O968">
        <v>-16777216</v>
      </c>
      <c r="P968" t="s">
        <v>908</v>
      </c>
      <c r="Q968" t="s">
        <v>908</v>
      </c>
      <c r="R968" t="s">
        <v>466</v>
      </c>
      <c r="S968" t="s">
        <v>0</v>
      </c>
      <c r="T968" t="s">
        <v>1645</v>
      </c>
      <c r="V968" t="s">
        <v>1643</v>
      </c>
      <c r="W968" t="s">
        <v>77</v>
      </c>
      <c r="X968" t="s">
        <v>905</v>
      </c>
      <c r="Y968" t="s">
        <v>1644</v>
      </c>
      <c r="Z968" t="s">
        <v>74</v>
      </c>
      <c r="AA968" t="s">
        <v>907</v>
      </c>
    </row>
    <row r="969" spans="1:27" x14ac:dyDescent="0.25">
      <c r="A969" t="b">
        <f>AND(Structures[[#This Row],[Unchanged Colr]:[Unchanged ColorAndStyle]])</f>
        <v>1</v>
      </c>
      <c r="B969" t="b">
        <f>ISERROR(VLOOKUP(Structures[[#This Row],[StructureID]],ModifiedStructures[],1,FALSE))</f>
        <v>1</v>
      </c>
      <c r="C969" t="b">
        <f>ISERROR(VLOOKUP(Structures[[#This Row],[ColorAndStyle]],ModifiedStyle[],1,FALSE))</f>
        <v>1</v>
      </c>
      <c r="D969" t="s">
        <v>498</v>
      </c>
      <c r="E969" t="s">
        <v>539</v>
      </c>
      <c r="F969" t="s">
        <v>539</v>
      </c>
      <c r="G969" t="s">
        <v>33</v>
      </c>
      <c r="H969" t="s">
        <v>33</v>
      </c>
      <c r="I969">
        <v>7200</v>
      </c>
      <c r="J969" t="s">
        <v>929</v>
      </c>
      <c r="L969" t="s">
        <v>577</v>
      </c>
      <c r="M969">
        <v>3</v>
      </c>
      <c r="N969">
        <v>0</v>
      </c>
      <c r="O969">
        <v>-16777216</v>
      </c>
      <c r="P969" t="s">
        <v>908</v>
      </c>
      <c r="Q969" t="s">
        <v>908</v>
      </c>
      <c r="R969" t="s">
        <v>466</v>
      </c>
      <c r="S969" t="s">
        <v>0</v>
      </c>
      <c r="T969" t="s">
        <v>1645</v>
      </c>
      <c r="V969" t="s">
        <v>1643</v>
      </c>
      <c r="W969" t="s">
        <v>77</v>
      </c>
      <c r="X969" t="s">
        <v>905</v>
      </c>
      <c r="Y969" t="s">
        <v>1644</v>
      </c>
      <c r="Z969" t="s">
        <v>74</v>
      </c>
      <c r="AA969" t="s">
        <v>907</v>
      </c>
    </row>
    <row r="970" spans="1:27" x14ac:dyDescent="0.25">
      <c r="A970" t="b">
        <f>AND(Structures[[#This Row],[Unchanged Colr]:[Unchanged ColorAndStyle]])</f>
        <v>1</v>
      </c>
      <c r="B970" t="b">
        <f>ISERROR(VLOOKUP(Structures[[#This Row],[StructureID]],ModifiedStructures[],1,FALSE))</f>
        <v>1</v>
      </c>
      <c r="C970" t="b">
        <f>ISERROR(VLOOKUP(Structures[[#This Row],[ColorAndStyle]],ModifiedStyle[],1,FALSE))</f>
        <v>1</v>
      </c>
      <c r="D970" t="s">
        <v>470</v>
      </c>
      <c r="E970" t="s">
        <v>471</v>
      </c>
      <c r="F970" t="s">
        <v>471</v>
      </c>
      <c r="G970" t="s">
        <v>33</v>
      </c>
      <c r="H970" t="s">
        <v>33</v>
      </c>
      <c r="I970">
        <v>55011</v>
      </c>
      <c r="J970" t="s">
        <v>929</v>
      </c>
      <c r="L970" t="s">
        <v>565</v>
      </c>
      <c r="M970">
        <v>3</v>
      </c>
      <c r="N970">
        <v>0</v>
      </c>
      <c r="O970">
        <v>-16777216</v>
      </c>
      <c r="P970" t="s">
        <v>908</v>
      </c>
      <c r="Q970" t="s">
        <v>908</v>
      </c>
      <c r="R970" t="s">
        <v>466</v>
      </c>
      <c r="S970" t="s">
        <v>0</v>
      </c>
      <c r="T970" t="s">
        <v>1645</v>
      </c>
      <c r="V970" t="s">
        <v>1643</v>
      </c>
      <c r="W970" t="s">
        <v>77</v>
      </c>
      <c r="X970" t="s">
        <v>905</v>
      </c>
      <c r="Y970" t="s">
        <v>1644</v>
      </c>
      <c r="Z970" t="s">
        <v>74</v>
      </c>
      <c r="AA970" t="s">
        <v>907</v>
      </c>
    </row>
    <row r="971" spans="1:27" x14ac:dyDescent="0.25">
      <c r="A971" t="b">
        <f>AND(Structures[[#This Row],[Unchanged Colr]:[Unchanged ColorAndStyle]])</f>
        <v>1</v>
      </c>
      <c r="B971" t="b">
        <f>ISERROR(VLOOKUP(Structures[[#This Row],[StructureID]],ModifiedStructures[],1,FALSE))</f>
        <v>1</v>
      </c>
      <c r="C971" t="b">
        <f>ISERROR(VLOOKUP(Structures[[#This Row],[ColorAndStyle]],ModifiedStyle[],1,FALSE))</f>
        <v>1</v>
      </c>
      <c r="D971" t="s">
        <v>472</v>
      </c>
      <c r="E971" t="s">
        <v>473</v>
      </c>
      <c r="F971" t="s">
        <v>473</v>
      </c>
      <c r="G971" t="s">
        <v>33</v>
      </c>
      <c r="H971" t="s">
        <v>33</v>
      </c>
      <c r="I971">
        <v>55012</v>
      </c>
      <c r="J971" t="s">
        <v>929</v>
      </c>
      <c r="L971" t="s">
        <v>564</v>
      </c>
      <c r="M971">
        <v>3</v>
      </c>
      <c r="N971">
        <v>0</v>
      </c>
      <c r="O971">
        <v>-16777216</v>
      </c>
      <c r="P971" t="s">
        <v>908</v>
      </c>
      <c r="Q971" t="s">
        <v>908</v>
      </c>
      <c r="R971" t="s">
        <v>466</v>
      </c>
      <c r="S971" t="s">
        <v>0</v>
      </c>
      <c r="T971" t="s">
        <v>1645</v>
      </c>
      <c r="V971" t="s">
        <v>1643</v>
      </c>
      <c r="W971" t="s">
        <v>77</v>
      </c>
      <c r="X971" t="s">
        <v>905</v>
      </c>
      <c r="Y971" t="s">
        <v>1644</v>
      </c>
      <c r="Z971" t="s">
        <v>74</v>
      </c>
      <c r="AA971" t="s">
        <v>907</v>
      </c>
    </row>
    <row r="972" spans="1:27" x14ac:dyDescent="0.25">
      <c r="A972" t="b">
        <f>AND(Structures[[#This Row],[Unchanged Colr]:[Unchanged ColorAndStyle]])</f>
        <v>1</v>
      </c>
      <c r="B972" t="b">
        <f>ISERROR(VLOOKUP(Structures[[#This Row],[StructureID]],ModifiedStructures[],1,FALSE))</f>
        <v>1</v>
      </c>
      <c r="C972" t="b">
        <f>ISERROR(VLOOKUP(Structures[[#This Row],[ColorAndStyle]],ModifiedStyle[],1,FALSE))</f>
        <v>1</v>
      </c>
      <c r="D972" t="s">
        <v>476</v>
      </c>
      <c r="E972" t="s">
        <v>530</v>
      </c>
      <c r="F972" t="s">
        <v>1632</v>
      </c>
      <c r="G972" t="s">
        <v>27</v>
      </c>
      <c r="H972" t="s">
        <v>70</v>
      </c>
      <c r="I972">
        <v>224279</v>
      </c>
      <c r="J972" t="s">
        <v>929</v>
      </c>
      <c r="L972" t="s">
        <v>571</v>
      </c>
      <c r="M972">
        <v>3</v>
      </c>
      <c r="N972">
        <v>0</v>
      </c>
      <c r="O972">
        <v>-16777216</v>
      </c>
      <c r="P972" t="s">
        <v>908</v>
      </c>
      <c r="Q972" t="s">
        <v>908</v>
      </c>
      <c r="R972" t="s">
        <v>466</v>
      </c>
      <c r="S972" t="s">
        <v>0</v>
      </c>
      <c r="T972" t="s">
        <v>1645</v>
      </c>
      <c r="V972" t="s">
        <v>1643</v>
      </c>
      <c r="W972" t="s">
        <v>77</v>
      </c>
      <c r="X972" t="s">
        <v>905</v>
      </c>
      <c r="Y972" t="s">
        <v>1644</v>
      </c>
      <c r="Z972" t="s">
        <v>74</v>
      </c>
      <c r="AA972" t="s">
        <v>907</v>
      </c>
    </row>
    <row r="973" spans="1:27" x14ac:dyDescent="0.25">
      <c r="A973" t="b">
        <f>AND(Structures[[#This Row],[Unchanged Colr]:[Unchanged ColorAndStyle]])</f>
        <v>1</v>
      </c>
      <c r="B973" t="b">
        <f>ISERROR(VLOOKUP(Structures[[#This Row],[StructureID]],ModifiedStructures[],1,FALSE))</f>
        <v>1</v>
      </c>
      <c r="C973" t="b">
        <f>ISERROR(VLOOKUP(Structures[[#This Row],[ColorAndStyle]],ModifiedStyle[],1,FALSE))</f>
        <v>1</v>
      </c>
      <c r="D973" t="s">
        <v>479</v>
      </c>
      <c r="E973" t="s">
        <v>529</v>
      </c>
      <c r="F973" t="s">
        <v>1635</v>
      </c>
      <c r="G973" t="s">
        <v>27</v>
      </c>
      <c r="H973" t="s">
        <v>70</v>
      </c>
      <c r="I973">
        <v>224277</v>
      </c>
      <c r="J973" t="s">
        <v>929</v>
      </c>
      <c r="L973" t="s">
        <v>572</v>
      </c>
      <c r="M973">
        <v>3</v>
      </c>
      <c r="N973">
        <v>0</v>
      </c>
      <c r="O973">
        <v>-16777216</v>
      </c>
      <c r="P973" t="s">
        <v>908</v>
      </c>
      <c r="Q973" t="s">
        <v>908</v>
      </c>
      <c r="R973" t="s">
        <v>466</v>
      </c>
      <c r="S973" t="s">
        <v>0</v>
      </c>
      <c r="T973" t="s">
        <v>1645</v>
      </c>
      <c r="V973" t="s">
        <v>1643</v>
      </c>
      <c r="W973" t="s">
        <v>77</v>
      </c>
      <c r="X973" t="s">
        <v>905</v>
      </c>
      <c r="Y973" t="s">
        <v>1644</v>
      </c>
      <c r="Z973" t="s">
        <v>74</v>
      </c>
      <c r="AA973" t="s">
        <v>907</v>
      </c>
    </row>
    <row r="974" spans="1:27" x14ac:dyDescent="0.25">
      <c r="A974" t="b">
        <f>AND(Structures[[#This Row],[Unchanged Colr]:[Unchanged ColorAndStyle]])</f>
        <v>1</v>
      </c>
      <c r="B974" t="b">
        <f>ISERROR(VLOOKUP(Structures[[#This Row],[StructureID]],ModifiedStructures[],1,FALSE))</f>
        <v>1</v>
      </c>
      <c r="C974" t="b">
        <f>ISERROR(VLOOKUP(Structures[[#This Row],[ColorAndStyle]],ModifiedStyle[],1,FALSE))</f>
        <v>1</v>
      </c>
      <c r="D974" t="s">
        <v>482</v>
      </c>
      <c r="E974" t="s">
        <v>527</v>
      </c>
      <c r="F974" t="s">
        <v>527</v>
      </c>
      <c r="G974" t="s">
        <v>27</v>
      </c>
      <c r="H974" t="s">
        <v>70</v>
      </c>
      <c r="I974">
        <v>229179</v>
      </c>
      <c r="J974" t="s">
        <v>929</v>
      </c>
      <c r="L974" t="s">
        <v>569</v>
      </c>
      <c r="M974">
        <v>3</v>
      </c>
      <c r="N974">
        <v>0</v>
      </c>
      <c r="O974">
        <v>-16777216</v>
      </c>
      <c r="P974" t="s">
        <v>908</v>
      </c>
      <c r="Q974" t="s">
        <v>908</v>
      </c>
      <c r="R974" t="s">
        <v>466</v>
      </c>
      <c r="S974" t="s">
        <v>0</v>
      </c>
      <c r="T974" t="s">
        <v>1645</v>
      </c>
      <c r="V974" t="s">
        <v>1643</v>
      </c>
      <c r="W974" t="s">
        <v>77</v>
      </c>
      <c r="X974" t="s">
        <v>905</v>
      </c>
      <c r="Y974" t="s">
        <v>1644</v>
      </c>
      <c r="Z974" t="s">
        <v>74</v>
      </c>
      <c r="AA974" t="s">
        <v>907</v>
      </c>
    </row>
    <row r="975" spans="1:27" x14ac:dyDescent="0.25">
      <c r="A975" t="b">
        <f>AND(Structures[[#This Row],[Unchanged Colr]:[Unchanged ColorAndStyle]])</f>
        <v>1</v>
      </c>
      <c r="B975" t="b">
        <f>ISERROR(VLOOKUP(Structures[[#This Row],[StructureID]],ModifiedStructures[],1,FALSE))</f>
        <v>1</v>
      </c>
      <c r="C975" t="b">
        <f>ISERROR(VLOOKUP(Structures[[#This Row],[ColorAndStyle]],ModifiedStyle[],1,FALSE))</f>
        <v>1</v>
      </c>
      <c r="D975" t="s">
        <v>485</v>
      </c>
      <c r="E975" t="s">
        <v>528</v>
      </c>
      <c r="F975" t="s">
        <v>528</v>
      </c>
      <c r="G975" t="s">
        <v>27</v>
      </c>
      <c r="H975" t="s">
        <v>70</v>
      </c>
      <c r="I975">
        <v>229181</v>
      </c>
      <c r="J975" t="s">
        <v>929</v>
      </c>
      <c r="L975" t="s">
        <v>570</v>
      </c>
      <c r="M975">
        <v>3</v>
      </c>
      <c r="N975">
        <v>0</v>
      </c>
      <c r="O975">
        <v>-16777216</v>
      </c>
      <c r="P975" t="s">
        <v>908</v>
      </c>
      <c r="Q975" t="s">
        <v>908</v>
      </c>
      <c r="R975" t="s">
        <v>466</v>
      </c>
      <c r="S975" t="s">
        <v>0</v>
      </c>
      <c r="T975" t="s">
        <v>1645</v>
      </c>
      <c r="V975" t="s">
        <v>1643</v>
      </c>
      <c r="W975" t="s">
        <v>77</v>
      </c>
      <c r="X975" t="s">
        <v>905</v>
      </c>
      <c r="Y975" t="s">
        <v>1644</v>
      </c>
      <c r="Z975" t="s">
        <v>74</v>
      </c>
      <c r="AA975" t="s">
        <v>907</v>
      </c>
    </row>
    <row r="976" spans="1:27" x14ac:dyDescent="0.25">
      <c r="A976" t="b">
        <f>AND(Structures[[#This Row],[Unchanged Colr]:[Unchanged ColorAndStyle]])</f>
        <v>0</v>
      </c>
      <c r="B976" t="b">
        <f>ISERROR(VLOOKUP(Structures[[#This Row],[StructureID]],ModifiedStructures[],1,FALSE))</f>
        <v>1</v>
      </c>
      <c r="C976" t="b">
        <f>ISERROR(VLOOKUP(Structures[[#This Row],[ColorAndStyle]],ModifiedStyle[],1,FALSE))</f>
        <v>0</v>
      </c>
      <c r="D976" t="s">
        <v>236</v>
      </c>
      <c r="E976" t="s">
        <v>237</v>
      </c>
      <c r="F976" t="s">
        <v>271</v>
      </c>
      <c r="G976" t="s">
        <v>271</v>
      </c>
      <c r="H976" t="s">
        <v>913</v>
      </c>
      <c r="I976">
        <v>11296</v>
      </c>
      <c r="J976" t="s">
        <v>914</v>
      </c>
      <c r="L976" t="s">
        <v>277</v>
      </c>
      <c r="M976">
        <v>3</v>
      </c>
      <c r="N976">
        <v>0</v>
      </c>
      <c r="O976">
        <v>-16777216</v>
      </c>
      <c r="P976" t="s">
        <v>908</v>
      </c>
      <c r="Q976" t="s">
        <v>908</v>
      </c>
      <c r="R976" t="s">
        <v>466</v>
      </c>
      <c r="S976" t="s">
        <v>0</v>
      </c>
      <c r="T976" t="s">
        <v>1645</v>
      </c>
      <c r="V976" t="s">
        <v>1168</v>
      </c>
      <c r="W976" t="s">
        <v>77</v>
      </c>
      <c r="X976" t="s">
        <v>905</v>
      </c>
      <c r="Y976" t="s">
        <v>1648</v>
      </c>
      <c r="Z976" t="s">
        <v>74</v>
      </c>
      <c r="AA976" t="s">
        <v>907</v>
      </c>
    </row>
    <row r="977" spans="1:27" x14ac:dyDescent="0.25">
      <c r="A977" t="b">
        <f>AND(Structures[[#This Row],[Unchanged Colr]:[Unchanged ColorAndStyle]])</f>
        <v>0</v>
      </c>
      <c r="B977" t="b">
        <f>ISERROR(VLOOKUP(Structures[[#This Row],[StructureID]],ModifiedStructures[],1,FALSE))</f>
        <v>1</v>
      </c>
      <c r="C977" t="b">
        <f>ISERROR(VLOOKUP(Structures[[#This Row],[ColorAndStyle]],ModifiedStyle[],1,FALSE))</f>
        <v>0</v>
      </c>
      <c r="D977" t="s">
        <v>238</v>
      </c>
      <c r="E977" t="s">
        <v>237</v>
      </c>
      <c r="F977" t="s">
        <v>271</v>
      </c>
      <c r="G977" t="s">
        <v>271</v>
      </c>
      <c r="H977" t="s">
        <v>913</v>
      </c>
      <c r="I977">
        <v>11296</v>
      </c>
      <c r="J977" t="s">
        <v>914</v>
      </c>
      <c r="L977" t="s">
        <v>277</v>
      </c>
      <c r="M977">
        <v>3</v>
      </c>
      <c r="N977">
        <v>0</v>
      </c>
      <c r="O977">
        <v>-16777216</v>
      </c>
      <c r="P977" t="s">
        <v>908</v>
      </c>
      <c r="Q977" t="s">
        <v>908</v>
      </c>
      <c r="R977" t="s">
        <v>466</v>
      </c>
      <c r="S977" t="s">
        <v>0</v>
      </c>
      <c r="T977" t="s">
        <v>1645</v>
      </c>
      <c r="V977" t="s">
        <v>1168</v>
      </c>
      <c r="W977" t="s">
        <v>77</v>
      </c>
      <c r="X977" t="s">
        <v>905</v>
      </c>
      <c r="Y977" t="s">
        <v>1648</v>
      </c>
      <c r="Z977" t="s">
        <v>74</v>
      </c>
      <c r="AA977" t="s">
        <v>907</v>
      </c>
    </row>
    <row r="978" spans="1:27" x14ac:dyDescent="0.25">
      <c r="A978" t="b">
        <f>AND(Structures[[#This Row],[Unchanged Colr]:[Unchanged ColorAndStyle]])</f>
        <v>0</v>
      </c>
      <c r="B978" t="b">
        <f>ISERROR(VLOOKUP(Structures[[#This Row],[StructureID]],ModifiedStructures[],1,FALSE))</f>
        <v>1</v>
      </c>
      <c r="C978" t="b">
        <f>ISERROR(VLOOKUP(Structures[[#This Row],[ColorAndStyle]],ModifiedStyle[],1,FALSE))</f>
        <v>0</v>
      </c>
      <c r="D978" t="s">
        <v>239</v>
      </c>
      <c r="E978" t="s">
        <v>237</v>
      </c>
      <c r="F978" t="s">
        <v>271</v>
      </c>
      <c r="G978" t="s">
        <v>271</v>
      </c>
      <c r="H978" t="s">
        <v>913</v>
      </c>
      <c r="I978">
        <v>11296</v>
      </c>
      <c r="J978" t="s">
        <v>914</v>
      </c>
      <c r="L978" t="s">
        <v>277</v>
      </c>
      <c r="M978">
        <v>3</v>
      </c>
      <c r="N978">
        <v>0</v>
      </c>
      <c r="O978">
        <v>-16777216</v>
      </c>
      <c r="P978" t="s">
        <v>908</v>
      </c>
      <c r="Q978" t="s">
        <v>908</v>
      </c>
      <c r="R978" t="s">
        <v>466</v>
      </c>
      <c r="S978" t="s">
        <v>0</v>
      </c>
      <c r="T978" t="s">
        <v>1645</v>
      </c>
      <c r="V978" t="s">
        <v>1168</v>
      </c>
      <c r="W978" t="s">
        <v>77</v>
      </c>
      <c r="X978" t="s">
        <v>905</v>
      </c>
      <c r="Y978" t="s">
        <v>1648</v>
      </c>
      <c r="Z978" t="s">
        <v>74</v>
      </c>
      <c r="AA978" t="s">
        <v>907</v>
      </c>
    </row>
    <row r="979" spans="1:27" x14ac:dyDescent="0.25">
      <c r="A979" t="b">
        <f>AND(Structures[[#This Row],[Unchanged Colr]:[Unchanged ColorAndStyle]])</f>
        <v>1</v>
      </c>
      <c r="B979" t="b">
        <f>ISERROR(VLOOKUP(Structures[[#This Row],[StructureID]],ModifiedStructures[],1,FALSE))</f>
        <v>1</v>
      </c>
      <c r="C979" t="b">
        <f>ISERROR(VLOOKUP(Structures[[#This Row],[ColorAndStyle]],ModifiedStyle[],1,FALSE))</f>
        <v>1</v>
      </c>
      <c r="D979" t="s">
        <v>201</v>
      </c>
      <c r="E979" t="s">
        <v>201</v>
      </c>
      <c r="F979" t="s">
        <v>201</v>
      </c>
      <c r="G979" t="s">
        <v>180</v>
      </c>
      <c r="H979" t="s">
        <v>240</v>
      </c>
      <c r="I979" t="s">
        <v>240</v>
      </c>
      <c r="J979" t="s">
        <v>902</v>
      </c>
      <c r="L979" t="s">
        <v>241</v>
      </c>
      <c r="M979">
        <v>3</v>
      </c>
      <c r="N979">
        <v>0</v>
      </c>
      <c r="O979">
        <v>-16777216</v>
      </c>
      <c r="P979">
        <v>-350</v>
      </c>
      <c r="Q979">
        <v>-50</v>
      </c>
      <c r="R979" t="s">
        <v>1649</v>
      </c>
      <c r="S979" t="s">
        <v>0</v>
      </c>
      <c r="T979" t="s">
        <v>1650</v>
      </c>
      <c r="V979" t="s">
        <v>1168</v>
      </c>
      <c r="W979" t="s">
        <v>77</v>
      </c>
      <c r="X979" t="s">
        <v>905</v>
      </c>
      <c r="Y979" t="s">
        <v>1648</v>
      </c>
      <c r="Z979" t="s">
        <v>74</v>
      </c>
      <c r="AA979" t="s">
        <v>907</v>
      </c>
    </row>
    <row r="980" spans="1:27" x14ac:dyDescent="0.25">
      <c r="A980" t="b">
        <f>AND(Structures[[#This Row],[Unchanged Colr]:[Unchanged ColorAndStyle]])</f>
        <v>1</v>
      </c>
      <c r="B980" t="b">
        <f>ISERROR(VLOOKUP(Structures[[#This Row],[StructureID]],ModifiedStructures[],1,FALSE))</f>
        <v>1</v>
      </c>
      <c r="C980" t="b">
        <f>ISERROR(VLOOKUP(Structures[[#This Row],[ColorAndStyle]],ModifiedStyle[],1,FALSE))</f>
        <v>1</v>
      </c>
      <c r="D980" t="s">
        <v>202</v>
      </c>
      <c r="E980" t="s">
        <v>203</v>
      </c>
      <c r="F980" t="s">
        <v>43</v>
      </c>
      <c r="G980" t="s">
        <v>180</v>
      </c>
      <c r="H980" t="s">
        <v>4</v>
      </c>
      <c r="I980" t="s">
        <v>43</v>
      </c>
      <c r="J980" t="s">
        <v>902</v>
      </c>
      <c r="K980" t="s">
        <v>1651</v>
      </c>
      <c r="L980" t="s">
        <v>257</v>
      </c>
      <c r="M980">
        <v>3</v>
      </c>
      <c r="N980">
        <v>0</v>
      </c>
      <c r="O980">
        <v>-16777216</v>
      </c>
      <c r="P980" t="s">
        <v>908</v>
      </c>
      <c r="Q980" t="s">
        <v>908</v>
      </c>
      <c r="R980" t="s">
        <v>1649</v>
      </c>
      <c r="S980" t="s">
        <v>0</v>
      </c>
      <c r="T980" t="s">
        <v>1650</v>
      </c>
      <c r="V980" t="s">
        <v>1168</v>
      </c>
      <c r="W980" t="s">
        <v>77</v>
      </c>
      <c r="X980" t="s">
        <v>905</v>
      </c>
      <c r="Y980" t="s">
        <v>1648</v>
      </c>
      <c r="Z980" t="s">
        <v>74</v>
      </c>
      <c r="AA980" t="s">
        <v>907</v>
      </c>
    </row>
    <row r="981" spans="1:27" x14ac:dyDescent="0.25">
      <c r="A981" t="b">
        <f>AND(Structures[[#This Row],[Unchanged Colr]:[Unchanged ColorAndStyle]])</f>
        <v>1</v>
      </c>
      <c r="B981" t="b">
        <f>ISERROR(VLOOKUP(Structures[[#This Row],[StructureID]],ModifiedStructures[],1,FALSE))</f>
        <v>1</v>
      </c>
      <c r="C981" t="b">
        <f>ISERROR(VLOOKUP(Structures[[#This Row],[ColorAndStyle]],ModifiedStyle[],1,FALSE))</f>
        <v>1</v>
      </c>
      <c r="D981" t="s">
        <v>204</v>
      </c>
      <c r="E981" t="s">
        <v>205</v>
      </c>
      <c r="F981" t="s">
        <v>909</v>
      </c>
      <c r="G981" t="s">
        <v>204</v>
      </c>
      <c r="H981" t="s">
        <v>204</v>
      </c>
      <c r="I981" t="s">
        <v>910</v>
      </c>
      <c r="J981" t="s">
        <v>902</v>
      </c>
      <c r="L981" t="s">
        <v>258</v>
      </c>
      <c r="M981">
        <v>3</v>
      </c>
      <c r="N981">
        <v>0</v>
      </c>
      <c r="O981">
        <v>-16777216</v>
      </c>
      <c r="P981" t="s">
        <v>908</v>
      </c>
      <c r="Q981" t="s">
        <v>908</v>
      </c>
      <c r="R981" t="s">
        <v>1649</v>
      </c>
      <c r="S981" t="s">
        <v>0</v>
      </c>
      <c r="T981" t="s">
        <v>1650</v>
      </c>
      <c r="V981" t="s">
        <v>1168</v>
      </c>
      <c r="W981" t="s">
        <v>77</v>
      </c>
      <c r="X981" t="s">
        <v>905</v>
      </c>
      <c r="Y981" t="s">
        <v>1648</v>
      </c>
      <c r="Z981" t="s">
        <v>74</v>
      </c>
      <c r="AA981" t="s">
        <v>907</v>
      </c>
    </row>
    <row r="982" spans="1:27" x14ac:dyDescent="0.25">
      <c r="A982" t="b">
        <f>AND(Structures[[#This Row],[Unchanged Colr]:[Unchanged ColorAndStyle]])</f>
        <v>1</v>
      </c>
      <c r="B982" t="b">
        <f>ISERROR(VLOOKUP(Structures[[#This Row],[StructureID]],ModifiedStructures[],1,FALSE))</f>
        <v>1</v>
      </c>
      <c r="C982" t="b">
        <f>ISERROR(VLOOKUP(Structures[[#This Row],[ColorAndStyle]],ModifiedStyle[],1,FALSE))</f>
        <v>1</v>
      </c>
      <c r="D982" t="s">
        <v>981</v>
      </c>
      <c r="E982" t="s">
        <v>1647</v>
      </c>
      <c r="F982" t="s">
        <v>1201</v>
      </c>
      <c r="G982" t="s">
        <v>204</v>
      </c>
      <c r="H982" t="s">
        <v>70</v>
      </c>
      <c r="I982" t="s">
        <v>405</v>
      </c>
      <c r="J982" t="s">
        <v>902</v>
      </c>
      <c r="L982" t="s">
        <v>258</v>
      </c>
      <c r="M982">
        <v>3</v>
      </c>
      <c r="N982">
        <v>0</v>
      </c>
      <c r="O982">
        <v>-16777216</v>
      </c>
      <c r="P982" t="s">
        <v>908</v>
      </c>
      <c r="Q982" t="s">
        <v>908</v>
      </c>
      <c r="R982" t="s">
        <v>1649</v>
      </c>
      <c r="S982" t="s">
        <v>0</v>
      </c>
      <c r="T982" t="s">
        <v>1650</v>
      </c>
      <c r="V982" t="s">
        <v>1168</v>
      </c>
      <c r="W982" t="s">
        <v>77</v>
      </c>
      <c r="X982" t="s">
        <v>905</v>
      </c>
      <c r="Y982" t="s">
        <v>1648</v>
      </c>
      <c r="Z982" t="s">
        <v>74</v>
      </c>
      <c r="AA982" t="s">
        <v>907</v>
      </c>
    </row>
    <row r="983" spans="1:27" x14ac:dyDescent="0.25">
      <c r="A983" t="b">
        <f>AND(Structures[[#This Row],[Unchanged Colr]:[Unchanged ColorAndStyle]])</f>
        <v>0</v>
      </c>
      <c r="B983" t="b">
        <f>ISERROR(VLOOKUP(Structures[[#This Row],[StructureID]],ModifiedStructures[],1,FALSE))</f>
        <v>1</v>
      </c>
      <c r="C983" t="b">
        <f>ISERROR(VLOOKUP(Structures[[#This Row],[ColorAndStyle]],ModifiedStyle[],1,FALSE))</f>
        <v>0</v>
      </c>
      <c r="D983" t="s">
        <v>1652</v>
      </c>
      <c r="E983" t="s">
        <v>1653</v>
      </c>
      <c r="F983" t="s">
        <v>911</v>
      </c>
      <c r="G983" t="s">
        <v>27</v>
      </c>
      <c r="H983" t="s">
        <v>27</v>
      </c>
      <c r="I983" t="s">
        <v>360</v>
      </c>
      <c r="J983" t="s">
        <v>902</v>
      </c>
      <c r="L983" t="s">
        <v>243</v>
      </c>
      <c r="M983">
        <v>3</v>
      </c>
      <c r="N983">
        <v>0</v>
      </c>
      <c r="O983">
        <v>-16777216</v>
      </c>
      <c r="P983" t="s">
        <v>908</v>
      </c>
      <c r="Q983" t="s">
        <v>908</v>
      </c>
      <c r="R983" t="s">
        <v>1649</v>
      </c>
      <c r="S983" t="s">
        <v>0</v>
      </c>
      <c r="T983" t="s">
        <v>1650</v>
      </c>
      <c r="V983" t="s">
        <v>1168</v>
      </c>
      <c r="W983" t="s">
        <v>77</v>
      </c>
      <c r="X983" t="s">
        <v>905</v>
      </c>
      <c r="Y983" t="s">
        <v>1648</v>
      </c>
      <c r="Z983" t="s">
        <v>74</v>
      </c>
      <c r="AA983" t="s">
        <v>907</v>
      </c>
    </row>
    <row r="984" spans="1:27" x14ac:dyDescent="0.25">
      <c r="A984" t="b">
        <f>AND(Structures[[#This Row],[Unchanged Colr]:[Unchanged ColorAndStyle]])</f>
        <v>0</v>
      </c>
      <c r="B984" t="b">
        <f>ISERROR(VLOOKUP(Structures[[#This Row],[StructureID]],ModifiedStructures[],1,FALSE))</f>
        <v>1</v>
      </c>
      <c r="C984" t="b">
        <f>ISERROR(VLOOKUP(Structures[[#This Row],[ColorAndStyle]],ModifiedStyle[],1,FALSE))</f>
        <v>0</v>
      </c>
      <c r="D984" t="s">
        <v>1654</v>
      </c>
      <c r="E984" t="s">
        <v>1655</v>
      </c>
      <c r="F984" t="s">
        <v>912</v>
      </c>
      <c r="G984" t="s">
        <v>4</v>
      </c>
      <c r="H984" t="s">
        <v>4</v>
      </c>
      <c r="I984" t="s">
        <v>247</v>
      </c>
      <c r="J984" t="s">
        <v>902</v>
      </c>
      <c r="L984" t="s">
        <v>246</v>
      </c>
      <c r="M984">
        <v>3</v>
      </c>
      <c r="N984">
        <v>0</v>
      </c>
      <c r="O984">
        <v>-16777216</v>
      </c>
      <c r="P984" t="s">
        <v>908</v>
      </c>
      <c r="Q984" t="s">
        <v>908</v>
      </c>
      <c r="R984" t="s">
        <v>1649</v>
      </c>
      <c r="S984" t="s">
        <v>0</v>
      </c>
      <c r="T984" t="s">
        <v>1650</v>
      </c>
      <c r="V984" t="s">
        <v>1168</v>
      </c>
      <c r="W984" t="s">
        <v>77</v>
      </c>
      <c r="X984" t="s">
        <v>905</v>
      </c>
      <c r="Y984" t="s">
        <v>1648</v>
      </c>
      <c r="Z984" t="s">
        <v>74</v>
      </c>
      <c r="AA984" t="s">
        <v>907</v>
      </c>
    </row>
    <row r="985" spans="1:27" x14ac:dyDescent="0.25">
      <c r="A985" t="b">
        <f>AND(Structures[[#This Row],[Unchanged Colr]:[Unchanged ColorAndStyle]])</f>
        <v>1</v>
      </c>
      <c r="B985" t="b">
        <f>ISERROR(VLOOKUP(Structures[[#This Row],[StructureID]],ModifiedStructures[],1,FALSE))</f>
        <v>1</v>
      </c>
      <c r="C985" t="b">
        <f>ISERROR(VLOOKUP(Structures[[#This Row],[ColorAndStyle]],ModifiedStyle[],1,FALSE))</f>
        <v>1</v>
      </c>
      <c r="D985" t="s">
        <v>1656</v>
      </c>
      <c r="E985" t="s">
        <v>1657</v>
      </c>
      <c r="F985" t="s">
        <v>912</v>
      </c>
      <c r="G985" t="s">
        <v>4</v>
      </c>
      <c r="H985" t="s">
        <v>4</v>
      </c>
      <c r="I985" t="s">
        <v>247</v>
      </c>
      <c r="J985" t="s">
        <v>902</v>
      </c>
      <c r="L985" t="s">
        <v>248</v>
      </c>
      <c r="M985">
        <v>5</v>
      </c>
      <c r="N985">
        <v>0</v>
      </c>
      <c r="O985">
        <v>-16777216</v>
      </c>
      <c r="P985" t="s">
        <v>908</v>
      </c>
      <c r="Q985" t="s">
        <v>908</v>
      </c>
      <c r="R985" t="s">
        <v>1649</v>
      </c>
      <c r="S985" t="s">
        <v>0</v>
      </c>
      <c r="T985" t="s">
        <v>1650</v>
      </c>
      <c r="V985" t="s">
        <v>1168</v>
      </c>
      <c r="W985" t="s">
        <v>77</v>
      </c>
      <c r="X985" t="s">
        <v>905</v>
      </c>
      <c r="Y985" t="s">
        <v>1648</v>
      </c>
      <c r="Z985" t="s">
        <v>74</v>
      </c>
      <c r="AA985" t="s">
        <v>907</v>
      </c>
    </row>
    <row r="986" spans="1:27" x14ac:dyDescent="0.25">
      <c r="A986" t="b">
        <f>AND(Structures[[#This Row],[Unchanged Colr]:[Unchanged ColorAndStyle]])</f>
        <v>1</v>
      </c>
      <c r="B986" t="b">
        <f>ISERROR(VLOOKUP(Structures[[#This Row],[StructureID]],ModifiedStructures[],1,FALSE))</f>
        <v>1</v>
      </c>
      <c r="C986" t="b">
        <f>ISERROR(VLOOKUP(Structures[[#This Row],[ColorAndStyle]],ModifiedStyle[],1,FALSE))</f>
        <v>1</v>
      </c>
      <c r="D986" t="s">
        <v>1658</v>
      </c>
      <c r="E986" t="s">
        <v>1659</v>
      </c>
      <c r="F986" t="s">
        <v>912</v>
      </c>
      <c r="G986" t="s">
        <v>4</v>
      </c>
      <c r="H986" t="s">
        <v>4</v>
      </c>
      <c r="I986" t="s">
        <v>247</v>
      </c>
      <c r="J986" t="s">
        <v>902</v>
      </c>
      <c r="L986" t="s">
        <v>388</v>
      </c>
      <c r="M986">
        <v>3</v>
      </c>
      <c r="N986">
        <v>1</v>
      </c>
      <c r="O986">
        <v>-16777216</v>
      </c>
      <c r="P986" t="s">
        <v>908</v>
      </c>
      <c r="Q986" t="s">
        <v>908</v>
      </c>
      <c r="R986" t="s">
        <v>1649</v>
      </c>
      <c r="S986" t="s">
        <v>0</v>
      </c>
      <c r="T986" t="s">
        <v>1650</v>
      </c>
      <c r="V986" t="s">
        <v>1168</v>
      </c>
      <c r="W986" t="s">
        <v>77</v>
      </c>
      <c r="X986" t="s">
        <v>905</v>
      </c>
      <c r="Y986" t="s">
        <v>1648</v>
      </c>
      <c r="Z986" t="s">
        <v>74</v>
      </c>
      <c r="AA986" t="s">
        <v>907</v>
      </c>
    </row>
    <row r="987" spans="1:27" x14ac:dyDescent="0.25">
      <c r="A987" t="b">
        <f>AND(Structures[[#This Row],[Unchanged Colr]:[Unchanged ColorAndStyle]])</f>
        <v>1</v>
      </c>
      <c r="B987" t="b">
        <f>ISERROR(VLOOKUP(Structures[[#This Row],[StructureID]],ModifiedStructures[],1,FALSE))</f>
        <v>1</v>
      </c>
      <c r="C987" t="b">
        <f>ISERROR(VLOOKUP(Structures[[#This Row],[ColorAndStyle]],ModifiedStyle[],1,FALSE))</f>
        <v>1</v>
      </c>
      <c r="D987" t="s">
        <v>457</v>
      </c>
      <c r="E987" t="s">
        <v>458</v>
      </c>
      <c r="F987" t="s">
        <v>1070</v>
      </c>
      <c r="G987" t="s">
        <v>44</v>
      </c>
      <c r="H987" t="s">
        <v>44</v>
      </c>
      <c r="I987" t="s">
        <v>44</v>
      </c>
      <c r="J987" t="s">
        <v>902</v>
      </c>
      <c r="L987" t="s">
        <v>373</v>
      </c>
      <c r="M987">
        <v>3</v>
      </c>
      <c r="N987">
        <v>0</v>
      </c>
      <c r="O987">
        <v>-16777216</v>
      </c>
      <c r="P987" t="s">
        <v>908</v>
      </c>
      <c r="Q987" t="s">
        <v>908</v>
      </c>
      <c r="R987" t="s">
        <v>1649</v>
      </c>
      <c r="S987" t="s">
        <v>0</v>
      </c>
      <c r="T987" t="s">
        <v>1650</v>
      </c>
      <c r="V987" t="s">
        <v>1168</v>
      </c>
      <c r="W987" t="s">
        <v>77</v>
      </c>
      <c r="X987" t="s">
        <v>905</v>
      </c>
      <c r="Y987" t="s">
        <v>1648</v>
      </c>
      <c r="Z987" t="s">
        <v>74</v>
      </c>
      <c r="AA987" t="s">
        <v>907</v>
      </c>
    </row>
    <row r="988" spans="1:27" x14ac:dyDescent="0.25">
      <c r="A988" t="b">
        <f>AND(Structures[[#This Row],[Unchanged Colr]:[Unchanged ColorAndStyle]])</f>
        <v>1</v>
      </c>
      <c r="B988" t="b">
        <f>ISERROR(VLOOKUP(Structures[[#This Row],[StructureID]],ModifiedStructures[],1,FALSE))</f>
        <v>1</v>
      </c>
      <c r="C988" t="b">
        <f>ISERROR(VLOOKUP(Structures[[#This Row],[ColorAndStyle]],ModifiedStyle[],1,FALSE))</f>
        <v>1</v>
      </c>
      <c r="D988" t="s">
        <v>459</v>
      </c>
      <c r="E988" t="s">
        <v>460</v>
      </c>
      <c r="F988" t="s">
        <v>1070</v>
      </c>
      <c r="G988" t="s">
        <v>44</v>
      </c>
      <c r="H988" t="s">
        <v>44</v>
      </c>
      <c r="I988" t="s">
        <v>44</v>
      </c>
      <c r="J988" t="s">
        <v>902</v>
      </c>
      <c r="L988" t="s">
        <v>374</v>
      </c>
      <c r="M988">
        <v>3</v>
      </c>
      <c r="N988">
        <v>0</v>
      </c>
      <c r="O988">
        <v>-16777216</v>
      </c>
      <c r="P988" t="s">
        <v>908</v>
      </c>
      <c r="Q988" t="s">
        <v>908</v>
      </c>
      <c r="R988" t="s">
        <v>1649</v>
      </c>
      <c r="S988" t="s">
        <v>0</v>
      </c>
      <c r="T988" t="s">
        <v>1650</v>
      </c>
      <c r="V988" t="s">
        <v>1168</v>
      </c>
      <c r="W988" t="s">
        <v>77</v>
      </c>
      <c r="X988" t="s">
        <v>905</v>
      </c>
      <c r="Y988" t="s">
        <v>1648</v>
      </c>
      <c r="Z988" t="s">
        <v>74</v>
      </c>
      <c r="AA988" t="s">
        <v>907</v>
      </c>
    </row>
    <row r="989" spans="1:27" x14ac:dyDescent="0.25">
      <c r="A989" t="b">
        <f>AND(Structures[[#This Row],[Unchanged Colr]:[Unchanged ColorAndStyle]])</f>
        <v>1</v>
      </c>
      <c r="B989" t="b">
        <f>ISERROR(VLOOKUP(Structures[[#This Row],[StructureID]],ModifiedStructures[],1,FALSE))</f>
        <v>1</v>
      </c>
      <c r="C989" t="b">
        <f>ISERROR(VLOOKUP(Structures[[#This Row],[ColorAndStyle]],ModifiedStyle[],1,FALSE))</f>
        <v>1</v>
      </c>
      <c r="D989" t="s">
        <v>461</v>
      </c>
      <c r="E989" t="s">
        <v>462</v>
      </c>
      <c r="F989" t="s">
        <v>462</v>
      </c>
      <c r="G989" t="s">
        <v>33</v>
      </c>
      <c r="H989" t="s">
        <v>33</v>
      </c>
      <c r="I989">
        <v>15900</v>
      </c>
      <c r="J989" t="s">
        <v>929</v>
      </c>
      <c r="L989" t="s">
        <v>561</v>
      </c>
      <c r="M989">
        <v>3</v>
      </c>
      <c r="N989">
        <v>0</v>
      </c>
      <c r="O989">
        <v>-16777216</v>
      </c>
      <c r="P989">
        <v>20</v>
      </c>
      <c r="Q989">
        <v>80</v>
      </c>
      <c r="R989" t="s">
        <v>1649</v>
      </c>
      <c r="S989" t="s">
        <v>0</v>
      </c>
      <c r="T989" t="s">
        <v>1650</v>
      </c>
      <c r="V989" t="s">
        <v>1168</v>
      </c>
      <c r="W989" t="s">
        <v>77</v>
      </c>
      <c r="X989" t="s">
        <v>905</v>
      </c>
      <c r="Y989" t="s">
        <v>1648</v>
      </c>
      <c r="Z989" t="s">
        <v>74</v>
      </c>
      <c r="AA989" t="s">
        <v>907</v>
      </c>
    </row>
    <row r="990" spans="1:27" x14ac:dyDescent="0.25">
      <c r="A990" t="b">
        <f>AND(Structures[[#This Row],[Unchanged Colr]:[Unchanged ColorAndStyle]])</f>
        <v>1</v>
      </c>
      <c r="B990" t="b">
        <f>ISERROR(VLOOKUP(Structures[[#This Row],[StructureID]],ModifiedStructures[],1,FALSE))</f>
        <v>1</v>
      </c>
      <c r="C990" t="b">
        <f>ISERROR(VLOOKUP(Structures[[#This Row],[ColorAndStyle]],ModifiedStyle[],1,FALSE))</f>
        <v>1</v>
      </c>
      <c r="D990" t="s">
        <v>1660</v>
      </c>
      <c r="E990" t="s">
        <v>1661</v>
      </c>
      <c r="F990" t="s">
        <v>976</v>
      </c>
      <c r="G990" t="s">
        <v>33</v>
      </c>
      <c r="H990" t="s">
        <v>33</v>
      </c>
      <c r="I990">
        <v>7199</v>
      </c>
      <c r="J990" t="s">
        <v>929</v>
      </c>
      <c r="L990" t="s">
        <v>563</v>
      </c>
      <c r="M990">
        <v>3</v>
      </c>
      <c r="N990">
        <v>0</v>
      </c>
      <c r="O990">
        <v>-16777216</v>
      </c>
      <c r="P990" t="s">
        <v>908</v>
      </c>
      <c r="Q990" t="s">
        <v>908</v>
      </c>
      <c r="R990" t="s">
        <v>1649</v>
      </c>
      <c r="S990" t="s">
        <v>0</v>
      </c>
      <c r="T990" t="s">
        <v>1650</v>
      </c>
      <c r="V990" t="s">
        <v>1168</v>
      </c>
      <c r="W990" t="s">
        <v>77</v>
      </c>
      <c r="X990" t="s">
        <v>905</v>
      </c>
      <c r="Y990" t="s">
        <v>1648</v>
      </c>
      <c r="Z990" t="s">
        <v>74</v>
      </c>
      <c r="AA990" t="s">
        <v>907</v>
      </c>
    </row>
    <row r="991" spans="1:27" x14ac:dyDescent="0.25">
      <c r="A991" t="b">
        <f>AND(Structures[[#This Row],[Unchanged Colr]:[Unchanged ColorAndStyle]])</f>
        <v>1</v>
      </c>
      <c r="B991" t="b">
        <f>ISERROR(VLOOKUP(Structures[[#This Row],[StructureID]],ModifiedStructures[],1,FALSE))</f>
        <v>1</v>
      </c>
      <c r="C991" t="b">
        <f>ISERROR(VLOOKUP(Structures[[#This Row],[ColorAndStyle]],ModifiedStyle[],1,FALSE))</f>
        <v>1</v>
      </c>
      <c r="D991" t="s">
        <v>498</v>
      </c>
      <c r="E991" t="s">
        <v>539</v>
      </c>
      <c r="F991" t="s">
        <v>539</v>
      </c>
      <c r="G991" t="s">
        <v>33</v>
      </c>
      <c r="H991" t="s">
        <v>33</v>
      </c>
      <c r="I991">
        <v>7200</v>
      </c>
      <c r="J991" t="s">
        <v>929</v>
      </c>
      <c r="L991" t="s">
        <v>577</v>
      </c>
      <c r="M991">
        <v>3</v>
      </c>
      <c r="N991">
        <v>0</v>
      </c>
      <c r="O991">
        <v>-16777216</v>
      </c>
      <c r="P991" t="s">
        <v>908</v>
      </c>
      <c r="Q991" t="s">
        <v>908</v>
      </c>
      <c r="R991" t="s">
        <v>1649</v>
      </c>
      <c r="S991" t="s">
        <v>0</v>
      </c>
      <c r="T991" t="s">
        <v>1650</v>
      </c>
      <c r="V991" t="s">
        <v>1168</v>
      </c>
      <c r="W991" t="s">
        <v>77</v>
      </c>
      <c r="X991" t="s">
        <v>905</v>
      </c>
      <c r="Y991" t="s">
        <v>1648</v>
      </c>
      <c r="Z991" t="s">
        <v>74</v>
      </c>
      <c r="AA991" t="s">
        <v>907</v>
      </c>
    </row>
    <row r="992" spans="1:27" x14ac:dyDescent="0.25">
      <c r="A992" t="b">
        <f>AND(Structures[[#This Row],[Unchanged Colr]:[Unchanged ColorAndStyle]])</f>
        <v>1</v>
      </c>
      <c r="B992" t="b">
        <f>ISERROR(VLOOKUP(Structures[[#This Row],[StructureID]],ModifiedStructures[],1,FALSE))</f>
        <v>1</v>
      </c>
      <c r="C992" t="b">
        <f>ISERROR(VLOOKUP(Structures[[#This Row],[ColorAndStyle]],ModifiedStyle[],1,FALSE))</f>
        <v>1</v>
      </c>
      <c r="D992" t="s">
        <v>499</v>
      </c>
      <c r="E992" t="s">
        <v>969</v>
      </c>
      <c r="F992" t="s">
        <v>969</v>
      </c>
      <c r="G992" t="s">
        <v>33</v>
      </c>
      <c r="H992" t="s">
        <v>33</v>
      </c>
      <c r="I992">
        <v>7201</v>
      </c>
      <c r="J992" t="s">
        <v>929</v>
      </c>
      <c r="L992" t="s">
        <v>593</v>
      </c>
      <c r="M992">
        <v>3</v>
      </c>
      <c r="N992">
        <v>0</v>
      </c>
      <c r="O992">
        <v>-16777216</v>
      </c>
      <c r="P992" t="s">
        <v>908</v>
      </c>
      <c r="Q992" t="s">
        <v>908</v>
      </c>
      <c r="R992" t="s">
        <v>1649</v>
      </c>
      <c r="S992" t="s">
        <v>0</v>
      </c>
      <c r="T992" t="s">
        <v>1650</v>
      </c>
      <c r="V992" t="s">
        <v>1168</v>
      </c>
      <c r="W992" t="s">
        <v>77</v>
      </c>
      <c r="X992" t="s">
        <v>905</v>
      </c>
      <c r="Y992" t="s">
        <v>1648</v>
      </c>
      <c r="Z992" t="s">
        <v>74</v>
      </c>
      <c r="AA992" t="s">
        <v>907</v>
      </c>
    </row>
    <row r="993" spans="1:27" x14ac:dyDescent="0.25">
      <c r="A993" t="b">
        <f>AND(Structures[[#This Row],[Unchanged Colr]:[Unchanged ColorAndStyle]])</f>
        <v>1</v>
      </c>
      <c r="B993" t="b">
        <f>ISERROR(VLOOKUP(Structures[[#This Row],[StructureID]],ModifiedStructures[],1,FALSE))</f>
        <v>1</v>
      </c>
      <c r="C993" t="b">
        <f>ISERROR(VLOOKUP(Structures[[#This Row],[ColorAndStyle]],ModifiedStyle[],1,FALSE))</f>
        <v>1</v>
      </c>
      <c r="D993" t="s">
        <v>466</v>
      </c>
      <c r="E993" t="s">
        <v>466</v>
      </c>
      <c r="F993" t="s">
        <v>466</v>
      </c>
      <c r="G993" t="s">
        <v>33</v>
      </c>
      <c r="H993" t="s">
        <v>33</v>
      </c>
      <c r="I993">
        <v>14544</v>
      </c>
      <c r="J993" t="s">
        <v>929</v>
      </c>
      <c r="L993" t="s">
        <v>575</v>
      </c>
      <c r="M993">
        <v>3</v>
      </c>
      <c r="N993">
        <v>0</v>
      </c>
      <c r="O993">
        <v>-16777216</v>
      </c>
      <c r="P993">
        <v>-20</v>
      </c>
      <c r="Q993">
        <v>40</v>
      </c>
      <c r="R993" t="s">
        <v>1649</v>
      </c>
      <c r="S993" t="s">
        <v>0</v>
      </c>
      <c r="T993" t="s">
        <v>1650</v>
      </c>
      <c r="V993" t="s">
        <v>1168</v>
      </c>
      <c r="W993" t="s">
        <v>77</v>
      </c>
      <c r="X993" t="s">
        <v>905</v>
      </c>
      <c r="Y993" t="s">
        <v>1648</v>
      </c>
      <c r="Z993" t="s">
        <v>74</v>
      </c>
      <c r="AA993" t="s">
        <v>907</v>
      </c>
    </row>
    <row r="994" spans="1:27" x14ac:dyDescent="0.25">
      <c r="A994" t="b">
        <f>AND(Structures[[#This Row],[Unchanged Colr]:[Unchanged ColorAndStyle]])</f>
        <v>1</v>
      </c>
      <c r="B994" t="b">
        <f>ISERROR(VLOOKUP(Structures[[#This Row],[StructureID]],ModifiedStructures[],1,FALSE))</f>
        <v>1</v>
      </c>
      <c r="C994" t="b">
        <f>ISERROR(VLOOKUP(Structures[[#This Row],[ColorAndStyle]],ModifiedStyle[],1,FALSE))</f>
        <v>1</v>
      </c>
      <c r="D994" t="s">
        <v>468</v>
      </c>
      <c r="E994" t="s">
        <v>469</v>
      </c>
      <c r="F994" t="s">
        <v>466</v>
      </c>
      <c r="G994" t="s">
        <v>44</v>
      </c>
      <c r="H994" t="s">
        <v>185</v>
      </c>
      <c r="I994">
        <v>14544</v>
      </c>
      <c r="J994" t="s">
        <v>929</v>
      </c>
      <c r="L994" t="s">
        <v>575</v>
      </c>
      <c r="M994">
        <v>3</v>
      </c>
      <c r="N994">
        <v>1</v>
      </c>
      <c r="O994">
        <v>-16777216</v>
      </c>
      <c r="P994" t="s">
        <v>908</v>
      </c>
      <c r="Q994" t="s">
        <v>908</v>
      </c>
      <c r="R994" t="s">
        <v>1649</v>
      </c>
      <c r="S994" t="s">
        <v>0</v>
      </c>
      <c r="T994" t="s">
        <v>1650</v>
      </c>
      <c r="V994" t="s">
        <v>1168</v>
      </c>
      <c r="W994" t="s">
        <v>77</v>
      </c>
      <c r="X994" t="s">
        <v>905</v>
      </c>
      <c r="Y994" t="s">
        <v>1648</v>
      </c>
      <c r="Z994" t="s">
        <v>74</v>
      </c>
      <c r="AA994" t="s">
        <v>907</v>
      </c>
    </row>
    <row r="995" spans="1:27" x14ac:dyDescent="0.25">
      <c r="A995" t="b">
        <f>AND(Structures[[#This Row],[Unchanged Colr]:[Unchanged ColorAndStyle]])</f>
        <v>1</v>
      </c>
      <c r="B995" t="b">
        <f>ISERROR(VLOOKUP(Structures[[#This Row],[StructureID]],ModifiedStructures[],1,FALSE))</f>
        <v>1</v>
      </c>
      <c r="C995" t="b">
        <f>ISERROR(VLOOKUP(Structures[[#This Row],[ColorAndStyle]],ModifiedStyle[],1,FALSE))</f>
        <v>1</v>
      </c>
      <c r="D995" t="s">
        <v>470</v>
      </c>
      <c r="E995" t="s">
        <v>471</v>
      </c>
      <c r="F995" t="s">
        <v>471</v>
      </c>
      <c r="G995" t="s">
        <v>33</v>
      </c>
      <c r="H995" t="s">
        <v>33</v>
      </c>
      <c r="I995">
        <v>55011</v>
      </c>
      <c r="J995" t="s">
        <v>929</v>
      </c>
      <c r="L995" t="s">
        <v>565</v>
      </c>
      <c r="M995">
        <v>3</v>
      </c>
      <c r="N995">
        <v>0</v>
      </c>
      <c r="O995">
        <v>-16777216</v>
      </c>
      <c r="P995" t="s">
        <v>908</v>
      </c>
      <c r="Q995" t="s">
        <v>908</v>
      </c>
      <c r="R995" t="s">
        <v>1649</v>
      </c>
      <c r="S995" t="s">
        <v>0</v>
      </c>
      <c r="T995" t="s">
        <v>1650</v>
      </c>
      <c r="V995" t="s">
        <v>1168</v>
      </c>
      <c r="W995" t="s">
        <v>77</v>
      </c>
      <c r="X995" t="s">
        <v>905</v>
      </c>
      <c r="Y995" t="s">
        <v>1648</v>
      </c>
      <c r="Z995" t="s">
        <v>74</v>
      </c>
      <c r="AA995" t="s">
        <v>907</v>
      </c>
    </row>
    <row r="996" spans="1:27" x14ac:dyDescent="0.25">
      <c r="A996" t="b">
        <f>AND(Structures[[#This Row],[Unchanged Colr]:[Unchanged ColorAndStyle]])</f>
        <v>1</v>
      </c>
      <c r="B996" t="b">
        <f>ISERROR(VLOOKUP(Structures[[#This Row],[StructureID]],ModifiedStructures[],1,FALSE))</f>
        <v>1</v>
      </c>
      <c r="C996" t="b">
        <f>ISERROR(VLOOKUP(Structures[[#This Row],[ColorAndStyle]],ModifiedStyle[],1,FALSE))</f>
        <v>1</v>
      </c>
      <c r="D996" t="s">
        <v>472</v>
      </c>
      <c r="E996" t="s">
        <v>473</v>
      </c>
      <c r="F996" t="s">
        <v>473</v>
      </c>
      <c r="G996" t="s">
        <v>33</v>
      </c>
      <c r="H996" t="s">
        <v>33</v>
      </c>
      <c r="I996">
        <v>55012</v>
      </c>
      <c r="J996" t="s">
        <v>929</v>
      </c>
      <c r="L996" t="s">
        <v>564</v>
      </c>
      <c r="M996">
        <v>3</v>
      </c>
      <c r="N996">
        <v>0</v>
      </c>
      <c r="O996">
        <v>-16777216</v>
      </c>
      <c r="P996" t="s">
        <v>908</v>
      </c>
      <c r="Q996" t="s">
        <v>908</v>
      </c>
      <c r="R996" t="s">
        <v>1649</v>
      </c>
      <c r="S996" t="s">
        <v>0</v>
      </c>
      <c r="T996" t="s">
        <v>1650</v>
      </c>
      <c r="V996" t="s">
        <v>1168</v>
      </c>
      <c r="W996" t="s">
        <v>77</v>
      </c>
      <c r="X996" t="s">
        <v>905</v>
      </c>
      <c r="Y996" t="s">
        <v>1648</v>
      </c>
      <c r="Z996" t="s">
        <v>74</v>
      </c>
      <c r="AA996" t="s">
        <v>907</v>
      </c>
    </row>
    <row r="997" spans="1:27" x14ac:dyDescent="0.25">
      <c r="A997" t="b">
        <f>AND(Structures[[#This Row],[Unchanged Colr]:[Unchanged ColorAndStyle]])</f>
        <v>0</v>
      </c>
      <c r="B997" t="b">
        <f>ISERROR(VLOOKUP(Structures[[#This Row],[StructureID]],ModifiedStructures[],1,FALSE))</f>
        <v>1</v>
      </c>
      <c r="C997" t="b">
        <f>ISERROR(VLOOKUP(Structures[[#This Row],[ColorAndStyle]],ModifiedStyle[],1,FALSE))</f>
        <v>0</v>
      </c>
      <c r="D997" t="s">
        <v>236</v>
      </c>
      <c r="E997" t="s">
        <v>237</v>
      </c>
      <c r="F997" t="s">
        <v>271</v>
      </c>
      <c r="G997" t="s">
        <v>271</v>
      </c>
      <c r="H997" t="s">
        <v>913</v>
      </c>
      <c r="I997">
        <v>11296</v>
      </c>
      <c r="J997" t="s">
        <v>914</v>
      </c>
      <c r="L997" t="s">
        <v>277</v>
      </c>
      <c r="M997">
        <v>3</v>
      </c>
      <c r="N997">
        <v>0</v>
      </c>
      <c r="O997">
        <v>-16777216</v>
      </c>
      <c r="P997" t="s">
        <v>908</v>
      </c>
      <c r="Q997" t="s">
        <v>908</v>
      </c>
      <c r="R997" t="s">
        <v>1649</v>
      </c>
      <c r="S997" t="s">
        <v>0</v>
      </c>
      <c r="T997" t="s">
        <v>1650</v>
      </c>
      <c r="V997" t="s">
        <v>1168</v>
      </c>
      <c r="W997" t="s">
        <v>77</v>
      </c>
      <c r="X997" t="s">
        <v>905</v>
      </c>
      <c r="Y997" t="s">
        <v>1662</v>
      </c>
      <c r="Z997" t="s">
        <v>74</v>
      </c>
      <c r="AA997" t="s">
        <v>907</v>
      </c>
    </row>
    <row r="998" spans="1:27" x14ac:dyDescent="0.25">
      <c r="A998" t="b">
        <f>AND(Structures[[#This Row],[Unchanged Colr]:[Unchanged ColorAndStyle]])</f>
        <v>0</v>
      </c>
      <c r="B998" t="b">
        <f>ISERROR(VLOOKUP(Structures[[#This Row],[StructureID]],ModifiedStructures[],1,FALSE))</f>
        <v>1</v>
      </c>
      <c r="C998" t="b">
        <f>ISERROR(VLOOKUP(Structures[[#This Row],[ColorAndStyle]],ModifiedStyle[],1,FALSE))</f>
        <v>0</v>
      </c>
      <c r="D998" t="s">
        <v>238</v>
      </c>
      <c r="E998" t="s">
        <v>237</v>
      </c>
      <c r="F998" t="s">
        <v>271</v>
      </c>
      <c r="G998" t="s">
        <v>271</v>
      </c>
      <c r="H998" t="s">
        <v>913</v>
      </c>
      <c r="I998">
        <v>11296</v>
      </c>
      <c r="J998" t="s">
        <v>914</v>
      </c>
      <c r="L998" t="s">
        <v>277</v>
      </c>
      <c r="M998">
        <v>3</v>
      </c>
      <c r="N998">
        <v>0</v>
      </c>
      <c r="O998">
        <v>-16777216</v>
      </c>
      <c r="P998" t="s">
        <v>908</v>
      </c>
      <c r="Q998" t="s">
        <v>908</v>
      </c>
      <c r="R998" t="s">
        <v>1649</v>
      </c>
      <c r="S998" t="s">
        <v>0</v>
      </c>
      <c r="T998" t="s">
        <v>1650</v>
      </c>
      <c r="V998" t="s">
        <v>1168</v>
      </c>
      <c r="W998" t="s">
        <v>77</v>
      </c>
      <c r="X998" t="s">
        <v>905</v>
      </c>
      <c r="Y998" t="s">
        <v>1662</v>
      </c>
      <c r="Z998" t="s">
        <v>74</v>
      </c>
      <c r="AA998" t="s">
        <v>907</v>
      </c>
    </row>
    <row r="999" spans="1:27" x14ac:dyDescent="0.25">
      <c r="A999" t="b">
        <f>AND(Structures[[#This Row],[Unchanged Colr]:[Unchanged ColorAndStyle]])</f>
        <v>0</v>
      </c>
      <c r="B999" t="b">
        <f>ISERROR(VLOOKUP(Structures[[#This Row],[StructureID]],ModifiedStructures[],1,FALSE))</f>
        <v>1</v>
      </c>
      <c r="C999" t="b">
        <f>ISERROR(VLOOKUP(Structures[[#This Row],[ColorAndStyle]],ModifiedStyle[],1,FALSE))</f>
        <v>0</v>
      </c>
      <c r="D999" t="s">
        <v>239</v>
      </c>
      <c r="E999" t="s">
        <v>237</v>
      </c>
      <c r="F999" t="s">
        <v>271</v>
      </c>
      <c r="G999" t="s">
        <v>271</v>
      </c>
      <c r="H999" t="s">
        <v>913</v>
      </c>
      <c r="I999">
        <v>11296</v>
      </c>
      <c r="J999" t="s">
        <v>914</v>
      </c>
      <c r="L999" t="s">
        <v>277</v>
      </c>
      <c r="M999">
        <v>3</v>
      </c>
      <c r="N999">
        <v>0</v>
      </c>
      <c r="O999">
        <v>-16777216</v>
      </c>
      <c r="P999" t="s">
        <v>908</v>
      </c>
      <c r="Q999" t="s">
        <v>908</v>
      </c>
      <c r="R999" t="s">
        <v>1649</v>
      </c>
      <c r="S999" t="s">
        <v>0</v>
      </c>
      <c r="T999" t="s">
        <v>1650</v>
      </c>
      <c r="V999" t="s">
        <v>1168</v>
      </c>
      <c r="W999" t="s">
        <v>77</v>
      </c>
      <c r="X999" t="s">
        <v>905</v>
      </c>
      <c r="Y999" t="s">
        <v>1662</v>
      </c>
      <c r="Z999" t="s">
        <v>74</v>
      </c>
      <c r="AA999" t="s">
        <v>907</v>
      </c>
    </row>
    <row r="1000" spans="1:27" x14ac:dyDescent="0.25">
      <c r="A1000" t="b">
        <f>AND(Structures[[#This Row],[Unchanged Colr]:[Unchanged ColorAndStyle]])</f>
        <v>1</v>
      </c>
      <c r="B1000" t="b">
        <f>ISERROR(VLOOKUP(Structures[[#This Row],[StructureID]],ModifiedStructures[],1,FALSE))</f>
        <v>1</v>
      </c>
      <c r="C1000" t="b">
        <f>ISERROR(VLOOKUP(Structures[[#This Row],[ColorAndStyle]],ModifiedStyle[],1,FALSE))</f>
        <v>1</v>
      </c>
      <c r="D1000" t="s">
        <v>201</v>
      </c>
      <c r="E1000" t="s">
        <v>201</v>
      </c>
      <c r="F1000" t="s">
        <v>201</v>
      </c>
      <c r="G1000" t="s">
        <v>180</v>
      </c>
      <c r="H1000" t="s">
        <v>240</v>
      </c>
      <c r="I1000" t="s">
        <v>240</v>
      </c>
      <c r="J1000" t="s">
        <v>902</v>
      </c>
      <c r="L1000" t="s">
        <v>241</v>
      </c>
      <c r="M1000">
        <v>3</v>
      </c>
      <c r="N1000">
        <v>0</v>
      </c>
      <c r="O1000">
        <v>-16777216</v>
      </c>
      <c r="P1000">
        <v>-350</v>
      </c>
      <c r="Q1000">
        <v>-50</v>
      </c>
      <c r="R1000" t="s">
        <v>1663</v>
      </c>
      <c r="S1000" t="s">
        <v>0</v>
      </c>
      <c r="T1000" t="s">
        <v>1664</v>
      </c>
      <c r="V1000" t="s">
        <v>1168</v>
      </c>
      <c r="W1000" t="s">
        <v>77</v>
      </c>
      <c r="X1000" t="s">
        <v>905</v>
      </c>
      <c r="Y1000" t="s">
        <v>1662</v>
      </c>
      <c r="Z1000" t="s">
        <v>74</v>
      </c>
      <c r="AA1000" t="s">
        <v>907</v>
      </c>
    </row>
    <row r="1001" spans="1:27" x14ac:dyDescent="0.25">
      <c r="A1001" t="b">
        <f>AND(Structures[[#This Row],[Unchanged Colr]:[Unchanged ColorAndStyle]])</f>
        <v>1</v>
      </c>
      <c r="B1001" t="b">
        <f>ISERROR(VLOOKUP(Structures[[#This Row],[StructureID]],ModifiedStructures[],1,FALSE))</f>
        <v>1</v>
      </c>
      <c r="C1001" t="b">
        <f>ISERROR(VLOOKUP(Structures[[#This Row],[ColorAndStyle]],ModifiedStyle[],1,FALSE))</f>
        <v>1</v>
      </c>
      <c r="D1001" t="s">
        <v>202</v>
      </c>
      <c r="E1001" t="s">
        <v>203</v>
      </c>
      <c r="F1001" t="s">
        <v>43</v>
      </c>
      <c r="G1001" t="s">
        <v>180</v>
      </c>
      <c r="H1001" t="s">
        <v>4</v>
      </c>
      <c r="I1001" t="s">
        <v>43</v>
      </c>
      <c r="J1001" t="s">
        <v>902</v>
      </c>
      <c r="K1001" t="s">
        <v>1651</v>
      </c>
      <c r="L1001" t="s">
        <v>257</v>
      </c>
      <c r="M1001">
        <v>3</v>
      </c>
      <c r="N1001">
        <v>0</v>
      </c>
      <c r="O1001">
        <v>-16777216</v>
      </c>
      <c r="P1001" t="s">
        <v>908</v>
      </c>
      <c r="Q1001" t="s">
        <v>908</v>
      </c>
      <c r="R1001" t="s">
        <v>1663</v>
      </c>
      <c r="S1001" t="s">
        <v>0</v>
      </c>
      <c r="T1001" t="s">
        <v>1664</v>
      </c>
      <c r="V1001" t="s">
        <v>1168</v>
      </c>
      <c r="W1001" t="s">
        <v>77</v>
      </c>
      <c r="X1001" t="s">
        <v>905</v>
      </c>
      <c r="Y1001" t="s">
        <v>1662</v>
      </c>
      <c r="Z1001" t="s">
        <v>74</v>
      </c>
      <c r="AA1001" t="s">
        <v>907</v>
      </c>
    </row>
    <row r="1002" spans="1:27" x14ac:dyDescent="0.25">
      <c r="A1002" t="b">
        <f>AND(Structures[[#This Row],[Unchanged Colr]:[Unchanged ColorAndStyle]])</f>
        <v>1</v>
      </c>
      <c r="B1002" t="b">
        <f>ISERROR(VLOOKUP(Structures[[#This Row],[StructureID]],ModifiedStructures[],1,FALSE))</f>
        <v>1</v>
      </c>
      <c r="C1002" t="b">
        <f>ISERROR(VLOOKUP(Structures[[#This Row],[ColorAndStyle]],ModifiedStyle[],1,FALSE))</f>
        <v>1</v>
      </c>
      <c r="D1002" t="s">
        <v>204</v>
      </c>
      <c r="E1002" t="s">
        <v>205</v>
      </c>
      <c r="F1002" t="s">
        <v>909</v>
      </c>
      <c r="G1002" t="s">
        <v>204</v>
      </c>
      <c r="H1002" t="s">
        <v>204</v>
      </c>
      <c r="I1002" t="s">
        <v>910</v>
      </c>
      <c r="J1002" t="s">
        <v>902</v>
      </c>
      <c r="L1002" t="s">
        <v>258</v>
      </c>
      <c r="M1002">
        <v>3</v>
      </c>
      <c r="N1002">
        <v>0</v>
      </c>
      <c r="O1002">
        <v>-16777216</v>
      </c>
      <c r="P1002" t="s">
        <v>908</v>
      </c>
      <c r="Q1002" t="s">
        <v>908</v>
      </c>
      <c r="R1002" t="s">
        <v>1663</v>
      </c>
      <c r="S1002" t="s">
        <v>0</v>
      </c>
      <c r="T1002" t="s">
        <v>1664</v>
      </c>
      <c r="V1002" t="s">
        <v>1168</v>
      </c>
      <c r="W1002" t="s">
        <v>77</v>
      </c>
      <c r="X1002" t="s">
        <v>905</v>
      </c>
      <c r="Y1002" t="s">
        <v>1662</v>
      </c>
      <c r="Z1002" t="s">
        <v>74</v>
      </c>
      <c r="AA1002" t="s">
        <v>907</v>
      </c>
    </row>
    <row r="1003" spans="1:27" x14ac:dyDescent="0.25">
      <c r="A1003" t="b">
        <f>AND(Structures[[#This Row],[Unchanged Colr]:[Unchanged ColorAndStyle]])</f>
        <v>1</v>
      </c>
      <c r="B1003" t="b">
        <f>ISERROR(VLOOKUP(Structures[[#This Row],[StructureID]],ModifiedStructures[],1,FALSE))</f>
        <v>1</v>
      </c>
      <c r="C1003" t="b">
        <f>ISERROR(VLOOKUP(Structures[[#This Row],[ColorAndStyle]],ModifiedStyle[],1,FALSE))</f>
        <v>1</v>
      </c>
      <c r="D1003" t="s">
        <v>981</v>
      </c>
      <c r="E1003" t="s">
        <v>1647</v>
      </c>
      <c r="F1003" t="s">
        <v>1201</v>
      </c>
      <c r="G1003" t="s">
        <v>204</v>
      </c>
      <c r="H1003" t="s">
        <v>70</v>
      </c>
      <c r="I1003" t="s">
        <v>405</v>
      </c>
      <c r="J1003" t="s">
        <v>902</v>
      </c>
      <c r="L1003" t="s">
        <v>258</v>
      </c>
      <c r="M1003">
        <v>3</v>
      </c>
      <c r="N1003">
        <v>0</v>
      </c>
      <c r="O1003">
        <v>-16777216</v>
      </c>
      <c r="P1003" t="s">
        <v>908</v>
      </c>
      <c r="Q1003" t="s">
        <v>908</v>
      </c>
      <c r="R1003" t="s">
        <v>1663</v>
      </c>
      <c r="S1003" t="s">
        <v>0</v>
      </c>
      <c r="T1003" t="s">
        <v>1664</v>
      </c>
      <c r="V1003" t="s">
        <v>1168</v>
      </c>
      <c r="W1003" t="s">
        <v>77</v>
      </c>
      <c r="X1003" t="s">
        <v>905</v>
      </c>
      <c r="Y1003" t="s">
        <v>1662</v>
      </c>
      <c r="Z1003" t="s">
        <v>74</v>
      </c>
      <c r="AA1003" t="s">
        <v>907</v>
      </c>
    </row>
    <row r="1004" spans="1:27" x14ac:dyDescent="0.25">
      <c r="A1004" t="b">
        <f>AND(Structures[[#This Row],[Unchanged Colr]:[Unchanged ColorAndStyle]])</f>
        <v>0</v>
      </c>
      <c r="B1004" t="b">
        <f>ISERROR(VLOOKUP(Structures[[#This Row],[StructureID]],ModifiedStructures[],1,FALSE))</f>
        <v>1</v>
      </c>
      <c r="C1004" t="b">
        <f>ISERROR(VLOOKUP(Structures[[#This Row],[ColorAndStyle]],ModifiedStyle[],1,FALSE))</f>
        <v>0</v>
      </c>
      <c r="D1004" t="s">
        <v>1561</v>
      </c>
      <c r="E1004" t="s">
        <v>1665</v>
      </c>
      <c r="F1004" t="s">
        <v>242</v>
      </c>
      <c r="G1004" t="s">
        <v>27</v>
      </c>
      <c r="H1004" t="s">
        <v>27</v>
      </c>
      <c r="I1004" t="s">
        <v>1082</v>
      </c>
      <c r="J1004" t="s">
        <v>902</v>
      </c>
      <c r="L1004" t="s">
        <v>243</v>
      </c>
      <c r="M1004">
        <v>3</v>
      </c>
      <c r="N1004">
        <v>0</v>
      </c>
      <c r="O1004">
        <v>-16777216</v>
      </c>
      <c r="P1004" t="s">
        <v>908</v>
      </c>
      <c r="Q1004" t="s">
        <v>908</v>
      </c>
      <c r="R1004" t="s">
        <v>1663</v>
      </c>
      <c r="S1004" t="s">
        <v>0</v>
      </c>
      <c r="T1004" t="s">
        <v>1664</v>
      </c>
      <c r="V1004" t="s">
        <v>1168</v>
      </c>
      <c r="W1004" t="s">
        <v>77</v>
      </c>
      <c r="X1004" t="s">
        <v>905</v>
      </c>
      <c r="Y1004" t="s">
        <v>1662</v>
      </c>
      <c r="Z1004" t="s">
        <v>74</v>
      </c>
      <c r="AA1004" t="s">
        <v>907</v>
      </c>
    </row>
    <row r="1005" spans="1:27" x14ac:dyDescent="0.25">
      <c r="A1005" t="b">
        <f>AND(Structures[[#This Row],[Unchanged Colr]:[Unchanged ColorAndStyle]])</f>
        <v>0</v>
      </c>
      <c r="B1005" t="b">
        <f>ISERROR(VLOOKUP(Structures[[#This Row],[StructureID]],ModifiedStructures[],1,FALSE))</f>
        <v>1</v>
      </c>
      <c r="C1005" t="b">
        <f>ISERROR(VLOOKUP(Structures[[#This Row],[ColorAndStyle]],ModifiedStyle[],1,FALSE))</f>
        <v>0</v>
      </c>
      <c r="D1005" t="s">
        <v>1584</v>
      </c>
      <c r="E1005" t="s">
        <v>1666</v>
      </c>
      <c r="F1005" t="s">
        <v>245</v>
      </c>
      <c r="G1005" t="s">
        <v>4</v>
      </c>
      <c r="H1005" t="s">
        <v>4</v>
      </c>
      <c r="I1005" t="s">
        <v>1085</v>
      </c>
      <c r="J1005" t="s">
        <v>902</v>
      </c>
      <c r="L1005" t="s">
        <v>246</v>
      </c>
      <c r="M1005">
        <v>3</v>
      </c>
      <c r="N1005">
        <v>0</v>
      </c>
      <c r="O1005">
        <v>-16777216</v>
      </c>
      <c r="P1005" t="s">
        <v>908</v>
      </c>
      <c r="Q1005" t="s">
        <v>908</v>
      </c>
      <c r="R1005" t="s">
        <v>1663</v>
      </c>
      <c r="S1005" t="s">
        <v>0</v>
      </c>
      <c r="T1005" t="s">
        <v>1664</v>
      </c>
      <c r="V1005" t="s">
        <v>1168</v>
      </c>
      <c r="W1005" t="s">
        <v>77</v>
      </c>
      <c r="X1005" t="s">
        <v>905</v>
      </c>
      <c r="Y1005" t="s">
        <v>1662</v>
      </c>
      <c r="Z1005" t="s">
        <v>74</v>
      </c>
      <c r="AA1005" t="s">
        <v>907</v>
      </c>
    </row>
    <row r="1006" spans="1:27" x14ac:dyDescent="0.25">
      <c r="A1006" t="b">
        <f>AND(Structures[[#This Row],[Unchanged Colr]:[Unchanged ColorAndStyle]])</f>
        <v>1</v>
      </c>
      <c r="B1006" t="b">
        <f>ISERROR(VLOOKUP(Structures[[#This Row],[StructureID]],ModifiedStructures[],1,FALSE))</f>
        <v>1</v>
      </c>
      <c r="C1006" t="b">
        <f>ISERROR(VLOOKUP(Structures[[#This Row],[ColorAndStyle]],ModifiedStyle[],1,FALSE))</f>
        <v>1</v>
      </c>
      <c r="D1006" t="s">
        <v>300</v>
      </c>
      <c r="E1006" t="s">
        <v>1667</v>
      </c>
      <c r="F1006" t="s">
        <v>912</v>
      </c>
      <c r="G1006" t="s">
        <v>4</v>
      </c>
      <c r="H1006" t="s">
        <v>4</v>
      </c>
      <c r="I1006" t="s">
        <v>247</v>
      </c>
      <c r="J1006" t="s">
        <v>902</v>
      </c>
      <c r="L1006" t="s">
        <v>248</v>
      </c>
      <c r="M1006">
        <v>5</v>
      </c>
      <c r="N1006">
        <v>0</v>
      </c>
      <c r="O1006">
        <v>-16777216</v>
      </c>
      <c r="P1006" t="s">
        <v>908</v>
      </c>
      <c r="Q1006" t="s">
        <v>908</v>
      </c>
      <c r="R1006" t="s">
        <v>1663</v>
      </c>
      <c r="S1006" t="s">
        <v>0</v>
      </c>
      <c r="T1006" t="s">
        <v>1664</v>
      </c>
      <c r="V1006" t="s">
        <v>1168</v>
      </c>
      <c r="W1006" t="s">
        <v>77</v>
      </c>
      <c r="X1006" t="s">
        <v>905</v>
      </c>
      <c r="Y1006" t="s">
        <v>1662</v>
      </c>
      <c r="Z1006" t="s">
        <v>74</v>
      </c>
      <c r="AA1006" t="s">
        <v>907</v>
      </c>
    </row>
    <row r="1007" spans="1:27" x14ac:dyDescent="0.25">
      <c r="A1007" t="b">
        <f>AND(Structures[[#This Row],[Unchanged Colr]:[Unchanged ColorAndStyle]])</f>
        <v>1</v>
      </c>
      <c r="B1007" t="b">
        <f>ISERROR(VLOOKUP(Structures[[#This Row],[StructureID]],ModifiedStructures[],1,FALSE))</f>
        <v>1</v>
      </c>
      <c r="C1007" t="b">
        <f>ISERROR(VLOOKUP(Structures[[#This Row],[ColorAndStyle]],ModifiedStyle[],1,FALSE))</f>
        <v>1</v>
      </c>
      <c r="D1007" t="s">
        <v>1588</v>
      </c>
      <c r="E1007" t="s">
        <v>1668</v>
      </c>
      <c r="F1007" t="s">
        <v>912</v>
      </c>
      <c r="G1007" t="s">
        <v>4</v>
      </c>
      <c r="H1007" t="s">
        <v>4</v>
      </c>
      <c r="I1007" t="s">
        <v>247</v>
      </c>
      <c r="J1007" t="s">
        <v>902</v>
      </c>
      <c r="L1007" t="s">
        <v>388</v>
      </c>
      <c r="M1007">
        <v>3</v>
      </c>
      <c r="N1007">
        <v>1</v>
      </c>
      <c r="O1007">
        <v>-16777216</v>
      </c>
      <c r="P1007" t="s">
        <v>908</v>
      </c>
      <c r="Q1007" t="s">
        <v>908</v>
      </c>
      <c r="R1007" t="s">
        <v>1663</v>
      </c>
      <c r="S1007" t="s">
        <v>0</v>
      </c>
      <c r="T1007" t="s">
        <v>1664</v>
      </c>
      <c r="V1007" t="s">
        <v>1168</v>
      </c>
      <c r="W1007" t="s">
        <v>77</v>
      </c>
      <c r="X1007" t="s">
        <v>905</v>
      </c>
      <c r="Y1007" t="s">
        <v>1662</v>
      </c>
      <c r="Z1007" t="s">
        <v>74</v>
      </c>
      <c r="AA1007" t="s">
        <v>907</v>
      </c>
    </row>
    <row r="1008" spans="1:27" x14ac:dyDescent="0.25">
      <c r="A1008" t="b">
        <f>AND(Structures[[#This Row],[Unchanged Colr]:[Unchanged ColorAndStyle]])</f>
        <v>1</v>
      </c>
      <c r="B1008" t="b">
        <f>ISERROR(VLOOKUP(Structures[[#This Row],[StructureID]],ModifiedStructures[],1,FALSE))</f>
        <v>1</v>
      </c>
      <c r="C1008" t="b">
        <f>ISERROR(VLOOKUP(Structures[[#This Row],[ColorAndStyle]],ModifiedStyle[],1,FALSE))</f>
        <v>1</v>
      </c>
      <c r="D1008" t="s">
        <v>476</v>
      </c>
      <c r="E1008" t="s">
        <v>529</v>
      </c>
      <c r="F1008" t="s">
        <v>1632</v>
      </c>
      <c r="G1008" t="s">
        <v>27</v>
      </c>
      <c r="H1008" t="s">
        <v>70</v>
      </c>
      <c r="I1008">
        <v>224279</v>
      </c>
      <c r="J1008" t="s">
        <v>929</v>
      </c>
      <c r="L1008" t="s">
        <v>571</v>
      </c>
      <c r="M1008">
        <v>3</v>
      </c>
      <c r="N1008">
        <v>0</v>
      </c>
      <c r="O1008">
        <v>-16777216</v>
      </c>
      <c r="P1008" t="s">
        <v>908</v>
      </c>
      <c r="Q1008" t="s">
        <v>908</v>
      </c>
      <c r="R1008" t="s">
        <v>1663</v>
      </c>
      <c r="S1008" t="s">
        <v>0</v>
      </c>
      <c r="T1008" t="s">
        <v>1664</v>
      </c>
      <c r="V1008" t="s">
        <v>1168</v>
      </c>
      <c r="W1008" t="s">
        <v>77</v>
      </c>
      <c r="X1008" t="s">
        <v>905</v>
      </c>
      <c r="Y1008" t="s">
        <v>1662</v>
      </c>
      <c r="Z1008" t="s">
        <v>74</v>
      </c>
      <c r="AA1008" t="s">
        <v>907</v>
      </c>
    </row>
    <row r="1009" spans="1:27" x14ac:dyDescent="0.25">
      <c r="A1009" t="b">
        <f>AND(Structures[[#This Row],[Unchanged Colr]:[Unchanged ColorAndStyle]])</f>
        <v>1</v>
      </c>
      <c r="B1009" t="b">
        <f>ISERROR(VLOOKUP(Structures[[#This Row],[StructureID]],ModifiedStructures[],1,FALSE))</f>
        <v>1</v>
      </c>
      <c r="C1009" t="b">
        <f>ISERROR(VLOOKUP(Structures[[#This Row],[ColorAndStyle]],ModifiedStyle[],1,FALSE))</f>
        <v>1</v>
      </c>
      <c r="D1009" t="s">
        <v>479</v>
      </c>
      <c r="E1009" t="s">
        <v>530</v>
      </c>
      <c r="F1009" t="s">
        <v>1635</v>
      </c>
      <c r="G1009" t="s">
        <v>27</v>
      </c>
      <c r="H1009" t="s">
        <v>70</v>
      </c>
      <c r="I1009">
        <v>224277</v>
      </c>
      <c r="J1009" t="s">
        <v>929</v>
      </c>
      <c r="L1009" t="s">
        <v>572</v>
      </c>
      <c r="M1009">
        <v>3</v>
      </c>
      <c r="N1009">
        <v>0</v>
      </c>
      <c r="O1009">
        <v>-16777216</v>
      </c>
      <c r="P1009" t="s">
        <v>908</v>
      </c>
      <c r="Q1009" t="s">
        <v>908</v>
      </c>
      <c r="R1009" t="s">
        <v>1663</v>
      </c>
      <c r="S1009" t="s">
        <v>0</v>
      </c>
      <c r="T1009" t="s">
        <v>1664</v>
      </c>
      <c r="V1009" t="s">
        <v>1168</v>
      </c>
      <c r="W1009" t="s">
        <v>77</v>
      </c>
      <c r="X1009" t="s">
        <v>905</v>
      </c>
      <c r="Y1009" t="s">
        <v>1662</v>
      </c>
      <c r="Z1009" t="s">
        <v>74</v>
      </c>
      <c r="AA1009" t="s">
        <v>907</v>
      </c>
    </row>
    <row r="1010" spans="1:27" x14ac:dyDescent="0.25">
      <c r="A1010" t="b">
        <f>AND(Structures[[#This Row],[Unchanged Colr]:[Unchanged ColorAndStyle]])</f>
        <v>1</v>
      </c>
      <c r="B1010" t="b">
        <f>ISERROR(VLOOKUP(Structures[[#This Row],[StructureID]],ModifiedStructures[],1,FALSE))</f>
        <v>1</v>
      </c>
      <c r="C1010" t="b">
        <f>ISERROR(VLOOKUP(Structures[[#This Row],[ColorAndStyle]],ModifiedStyle[],1,FALSE))</f>
        <v>1</v>
      </c>
      <c r="D1010" t="s">
        <v>482</v>
      </c>
      <c r="E1010" t="s">
        <v>527</v>
      </c>
      <c r="F1010" t="s">
        <v>527</v>
      </c>
      <c r="G1010" t="s">
        <v>27</v>
      </c>
      <c r="H1010" t="s">
        <v>70</v>
      </c>
      <c r="I1010">
        <v>229179</v>
      </c>
      <c r="J1010" t="s">
        <v>929</v>
      </c>
      <c r="L1010" t="s">
        <v>569</v>
      </c>
      <c r="M1010">
        <v>3</v>
      </c>
      <c r="N1010">
        <v>0</v>
      </c>
      <c r="O1010">
        <v>-16777216</v>
      </c>
      <c r="P1010" t="s">
        <v>908</v>
      </c>
      <c r="Q1010" t="s">
        <v>908</v>
      </c>
      <c r="R1010" t="s">
        <v>1663</v>
      </c>
      <c r="S1010" t="s">
        <v>0</v>
      </c>
      <c r="T1010" t="s">
        <v>1664</v>
      </c>
      <c r="V1010" t="s">
        <v>1168</v>
      </c>
      <c r="W1010" t="s">
        <v>77</v>
      </c>
      <c r="X1010" t="s">
        <v>905</v>
      </c>
      <c r="Y1010" t="s">
        <v>1662</v>
      </c>
      <c r="Z1010" t="s">
        <v>74</v>
      </c>
      <c r="AA1010" t="s">
        <v>907</v>
      </c>
    </row>
    <row r="1011" spans="1:27" x14ac:dyDescent="0.25">
      <c r="A1011" t="b">
        <f>AND(Structures[[#This Row],[Unchanged Colr]:[Unchanged ColorAndStyle]])</f>
        <v>1</v>
      </c>
      <c r="B1011" t="b">
        <f>ISERROR(VLOOKUP(Structures[[#This Row],[StructureID]],ModifiedStructures[],1,FALSE))</f>
        <v>1</v>
      </c>
      <c r="C1011" t="b">
        <f>ISERROR(VLOOKUP(Structures[[#This Row],[ColorAndStyle]],ModifiedStyle[],1,FALSE))</f>
        <v>1</v>
      </c>
      <c r="D1011" t="s">
        <v>485</v>
      </c>
      <c r="E1011" t="s">
        <v>528</v>
      </c>
      <c r="F1011" t="s">
        <v>528</v>
      </c>
      <c r="G1011" t="s">
        <v>27</v>
      </c>
      <c r="H1011" t="s">
        <v>70</v>
      </c>
      <c r="I1011">
        <v>229181</v>
      </c>
      <c r="J1011" t="s">
        <v>929</v>
      </c>
      <c r="L1011" t="s">
        <v>570</v>
      </c>
      <c r="M1011">
        <v>3</v>
      </c>
      <c r="N1011">
        <v>0</v>
      </c>
      <c r="O1011">
        <v>-16777216</v>
      </c>
      <c r="P1011" t="s">
        <v>908</v>
      </c>
      <c r="Q1011" t="s">
        <v>908</v>
      </c>
      <c r="R1011" t="s">
        <v>1663</v>
      </c>
      <c r="S1011" t="s">
        <v>0</v>
      </c>
      <c r="T1011" t="s">
        <v>1664</v>
      </c>
      <c r="V1011" t="s">
        <v>1168</v>
      </c>
      <c r="W1011" t="s">
        <v>77</v>
      </c>
      <c r="X1011" t="s">
        <v>905</v>
      </c>
      <c r="Y1011" t="s">
        <v>1662</v>
      </c>
      <c r="Z1011" t="s">
        <v>74</v>
      </c>
      <c r="AA1011" t="s">
        <v>907</v>
      </c>
    </row>
    <row r="1012" spans="1:27" x14ac:dyDescent="0.25">
      <c r="A1012" t="b">
        <f>AND(Structures[[#This Row],[Unchanged Colr]:[Unchanged ColorAndStyle]])</f>
        <v>1</v>
      </c>
      <c r="B1012" t="b">
        <f>ISERROR(VLOOKUP(Structures[[#This Row],[StructureID]],ModifiedStructures[],1,FALSE))</f>
        <v>1</v>
      </c>
      <c r="C1012" t="b">
        <f>ISERROR(VLOOKUP(Structures[[#This Row],[ColorAndStyle]],ModifiedStyle[],1,FALSE))</f>
        <v>1</v>
      </c>
      <c r="D1012" t="s">
        <v>457</v>
      </c>
      <c r="E1012" t="s">
        <v>458</v>
      </c>
      <c r="F1012" t="s">
        <v>1070</v>
      </c>
      <c r="G1012" t="s">
        <v>44</v>
      </c>
      <c r="H1012" t="s">
        <v>44</v>
      </c>
      <c r="I1012" t="s">
        <v>44</v>
      </c>
      <c r="J1012" t="s">
        <v>902</v>
      </c>
      <c r="L1012" t="s">
        <v>373</v>
      </c>
      <c r="M1012">
        <v>3</v>
      </c>
      <c r="N1012">
        <v>0</v>
      </c>
      <c r="O1012">
        <v>-16777216</v>
      </c>
      <c r="P1012" t="s">
        <v>908</v>
      </c>
      <c r="Q1012" t="s">
        <v>908</v>
      </c>
      <c r="R1012" t="s">
        <v>1663</v>
      </c>
      <c r="S1012" t="s">
        <v>0</v>
      </c>
      <c r="T1012" t="s">
        <v>1664</v>
      </c>
      <c r="V1012" t="s">
        <v>1168</v>
      </c>
      <c r="W1012" t="s">
        <v>77</v>
      </c>
      <c r="X1012" t="s">
        <v>905</v>
      </c>
      <c r="Y1012" t="s">
        <v>1662</v>
      </c>
      <c r="Z1012" t="s">
        <v>74</v>
      </c>
      <c r="AA1012" t="s">
        <v>907</v>
      </c>
    </row>
    <row r="1013" spans="1:27" x14ac:dyDescent="0.25">
      <c r="A1013" t="b">
        <f>AND(Structures[[#This Row],[Unchanged Colr]:[Unchanged ColorAndStyle]])</f>
        <v>1</v>
      </c>
      <c r="B1013" t="b">
        <f>ISERROR(VLOOKUP(Structures[[#This Row],[StructureID]],ModifiedStructures[],1,FALSE))</f>
        <v>1</v>
      </c>
      <c r="C1013" t="b">
        <f>ISERROR(VLOOKUP(Structures[[#This Row],[ColorAndStyle]],ModifiedStyle[],1,FALSE))</f>
        <v>1</v>
      </c>
      <c r="D1013" t="s">
        <v>459</v>
      </c>
      <c r="E1013" t="s">
        <v>460</v>
      </c>
      <c r="F1013" t="s">
        <v>1070</v>
      </c>
      <c r="G1013" t="s">
        <v>44</v>
      </c>
      <c r="H1013" t="s">
        <v>44</v>
      </c>
      <c r="I1013" t="s">
        <v>44</v>
      </c>
      <c r="J1013" t="s">
        <v>902</v>
      </c>
      <c r="L1013" t="s">
        <v>374</v>
      </c>
      <c r="M1013">
        <v>3</v>
      </c>
      <c r="N1013">
        <v>0</v>
      </c>
      <c r="O1013">
        <v>-16777216</v>
      </c>
      <c r="P1013" t="s">
        <v>908</v>
      </c>
      <c r="Q1013" t="s">
        <v>908</v>
      </c>
      <c r="R1013" t="s">
        <v>1663</v>
      </c>
      <c r="S1013" t="s">
        <v>0</v>
      </c>
      <c r="T1013" t="s">
        <v>1664</v>
      </c>
      <c r="V1013" t="s">
        <v>1168</v>
      </c>
      <c r="W1013" t="s">
        <v>77</v>
      </c>
      <c r="X1013" t="s">
        <v>905</v>
      </c>
      <c r="Y1013" t="s">
        <v>1662</v>
      </c>
      <c r="Z1013" t="s">
        <v>74</v>
      </c>
      <c r="AA1013" t="s">
        <v>907</v>
      </c>
    </row>
    <row r="1014" spans="1:27" x14ac:dyDescent="0.25">
      <c r="A1014" t="b">
        <f>AND(Structures[[#This Row],[Unchanged Colr]:[Unchanged ColorAndStyle]])</f>
        <v>1</v>
      </c>
      <c r="B1014" t="b">
        <f>ISERROR(VLOOKUP(Structures[[#This Row],[StructureID]],ModifiedStructures[],1,FALSE))</f>
        <v>1</v>
      </c>
      <c r="C1014" t="b">
        <f>ISERROR(VLOOKUP(Structures[[#This Row],[ColorAndStyle]],ModifiedStyle[],1,FALSE))</f>
        <v>1</v>
      </c>
      <c r="D1014" t="s">
        <v>461</v>
      </c>
      <c r="E1014" t="s">
        <v>462</v>
      </c>
      <c r="F1014" t="s">
        <v>462</v>
      </c>
      <c r="G1014" t="s">
        <v>33</v>
      </c>
      <c r="H1014" t="s">
        <v>33</v>
      </c>
      <c r="I1014">
        <v>15900</v>
      </c>
      <c r="J1014" t="s">
        <v>929</v>
      </c>
      <c r="L1014" t="s">
        <v>561</v>
      </c>
      <c r="M1014">
        <v>3</v>
      </c>
      <c r="N1014">
        <v>0</v>
      </c>
      <c r="O1014">
        <v>-16777216</v>
      </c>
      <c r="P1014">
        <v>20</v>
      </c>
      <c r="Q1014">
        <v>80</v>
      </c>
      <c r="R1014" t="s">
        <v>1663</v>
      </c>
      <c r="S1014" t="s">
        <v>0</v>
      </c>
      <c r="T1014" t="s">
        <v>1664</v>
      </c>
      <c r="V1014" t="s">
        <v>1168</v>
      </c>
      <c r="W1014" t="s">
        <v>77</v>
      </c>
      <c r="X1014" t="s">
        <v>905</v>
      </c>
      <c r="Y1014" t="s">
        <v>1662</v>
      </c>
      <c r="Z1014" t="s">
        <v>74</v>
      </c>
      <c r="AA1014" t="s">
        <v>907</v>
      </c>
    </row>
    <row r="1015" spans="1:27" x14ac:dyDescent="0.25">
      <c r="A1015" t="b">
        <f>AND(Structures[[#This Row],[Unchanged Colr]:[Unchanged ColorAndStyle]])</f>
        <v>1</v>
      </c>
      <c r="B1015" t="b">
        <f>ISERROR(VLOOKUP(Structures[[#This Row],[StructureID]],ModifiedStructures[],1,FALSE))</f>
        <v>1</v>
      </c>
      <c r="C1015" t="b">
        <f>ISERROR(VLOOKUP(Structures[[#This Row],[ColorAndStyle]],ModifiedStyle[],1,FALSE))</f>
        <v>1</v>
      </c>
      <c r="D1015" t="s">
        <v>1660</v>
      </c>
      <c r="E1015" t="s">
        <v>1661</v>
      </c>
      <c r="F1015" t="s">
        <v>976</v>
      </c>
      <c r="G1015" t="s">
        <v>33</v>
      </c>
      <c r="H1015" t="s">
        <v>33</v>
      </c>
      <c r="I1015">
        <v>7199</v>
      </c>
      <c r="J1015" t="s">
        <v>929</v>
      </c>
      <c r="L1015" t="s">
        <v>563</v>
      </c>
      <c r="M1015">
        <v>3</v>
      </c>
      <c r="N1015">
        <v>0</v>
      </c>
      <c r="O1015">
        <v>-16777216</v>
      </c>
      <c r="P1015" t="s">
        <v>908</v>
      </c>
      <c r="Q1015" t="s">
        <v>908</v>
      </c>
      <c r="R1015" t="s">
        <v>1663</v>
      </c>
      <c r="S1015" t="s">
        <v>0</v>
      </c>
      <c r="T1015" t="s">
        <v>1664</v>
      </c>
      <c r="V1015" t="s">
        <v>1168</v>
      </c>
      <c r="W1015" t="s">
        <v>77</v>
      </c>
      <c r="X1015" t="s">
        <v>905</v>
      </c>
      <c r="Y1015" t="s">
        <v>1662</v>
      </c>
      <c r="Z1015" t="s">
        <v>74</v>
      </c>
      <c r="AA1015" t="s">
        <v>907</v>
      </c>
    </row>
    <row r="1016" spans="1:27" x14ac:dyDescent="0.25">
      <c r="A1016" t="b">
        <f>AND(Structures[[#This Row],[Unchanged Colr]:[Unchanged ColorAndStyle]])</f>
        <v>1</v>
      </c>
      <c r="B1016" t="b">
        <f>ISERROR(VLOOKUP(Structures[[#This Row],[StructureID]],ModifiedStructures[],1,FALSE))</f>
        <v>1</v>
      </c>
      <c r="C1016" t="b">
        <f>ISERROR(VLOOKUP(Structures[[#This Row],[ColorAndStyle]],ModifiedStyle[],1,FALSE))</f>
        <v>1</v>
      </c>
      <c r="D1016" t="s">
        <v>498</v>
      </c>
      <c r="E1016" t="s">
        <v>539</v>
      </c>
      <c r="F1016" t="s">
        <v>539</v>
      </c>
      <c r="G1016" t="s">
        <v>33</v>
      </c>
      <c r="H1016" t="s">
        <v>33</v>
      </c>
      <c r="I1016">
        <v>7200</v>
      </c>
      <c r="J1016" t="s">
        <v>929</v>
      </c>
      <c r="L1016" t="s">
        <v>577</v>
      </c>
      <c r="M1016">
        <v>3</v>
      </c>
      <c r="N1016">
        <v>0</v>
      </c>
      <c r="O1016">
        <v>-16777216</v>
      </c>
      <c r="P1016" t="s">
        <v>908</v>
      </c>
      <c r="Q1016" t="s">
        <v>908</v>
      </c>
      <c r="R1016" t="s">
        <v>1663</v>
      </c>
      <c r="S1016" t="s">
        <v>0</v>
      </c>
      <c r="T1016" t="s">
        <v>1664</v>
      </c>
      <c r="V1016" t="s">
        <v>1168</v>
      </c>
      <c r="W1016" t="s">
        <v>77</v>
      </c>
      <c r="X1016" t="s">
        <v>905</v>
      </c>
      <c r="Y1016" t="s">
        <v>1662</v>
      </c>
      <c r="Z1016" t="s">
        <v>74</v>
      </c>
      <c r="AA1016" t="s">
        <v>907</v>
      </c>
    </row>
    <row r="1017" spans="1:27" x14ac:dyDescent="0.25">
      <c r="A1017" t="b">
        <f>AND(Structures[[#This Row],[Unchanged Colr]:[Unchanged ColorAndStyle]])</f>
        <v>1</v>
      </c>
      <c r="B1017" t="b">
        <f>ISERROR(VLOOKUP(Structures[[#This Row],[StructureID]],ModifiedStructures[],1,FALSE))</f>
        <v>1</v>
      </c>
      <c r="C1017" t="b">
        <f>ISERROR(VLOOKUP(Structures[[#This Row],[ColorAndStyle]],ModifiedStyle[],1,FALSE))</f>
        <v>1</v>
      </c>
      <c r="D1017" t="s">
        <v>499</v>
      </c>
      <c r="E1017" t="s">
        <v>969</v>
      </c>
      <c r="F1017" t="s">
        <v>969</v>
      </c>
      <c r="G1017" t="s">
        <v>33</v>
      </c>
      <c r="H1017" t="s">
        <v>33</v>
      </c>
      <c r="I1017">
        <v>7201</v>
      </c>
      <c r="J1017" t="s">
        <v>929</v>
      </c>
      <c r="L1017" t="s">
        <v>593</v>
      </c>
      <c r="M1017">
        <v>3</v>
      </c>
      <c r="N1017">
        <v>0</v>
      </c>
      <c r="O1017">
        <v>-16777216</v>
      </c>
      <c r="P1017" t="s">
        <v>908</v>
      </c>
      <c r="Q1017" t="s">
        <v>908</v>
      </c>
      <c r="R1017" t="s">
        <v>1663</v>
      </c>
      <c r="S1017" t="s">
        <v>0</v>
      </c>
      <c r="T1017" t="s">
        <v>1664</v>
      </c>
      <c r="V1017" t="s">
        <v>1168</v>
      </c>
      <c r="W1017" t="s">
        <v>77</v>
      </c>
      <c r="X1017" t="s">
        <v>905</v>
      </c>
      <c r="Y1017" t="s">
        <v>1662</v>
      </c>
      <c r="Z1017" t="s">
        <v>74</v>
      </c>
      <c r="AA1017" t="s">
        <v>907</v>
      </c>
    </row>
    <row r="1018" spans="1:27" x14ac:dyDescent="0.25">
      <c r="A1018" t="b">
        <f>AND(Structures[[#This Row],[Unchanged Colr]:[Unchanged ColorAndStyle]])</f>
        <v>1</v>
      </c>
      <c r="B1018" t="b">
        <f>ISERROR(VLOOKUP(Structures[[#This Row],[StructureID]],ModifiedStructures[],1,FALSE))</f>
        <v>1</v>
      </c>
      <c r="C1018" t="b">
        <f>ISERROR(VLOOKUP(Structures[[#This Row],[ColorAndStyle]],ModifiedStyle[],1,FALSE))</f>
        <v>1</v>
      </c>
      <c r="D1018" t="s">
        <v>466</v>
      </c>
      <c r="E1018" t="s">
        <v>466</v>
      </c>
      <c r="F1018" t="s">
        <v>466</v>
      </c>
      <c r="G1018" t="s">
        <v>33</v>
      </c>
      <c r="H1018" t="s">
        <v>33</v>
      </c>
      <c r="I1018">
        <v>14544</v>
      </c>
      <c r="J1018" t="s">
        <v>929</v>
      </c>
      <c r="L1018" t="s">
        <v>575</v>
      </c>
      <c r="M1018">
        <v>3</v>
      </c>
      <c r="N1018">
        <v>0</v>
      </c>
      <c r="O1018">
        <v>-16777216</v>
      </c>
      <c r="P1018">
        <v>-20</v>
      </c>
      <c r="Q1018">
        <v>40</v>
      </c>
      <c r="R1018" t="s">
        <v>1663</v>
      </c>
      <c r="S1018" t="s">
        <v>0</v>
      </c>
      <c r="T1018" t="s">
        <v>1664</v>
      </c>
      <c r="V1018" t="s">
        <v>1168</v>
      </c>
      <c r="W1018" t="s">
        <v>77</v>
      </c>
      <c r="X1018" t="s">
        <v>905</v>
      </c>
      <c r="Y1018" t="s">
        <v>1662</v>
      </c>
      <c r="Z1018" t="s">
        <v>74</v>
      </c>
      <c r="AA1018" t="s">
        <v>907</v>
      </c>
    </row>
    <row r="1019" spans="1:27" x14ac:dyDescent="0.25">
      <c r="A1019" t="b">
        <f>AND(Structures[[#This Row],[Unchanged Colr]:[Unchanged ColorAndStyle]])</f>
        <v>1</v>
      </c>
      <c r="B1019" t="b">
        <f>ISERROR(VLOOKUP(Structures[[#This Row],[StructureID]],ModifiedStructures[],1,FALSE))</f>
        <v>1</v>
      </c>
      <c r="C1019" t="b">
        <f>ISERROR(VLOOKUP(Structures[[#This Row],[ColorAndStyle]],ModifiedStyle[],1,FALSE))</f>
        <v>1</v>
      </c>
      <c r="D1019" t="s">
        <v>468</v>
      </c>
      <c r="E1019" t="s">
        <v>469</v>
      </c>
      <c r="F1019" t="s">
        <v>466</v>
      </c>
      <c r="G1019" t="s">
        <v>44</v>
      </c>
      <c r="H1019" t="s">
        <v>185</v>
      </c>
      <c r="I1019">
        <v>14544</v>
      </c>
      <c r="J1019" t="s">
        <v>929</v>
      </c>
      <c r="L1019" t="s">
        <v>575</v>
      </c>
      <c r="M1019">
        <v>3</v>
      </c>
      <c r="N1019">
        <v>1</v>
      </c>
      <c r="O1019">
        <v>-16777216</v>
      </c>
      <c r="P1019" t="s">
        <v>908</v>
      </c>
      <c r="Q1019" t="s">
        <v>908</v>
      </c>
      <c r="R1019" t="s">
        <v>1663</v>
      </c>
      <c r="S1019" t="s">
        <v>0</v>
      </c>
      <c r="T1019" t="s">
        <v>1664</v>
      </c>
      <c r="V1019" t="s">
        <v>1168</v>
      </c>
      <c r="W1019" t="s">
        <v>77</v>
      </c>
      <c r="X1019" t="s">
        <v>905</v>
      </c>
      <c r="Y1019" t="s">
        <v>1662</v>
      </c>
      <c r="Z1019" t="s">
        <v>74</v>
      </c>
      <c r="AA1019" t="s">
        <v>907</v>
      </c>
    </row>
    <row r="1020" spans="1:27" x14ac:dyDescent="0.25">
      <c r="A1020" t="b">
        <f>AND(Structures[[#This Row],[Unchanged Colr]:[Unchanged ColorAndStyle]])</f>
        <v>1</v>
      </c>
      <c r="B1020" t="b">
        <f>ISERROR(VLOOKUP(Structures[[#This Row],[StructureID]],ModifiedStructures[],1,FALSE))</f>
        <v>1</v>
      </c>
      <c r="C1020" t="b">
        <f>ISERROR(VLOOKUP(Structures[[#This Row],[ColorAndStyle]],ModifiedStyle[],1,FALSE))</f>
        <v>1</v>
      </c>
      <c r="D1020" t="s">
        <v>470</v>
      </c>
      <c r="E1020" t="s">
        <v>471</v>
      </c>
      <c r="F1020" t="s">
        <v>471</v>
      </c>
      <c r="G1020" t="s">
        <v>33</v>
      </c>
      <c r="H1020" t="s">
        <v>33</v>
      </c>
      <c r="I1020">
        <v>55011</v>
      </c>
      <c r="J1020" t="s">
        <v>929</v>
      </c>
      <c r="L1020" t="s">
        <v>565</v>
      </c>
      <c r="M1020">
        <v>3</v>
      </c>
      <c r="N1020">
        <v>0</v>
      </c>
      <c r="O1020">
        <v>-16777216</v>
      </c>
      <c r="P1020" t="s">
        <v>908</v>
      </c>
      <c r="Q1020" t="s">
        <v>908</v>
      </c>
      <c r="R1020" t="s">
        <v>1663</v>
      </c>
      <c r="S1020" t="s">
        <v>0</v>
      </c>
      <c r="T1020" t="s">
        <v>1664</v>
      </c>
      <c r="V1020" t="s">
        <v>1168</v>
      </c>
      <c r="W1020" t="s">
        <v>77</v>
      </c>
      <c r="X1020" t="s">
        <v>905</v>
      </c>
      <c r="Y1020" t="s">
        <v>1662</v>
      </c>
      <c r="Z1020" t="s">
        <v>74</v>
      </c>
      <c r="AA1020" t="s">
        <v>907</v>
      </c>
    </row>
    <row r="1021" spans="1:27" x14ac:dyDescent="0.25">
      <c r="A1021" t="b">
        <f>AND(Structures[[#This Row],[Unchanged Colr]:[Unchanged ColorAndStyle]])</f>
        <v>1</v>
      </c>
      <c r="B1021" t="b">
        <f>ISERROR(VLOOKUP(Structures[[#This Row],[StructureID]],ModifiedStructures[],1,FALSE))</f>
        <v>1</v>
      </c>
      <c r="C1021" t="b">
        <f>ISERROR(VLOOKUP(Structures[[#This Row],[ColorAndStyle]],ModifiedStyle[],1,FALSE))</f>
        <v>1</v>
      </c>
      <c r="D1021" t="s">
        <v>472</v>
      </c>
      <c r="E1021" t="s">
        <v>473</v>
      </c>
      <c r="F1021" t="s">
        <v>473</v>
      </c>
      <c r="G1021" t="s">
        <v>33</v>
      </c>
      <c r="H1021" t="s">
        <v>33</v>
      </c>
      <c r="I1021">
        <v>55012</v>
      </c>
      <c r="J1021" t="s">
        <v>929</v>
      </c>
      <c r="L1021" t="s">
        <v>564</v>
      </c>
      <c r="M1021">
        <v>3</v>
      </c>
      <c r="N1021">
        <v>0</v>
      </c>
      <c r="O1021">
        <v>-16777216</v>
      </c>
      <c r="P1021" t="s">
        <v>908</v>
      </c>
      <c r="Q1021" t="s">
        <v>908</v>
      </c>
      <c r="R1021" t="s">
        <v>1663</v>
      </c>
      <c r="S1021" t="s">
        <v>0</v>
      </c>
      <c r="T1021" t="s">
        <v>1664</v>
      </c>
      <c r="V1021" t="s">
        <v>1168</v>
      </c>
      <c r="W1021" t="s">
        <v>77</v>
      </c>
      <c r="X1021" t="s">
        <v>905</v>
      </c>
      <c r="Y1021" t="s">
        <v>1662</v>
      </c>
      <c r="Z1021" t="s">
        <v>74</v>
      </c>
      <c r="AA1021" t="s">
        <v>907</v>
      </c>
    </row>
    <row r="1022" spans="1:27" x14ac:dyDescent="0.25">
      <c r="A1022" t="b">
        <f>AND(Structures[[#This Row],[Unchanged Colr]:[Unchanged ColorAndStyle]])</f>
        <v>0</v>
      </c>
      <c r="B1022" t="b">
        <f>ISERROR(VLOOKUP(Structures[[#This Row],[StructureID]],ModifiedStructures[],1,FALSE))</f>
        <v>1</v>
      </c>
      <c r="C1022" t="b">
        <f>ISERROR(VLOOKUP(Structures[[#This Row],[ColorAndStyle]],ModifiedStyle[],1,FALSE))</f>
        <v>0</v>
      </c>
      <c r="D1022" t="s">
        <v>236</v>
      </c>
      <c r="E1022" t="s">
        <v>237</v>
      </c>
      <c r="F1022" t="s">
        <v>271</v>
      </c>
      <c r="G1022" t="s">
        <v>271</v>
      </c>
      <c r="H1022" t="s">
        <v>913</v>
      </c>
      <c r="I1022">
        <v>11296</v>
      </c>
      <c r="J1022" t="s">
        <v>914</v>
      </c>
      <c r="L1022" t="s">
        <v>277</v>
      </c>
      <c r="M1022">
        <v>3</v>
      </c>
      <c r="N1022">
        <v>0</v>
      </c>
      <c r="O1022">
        <v>-16777216</v>
      </c>
      <c r="P1022" t="s">
        <v>908</v>
      </c>
      <c r="Q1022" t="s">
        <v>908</v>
      </c>
      <c r="R1022" t="s">
        <v>1663</v>
      </c>
      <c r="S1022" t="s">
        <v>0</v>
      </c>
      <c r="T1022" t="s">
        <v>1664</v>
      </c>
      <c r="V1022" t="s">
        <v>1168</v>
      </c>
      <c r="W1022" t="s">
        <v>77</v>
      </c>
      <c r="X1022" t="s">
        <v>905</v>
      </c>
      <c r="Y1022" t="s">
        <v>1662</v>
      </c>
      <c r="Z1022" t="s">
        <v>74</v>
      </c>
      <c r="AA1022" t="s">
        <v>907</v>
      </c>
    </row>
    <row r="1023" spans="1:27" x14ac:dyDescent="0.25">
      <c r="A1023" t="b">
        <f>AND(Structures[[#This Row],[Unchanged Colr]:[Unchanged ColorAndStyle]])</f>
        <v>0</v>
      </c>
      <c r="B1023" t="b">
        <f>ISERROR(VLOOKUP(Structures[[#This Row],[StructureID]],ModifiedStructures[],1,FALSE))</f>
        <v>1</v>
      </c>
      <c r="C1023" t="b">
        <f>ISERROR(VLOOKUP(Structures[[#This Row],[ColorAndStyle]],ModifiedStyle[],1,FALSE))</f>
        <v>0</v>
      </c>
      <c r="D1023" t="s">
        <v>238</v>
      </c>
      <c r="E1023" t="s">
        <v>237</v>
      </c>
      <c r="F1023" t="s">
        <v>271</v>
      </c>
      <c r="G1023" t="s">
        <v>271</v>
      </c>
      <c r="H1023" t="s">
        <v>913</v>
      </c>
      <c r="I1023">
        <v>11296</v>
      </c>
      <c r="J1023" t="s">
        <v>914</v>
      </c>
      <c r="L1023" t="s">
        <v>277</v>
      </c>
      <c r="M1023">
        <v>3</v>
      </c>
      <c r="N1023">
        <v>0</v>
      </c>
      <c r="O1023">
        <v>-16777216</v>
      </c>
      <c r="P1023" t="s">
        <v>908</v>
      </c>
      <c r="Q1023" t="s">
        <v>908</v>
      </c>
      <c r="R1023" t="s">
        <v>1663</v>
      </c>
      <c r="S1023" t="s">
        <v>0</v>
      </c>
      <c r="T1023" t="s">
        <v>1664</v>
      </c>
      <c r="V1023" t="s">
        <v>81</v>
      </c>
      <c r="W1023" t="s">
        <v>77</v>
      </c>
      <c r="X1023" t="s">
        <v>905</v>
      </c>
      <c r="Y1023" t="s">
        <v>1669</v>
      </c>
      <c r="Z1023" t="s">
        <v>74</v>
      </c>
      <c r="AA1023" t="s">
        <v>907</v>
      </c>
    </row>
    <row r="1024" spans="1:27" x14ac:dyDescent="0.25">
      <c r="A1024" t="b">
        <f>AND(Structures[[#This Row],[Unchanged Colr]:[Unchanged ColorAndStyle]])</f>
        <v>0</v>
      </c>
      <c r="B1024" t="b">
        <f>ISERROR(VLOOKUP(Structures[[#This Row],[StructureID]],ModifiedStructures[],1,FALSE))</f>
        <v>1</v>
      </c>
      <c r="C1024" t="b">
        <f>ISERROR(VLOOKUP(Structures[[#This Row],[ColorAndStyle]],ModifiedStyle[],1,FALSE))</f>
        <v>0</v>
      </c>
      <c r="D1024" t="s">
        <v>239</v>
      </c>
      <c r="E1024" t="s">
        <v>237</v>
      </c>
      <c r="F1024" t="s">
        <v>271</v>
      </c>
      <c r="G1024" t="s">
        <v>271</v>
      </c>
      <c r="H1024" t="s">
        <v>913</v>
      </c>
      <c r="I1024">
        <v>11296</v>
      </c>
      <c r="J1024" t="s">
        <v>914</v>
      </c>
      <c r="L1024" t="s">
        <v>277</v>
      </c>
      <c r="M1024">
        <v>3</v>
      </c>
      <c r="N1024">
        <v>0</v>
      </c>
      <c r="O1024">
        <v>-16777216</v>
      </c>
      <c r="P1024" t="s">
        <v>908</v>
      </c>
      <c r="Q1024" t="s">
        <v>908</v>
      </c>
      <c r="R1024" t="s">
        <v>1663</v>
      </c>
      <c r="S1024" t="s">
        <v>0</v>
      </c>
      <c r="T1024" t="s">
        <v>1664</v>
      </c>
      <c r="V1024" t="s">
        <v>81</v>
      </c>
      <c r="W1024" t="s">
        <v>77</v>
      </c>
      <c r="X1024" t="s">
        <v>905</v>
      </c>
      <c r="Y1024" t="s">
        <v>1669</v>
      </c>
      <c r="Z1024" t="s">
        <v>74</v>
      </c>
      <c r="AA1024" t="s">
        <v>907</v>
      </c>
    </row>
    <row r="1025" spans="1:27" x14ac:dyDescent="0.25">
      <c r="A1025" t="b">
        <f>AND(Structures[[#This Row],[Unchanged Colr]:[Unchanged ColorAndStyle]])</f>
        <v>1</v>
      </c>
      <c r="B1025" t="b">
        <f>ISERROR(VLOOKUP(Structures[[#This Row],[StructureID]],ModifiedStructures[],1,FALSE))</f>
        <v>1</v>
      </c>
      <c r="C1025" t="b">
        <f>ISERROR(VLOOKUP(Structures[[#This Row],[ColorAndStyle]],ModifiedStyle[],1,FALSE))</f>
        <v>1</v>
      </c>
      <c r="D1025" t="s">
        <v>488</v>
      </c>
      <c r="E1025" t="s">
        <v>488</v>
      </c>
      <c r="F1025" t="s">
        <v>488</v>
      </c>
      <c r="G1025" t="s">
        <v>33</v>
      </c>
      <c r="H1025" t="s">
        <v>33</v>
      </c>
      <c r="I1025">
        <v>265331</v>
      </c>
      <c r="J1025" t="s">
        <v>929</v>
      </c>
      <c r="L1025" t="s">
        <v>576</v>
      </c>
      <c r="M1025">
        <v>3</v>
      </c>
      <c r="N1025">
        <v>0</v>
      </c>
      <c r="O1025">
        <v>-16777216</v>
      </c>
      <c r="P1025" t="s">
        <v>908</v>
      </c>
      <c r="Q1025" t="s">
        <v>908</v>
      </c>
      <c r="R1025" t="s">
        <v>1663</v>
      </c>
      <c r="S1025" t="s">
        <v>0</v>
      </c>
      <c r="T1025" t="s">
        <v>1664</v>
      </c>
      <c r="V1025" t="s">
        <v>81</v>
      </c>
      <c r="W1025" t="s">
        <v>77</v>
      </c>
      <c r="X1025" t="s">
        <v>905</v>
      </c>
      <c r="Y1025" t="s">
        <v>1669</v>
      </c>
      <c r="Z1025" t="s">
        <v>74</v>
      </c>
      <c r="AA1025" t="s">
        <v>907</v>
      </c>
    </row>
    <row r="1026" spans="1:27" x14ac:dyDescent="0.25">
      <c r="A1026" t="b">
        <f>AND(Structures[[#This Row],[Unchanged Colr]:[Unchanged ColorAndStyle]])</f>
        <v>1</v>
      </c>
      <c r="B1026" t="b">
        <f>ISERROR(VLOOKUP(Structures[[#This Row],[StructureID]],ModifiedStructures[],1,FALSE))</f>
        <v>1</v>
      </c>
      <c r="C1026" t="b">
        <f>ISERROR(VLOOKUP(Structures[[#This Row],[ColorAndStyle]],ModifiedStyle[],1,FALSE))</f>
        <v>1</v>
      </c>
      <c r="D1026" t="s">
        <v>201</v>
      </c>
      <c r="E1026" t="s">
        <v>201</v>
      </c>
      <c r="F1026" t="s">
        <v>201</v>
      </c>
      <c r="G1026" t="s">
        <v>180</v>
      </c>
      <c r="H1026" t="s">
        <v>240</v>
      </c>
      <c r="I1026" t="s">
        <v>240</v>
      </c>
      <c r="J1026" t="s">
        <v>902</v>
      </c>
      <c r="L1026" t="s">
        <v>241</v>
      </c>
      <c r="M1026">
        <v>3</v>
      </c>
      <c r="N1026">
        <v>0</v>
      </c>
      <c r="O1026">
        <v>-16777216</v>
      </c>
      <c r="P1026">
        <v>-350</v>
      </c>
      <c r="Q1026">
        <v>-50</v>
      </c>
      <c r="R1026" t="s">
        <v>80</v>
      </c>
      <c r="S1026" t="s">
        <v>0</v>
      </c>
      <c r="T1026" t="s">
        <v>1670</v>
      </c>
      <c r="V1026" t="s">
        <v>81</v>
      </c>
      <c r="W1026" t="s">
        <v>77</v>
      </c>
      <c r="X1026" t="s">
        <v>905</v>
      </c>
      <c r="Y1026" t="s">
        <v>1669</v>
      </c>
      <c r="Z1026" t="s">
        <v>74</v>
      </c>
      <c r="AA1026" t="s">
        <v>907</v>
      </c>
    </row>
    <row r="1027" spans="1:27" x14ac:dyDescent="0.25">
      <c r="A1027" t="b">
        <f>AND(Structures[[#This Row],[Unchanged Colr]:[Unchanged ColorAndStyle]])</f>
        <v>1</v>
      </c>
      <c r="B1027" t="b">
        <f>ISERROR(VLOOKUP(Structures[[#This Row],[StructureID]],ModifiedStructures[],1,FALSE))</f>
        <v>1</v>
      </c>
      <c r="C1027" t="b">
        <f>ISERROR(VLOOKUP(Structures[[#This Row],[ColorAndStyle]],ModifiedStyle[],1,FALSE))</f>
        <v>1</v>
      </c>
      <c r="D1027" t="s">
        <v>202</v>
      </c>
      <c r="E1027" t="s">
        <v>203</v>
      </c>
      <c r="F1027" t="s">
        <v>43</v>
      </c>
      <c r="G1027" t="s">
        <v>180</v>
      </c>
      <c r="H1027" t="s">
        <v>4</v>
      </c>
      <c r="I1027" t="s">
        <v>43</v>
      </c>
      <c r="J1027" t="s">
        <v>902</v>
      </c>
      <c r="K1027" t="s">
        <v>1671</v>
      </c>
      <c r="L1027" t="s">
        <v>257</v>
      </c>
      <c r="M1027">
        <v>3</v>
      </c>
      <c r="N1027">
        <v>0</v>
      </c>
      <c r="O1027">
        <v>-16777216</v>
      </c>
      <c r="P1027" t="s">
        <v>908</v>
      </c>
      <c r="Q1027" t="s">
        <v>908</v>
      </c>
      <c r="R1027" t="s">
        <v>80</v>
      </c>
      <c r="S1027" t="s">
        <v>0</v>
      </c>
      <c r="T1027" t="s">
        <v>1670</v>
      </c>
      <c r="V1027" t="s">
        <v>81</v>
      </c>
      <c r="W1027" t="s">
        <v>77</v>
      </c>
      <c r="X1027" t="s">
        <v>905</v>
      </c>
      <c r="Y1027" t="s">
        <v>1669</v>
      </c>
      <c r="Z1027" t="s">
        <v>74</v>
      </c>
      <c r="AA1027" t="s">
        <v>907</v>
      </c>
    </row>
    <row r="1028" spans="1:27" x14ac:dyDescent="0.25">
      <c r="A1028" t="b">
        <f>AND(Structures[[#This Row],[Unchanged Colr]:[Unchanged ColorAndStyle]])</f>
        <v>1</v>
      </c>
      <c r="B1028" t="b">
        <f>ISERROR(VLOOKUP(Structures[[#This Row],[StructureID]],ModifiedStructures[],1,FALSE))</f>
        <v>1</v>
      </c>
      <c r="C1028" t="b">
        <f>ISERROR(VLOOKUP(Structures[[#This Row],[ColorAndStyle]],ModifiedStyle[],1,FALSE))</f>
        <v>1</v>
      </c>
      <c r="D1028" t="s">
        <v>204</v>
      </c>
      <c r="E1028" t="s">
        <v>205</v>
      </c>
      <c r="F1028" t="s">
        <v>909</v>
      </c>
      <c r="G1028" t="s">
        <v>204</v>
      </c>
      <c r="H1028" t="s">
        <v>204</v>
      </c>
      <c r="I1028" t="s">
        <v>910</v>
      </c>
      <c r="J1028" t="s">
        <v>902</v>
      </c>
      <c r="L1028" t="s">
        <v>258</v>
      </c>
      <c r="M1028">
        <v>3</v>
      </c>
      <c r="N1028">
        <v>0</v>
      </c>
      <c r="O1028">
        <v>-16777216</v>
      </c>
      <c r="P1028" t="s">
        <v>908</v>
      </c>
      <c r="Q1028" t="s">
        <v>908</v>
      </c>
      <c r="R1028" t="s">
        <v>80</v>
      </c>
      <c r="S1028" t="s">
        <v>0</v>
      </c>
      <c r="T1028" t="s">
        <v>1670</v>
      </c>
      <c r="V1028" t="s">
        <v>81</v>
      </c>
      <c r="W1028" t="s">
        <v>77</v>
      </c>
      <c r="X1028" t="s">
        <v>905</v>
      </c>
      <c r="Y1028" t="s">
        <v>1669</v>
      </c>
      <c r="Z1028" t="s">
        <v>74</v>
      </c>
      <c r="AA1028" t="s">
        <v>907</v>
      </c>
    </row>
    <row r="1029" spans="1:27" x14ac:dyDescent="0.25">
      <c r="A1029" t="b">
        <f>AND(Structures[[#This Row],[Unchanged Colr]:[Unchanged ColorAndStyle]])</f>
        <v>0</v>
      </c>
      <c r="B1029" t="b">
        <f>ISERROR(VLOOKUP(Structures[[#This Row],[StructureID]],ModifiedStructures[],1,FALSE))</f>
        <v>1</v>
      </c>
      <c r="C1029" t="b">
        <f>ISERROR(VLOOKUP(Structures[[#This Row],[ColorAndStyle]],ModifiedStyle[],1,FALSE))</f>
        <v>0</v>
      </c>
      <c r="D1029" t="s">
        <v>115</v>
      </c>
      <c r="E1029" t="s">
        <v>119</v>
      </c>
      <c r="F1029" t="s">
        <v>85</v>
      </c>
      <c r="G1029" t="s">
        <v>27</v>
      </c>
      <c r="H1029" t="s">
        <v>27</v>
      </c>
      <c r="I1029" t="s">
        <v>1083</v>
      </c>
      <c r="J1029" t="s">
        <v>902</v>
      </c>
      <c r="L1029" t="s">
        <v>39</v>
      </c>
      <c r="M1029">
        <v>3</v>
      </c>
      <c r="N1029">
        <v>0</v>
      </c>
      <c r="O1029">
        <v>-16777216</v>
      </c>
      <c r="P1029" t="s">
        <v>908</v>
      </c>
      <c r="Q1029" t="s">
        <v>908</v>
      </c>
      <c r="R1029" t="s">
        <v>80</v>
      </c>
      <c r="S1029" t="s">
        <v>0</v>
      </c>
      <c r="T1029" t="s">
        <v>1670</v>
      </c>
      <c r="V1029" t="s">
        <v>81</v>
      </c>
      <c r="W1029" t="s">
        <v>77</v>
      </c>
      <c r="X1029" t="s">
        <v>905</v>
      </c>
      <c r="Y1029" t="s">
        <v>1669</v>
      </c>
      <c r="Z1029" t="s">
        <v>74</v>
      </c>
      <c r="AA1029" t="s">
        <v>907</v>
      </c>
    </row>
    <row r="1030" spans="1:27" x14ac:dyDescent="0.25">
      <c r="A1030" t="b">
        <f>AND(Structures[[#This Row],[Unchanged Colr]:[Unchanged ColorAndStyle]])</f>
        <v>1</v>
      </c>
      <c r="B1030" t="b">
        <f>ISERROR(VLOOKUP(Structures[[#This Row],[StructureID]],ModifiedStructures[],1,FALSE))</f>
        <v>1</v>
      </c>
      <c r="C1030" t="b">
        <f>ISERROR(VLOOKUP(Structures[[#This Row],[ColorAndStyle]],ModifiedStyle[],1,FALSE))</f>
        <v>1</v>
      </c>
      <c r="D1030" t="s">
        <v>461</v>
      </c>
      <c r="E1030" t="s">
        <v>462</v>
      </c>
      <c r="F1030" t="s">
        <v>462</v>
      </c>
      <c r="G1030" t="s">
        <v>33</v>
      </c>
      <c r="H1030" t="s">
        <v>33</v>
      </c>
      <c r="I1030">
        <v>15900</v>
      </c>
      <c r="J1030" t="s">
        <v>929</v>
      </c>
      <c r="L1030" t="s">
        <v>561</v>
      </c>
      <c r="M1030">
        <v>3</v>
      </c>
      <c r="N1030">
        <v>0</v>
      </c>
      <c r="O1030">
        <v>-16777216</v>
      </c>
      <c r="P1030">
        <v>20</v>
      </c>
      <c r="Q1030">
        <v>80</v>
      </c>
      <c r="R1030" t="s">
        <v>80</v>
      </c>
      <c r="S1030" t="s">
        <v>0</v>
      </c>
      <c r="T1030" t="s">
        <v>1670</v>
      </c>
      <c r="V1030" t="s">
        <v>81</v>
      </c>
      <c r="W1030" t="s">
        <v>77</v>
      </c>
      <c r="X1030" t="s">
        <v>905</v>
      </c>
      <c r="Y1030" t="s">
        <v>1669</v>
      </c>
      <c r="Z1030" t="s">
        <v>74</v>
      </c>
      <c r="AA1030" t="s">
        <v>907</v>
      </c>
    </row>
    <row r="1031" spans="1:27" x14ac:dyDescent="0.25">
      <c r="A1031" t="b">
        <f>AND(Structures[[#This Row],[Unchanged Colr]:[Unchanged ColorAndStyle]])</f>
        <v>1</v>
      </c>
      <c r="B1031" t="b">
        <f>ISERROR(VLOOKUP(Structures[[#This Row],[StructureID]],ModifiedStructures[],1,FALSE))</f>
        <v>1</v>
      </c>
      <c r="C1031" t="b">
        <f>ISERROR(VLOOKUP(Structures[[#This Row],[ColorAndStyle]],ModifiedStyle[],1,FALSE))</f>
        <v>1</v>
      </c>
      <c r="D1031" t="s">
        <v>466</v>
      </c>
      <c r="E1031" t="s">
        <v>466</v>
      </c>
      <c r="F1031" t="s">
        <v>466</v>
      </c>
      <c r="G1031" t="s">
        <v>33</v>
      </c>
      <c r="H1031" t="s">
        <v>33</v>
      </c>
      <c r="I1031">
        <v>14544</v>
      </c>
      <c r="J1031" t="s">
        <v>929</v>
      </c>
      <c r="L1031" t="s">
        <v>575</v>
      </c>
      <c r="M1031">
        <v>3</v>
      </c>
      <c r="N1031">
        <v>0</v>
      </c>
      <c r="O1031">
        <v>-16777216</v>
      </c>
      <c r="P1031">
        <v>-20</v>
      </c>
      <c r="Q1031">
        <v>40</v>
      </c>
      <c r="R1031" t="s">
        <v>80</v>
      </c>
      <c r="S1031" t="s">
        <v>0</v>
      </c>
      <c r="T1031" t="s">
        <v>1670</v>
      </c>
      <c r="V1031" t="s">
        <v>81</v>
      </c>
      <c r="W1031" t="s">
        <v>77</v>
      </c>
      <c r="X1031" t="s">
        <v>905</v>
      </c>
      <c r="Y1031" t="s">
        <v>1669</v>
      </c>
      <c r="Z1031" t="s">
        <v>74</v>
      </c>
      <c r="AA1031" t="s">
        <v>907</v>
      </c>
    </row>
    <row r="1032" spans="1:27" x14ac:dyDescent="0.25">
      <c r="A1032" t="b">
        <f>AND(Structures[[#This Row],[Unchanged Colr]:[Unchanged ColorAndStyle]])</f>
        <v>1</v>
      </c>
      <c r="B1032" t="b">
        <f>ISERROR(VLOOKUP(Structures[[#This Row],[StructureID]],ModifiedStructures[],1,FALSE))</f>
        <v>1</v>
      </c>
      <c r="C1032" t="b">
        <f>ISERROR(VLOOKUP(Structures[[#This Row],[ColorAndStyle]],ModifiedStyle[],1,FALSE))</f>
        <v>1</v>
      </c>
      <c r="D1032" t="s">
        <v>498</v>
      </c>
      <c r="E1032" t="s">
        <v>539</v>
      </c>
      <c r="F1032" t="s">
        <v>539</v>
      </c>
      <c r="G1032" t="s">
        <v>33</v>
      </c>
      <c r="H1032" t="s">
        <v>33</v>
      </c>
      <c r="I1032">
        <v>7200</v>
      </c>
      <c r="J1032" t="s">
        <v>929</v>
      </c>
      <c r="L1032" t="s">
        <v>577</v>
      </c>
      <c r="M1032">
        <v>3</v>
      </c>
      <c r="N1032">
        <v>0</v>
      </c>
      <c r="O1032">
        <v>-16777216</v>
      </c>
      <c r="P1032" t="s">
        <v>908</v>
      </c>
      <c r="Q1032" t="s">
        <v>908</v>
      </c>
      <c r="R1032" t="s">
        <v>80</v>
      </c>
      <c r="S1032" t="s">
        <v>0</v>
      </c>
      <c r="T1032" t="s">
        <v>1670</v>
      </c>
      <c r="V1032" t="s">
        <v>81</v>
      </c>
      <c r="W1032" t="s">
        <v>77</v>
      </c>
      <c r="X1032" t="s">
        <v>905</v>
      </c>
      <c r="Y1032" t="s">
        <v>1669</v>
      </c>
      <c r="Z1032" t="s">
        <v>74</v>
      </c>
      <c r="AA1032" t="s">
        <v>907</v>
      </c>
    </row>
    <row r="1033" spans="1:27" x14ac:dyDescent="0.25">
      <c r="A1033" t="b">
        <f>AND(Structures[[#This Row],[Unchanged Colr]:[Unchanged ColorAndStyle]])</f>
        <v>1</v>
      </c>
      <c r="B1033" t="b">
        <f>ISERROR(VLOOKUP(Structures[[#This Row],[StructureID]],ModifiedStructures[],1,FALSE))</f>
        <v>1</v>
      </c>
      <c r="C1033" t="b">
        <f>ISERROR(VLOOKUP(Structures[[#This Row],[ColorAndStyle]],ModifiedStyle[],1,FALSE))</f>
        <v>1</v>
      </c>
      <c r="D1033" t="s">
        <v>518</v>
      </c>
      <c r="E1033" t="s">
        <v>471</v>
      </c>
      <c r="F1033" t="s">
        <v>471</v>
      </c>
      <c r="G1033" t="s">
        <v>33</v>
      </c>
      <c r="H1033" t="s">
        <v>33</v>
      </c>
      <c r="I1033">
        <v>55011</v>
      </c>
      <c r="J1033" t="s">
        <v>929</v>
      </c>
      <c r="L1033" t="s">
        <v>565</v>
      </c>
      <c r="M1033">
        <v>3</v>
      </c>
      <c r="N1033">
        <v>0</v>
      </c>
      <c r="O1033">
        <v>-16777216</v>
      </c>
      <c r="P1033" t="s">
        <v>908</v>
      </c>
      <c r="Q1033" t="s">
        <v>908</v>
      </c>
      <c r="R1033" t="s">
        <v>80</v>
      </c>
      <c r="S1033" t="s">
        <v>0</v>
      </c>
      <c r="T1033" t="s">
        <v>1670</v>
      </c>
      <c r="V1033" t="s">
        <v>81</v>
      </c>
      <c r="W1033" t="s">
        <v>77</v>
      </c>
      <c r="X1033" t="s">
        <v>905</v>
      </c>
      <c r="Y1033" t="s">
        <v>1669</v>
      </c>
      <c r="Z1033" t="s">
        <v>74</v>
      </c>
      <c r="AA1033" t="s">
        <v>907</v>
      </c>
    </row>
    <row r="1034" spans="1:27" x14ac:dyDescent="0.25">
      <c r="A1034" t="b">
        <f>AND(Structures[[#This Row],[Unchanged Colr]:[Unchanged ColorAndStyle]])</f>
        <v>1</v>
      </c>
      <c r="B1034" t="b">
        <f>ISERROR(VLOOKUP(Structures[[#This Row],[StructureID]],ModifiedStructures[],1,FALSE))</f>
        <v>1</v>
      </c>
      <c r="C1034" t="b">
        <f>ISERROR(VLOOKUP(Structures[[#This Row],[ColorAndStyle]],ModifiedStyle[],1,FALSE))</f>
        <v>1</v>
      </c>
      <c r="D1034" t="s">
        <v>517</v>
      </c>
      <c r="E1034" t="s">
        <v>473</v>
      </c>
      <c r="F1034" t="s">
        <v>473</v>
      </c>
      <c r="G1034" t="s">
        <v>33</v>
      </c>
      <c r="H1034" t="s">
        <v>33</v>
      </c>
      <c r="I1034">
        <v>55012</v>
      </c>
      <c r="J1034" t="s">
        <v>929</v>
      </c>
      <c r="L1034" t="s">
        <v>564</v>
      </c>
      <c r="M1034">
        <v>3</v>
      </c>
      <c r="N1034">
        <v>0</v>
      </c>
      <c r="O1034">
        <v>-16777216</v>
      </c>
      <c r="P1034" t="s">
        <v>908</v>
      </c>
      <c r="Q1034" t="s">
        <v>908</v>
      </c>
      <c r="R1034" t="s">
        <v>80</v>
      </c>
      <c r="S1034" t="s">
        <v>0</v>
      </c>
      <c r="T1034" t="s">
        <v>1670</v>
      </c>
      <c r="V1034" t="s">
        <v>81</v>
      </c>
      <c r="W1034" t="s">
        <v>77</v>
      </c>
      <c r="X1034" t="s">
        <v>905</v>
      </c>
      <c r="Y1034" t="s">
        <v>1669</v>
      </c>
      <c r="Z1034" t="s">
        <v>74</v>
      </c>
      <c r="AA1034" t="s">
        <v>907</v>
      </c>
    </row>
    <row r="1035" spans="1:27" x14ac:dyDescent="0.25">
      <c r="A1035" t="b">
        <f>AND(Structures[[#This Row],[Unchanged Colr]:[Unchanged ColorAndStyle]])</f>
        <v>1</v>
      </c>
      <c r="B1035" t="b">
        <f>ISERROR(VLOOKUP(Structures[[#This Row],[StructureID]],ModifiedStructures[],1,FALSE))</f>
        <v>1</v>
      </c>
      <c r="C1035" t="b">
        <f>ISERROR(VLOOKUP(Structures[[#This Row],[ColorAndStyle]],ModifiedStyle[],1,FALSE))</f>
        <v>1</v>
      </c>
      <c r="D1035" t="s">
        <v>476</v>
      </c>
      <c r="E1035" t="s">
        <v>529</v>
      </c>
      <c r="F1035" t="s">
        <v>1632</v>
      </c>
      <c r="G1035" t="s">
        <v>27</v>
      </c>
      <c r="H1035" t="s">
        <v>70</v>
      </c>
      <c r="I1035">
        <v>224279</v>
      </c>
      <c r="J1035" t="s">
        <v>929</v>
      </c>
      <c r="L1035" t="s">
        <v>571</v>
      </c>
      <c r="M1035">
        <v>3</v>
      </c>
      <c r="N1035">
        <v>0</v>
      </c>
      <c r="O1035">
        <v>-16777216</v>
      </c>
      <c r="P1035" t="s">
        <v>908</v>
      </c>
      <c r="Q1035" t="s">
        <v>908</v>
      </c>
      <c r="R1035" t="s">
        <v>80</v>
      </c>
      <c r="S1035" t="s">
        <v>0</v>
      </c>
      <c r="T1035" t="s">
        <v>1670</v>
      </c>
      <c r="V1035" t="s">
        <v>81</v>
      </c>
      <c r="W1035" t="s">
        <v>77</v>
      </c>
      <c r="X1035" t="s">
        <v>905</v>
      </c>
      <c r="Y1035" t="s">
        <v>1669</v>
      </c>
      <c r="Z1035" t="s">
        <v>74</v>
      </c>
      <c r="AA1035" t="s">
        <v>907</v>
      </c>
    </row>
    <row r="1036" spans="1:27" x14ac:dyDescent="0.25">
      <c r="A1036" t="b">
        <f>AND(Structures[[#This Row],[Unchanged Colr]:[Unchanged ColorAndStyle]])</f>
        <v>1</v>
      </c>
      <c r="B1036" t="b">
        <f>ISERROR(VLOOKUP(Structures[[#This Row],[StructureID]],ModifiedStructures[],1,FALSE))</f>
        <v>1</v>
      </c>
      <c r="C1036" t="b">
        <f>ISERROR(VLOOKUP(Structures[[#This Row],[ColorAndStyle]],ModifiedStyle[],1,FALSE))</f>
        <v>1</v>
      </c>
      <c r="D1036" t="s">
        <v>479</v>
      </c>
      <c r="E1036" t="s">
        <v>530</v>
      </c>
      <c r="F1036" t="s">
        <v>1635</v>
      </c>
      <c r="G1036" t="s">
        <v>27</v>
      </c>
      <c r="H1036" t="s">
        <v>70</v>
      </c>
      <c r="I1036">
        <v>224277</v>
      </c>
      <c r="J1036" t="s">
        <v>929</v>
      </c>
      <c r="L1036" t="s">
        <v>572</v>
      </c>
      <c r="M1036">
        <v>3</v>
      </c>
      <c r="N1036">
        <v>0</v>
      </c>
      <c r="O1036">
        <v>-16777216</v>
      </c>
      <c r="P1036" t="s">
        <v>908</v>
      </c>
      <c r="Q1036" t="s">
        <v>908</v>
      </c>
      <c r="R1036" t="s">
        <v>80</v>
      </c>
      <c r="S1036" t="s">
        <v>0</v>
      </c>
      <c r="T1036" t="s">
        <v>1670</v>
      </c>
      <c r="V1036" t="s">
        <v>81</v>
      </c>
      <c r="W1036" t="s">
        <v>77</v>
      </c>
      <c r="X1036" t="s">
        <v>905</v>
      </c>
      <c r="Y1036" t="s">
        <v>1669</v>
      </c>
      <c r="Z1036" t="s">
        <v>74</v>
      </c>
      <c r="AA1036" t="s">
        <v>907</v>
      </c>
    </row>
    <row r="1037" spans="1:27" x14ac:dyDescent="0.25">
      <c r="A1037" t="b">
        <f>AND(Structures[[#This Row],[Unchanged Colr]:[Unchanged ColorAndStyle]])</f>
        <v>1</v>
      </c>
      <c r="B1037" t="b">
        <f>ISERROR(VLOOKUP(Structures[[#This Row],[StructureID]],ModifiedStructures[],1,FALSE))</f>
        <v>1</v>
      </c>
      <c r="C1037" t="b">
        <f>ISERROR(VLOOKUP(Structures[[#This Row],[ColorAndStyle]],ModifiedStyle[],1,FALSE))</f>
        <v>1</v>
      </c>
      <c r="D1037" t="s">
        <v>482</v>
      </c>
      <c r="E1037" t="s">
        <v>527</v>
      </c>
      <c r="F1037" t="s">
        <v>527</v>
      </c>
      <c r="G1037" t="s">
        <v>27</v>
      </c>
      <c r="H1037" t="s">
        <v>70</v>
      </c>
      <c r="I1037">
        <v>229179</v>
      </c>
      <c r="J1037" t="s">
        <v>929</v>
      </c>
      <c r="L1037" t="s">
        <v>569</v>
      </c>
      <c r="M1037">
        <v>3</v>
      </c>
      <c r="N1037">
        <v>0</v>
      </c>
      <c r="O1037">
        <v>-16777216</v>
      </c>
      <c r="P1037" t="s">
        <v>908</v>
      </c>
      <c r="Q1037" t="s">
        <v>908</v>
      </c>
      <c r="R1037" t="s">
        <v>80</v>
      </c>
      <c r="S1037" t="s">
        <v>0</v>
      </c>
      <c r="T1037" t="s">
        <v>1670</v>
      </c>
      <c r="V1037" t="s">
        <v>81</v>
      </c>
      <c r="W1037" t="s">
        <v>77</v>
      </c>
      <c r="X1037" t="s">
        <v>905</v>
      </c>
      <c r="Y1037" t="s">
        <v>1669</v>
      </c>
      <c r="Z1037" t="s">
        <v>74</v>
      </c>
      <c r="AA1037" t="s">
        <v>907</v>
      </c>
    </row>
    <row r="1038" spans="1:27" x14ac:dyDescent="0.25">
      <c r="A1038" t="b">
        <f>AND(Structures[[#This Row],[Unchanged Colr]:[Unchanged ColorAndStyle]])</f>
        <v>1</v>
      </c>
      <c r="B1038" t="b">
        <f>ISERROR(VLOOKUP(Structures[[#This Row],[StructureID]],ModifiedStructures[],1,FALSE))</f>
        <v>1</v>
      </c>
      <c r="C1038" t="b">
        <f>ISERROR(VLOOKUP(Structures[[#This Row],[ColorAndStyle]],ModifiedStyle[],1,FALSE))</f>
        <v>1</v>
      </c>
      <c r="D1038" t="s">
        <v>485</v>
      </c>
      <c r="E1038" t="s">
        <v>528</v>
      </c>
      <c r="F1038" t="s">
        <v>528</v>
      </c>
      <c r="G1038" t="s">
        <v>27</v>
      </c>
      <c r="H1038" t="s">
        <v>70</v>
      </c>
      <c r="I1038">
        <v>229181</v>
      </c>
      <c r="J1038" t="s">
        <v>929</v>
      </c>
      <c r="L1038" t="s">
        <v>570</v>
      </c>
      <c r="M1038">
        <v>3</v>
      </c>
      <c r="N1038">
        <v>0</v>
      </c>
      <c r="O1038">
        <v>-16777216</v>
      </c>
      <c r="P1038" t="s">
        <v>908</v>
      </c>
      <c r="Q1038" t="s">
        <v>908</v>
      </c>
      <c r="R1038" t="s">
        <v>80</v>
      </c>
      <c r="S1038" t="s">
        <v>0</v>
      </c>
      <c r="T1038" t="s">
        <v>1670</v>
      </c>
      <c r="V1038" t="s">
        <v>81</v>
      </c>
      <c r="W1038" t="s">
        <v>77</v>
      </c>
      <c r="X1038" t="s">
        <v>905</v>
      </c>
      <c r="Y1038" t="s">
        <v>1669</v>
      </c>
      <c r="Z1038" t="s">
        <v>74</v>
      </c>
      <c r="AA1038" t="s">
        <v>907</v>
      </c>
    </row>
    <row r="1039" spans="1:27" x14ac:dyDescent="0.25">
      <c r="A1039" t="b">
        <f>AND(Structures[[#This Row],[Unchanged Colr]:[Unchanged ColorAndStyle]])</f>
        <v>1</v>
      </c>
      <c r="B1039" t="b">
        <f>ISERROR(VLOOKUP(Structures[[#This Row],[StructureID]],ModifiedStructures[],1,FALSE))</f>
        <v>1</v>
      </c>
      <c r="C1039" t="b">
        <f>ISERROR(VLOOKUP(Structures[[#This Row],[ColorAndStyle]],ModifiedStyle[],1,FALSE))</f>
        <v>1</v>
      </c>
      <c r="D1039" t="s">
        <v>531</v>
      </c>
      <c r="E1039" t="s">
        <v>532</v>
      </c>
      <c r="F1039" t="s">
        <v>989</v>
      </c>
      <c r="G1039" t="s">
        <v>27</v>
      </c>
      <c r="H1039" t="s">
        <v>70</v>
      </c>
      <c r="I1039">
        <v>84599</v>
      </c>
      <c r="J1039" t="s">
        <v>929</v>
      </c>
      <c r="L1039" t="s">
        <v>573</v>
      </c>
      <c r="M1039">
        <v>3</v>
      </c>
      <c r="N1039">
        <v>0</v>
      </c>
      <c r="O1039">
        <v>-16777216</v>
      </c>
      <c r="P1039" t="s">
        <v>908</v>
      </c>
      <c r="Q1039" t="s">
        <v>908</v>
      </c>
      <c r="R1039" t="s">
        <v>80</v>
      </c>
      <c r="S1039" t="s">
        <v>0</v>
      </c>
      <c r="T1039" t="s">
        <v>1670</v>
      </c>
      <c r="V1039" t="s">
        <v>81</v>
      </c>
      <c r="W1039" t="s">
        <v>77</v>
      </c>
      <c r="X1039" t="s">
        <v>905</v>
      </c>
      <c r="Y1039" t="s">
        <v>1669</v>
      </c>
      <c r="Z1039" t="s">
        <v>74</v>
      </c>
      <c r="AA1039" t="s">
        <v>907</v>
      </c>
    </row>
    <row r="1040" spans="1:27" x14ac:dyDescent="0.25">
      <c r="A1040" t="b">
        <f>AND(Structures[[#This Row],[Unchanged Colr]:[Unchanged ColorAndStyle]])</f>
        <v>1</v>
      </c>
      <c r="B1040" t="b">
        <f>ISERROR(VLOOKUP(Structures[[#This Row],[StructureID]],ModifiedStructures[],1,FALSE))</f>
        <v>1</v>
      </c>
      <c r="C1040" t="b">
        <f>ISERROR(VLOOKUP(Structures[[#This Row],[ColorAndStyle]],ModifiedStyle[],1,FALSE))</f>
        <v>1</v>
      </c>
      <c r="D1040" t="s">
        <v>523</v>
      </c>
      <c r="E1040" t="s">
        <v>524</v>
      </c>
      <c r="F1040" t="s">
        <v>524</v>
      </c>
      <c r="G1040" t="s">
        <v>33</v>
      </c>
      <c r="H1040" t="s">
        <v>33</v>
      </c>
      <c r="I1040">
        <v>7205</v>
      </c>
      <c r="J1040" t="s">
        <v>929</v>
      </c>
      <c r="L1040" t="s">
        <v>567</v>
      </c>
      <c r="M1040">
        <v>3</v>
      </c>
      <c r="N1040">
        <v>0</v>
      </c>
      <c r="O1040">
        <v>-16777216</v>
      </c>
      <c r="P1040" t="s">
        <v>908</v>
      </c>
      <c r="Q1040" t="s">
        <v>908</v>
      </c>
      <c r="R1040" t="s">
        <v>80</v>
      </c>
      <c r="S1040" t="s">
        <v>0</v>
      </c>
      <c r="T1040" t="s">
        <v>1670</v>
      </c>
      <c r="V1040" t="s">
        <v>81</v>
      </c>
      <c r="W1040" t="s">
        <v>77</v>
      </c>
      <c r="X1040" t="s">
        <v>905</v>
      </c>
      <c r="Y1040" t="s">
        <v>1669</v>
      </c>
      <c r="Z1040" t="s">
        <v>74</v>
      </c>
      <c r="AA1040" t="s">
        <v>907</v>
      </c>
    </row>
    <row r="1041" spans="1:27" x14ac:dyDescent="0.25">
      <c r="A1041" t="b">
        <f>AND(Structures[[#This Row],[Unchanged Colr]:[Unchanged ColorAndStyle]])</f>
        <v>1</v>
      </c>
      <c r="B1041" t="b">
        <f>ISERROR(VLOOKUP(Structures[[#This Row],[StructureID]],ModifiedStructures[],1,FALSE))</f>
        <v>1</v>
      </c>
      <c r="C1041" t="b">
        <f>ISERROR(VLOOKUP(Structures[[#This Row],[ColorAndStyle]],ModifiedStyle[],1,FALSE))</f>
        <v>1</v>
      </c>
      <c r="D1041" t="s">
        <v>525</v>
      </c>
      <c r="E1041" t="s">
        <v>526</v>
      </c>
      <c r="F1041" t="s">
        <v>526</v>
      </c>
      <c r="G1041" t="s">
        <v>33</v>
      </c>
      <c r="H1041" t="s">
        <v>33</v>
      </c>
      <c r="I1041">
        <v>7204</v>
      </c>
      <c r="J1041" t="s">
        <v>929</v>
      </c>
      <c r="L1041" t="s">
        <v>568</v>
      </c>
      <c r="M1041">
        <v>3</v>
      </c>
      <c r="N1041">
        <v>0</v>
      </c>
      <c r="O1041">
        <v>-16777216</v>
      </c>
      <c r="P1041" t="s">
        <v>908</v>
      </c>
      <c r="Q1041" t="s">
        <v>908</v>
      </c>
      <c r="R1041" t="s">
        <v>80</v>
      </c>
      <c r="S1041" t="s">
        <v>0</v>
      </c>
      <c r="T1041" t="s">
        <v>1670</v>
      </c>
      <c r="V1041" t="s">
        <v>81</v>
      </c>
      <c r="W1041" t="s">
        <v>77</v>
      </c>
      <c r="X1041" t="s">
        <v>905</v>
      </c>
      <c r="Y1041" t="s">
        <v>1669</v>
      </c>
      <c r="Z1041" t="s">
        <v>74</v>
      </c>
      <c r="AA1041" t="s">
        <v>907</v>
      </c>
    </row>
    <row r="1042" spans="1:27" x14ac:dyDescent="0.25">
      <c r="A1042" t="b">
        <f>AND(Structures[[#This Row],[Unchanged Colr]:[Unchanged ColorAndStyle]])</f>
        <v>0</v>
      </c>
      <c r="B1042" t="b">
        <f>ISERROR(VLOOKUP(Structures[[#This Row],[StructureID]],ModifiedStructures[],1,FALSE))</f>
        <v>1</v>
      </c>
      <c r="C1042" t="b">
        <f>ISERROR(VLOOKUP(Structures[[#This Row],[ColorAndStyle]],ModifiedStyle[],1,FALSE))</f>
        <v>0</v>
      </c>
      <c r="D1042" t="s">
        <v>236</v>
      </c>
      <c r="E1042" t="s">
        <v>237</v>
      </c>
      <c r="F1042" t="s">
        <v>271</v>
      </c>
      <c r="G1042" t="s">
        <v>271</v>
      </c>
      <c r="H1042" t="s">
        <v>913</v>
      </c>
      <c r="I1042">
        <v>11296</v>
      </c>
      <c r="J1042" t="s">
        <v>914</v>
      </c>
      <c r="L1042" t="s">
        <v>277</v>
      </c>
      <c r="M1042">
        <v>3</v>
      </c>
      <c r="N1042">
        <v>0</v>
      </c>
      <c r="O1042">
        <v>-16777216</v>
      </c>
      <c r="P1042" t="s">
        <v>908</v>
      </c>
      <c r="Q1042" t="s">
        <v>908</v>
      </c>
      <c r="R1042" t="s">
        <v>80</v>
      </c>
      <c r="S1042" t="s">
        <v>0</v>
      </c>
      <c r="T1042" t="s">
        <v>1670</v>
      </c>
      <c r="V1042" t="s">
        <v>121</v>
      </c>
      <c r="W1042" t="s">
        <v>77</v>
      </c>
      <c r="X1042" t="s">
        <v>905</v>
      </c>
      <c r="Y1042" t="s">
        <v>1672</v>
      </c>
      <c r="Z1042" t="s">
        <v>74</v>
      </c>
      <c r="AA1042" t="s">
        <v>907</v>
      </c>
    </row>
    <row r="1043" spans="1:27" x14ac:dyDescent="0.25">
      <c r="A1043" t="b">
        <f>AND(Structures[[#This Row],[Unchanged Colr]:[Unchanged ColorAndStyle]])</f>
        <v>0</v>
      </c>
      <c r="B1043" t="b">
        <f>ISERROR(VLOOKUP(Structures[[#This Row],[StructureID]],ModifiedStructures[],1,FALSE))</f>
        <v>1</v>
      </c>
      <c r="C1043" t="b">
        <f>ISERROR(VLOOKUP(Structures[[#This Row],[ColorAndStyle]],ModifiedStyle[],1,FALSE))</f>
        <v>0</v>
      </c>
      <c r="D1043" t="s">
        <v>238</v>
      </c>
      <c r="E1043" t="s">
        <v>237</v>
      </c>
      <c r="F1043" t="s">
        <v>271</v>
      </c>
      <c r="G1043" t="s">
        <v>271</v>
      </c>
      <c r="H1043" t="s">
        <v>913</v>
      </c>
      <c r="I1043">
        <v>11296</v>
      </c>
      <c r="J1043" t="s">
        <v>914</v>
      </c>
      <c r="L1043" t="s">
        <v>277</v>
      </c>
      <c r="M1043">
        <v>3</v>
      </c>
      <c r="N1043">
        <v>0</v>
      </c>
      <c r="O1043">
        <v>-16777216</v>
      </c>
      <c r="P1043" t="s">
        <v>908</v>
      </c>
      <c r="Q1043" t="s">
        <v>908</v>
      </c>
      <c r="R1043" t="s">
        <v>80</v>
      </c>
      <c r="S1043" t="s">
        <v>0</v>
      </c>
      <c r="T1043" t="s">
        <v>1670</v>
      </c>
      <c r="V1043" t="s">
        <v>121</v>
      </c>
      <c r="W1043" t="s">
        <v>77</v>
      </c>
      <c r="X1043" t="s">
        <v>905</v>
      </c>
      <c r="Y1043" t="s">
        <v>1672</v>
      </c>
      <c r="Z1043" t="s">
        <v>74</v>
      </c>
      <c r="AA1043" t="s">
        <v>907</v>
      </c>
    </row>
    <row r="1044" spans="1:27" x14ac:dyDescent="0.25">
      <c r="A1044" t="b">
        <f>AND(Structures[[#This Row],[Unchanged Colr]:[Unchanged ColorAndStyle]])</f>
        <v>0</v>
      </c>
      <c r="B1044" t="b">
        <f>ISERROR(VLOOKUP(Structures[[#This Row],[StructureID]],ModifiedStructures[],1,FALSE))</f>
        <v>1</v>
      </c>
      <c r="C1044" t="b">
        <f>ISERROR(VLOOKUP(Structures[[#This Row],[ColorAndStyle]],ModifiedStyle[],1,FALSE))</f>
        <v>0</v>
      </c>
      <c r="D1044" t="s">
        <v>239</v>
      </c>
      <c r="E1044" t="s">
        <v>237</v>
      </c>
      <c r="F1044" t="s">
        <v>271</v>
      </c>
      <c r="G1044" t="s">
        <v>271</v>
      </c>
      <c r="H1044" t="s">
        <v>913</v>
      </c>
      <c r="I1044">
        <v>11296</v>
      </c>
      <c r="J1044" t="s">
        <v>914</v>
      </c>
      <c r="L1044" t="s">
        <v>277</v>
      </c>
      <c r="M1044">
        <v>3</v>
      </c>
      <c r="N1044">
        <v>0</v>
      </c>
      <c r="O1044">
        <v>-16777216</v>
      </c>
      <c r="P1044" t="s">
        <v>908</v>
      </c>
      <c r="Q1044" t="s">
        <v>908</v>
      </c>
      <c r="R1044" t="s">
        <v>80</v>
      </c>
      <c r="S1044" t="s">
        <v>0</v>
      </c>
      <c r="T1044" t="s">
        <v>1670</v>
      </c>
      <c r="V1044" t="s">
        <v>121</v>
      </c>
      <c r="W1044" t="s">
        <v>77</v>
      </c>
      <c r="X1044" t="s">
        <v>905</v>
      </c>
      <c r="Y1044" t="s">
        <v>1672</v>
      </c>
      <c r="Z1044" t="s">
        <v>74</v>
      </c>
      <c r="AA1044" t="s">
        <v>907</v>
      </c>
    </row>
    <row r="1045" spans="1:27" x14ac:dyDescent="0.25">
      <c r="A1045" t="b">
        <f>AND(Structures[[#This Row],[Unchanged Colr]:[Unchanged ColorAndStyle]])</f>
        <v>1</v>
      </c>
      <c r="B1045" t="b">
        <f>ISERROR(VLOOKUP(Structures[[#This Row],[StructureID]],ModifiedStructures[],1,FALSE))</f>
        <v>1</v>
      </c>
      <c r="C1045" t="b">
        <f>ISERROR(VLOOKUP(Structures[[#This Row],[ColorAndStyle]],ModifiedStyle[],1,FALSE))</f>
        <v>1</v>
      </c>
      <c r="D1045" t="s">
        <v>201</v>
      </c>
      <c r="E1045" t="s">
        <v>201</v>
      </c>
      <c r="F1045" t="s">
        <v>201</v>
      </c>
      <c r="G1045" t="s">
        <v>180</v>
      </c>
      <c r="H1045" t="s">
        <v>240</v>
      </c>
      <c r="I1045" t="s">
        <v>240</v>
      </c>
      <c r="J1045" t="s">
        <v>902</v>
      </c>
      <c r="L1045" t="s">
        <v>241</v>
      </c>
      <c r="M1045">
        <v>3</v>
      </c>
      <c r="N1045">
        <v>0</v>
      </c>
      <c r="O1045">
        <v>-16777216</v>
      </c>
      <c r="P1045">
        <v>-350</v>
      </c>
      <c r="Q1045">
        <v>-50</v>
      </c>
      <c r="R1045" t="s">
        <v>120</v>
      </c>
      <c r="S1045" t="s">
        <v>0</v>
      </c>
      <c r="T1045" t="s">
        <v>1673</v>
      </c>
      <c r="V1045" t="s">
        <v>121</v>
      </c>
      <c r="W1045" t="s">
        <v>77</v>
      </c>
      <c r="X1045" t="s">
        <v>905</v>
      </c>
      <c r="Y1045" t="s">
        <v>1672</v>
      </c>
      <c r="Z1045" t="s">
        <v>74</v>
      </c>
      <c r="AA1045" t="s">
        <v>907</v>
      </c>
    </row>
    <row r="1046" spans="1:27" x14ac:dyDescent="0.25">
      <c r="A1046" t="b">
        <f>AND(Structures[[#This Row],[Unchanged Colr]:[Unchanged ColorAndStyle]])</f>
        <v>1</v>
      </c>
      <c r="B1046" t="b">
        <f>ISERROR(VLOOKUP(Structures[[#This Row],[StructureID]],ModifiedStructures[],1,FALSE))</f>
        <v>1</v>
      </c>
      <c r="C1046" t="b">
        <f>ISERROR(VLOOKUP(Structures[[#This Row],[ColorAndStyle]],ModifiedStyle[],1,FALSE))</f>
        <v>1</v>
      </c>
      <c r="D1046" t="s">
        <v>202</v>
      </c>
      <c r="E1046" t="s">
        <v>203</v>
      </c>
      <c r="F1046" t="s">
        <v>43</v>
      </c>
      <c r="G1046" t="s">
        <v>180</v>
      </c>
      <c r="H1046" t="s">
        <v>4</v>
      </c>
      <c r="I1046" t="s">
        <v>43</v>
      </c>
      <c r="J1046" t="s">
        <v>902</v>
      </c>
      <c r="K1046" t="s">
        <v>1674</v>
      </c>
      <c r="L1046" t="s">
        <v>257</v>
      </c>
      <c r="M1046">
        <v>3</v>
      </c>
      <c r="N1046">
        <v>0</v>
      </c>
      <c r="O1046">
        <v>-16777216</v>
      </c>
      <c r="P1046" t="s">
        <v>908</v>
      </c>
      <c r="Q1046" t="s">
        <v>908</v>
      </c>
      <c r="R1046" t="s">
        <v>120</v>
      </c>
      <c r="S1046" t="s">
        <v>0</v>
      </c>
      <c r="T1046" t="s">
        <v>1673</v>
      </c>
      <c r="V1046" t="s">
        <v>121</v>
      </c>
      <c r="W1046" t="s">
        <v>77</v>
      </c>
      <c r="X1046" t="s">
        <v>905</v>
      </c>
      <c r="Y1046" t="s">
        <v>1672</v>
      </c>
      <c r="Z1046" t="s">
        <v>74</v>
      </c>
      <c r="AA1046" t="s">
        <v>907</v>
      </c>
    </row>
    <row r="1047" spans="1:27" x14ac:dyDescent="0.25">
      <c r="A1047" t="b">
        <f>AND(Structures[[#This Row],[Unchanged Colr]:[Unchanged ColorAndStyle]])</f>
        <v>1</v>
      </c>
      <c r="B1047" t="b">
        <f>ISERROR(VLOOKUP(Structures[[#This Row],[StructureID]],ModifiedStructures[],1,FALSE))</f>
        <v>1</v>
      </c>
      <c r="C1047" t="b">
        <f>ISERROR(VLOOKUP(Structures[[#This Row],[ColorAndStyle]],ModifiedStyle[],1,FALSE))</f>
        <v>1</v>
      </c>
      <c r="D1047" t="s">
        <v>457</v>
      </c>
      <c r="E1047" t="s">
        <v>458</v>
      </c>
      <c r="F1047" t="s">
        <v>1070</v>
      </c>
      <c r="G1047" t="s">
        <v>44</v>
      </c>
      <c r="H1047" t="s">
        <v>44</v>
      </c>
      <c r="I1047" t="s">
        <v>44</v>
      </c>
      <c r="J1047" t="s">
        <v>902</v>
      </c>
      <c r="L1047" t="s">
        <v>373</v>
      </c>
      <c r="M1047">
        <v>3</v>
      </c>
      <c r="N1047">
        <v>0</v>
      </c>
      <c r="O1047">
        <v>-16777216</v>
      </c>
      <c r="P1047" t="s">
        <v>908</v>
      </c>
      <c r="Q1047" t="s">
        <v>908</v>
      </c>
      <c r="R1047" t="s">
        <v>120</v>
      </c>
      <c r="S1047" t="s">
        <v>0</v>
      </c>
      <c r="T1047" t="s">
        <v>1673</v>
      </c>
      <c r="V1047" t="s">
        <v>121</v>
      </c>
      <c r="W1047" t="s">
        <v>77</v>
      </c>
      <c r="X1047" t="s">
        <v>905</v>
      </c>
      <c r="Y1047" t="s">
        <v>1672</v>
      </c>
      <c r="Z1047" t="s">
        <v>74</v>
      </c>
      <c r="AA1047" t="s">
        <v>907</v>
      </c>
    </row>
    <row r="1048" spans="1:27" x14ac:dyDescent="0.25">
      <c r="A1048" t="b">
        <f>AND(Structures[[#This Row],[Unchanged Colr]:[Unchanged ColorAndStyle]])</f>
        <v>1</v>
      </c>
      <c r="B1048" t="b">
        <f>ISERROR(VLOOKUP(Structures[[#This Row],[StructureID]],ModifiedStructures[],1,FALSE))</f>
        <v>1</v>
      </c>
      <c r="C1048" t="b">
        <f>ISERROR(VLOOKUP(Structures[[#This Row],[ColorAndStyle]],ModifiedStyle[],1,FALSE))</f>
        <v>1</v>
      </c>
      <c r="D1048" t="s">
        <v>459</v>
      </c>
      <c r="E1048" t="s">
        <v>460</v>
      </c>
      <c r="F1048" t="s">
        <v>1070</v>
      </c>
      <c r="G1048" t="s">
        <v>44</v>
      </c>
      <c r="H1048" t="s">
        <v>44</v>
      </c>
      <c r="I1048" t="s">
        <v>44</v>
      </c>
      <c r="J1048" t="s">
        <v>902</v>
      </c>
      <c r="L1048" t="s">
        <v>374</v>
      </c>
      <c r="M1048">
        <v>3</v>
      </c>
      <c r="N1048">
        <v>0</v>
      </c>
      <c r="O1048">
        <v>-16777216</v>
      </c>
      <c r="P1048" t="s">
        <v>908</v>
      </c>
      <c r="Q1048" t="s">
        <v>908</v>
      </c>
      <c r="R1048" t="s">
        <v>120</v>
      </c>
      <c r="S1048" t="s">
        <v>0</v>
      </c>
      <c r="T1048" t="s">
        <v>1673</v>
      </c>
      <c r="V1048" t="s">
        <v>121</v>
      </c>
      <c r="W1048" t="s">
        <v>77</v>
      </c>
      <c r="X1048" t="s">
        <v>905</v>
      </c>
      <c r="Y1048" t="s">
        <v>1672</v>
      </c>
      <c r="Z1048" t="s">
        <v>74</v>
      </c>
      <c r="AA1048" t="s">
        <v>907</v>
      </c>
    </row>
    <row r="1049" spans="1:27" x14ac:dyDescent="0.25">
      <c r="A1049" t="b">
        <f>AND(Structures[[#This Row],[Unchanged Colr]:[Unchanged ColorAndStyle]])</f>
        <v>1</v>
      </c>
      <c r="B1049" t="b">
        <f>ISERROR(VLOOKUP(Structures[[#This Row],[StructureID]],ModifiedStructures[],1,FALSE))</f>
        <v>1</v>
      </c>
      <c r="C1049" t="b">
        <f>ISERROR(VLOOKUP(Structures[[#This Row],[ColorAndStyle]],ModifiedStyle[],1,FALSE))</f>
        <v>1</v>
      </c>
      <c r="D1049" t="s">
        <v>461</v>
      </c>
      <c r="E1049" t="s">
        <v>462</v>
      </c>
      <c r="F1049" t="s">
        <v>462</v>
      </c>
      <c r="G1049" t="s">
        <v>33</v>
      </c>
      <c r="H1049" t="s">
        <v>33</v>
      </c>
      <c r="I1049">
        <v>15900</v>
      </c>
      <c r="J1049" t="s">
        <v>929</v>
      </c>
      <c r="L1049" t="s">
        <v>561</v>
      </c>
      <c r="M1049">
        <v>3</v>
      </c>
      <c r="N1049">
        <v>0</v>
      </c>
      <c r="O1049">
        <v>-16777216</v>
      </c>
      <c r="P1049">
        <v>20</v>
      </c>
      <c r="Q1049">
        <v>80</v>
      </c>
      <c r="R1049" t="s">
        <v>120</v>
      </c>
      <c r="S1049" t="s">
        <v>0</v>
      </c>
      <c r="T1049" t="s">
        <v>1673</v>
      </c>
      <c r="V1049" t="s">
        <v>121</v>
      </c>
      <c r="W1049" t="s">
        <v>77</v>
      </c>
      <c r="X1049" t="s">
        <v>905</v>
      </c>
      <c r="Y1049" t="s">
        <v>1672</v>
      </c>
      <c r="Z1049" t="s">
        <v>74</v>
      </c>
      <c r="AA1049" t="s">
        <v>907</v>
      </c>
    </row>
    <row r="1050" spans="1:27" x14ac:dyDescent="0.25">
      <c r="A1050" t="b">
        <f>AND(Structures[[#This Row],[Unchanged Colr]:[Unchanged ColorAndStyle]])</f>
        <v>1</v>
      </c>
      <c r="B1050" t="b">
        <f>ISERROR(VLOOKUP(Structures[[#This Row],[StructureID]],ModifiedStructures[],1,FALSE))</f>
        <v>1</v>
      </c>
      <c r="C1050" t="b">
        <f>ISERROR(VLOOKUP(Structures[[#This Row],[ColorAndStyle]],ModifiedStyle[],1,FALSE))</f>
        <v>1</v>
      </c>
      <c r="D1050" t="s">
        <v>464</v>
      </c>
      <c r="E1050" t="s">
        <v>465</v>
      </c>
      <c r="F1050" t="s">
        <v>1188</v>
      </c>
      <c r="G1050" t="s">
        <v>44</v>
      </c>
      <c r="H1050" t="s">
        <v>185</v>
      </c>
      <c r="I1050" t="s">
        <v>1189</v>
      </c>
      <c r="J1050" t="s">
        <v>902</v>
      </c>
      <c r="L1050" t="s">
        <v>561</v>
      </c>
      <c r="M1050">
        <v>3</v>
      </c>
      <c r="N1050">
        <v>1</v>
      </c>
      <c r="O1050">
        <v>-16777216</v>
      </c>
      <c r="P1050" t="s">
        <v>908</v>
      </c>
      <c r="Q1050" t="s">
        <v>908</v>
      </c>
      <c r="R1050" t="s">
        <v>120</v>
      </c>
      <c r="S1050" t="s">
        <v>0</v>
      </c>
      <c r="T1050" t="s">
        <v>1673</v>
      </c>
      <c r="V1050" t="s">
        <v>121</v>
      </c>
      <c r="W1050" t="s">
        <v>77</v>
      </c>
      <c r="X1050" t="s">
        <v>905</v>
      </c>
      <c r="Y1050" t="s">
        <v>1672</v>
      </c>
      <c r="Z1050" t="s">
        <v>74</v>
      </c>
      <c r="AA1050" t="s">
        <v>907</v>
      </c>
    </row>
    <row r="1051" spans="1:27" x14ac:dyDescent="0.25">
      <c r="A1051" t="b">
        <f>AND(Structures[[#This Row],[Unchanged Colr]:[Unchanged ColorAndStyle]])</f>
        <v>1</v>
      </c>
      <c r="B1051" t="b">
        <f>ISERROR(VLOOKUP(Structures[[#This Row],[StructureID]],ModifiedStructures[],1,FALSE))</f>
        <v>1</v>
      </c>
      <c r="C1051" t="b">
        <f>ISERROR(VLOOKUP(Structures[[#This Row],[ColorAndStyle]],ModifiedStyle[],1,FALSE))</f>
        <v>1</v>
      </c>
      <c r="D1051" t="s">
        <v>466</v>
      </c>
      <c r="E1051" t="s">
        <v>466</v>
      </c>
      <c r="F1051" t="s">
        <v>466</v>
      </c>
      <c r="G1051" t="s">
        <v>33</v>
      </c>
      <c r="H1051" t="s">
        <v>33</v>
      </c>
      <c r="I1051">
        <v>14544</v>
      </c>
      <c r="J1051" t="s">
        <v>929</v>
      </c>
      <c r="L1051" t="s">
        <v>575</v>
      </c>
      <c r="M1051">
        <v>3</v>
      </c>
      <c r="N1051">
        <v>0</v>
      </c>
      <c r="O1051">
        <v>-16777216</v>
      </c>
      <c r="P1051">
        <v>-20</v>
      </c>
      <c r="Q1051">
        <v>40</v>
      </c>
      <c r="R1051" t="s">
        <v>120</v>
      </c>
      <c r="S1051" t="s">
        <v>0</v>
      </c>
      <c r="T1051" t="s">
        <v>1673</v>
      </c>
      <c r="V1051" t="s">
        <v>121</v>
      </c>
      <c r="W1051" t="s">
        <v>77</v>
      </c>
      <c r="X1051" t="s">
        <v>905</v>
      </c>
      <c r="Y1051" t="s">
        <v>1672</v>
      </c>
      <c r="Z1051" t="s">
        <v>74</v>
      </c>
      <c r="AA1051" t="s">
        <v>907</v>
      </c>
    </row>
    <row r="1052" spans="1:27" x14ac:dyDescent="0.25">
      <c r="A1052" t="b">
        <f>AND(Structures[[#This Row],[Unchanged Colr]:[Unchanged ColorAndStyle]])</f>
        <v>1</v>
      </c>
      <c r="B1052" t="b">
        <f>ISERROR(VLOOKUP(Structures[[#This Row],[StructureID]],ModifiedStructures[],1,FALSE))</f>
        <v>1</v>
      </c>
      <c r="C1052" t="b">
        <f>ISERROR(VLOOKUP(Structures[[#This Row],[ColorAndStyle]],ModifiedStyle[],1,FALSE))</f>
        <v>1</v>
      </c>
      <c r="D1052" t="s">
        <v>468</v>
      </c>
      <c r="E1052" t="s">
        <v>469</v>
      </c>
      <c r="F1052" t="s">
        <v>466</v>
      </c>
      <c r="G1052" t="s">
        <v>44</v>
      </c>
      <c r="H1052" t="s">
        <v>185</v>
      </c>
      <c r="I1052">
        <v>14544</v>
      </c>
      <c r="J1052" t="s">
        <v>929</v>
      </c>
      <c r="L1052" t="s">
        <v>575</v>
      </c>
      <c r="M1052">
        <v>3</v>
      </c>
      <c r="N1052">
        <v>1</v>
      </c>
      <c r="O1052">
        <v>-16777216</v>
      </c>
      <c r="P1052" t="s">
        <v>908</v>
      </c>
      <c r="Q1052" t="s">
        <v>908</v>
      </c>
      <c r="R1052" t="s">
        <v>120</v>
      </c>
      <c r="S1052" t="s">
        <v>0</v>
      </c>
      <c r="T1052" t="s">
        <v>1673</v>
      </c>
      <c r="V1052" t="s">
        <v>121</v>
      </c>
      <c r="W1052" t="s">
        <v>77</v>
      </c>
      <c r="X1052" t="s">
        <v>905</v>
      </c>
      <c r="Y1052" t="s">
        <v>1672</v>
      </c>
      <c r="Z1052" t="s">
        <v>74</v>
      </c>
      <c r="AA1052" t="s">
        <v>907</v>
      </c>
    </row>
    <row r="1053" spans="1:27" x14ac:dyDescent="0.25">
      <c r="A1053" t="b">
        <f>AND(Structures[[#This Row],[Unchanged Colr]:[Unchanged ColorAndStyle]])</f>
        <v>1</v>
      </c>
      <c r="B1053" t="b">
        <f>ISERROR(VLOOKUP(Structures[[#This Row],[StructureID]],ModifiedStructures[],1,FALSE))</f>
        <v>1</v>
      </c>
      <c r="C1053" t="b">
        <f>ISERROR(VLOOKUP(Structures[[#This Row],[ColorAndStyle]],ModifiedStyle[],1,FALSE))</f>
        <v>1</v>
      </c>
      <c r="D1053" t="s">
        <v>470</v>
      </c>
      <c r="E1053" t="s">
        <v>471</v>
      </c>
      <c r="F1053" t="s">
        <v>471</v>
      </c>
      <c r="G1053" t="s">
        <v>33</v>
      </c>
      <c r="H1053" t="s">
        <v>33</v>
      </c>
      <c r="I1053">
        <v>55011</v>
      </c>
      <c r="J1053" t="s">
        <v>929</v>
      </c>
      <c r="L1053" t="s">
        <v>565</v>
      </c>
      <c r="M1053">
        <v>3</v>
      </c>
      <c r="N1053">
        <v>0</v>
      </c>
      <c r="O1053">
        <v>-16777216</v>
      </c>
      <c r="P1053" t="s">
        <v>908</v>
      </c>
      <c r="Q1053" t="s">
        <v>908</v>
      </c>
      <c r="R1053" t="s">
        <v>120</v>
      </c>
      <c r="S1053" t="s">
        <v>0</v>
      </c>
      <c r="T1053" t="s">
        <v>1673</v>
      </c>
      <c r="V1053" t="s">
        <v>121</v>
      </c>
      <c r="W1053" t="s">
        <v>77</v>
      </c>
      <c r="X1053" t="s">
        <v>905</v>
      </c>
      <c r="Y1053" t="s">
        <v>1672</v>
      </c>
      <c r="Z1053" t="s">
        <v>74</v>
      </c>
      <c r="AA1053" t="s">
        <v>907</v>
      </c>
    </row>
    <row r="1054" spans="1:27" x14ac:dyDescent="0.25">
      <c r="A1054" t="b">
        <f>AND(Structures[[#This Row],[Unchanged Colr]:[Unchanged ColorAndStyle]])</f>
        <v>1</v>
      </c>
      <c r="B1054" t="b">
        <f>ISERROR(VLOOKUP(Structures[[#This Row],[StructureID]],ModifiedStructures[],1,FALSE))</f>
        <v>1</v>
      </c>
      <c r="C1054" t="b">
        <f>ISERROR(VLOOKUP(Structures[[#This Row],[ColorAndStyle]],ModifiedStyle[],1,FALSE))</f>
        <v>1</v>
      </c>
      <c r="D1054" t="s">
        <v>472</v>
      </c>
      <c r="E1054" t="s">
        <v>473</v>
      </c>
      <c r="F1054" t="s">
        <v>473</v>
      </c>
      <c r="G1054" t="s">
        <v>33</v>
      </c>
      <c r="H1054" t="s">
        <v>33</v>
      </c>
      <c r="I1054">
        <v>55012</v>
      </c>
      <c r="J1054" t="s">
        <v>929</v>
      </c>
      <c r="L1054" t="s">
        <v>564</v>
      </c>
      <c r="M1054">
        <v>3</v>
      </c>
      <c r="N1054">
        <v>0</v>
      </c>
      <c r="O1054">
        <v>-16777216</v>
      </c>
      <c r="P1054" t="s">
        <v>908</v>
      </c>
      <c r="Q1054" t="s">
        <v>908</v>
      </c>
      <c r="R1054" t="s">
        <v>120</v>
      </c>
      <c r="S1054" t="s">
        <v>0</v>
      </c>
      <c r="T1054" t="s">
        <v>1673</v>
      </c>
      <c r="V1054" t="s">
        <v>121</v>
      </c>
      <c r="W1054" t="s">
        <v>77</v>
      </c>
      <c r="X1054" t="s">
        <v>905</v>
      </c>
      <c r="Y1054" t="s">
        <v>1672</v>
      </c>
      <c r="Z1054" t="s">
        <v>74</v>
      </c>
      <c r="AA1054" t="s">
        <v>907</v>
      </c>
    </row>
    <row r="1055" spans="1:27" x14ac:dyDescent="0.25">
      <c r="A1055" t="b">
        <f>AND(Structures[[#This Row],[Unchanged Colr]:[Unchanged ColorAndStyle]])</f>
        <v>0</v>
      </c>
      <c r="B1055" t="b">
        <f>ISERROR(VLOOKUP(Structures[[#This Row],[StructureID]],ModifiedStructures[],1,FALSE))</f>
        <v>1</v>
      </c>
      <c r="C1055" t="b">
        <f>ISERROR(VLOOKUP(Structures[[#This Row],[ColorAndStyle]],ModifiedStyle[],1,FALSE))</f>
        <v>0</v>
      </c>
      <c r="D1055" t="s">
        <v>27</v>
      </c>
      <c r="E1055" t="s">
        <v>242</v>
      </c>
      <c r="F1055" t="s">
        <v>911</v>
      </c>
      <c r="G1055" t="s">
        <v>27</v>
      </c>
      <c r="H1055" t="s">
        <v>27</v>
      </c>
      <c r="I1055" t="s">
        <v>360</v>
      </c>
      <c r="J1055" t="s">
        <v>902</v>
      </c>
      <c r="L1055" t="s">
        <v>243</v>
      </c>
      <c r="M1055">
        <v>3</v>
      </c>
      <c r="N1055">
        <v>0</v>
      </c>
      <c r="O1055">
        <v>-16777216</v>
      </c>
      <c r="P1055" t="s">
        <v>908</v>
      </c>
      <c r="Q1055" t="s">
        <v>908</v>
      </c>
      <c r="R1055" t="s">
        <v>120</v>
      </c>
      <c r="S1055" t="s">
        <v>0</v>
      </c>
      <c r="T1055" t="s">
        <v>1673</v>
      </c>
      <c r="V1055" t="s">
        <v>121</v>
      </c>
      <c r="W1055" t="s">
        <v>77</v>
      </c>
      <c r="X1055" t="s">
        <v>905</v>
      </c>
      <c r="Y1055" t="s">
        <v>1672</v>
      </c>
      <c r="Z1055" t="s">
        <v>74</v>
      </c>
      <c r="AA1055" t="s">
        <v>907</v>
      </c>
    </row>
    <row r="1056" spans="1:27" x14ac:dyDescent="0.25">
      <c r="A1056" t="b">
        <f>AND(Structures[[#This Row],[Unchanged Colr]:[Unchanged ColorAndStyle]])</f>
        <v>1</v>
      </c>
      <c r="B1056" t="b">
        <f>ISERROR(VLOOKUP(Structures[[#This Row],[StructureID]],ModifiedStructures[],1,FALSE))</f>
        <v>1</v>
      </c>
      <c r="C1056" t="b">
        <f>ISERROR(VLOOKUP(Structures[[#This Row],[ColorAndStyle]],ModifiedStyle[],1,FALSE))</f>
        <v>1</v>
      </c>
      <c r="D1056" t="s">
        <v>300</v>
      </c>
      <c r="E1056" t="s">
        <v>474</v>
      </c>
      <c r="F1056" t="s">
        <v>912</v>
      </c>
      <c r="G1056" t="s">
        <v>4</v>
      </c>
      <c r="H1056" t="s">
        <v>4</v>
      </c>
      <c r="I1056" t="s">
        <v>247</v>
      </c>
      <c r="J1056" t="s">
        <v>902</v>
      </c>
      <c r="L1056" t="s">
        <v>248</v>
      </c>
      <c r="M1056">
        <v>5</v>
      </c>
      <c r="N1056">
        <v>0</v>
      </c>
      <c r="O1056">
        <v>-16777216</v>
      </c>
      <c r="P1056" t="s">
        <v>908</v>
      </c>
      <c r="Q1056" t="s">
        <v>908</v>
      </c>
      <c r="R1056" t="s">
        <v>120</v>
      </c>
      <c r="S1056" t="s">
        <v>0</v>
      </c>
      <c r="T1056" t="s">
        <v>1673</v>
      </c>
      <c r="V1056" t="s">
        <v>121</v>
      </c>
      <c r="W1056" t="s">
        <v>77</v>
      </c>
      <c r="X1056" t="s">
        <v>905</v>
      </c>
      <c r="Y1056" t="s">
        <v>1672</v>
      </c>
      <c r="Z1056" t="s">
        <v>74</v>
      </c>
      <c r="AA1056" t="s">
        <v>907</v>
      </c>
    </row>
    <row r="1057" spans="1:27" x14ac:dyDescent="0.25">
      <c r="A1057" t="b">
        <f>AND(Structures[[#This Row],[Unchanged Colr]:[Unchanged ColorAndStyle]])</f>
        <v>1</v>
      </c>
      <c r="B1057" t="b">
        <f>ISERROR(VLOOKUP(Structures[[#This Row],[StructureID]],ModifiedStructures[],1,FALSE))</f>
        <v>1</v>
      </c>
      <c r="C1057" t="b">
        <f>ISERROR(VLOOKUP(Structures[[#This Row],[ColorAndStyle]],ModifiedStyle[],1,FALSE))</f>
        <v>1</v>
      </c>
      <c r="D1057" t="s">
        <v>383</v>
      </c>
      <c r="E1057" t="s">
        <v>475</v>
      </c>
      <c r="F1057" t="s">
        <v>912</v>
      </c>
      <c r="G1057" t="s">
        <v>4</v>
      </c>
      <c r="H1057" t="s">
        <v>4</v>
      </c>
      <c r="I1057" t="s">
        <v>247</v>
      </c>
      <c r="J1057" t="s">
        <v>902</v>
      </c>
      <c r="L1057" t="s">
        <v>388</v>
      </c>
      <c r="M1057">
        <v>3</v>
      </c>
      <c r="N1057">
        <v>1</v>
      </c>
      <c r="O1057">
        <v>-16777216</v>
      </c>
      <c r="P1057" t="s">
        <v>908</v>
      </c>
      <c r="Q1057" t="s">
        <v>908</v>
      </c>
      <c r="R1057" t="s">
        <v>120</v>
      </c>
      <c r="S1057" t="s">
        <v>0</v>
      </c>
      <c r="T1057" t="s">
        <v>1673</v>
      </c>
      <c r="V1057" t="s">
        <v>121</v>
      </c>
      <c r="W1057" t="s">
        <v>77</v>
      </c>
      <c r="X1057" t="s">
        <v>905</v>
      </c>
      <c r="Y1057" t="s">
        <v>1672</v>
      </c>
      <c r="Z1057" t="s">
        <v>74</v>
      </c>
      <c r="AA1057" t="s">
        <v>907</v>
      </c>
    </row>
    <row r="1058" spans="1:27" x14ac:dyDescent="0.25">
      <c r="A1058" t="b">
        <f>AND(Structures[[#This Row],[Unchanged Colr]:[Unchanged ColorAndStyle]])</f>
        <v>0</v>
      </c>
      <c r="B1058" t="b">
        <f>ISERROR(VLOOKUP(Structures[[#This Row],[StructureID]],ModifiedStructures[],1,FALSE))</f>
        <v>1</v>
      </c>
      <c r="C1058" t="b">
        <f>ISERROR(VLOOKUP(Structures[[#This Row],[ColorAndStyle]],ModifiedStyle[],1,FALSE))</f>
        <v>0</v>
      </c>
      <c r="D1058" t="s">
        <v>4</v>
      </c>
      <c r="E1058" t="s">
        <v>245</v>
      </c>
      <c r="F1058" t="s">
        <v>912</v>
      </c>
      <c r="G1058" t="s">
        <v>4</v>
      </c>
      <c r="H1058" t="s">
        <v>4</v>
      </c>
      <c r="I1058" t="s">
        <v>247</v>
      </c>
      <c r="J1058" t="s">
        <v>902</v>
      </c>
      <c r="L1058" t="s">
        <v>246</v>
      </c>
      <c r="M1058">
        <v>3</v>
      </c>
      <c r="N1058">
        <v>0</v>
      </c>
      <c r="O1058">
        <v>-16777216</v>
      </c>
      <c r="P1058" t="s">
        <v>908</v>
      </c>
      <c r="Q1058" t="s">
        <v>908</v>
      </c>
      <c r="R1058" t="s">
        <v>120</v>
      </c>
      <c r="S1058" t="s">
        <v>0</v>
      </c>
      <c r="T1058" t="s">
        <v>1673</v>
      </c>
      <c r="V1058" t="s">
        <v>121</v>
      </c>
      <c r="W1058" t="s">
        <v>77</v>
      </c>
      <c r="X1058" t="s">
        <v>905</v>
      </c>
      <c r="Y1058" t="s">
        <v>1672</v>
      </c>
      <c r="Z1058" t="s">
        <v>74</v>
      </c>
      <c r="AA1058" t="s">
        <v>907</v>
      </c>
    </row>
    <row r="1059" spans="1:27" x14ac:dyDescent="0.25">
      <c r="A1059" t="b">
        <f>AND(Structures[[#This Row],[Unchanged Colr]:[Unchanged ColorAndStyle]])</f>
        <v>1</v>
      </c>
      <c r="B1059" t="b">
        <f>ISERROR(VLOOKUP(Structures[[#This Row],[StructureID]],ModifiedStructures[],1,FALSE))</f>
        <v>1</v>
      </c>
      <c r="C1059" t="b">
        <f>ISERROR(VLOOKUP(Structures[[#This Row],[ColorAndStyle]],ModifiedStyle[],1,FALSE))</f>
        <v>1</v>
      </c>
      <c r="D1059" t="s">
        <v>405</v>
      </c>
      <c r="E1059" t="s">
        <v>406</v>
      </c>
      <c r="F1059" t="s">
        <v>1201</v>
      </c>
      <c r="G1059" t="s">
        <v>204</v>
      </c>
      <c r="H1059" t="s">
        <v>70</v>
      </c>
      <c r="I1059" t="s">
        <v>405</v>
      </c>
      <c r="J1059" t="s">
        <v>902</v>
      </c>
      <c r="L1059" t="s">
        <v>258</v>
      </c>
      <c r="M1059">
        <v>3</v>
      </c>
      <c r="N1059">
        <v>0</v>
      </c>
      <c r="O1059">
        <v>-16777216</v>
      </c>
      <c r="P1059" t="s">
        <v>908</v>
      </c>
      <c r="Q1059" t="s">
        <v>908</v>
      </c>
      <c r="R1059" t="s">
        <v>120</v>
      </c>
      <c r="S1059" t="s">
        <v>0</v>
      </c>
      <c r="T1059" t="s">
        <v>1673</v>
      </c>
      <c r="V1059" t="s">
        <v>121</v>
      </c>
      <c r="W1059" t="s">
        <v>77</v>
      </c>
      <c r="X1059" t="s">
        <v>905</v>
      </c>
      <c r="Y1059" t="s">
        <v>1672</v>
      </c>
      <c r="Z1059" t="s">
        <v>74</v>
      </c>
      <c r="AA1059" t="s">
        <v>907</v>
      </c>
    </row>
    <row r="1060" spans="1:27" x14ac:dyDescent="0.25">
      <c r="A1060" t="b">
        <f>AND(Structures[[#This Row],[Unchanged Colr]:[Unchanged ColorAndStyle]])</f>
        <v>0</v>
      </c>
      <c r="B1060" t="b">
        <f>ISERROR(VLOOKUP(Structures[[#This Row],[StructureID]],ModifiedStructures[],1,FALSE))</f>
        <v>0</v>
      </c>
      <c r="C1060" t="b">
        <f>ISERROR(VLOOKUP(Structures[[#This Row],[ColorAndStyle]],ModifiedStyle[],1,FALSE))</f>
        <v>0</v>
      </c>
      <c r="D1060" t="s">
        <v>38</v>
      </c>
      <c r="E1060" t="s">
        <v>84</v>
      </c>
      <c r="F1060" t="s">
        <v>85</v>
      </c>
      <c r="G1060" t="s">
        <v>27</v>
      </c>
      <c r="H1060" t="s">
        <v>70</v>
      </c>
      <c r="I1060" t="s">
        <v>1083</v>
      </c>
      <c r="J1060" t="s">
        <v>902</v>
      </c>
      <c r="L1060" t="s">
        <v>48</v>
      </c>
      <c r="M1060">
        <v>3</v>
      </c>
      <c r="N1060">
        <v>0</v>
      </c>
      <c r="O1060">
        <v>-16777216</v>
      </c>
      <c r="P1060" t="s">
        <v>908</v>
      </c>
      <c r="Q1060" t="s">
        <v>908</v>
      </c>
      <c r="R1060" t="s">
        <v>120</v>
      </c>
      <c r="S1060" t="s">
        <v>0</v>
      </c>
      <c r="T1060" t="s">
        <v>1673</v>
      </c>
      <c r="V1060" t="s">
        <v>121</v>
      </c>
      <c r="W1060" t="s">
        <v>77</v>
      </c>
      <c r="X1060" t="s">
        <v>905</v>
      </c>
      <c r="Y1060" t="s">
        <v>1672</v>
      </c>
      <c r="Z1060" t="s">
        <v>74</v>
      </c>
      <c r="AA1060" t="s">
        <v>907</v>
      </c>
    </row>
    <row r="1061" spans="1:27" x14ac:dyDescent="0.25">
      <c r="A1061" t="b">
        <f>AND(Structures[[#This Row],[Unchanged Colr]:[Unchanged ColorAndStyle]])</f>
        <v>0</v>
      </c>
      <c r="B1061" t="b">
        <f>ISERROR(VLOOKUP(Structures[[#This Row],[StructureID]],ModifiedStructures[],1,FALSE))</f>
        <v>0</v>
      </c>
      <c r="C1061" t="b">
        <f>ISERROR(VLOOKUP(Structures[[#This Row],[ColorAndStyle]],ModifiedStyle[],1,FALSE))</f>
        <v>0</v>
      </c>
      <c r="D1061" t="s">
        <v>3</v>
      </c>
      <c r="E1061" t="s">
        <v>132</v>
      </c>
      <c r="F1061" t="s">
        <v>133</v>
      </c>
      <c r="G1061" t="s">
        <v>4</v>
      </c>
      <c r="H1061" t="s">
        <v>4</v>
      </c>
      <c r="I1061" t="s">
        <v>1086</v>
      </c>
      <c r="J1061" t="s">
        <v>902</v>
      </c>
      <c r="L1061" t="s">
        <v>5</v>
      </c>
      <c r="M1061">
        <v>3</v>
      </c>
      <c r="N1061">
        <v>0</v>
      </c>
      <c r="O1061">
        <v>-16777216</v>
      </c>
      <c r="P1061" t="s">
        <v>908</v>
      </c>
      <c r="Q1061" t="s">
        <v>908</v>
      </c>
      <c r="R1061" t="s">
        <v>120</v>
      </c>
      <c r="S1061" t="s">
        <v>0</v>
      </c>
      <c r="T1061" t="s">
        <v>1673</v>
      </c>
      <c r="V1061" t="s">
        <v>121</v>
      </c>
      <c r="W1061" t="s">
        <v>77</v>
      </c>
      <c r="X1061" t="s">
        <v>905</v>
      </c>
      <c r="Y1061" t="s">
        <v>1672</v>
      </c>
      <c r="Z1061" t="s">
        <v>74</v>
      </c>
      <c r="AA1061" t="s">
        <v>907</v>
      </c>
    </row>
    <row r="1062" spans="1:27" x14ac:dyDescent="0.25">
      <c r="A1062" t="b">
        <f>AND(Structures[[#This Row],[Unchanged Colr]:[Unchanged ColorAndStyle]])</f>
        <v>1</v>
      </c>
      <c r="B1062" t="b">
        <f>ISERROR(VLOOKUP(Structures[[#This Row],[StructureID]],ModifiedStructures[],1,FALSE))</f>
        <v>1</v>
      </c>
      <c r="C1062" t="b">
        <f>ISERROR(VLOOKUP(Structures[[#This Row],[ColorAndStyle]],ModifiedStyle[],1,FALSE))</f>
        <v>1</v>
      </c>
      <c r="D1062" t="s">
        <v>477</v>
      </c>
      <c r="E1062" t="s">
        <v>478</v>
      </c>
      <c r="F1062" t="s">
        <v>1632</v>
      </c>
      <c r="G1062" t="s">
        <v>27</v>
      </c>
      <c r="H1062" t="s">
        <v>70</v>
      </c>
      <c r="I1062">
        <v>224279</v>
      </c>
      <c r="J1062" t="s">
        <v>929</v>
      </c>
      <c r="L1062" t="s">
        <v>571</v>
      </c>
      <c r="M1062">
        <v>3</v>
      </c>
      <c r="N1062">
        <v>0</v>
      </c>
      <c r="O1062">
        <v>-16777216</v>
      </c>
      <c r="P1062" t="s">
        <v>908</v>
      </c>
      <c r="Q1062" t="s">
        <v>908</v>
      </c>
      <c r="R1062" t="s">
        <v>120</v>
      </c>
      <c r="S1062" t="s">
        <v>0</v>
      </c>
      <c r="T1062" t="s">
        <v>1673</v>
      </c>
      <c r="V1062" t="s">
        <v>121</v>
      </c>
      <c r="W1062" t="s">
        <v>77</v>
      </c>
      <c r="X1062" t="s">
        <v>905</v>
      </c>
      <c r="Y1062" t="s">
        <v>1672</v>
      </c>
      <c r="Z1062" t="s">
        <v>74</v>
      </c>
      <c r="AA1062" t="s">
        <v>907</v>
      </c>
    </row>
    <row r="1063" spans="1:27" x14ac:dyDescent="0.25">
      <c r="A1063" t="b">
        <f>AND(Structures[[#This Row],[Unchanged Colr]:[Unchanged ColorAndStyle]])</f>
        <v>1</v>
      </c>
      <c r="B1063" t="b">
        <f>ISERROR(VLOOKUP(Structures[[#This Row],[StructureID]],ModifiedStructures[],1,FALSE))</f>
        <v>1</v>
      </c>
      <c r="C1063" t="b">
        <f>ISERROR(VLOOKUP(Structures[[#This Row],[ColorAndStyle]],ModifiedStyle[],1,FALSE))</f>
        <v>1</v>
      </c>
      <c r="D1063" t="s">
        <v>480</v>
      </c>
      <c r="E1063" t="s">
        <v>481</v>
      </c>
      <c r="F1063" t="s">
        <v>1635</v>
      </c>
      <c r="G1063" t="s">
        <v>27</v>
      </c>
      <c r="H1063" t="s">
        <v>70</v>
      </c>
      <c r="I1063">
        <v>224277</v>
      </c>
      <c r="J1063" t="s">
        <v>929</v>
      </c>
      <c r="L1063" t="s">
        <v>572</v>
      </c>
      <c r="M1063">
        <v>3</v>
      </c>
      <c r="N1063">
        <v>0</v>
      </c>
      <c r="O1063">
        <v>-16777216</v>
      </c>
      <c r="P1063" t="s">
        <v>908</v>
      </c>
      <c r="Q1063" t="s">
        <v>908</v>
      </c>
      <c r="R1063" t="s">
        <v>120</v>
      </c>
      <c r="S1063" t="s">
        <v>0</v>
      </c>
      <c r="T1063" t="s">
        <v>1673</v>
      </c>
      <c r="V1063" t="s">
        <v>121</v>
      </c>
      <c r="W1063" t="s">
        <v>77</v>
      </c>
      <c r="X1063" t="s">
        <v>905</v>
      </c>
      <c r="Y1063" t="s">
        <v>1672</v>
      </c>
      <c r="Z1063" t="s">
        <v>74</v>
      </c>
      <c r="AA1063" t="s">
        <v>907</v>
      </c>
    </row>
    <row r="1064" spans="1:27" x14ac:dyDescent="0.25">
      <c r="A1064" t="b">
        <f>AND(Structures[[#This Row],[Unchanged Colr]:[Unchanged ColorAndStyle]])</f>
        <v>1</v>
      </c>
      <c r="B1064" t="b">
        <f>ISERROR(VLOOKUP(Structures[[#This Row],[StructureID]],ModifiedStructures[],1,FALSE))</f>
        <v>1</v>
      </c>
      <c r="C1064" t="b">
        <f>ISERROR(VLOOKUP(Structures[[#This Row],[ColorAndStyle]],ModifiedStyle[],1,FALSE))</f>
        <v>1</v>
      </c>
      <c r="D1064" t="s">
        <v>483</v>
      </c>
      <c r="E1064" t="s">
        <v>484</v>
      </c>
      <c r="F1064" t="s">
        <v>527</v>
      </c>
      <c r="G1064" t="s">
        <v>27</v>
      </c>
      <c r="H1064" t="s">
        <v>70</v>
      </c>
      <c r="I1064">
        <v>229179</v>
      </c>
      <c r="J1064" t="s">
        <v>929</v>
      </c>
      <c r="L1064" t="s">
        <v>569</v>
      </c>
      <c r="M1064">
        <v>3</v>
      </c>
      <c r="N1064">
        <v>0</v>
      </c>
      <c r="O1064">
        <v>-16777216</v>
      </c>
      <c r="P1064" t="s">
        <v>908</v>
      </c>
      <c r="Q1064" t="s">
        <v>908</v>
      </c>
      <c r="R1064" t="s">
        <v>120</v>
      </c>
      <c r="S1064" t="s">
        <v>0</v>
      </c>
      <c r="T1064" t="s">
        <v>1673</v>
      </c>
      <c r="V1064" t="s">
        <v>121</v>
      </c>
      <c r="W1064" t="s">
        <v>77</v>
      </c>
      <c r="X1064" t="s">
        <v>905</v>
      </c>
      <c r="Y1064" t="s">
        <v>1672</v>
      </c>
      <c r="Z1064" t="s">
        <v>74</v>
      </c>
      <c r="AA1064" t="s">
        <v>907</v>
      </c>
    </row>
    <row r="1065" spans="1:27" x14ac:dyDescent="0.25">
      <c r="A1065" t="b">
        <f>AND(Structures[[#This Row],[Unchanged Colr]:[Unchanged ColorAndStyle]])</f>
        <v>1</v>
      </c>
      <c r="B1065" t="b">
        <f>ISERROR(VLOOKUP(Structures[[#This Row],[StructureID]],ModifiedStructures[],1,FALSE))</f>
        <v>1</v>
      </c>
      <c r="C1065" t="b">
        <f>ISERROR(VLOOKUP(Structures[[#This Row],[ColorAndStyle]],ModifiedStyle[],1,FALSE))</f>
        <v>1</v>
      </c>
      <c r="D1065" t="s">
        <v>486</v>
      </c>
      <c r="E1065" t="s">
        <v>487</v>
      </c>
      <c r="F1065" t="s">
        <v>528</v>
      </c>
      <c r="G1065" t="s">
        <v>27</v>
      </c>
      <c r="H1065" t="s">
        <v>70</v>
      </c>
      <c r="I1065">
        <v>229181</v>
      </c>
      <c r="J1065" t="s">
        <v>929</v>
      </c>
      <c r="L1065" t="s">
        <v>570</v>
      </c>
      <c r="M1065">
        <v>3</v>
      </c>
      <c r="N1065">
        <v>0</v>
      </c>
      <c r="O1065">
        <v>-16777216</v>
      </c>
      <c r="P1065" t="s">
        <v>908</v>
      </c>
      <c r="Q1065" t="s">
        <v>908</v>
      </c>
      <c r="R1065" t="s">
        <v>120</v>
      </c>
      <c r="S1065" t="s">
        <v>0</v>
      </c>
      <c r="T1065" t="s">
        <v>1673</v>
      </c>
      <c r="V1065" t="s">
        <v>121</v>
      </c>
      <c r="W1065" t="s">
        <v>77</v>
      </c>
      <c r="X1065" t="s">
        <v>905</v>
      </c>
      <c r="Y1065" t="s">
        <v>1672</v>
      </c>
      <c r="Z1065" t="s">
        <v>74</v>
      </c>
      <c r="AA1065" t="s">
        <v>907</v>
      </c>
    </row>
    <row r="1066" spans="1:27" x14ac:dyDescent="0.25">
      <c r="A1066" t="b">
        <f>AND(Structures[[#This Row],[Unchanged Colr]:[Unchanged ColorAndStyle]])</f>
        <v>1</v>
      </c>
      <c r="B1066" t="b">
        <f>ISERROR(VLOOKUP(Structures[[#This Row],[StructureID]],ModifiedStructures[],1,FALSE))</f>
        <v>1</v>
      </c>
      <c r="C1066" t="b">
        <f>ISERROR(VLOOKUP(Structures[[#This Row],[ColorAndStyle]],ModifiedStyle[],1,FALSE))</f>
        <v>1</v>
      </c>
      <c r="D1066" t="s">
        <v>488</v>
      </c>
      <c r="E1066" t="s">
        <v>488</v>
      </c>
      <c r="F1066" t="s">
        <v>488</v>
      </c>
      <c r="G1066" t="s">
        <v>33</v>
      </c>
      <c r="H1066" t="s">
        <v>33</v>
      </c>
      <c r="I1066">
        <v>265331</v>
      </c>
      <c r="J1066" t="s">
        <v>929</v>
      </c>
      <c r="L1066" t="s">
        <v>576</v>
      </c>
      <c r="M1066">
        <v>3</v>
      </c>
      <c r="N1066">
        <v>0</v>
      </c>
      <c r="O1066">
        <v>-16777216</v>
      </c>
      <c r="P1066" t="s">
        <v>908</v>
      </c>
      <c r="Q1066" t="s">
        <v>908</v>
      </c>
      <c r="R1066" t="s">
        <v>120</v>
      </c>
      <c r="S1066" t="s">
        <v>0</v>
      </c>
      <c r="T1066" t="s">
        <v>1673</v>
      </c>
      <c r="V1066" t="s">
        <v>121</v>
      </c>
      <c r="W1066" t="s">
        <v>77</v>
      </c>
      <c r="X1066" t="s">
        <v>905</v>
      </c>
      <c r="Y1066" t="s">
        <v>1672</v>
      </c>
      <c r="Z1066" t="s">
        <v>74</v>
      </c>
      <c r="AA1066" t="s">
        <v>907</v>
      </c>
    </row>
    <row r="1067" spans="1:27" x14ac:dyDescent="0.25">
      <c r="A1067" t="b">
        <f>AND(Structures[[#This Row],[Unchanged Colr]:[Unchanged ColorAndStyle]])</f>
        <v>0</v>
      </c>
      <c r="B1067" t="b">
        <f>ISERROR(VLOOKUP(Structures[[#This Row],[StructureID]],ModifiedStructures[],1,FALSE))</f>
        <v>1</v>
      </c>
      <c r="C1067" t="b">
        <f>ISERROR(VLOOKUP(Structures[[#This Row],[ColorAndStyle]],ModifiedStyle[],1,FALSE))</f>
        <v>0</v>
      </c>
      <c r="D1067" t="s">
        <v>236</v>
      </c>
      <c r="E1067" t="s">
        <v>237</v>
      </c>
      <c r="F1067" t="s">
        <v>271</v>
      </c>
      <c r="G1067" t="s">
        <v>271</v>
      </c>
      <c r="H1067" t="s">
        <v>913</v>
      </c>
      <c r="I1067">
        <v>11296</v>
      </c>
      <c r="J1067" t="s">
        <v>914</v>
      </c>
      <c r="L1067" t="s">
        <v>277</v>
      </c>
      <c r="M1067">
        <v>3</v>
      </c>
      <c r="N1067">
        <v>0</v>
      </c>
      <c r="O1067">
        <v>-16777216</v>
      </c>
      <c r="P1067" t="s">
        <v>908</v>
      </c>
      <c r="Q1067" t="s">
        <v>908</v>
      </c>
      <c r="R1067" t="s">
        <v>120</v>
      </c>
      <c r="S1067" t="s">
        <v>0</v>
      </c>
      <c r="T1067" t="s">
        <v>1673</v>
      </c>
      <c r="V1067" t="s">
        <v>121</v>
      </c>
      <c r="W1067" t="s">
        <v>77</v>
      </c>
      <c r="X1067" t="s">
        <v>905</v>
      </c>
      <c r="Y1067" t="s">
        <v>1675</v>
      </c>
      <c r="Z1067" t="s">
        <v>74</v>
      </c>
      <c r="AA1067" t="s">
        <v>907</v>
      </c>
    </row>
    <row r="1068" spans="1:27" x14ac:dyDescent="0.25">
      <c r="A1068" t="b">
        <f>AND(Structures[[#This Row],[Unchanged Colr]:[Unchanged ColorAndStyle]])</f>
        <v>0</v>
      </c>
      <c r="B1068" t="b">
        <f>ISERROR(VLOOKUP(Structures[[#This Row],[StructureID]],ModifiedStructures[],1,FALSE))</f>
        <v>1</v>
      </c>
      <c r="C1068" t="b">
        <f>ISERROR(VLOOKUP(Structures[[#This Row],[ColorAndStyle]],ModifiedStyle[],1,FALSE))</f>
        <v>0</v>
      </c>
      <c r="D1068" t="s">
        <v>238</v>
      </c>
      <c r="E1068" t="s">
        <v>237</v>
      </c>
      <c r="F1068" t="s">
        <v>271</v>
      </c>
      <c r="G1068" t="s">
        <v>271</v>
      </c>
      <c r="H1068" t="s">
        <v>913</v>
      </c>
      <c r="I1068">
        <v>11296</v>
      </c>
      <c r="J1068" t="s">
        <v>914</v>
      </c>
      <c r="L1068" t="s">
        <v>277</v>
      </c>
      <c r="M1068">
        <v>3</v>
      </c>
      <c r="N1068">
        <v>0</v>
      </c>
      <c r="O1068">
        <v>-16777216</v>
      </c>
      <c r="P1068" t="s">
        <v>908</v>
      </c>
      <c r="Q1068" t="s">
        <v>908</v>
      </c>
      <c r="R1068" t="s">
        <v>120</v>
      </c>
      <c r="S1068" t="s">
        <v>0</v>
      </c>
      <c r="T1068" t="s">
        <v>1673</v>
      </c>
      <c r="V1068" t="s">
        <v>121</v>
      </c>
      <c r="W1068" t="s">
        <v>77</v>
      </c>
      <c r="X1068" t="s">
        <v>905</v>
      </c>
      <c r="Y1068" t="s">
        <v>1675</v>
      </c>
      <c r="Z1068" t="s">
        <v>74</v>
      </c>
      <c r="AA1068" t="s">
        <v>907</v>
      </c>
    </row>
    <row r="1069" spans="1:27" x14ac:dyDescent="0.25">
      <c r="A1069" t="b">
        <f>AND(Structures[[#This Row],[Unchanged Colr]:[Unchanged ColorAndStyle]])</f>
        <v>0</v>
      </c>
      <c r="B1069" t="b">
        <f>ISERROR(VLOOKUP(Structures[[#This Row],[StructureID]],ModifiedStructures[],1,FALSE))</f>
        <v>1</v>
      </c>
      <c r="C1069" t="b">
        <f>ISERROR(VLOOKUP(Structures[[#This Row],[ColorAndStyle]],ModifiedStyle[],1,FALSE))</f>
        <v>0</v>
      </c>
      <c r="D1069" t="s">
        <v>239</v>
      </c>
      <c r="E1069" t="s">
        <v>237</v>
      </c>
      <c r="F1069" t="s">
        <v>271</v>
      </c>
      <c r="G1069" t="s">
        <v>271</v>
      </c>
      <c r="H1069" t="s">
        <v>913</v>
      </c>
      <c r="I1069">
        <v>11296</v>
      </c>
      <c r="J1069" t="s">
        <v>914</v>
      </c>
      <c r="L1069" t="s">
        <v>277</v>
      </c>
      <c r="M1069">
        <v>3</v>
      </c>
      <c r="N1069">
        <v>0</v>
      </c>
      <c r="O1069">
        <v>-16777216</v>
      </c>
      <c r="P1069" t="s">
        <v>908</v>
      </c>
      <c r="Q1069" t="s">
        <v>908</v>
      </c>
      <c r="R1069" t="s">
        <v>120</v>
      </c>
      <c r="S1069" t="s">
        <v>0</v>
      </c>
      <c r="T1069" t="s">
        <v>1673</v>
      </c>
      <c r="V1069" t="s">
        <v>121</v>
      </c>
      <c r="W1069" t="s">
        <v>77</v>
      </c>
      <c r="X1069" t="s">
        <v>905</v>
      </c>
      <c r="Y1069" t="s">
        <v>1675</v>
      </c>
      <c r="Z1069" t="s">
        <v>74</v>
      </c>
      <c r="AA1069" t="s">
        <v>907</v>
      </c>
    </row>
    <row r="1070" spans="1:27" x14ac:dyDescent="0.25">
      <c r="A1070" t="b">
        <f>AND(Structures[[#This Row],[Unchanged Colr]:[Unchanged ColorAndStyle]])</f>
        <v>1</v>
      </c>
      <c r="B1070" t="b">
        <f>ISERROR(VLOOKUP(Structures[[#This Row],[StructureID]],ModifiedStructures[],1,FALSE))</f>
        <v>1</v>
      </c>
      <c r="C1070" t="b">
        <f>ISERROR(VLOOKUP(Structures[[#This Row],[ColorAndStyle]],ModifiedStyle[],1,FALSE))</f>
        <v>1</v>
      </c>
      <c r="D1070" t="s">
        <v>201</v>
      </c>
      <c r="E1070" t="s">
        <v>201</v>
      </c>
      <c r="F1070" t="s">
        <v>201</v>
      </c>
      <c r="G1070" t="s">
        <v>180</v>
      </c>
      <c r="H1070" t="s">
        <v>240</v>
      </c>
      <c r="I1070" t="s">
        <v>240</v>
      </c>
      <c r="J1070" t="s">
        <v>902</v>
      </c>
      <c r="L1070" t="s">
        <v>241</v>
      </c>
      <c r="M1070">
        <v>3</v>
      </c>
      <c r="N1070">
        <v>0</v>
      </c>
      <c r="O1070">
        <v>-16777216</v>
      </c>
      <c r="P1070">
        <v>-350</v>
      </c>
      <c r="Q1070">
        <v>-50</v>
      </c>
      <c r="R1070" t="s">
        <v>123</v>
      </c>
      <c r="S1070" t="s">
        <v>0</v>
      </c>
      <c r="T1070" t="s">
        <v>1676</v>
      </c>
      <c r="V1070" t="s">
        <v>121</v>
      </c>
      <c r="W1070" t="s">
        <v>77</v>
      </c>
      <c r="X1070" t="s">
        <v>905</v>
      </c>
      <c r="Y1070" t="s">
        <v>1675</v>
      </c>
      <c r="Z1070" t="s">
        <v>74</v>
      </c>
      <c r="AA1070" t="s">
        <v>907</v>
      </c>
    </row>
    <row r="1071" spans="1:27" x14ac:dyDescent="0.25">
      <c r="A1071" t="b">
        <f>AND(Structures[[#This Row],[Unchanged Colr]:[Unchanged ColorAndStyle]])</f>
        <v>1</v>
      </c>
      <c r="B1071" t="b">
        <f>ISERROR(VLOOKUP(Structures[[#This Row],[StructureID]],ModifiedStructures[],1,FALSE))</f>
        <v>1</v>
      </c>
      <c r="C1071" t="b">
        <f>ISERROR(VLOOKUP(Structures[[#This Row],[ColorAndStyle]],ModifiedStyle[],1,FALSE))</f>
        <v>1</v>
      </c>
      <c r="D1071" t="s">
        <v>202</v>
      </c>
      <c r="E1071" t="s">
        <v>203</v>
      </c>
      <c r="F1071" t="s">
        <v>43</v>
      </c>
      <c r="G1071" t="s">
        <v>180</v>
      </c>
      <c r="H1071" t="s">
        <v>4</v>
      </c>
      <c r="I1071" t="s">
        <v>43</v>
      </c>
      <c r="J1071" t="s">
        <v>902</v>
      </c>
      <c r="K1071" t="s">
        <v>1674</v>
      </c>
      <c r="L1071" t="s">
        <v>257</v>
      </c>
      <c r="M1071">
        <v>3</v>
      </c>
      <c r="N1071">
        <v>0</v>
      </c>
      <c r="O1071">
        <v>-16777216</v>
      </c>
      <c r="P1071" t="s">
        <v>908</v>
      </c>
      <c r="Q1071" t="s">
        <v>908</v>
      </c>
      <c r="R1071" t="s">
        <v>123</v>
      </c>
      <c r="S1071" t="s">
        <v>0</v>
      </c>
      <c r="T1071" t="s">
        <v>1676</v>
      </c>
      <c r="V1071" t="s">
        <v>121</v>
      </c>
      <c r="W1071" t="s">
        <v>77</v>
      </c>
      <c r="X1071" t="s">
        <v>905</v>
      </c>
      <c r="Y1071" t="s">
        <v>1675</v>
      </c>
      <c r="Z1071" t="s">
        <v>74</v>
      </c>
      <c r="AA1071" t="s">
        <v>907</v>
      </c>
    </row>
    <row r="1072" spans="1:27" x14ac:dyDescent="0.25">
      <c r="A1072" t="b">
        <f>AND(Structures[[#This Row],[Unchanged Colr]:[Unchanged ColorAndStyle]])</f>
        <v>1</v>
      </c>
      <c r="B1072" t="b">
        <f>ISERROR(VLOOKUP(Structures[[#This Row],[StructureID]],ModifiedStructures[],1,FALSE))</f>
        <v>1</v>
      </c>
      <c r="C1072" t="b">
        <f>ISERROR(VLOOKUP(Structures[[#This Row],[ColorAndStyle]],ModifiedStyle[],1,FALSE))</f>
        <v>1</v>
      </c>
      <c r="D1072" t="s">
        <v>457</v>
      </c>
      <c r="E1072" t="s">
        <v>458</v>
      </c>
      <c r="F1072" t="s">
        <v>1070</v>
      </c>
      <c r="G1072" t="s">
        <v>44</v>
      </c>
      <c r="H1072" t="s">
        <v>44</v>
      </c>
      <c r="I1072" t="s">
        <v>44</v>
      </c>
      <c r="J1072" t="s">
        <v>902</v>
      </c>
      <c r="L1072" t="s">
        <v>373</v>
      </c>
      <c r="M1072">
        <v>3</v>
      </c>
      <c r="N1072">
        <v>0</v>
      </c>
      <c r="O1072">
        <v>-16777216</v>
      </c>
      <c r="P1072" t="s">
        <v>908</v>
      </c>
      <c r="Q1072" t="s">
        <v>908</v>
      </c>
      <c r="R1072" t="s">
        <v>123</v>
      </c>
      <c r="S1072" t="s">
        <v>0</v>
      </c>
      <c r="T1072" t="s">
        <v>1676</v>
      </c>
      <c r="V1072" t="s">
        <v>121</v>
      </c>
      <c r="W1072" t="s">
        <v>77</v>
      </c>
      <c r="X1072" t="s">
        <v>905</v>
      </c>
      <c r="Y1072" t="s">
        <v>1675</v>
      </c>
      <c r="Z1072" t="s">
        <v>74</v>
      </c>
      <c r="AA1072" t="s">
        <v>907</v>
      </c>
    </row>
    <row r="1073" spans="1:27" x14ac:dyDescent="0.25">
      <c r="A1073" t="b">
        <f>AND(Structures[[#This Row],[Unchanged Colr]:[Unchanged ColorAndStyle]])</f>
        <v>1</v>
      </c>
      <c r="B1073" t="b">
        <f>ISERROR(VLOOKUP(Structures[[#This Row],[StructureID]],ModifiedStructures[],1,FALSE))</f>
        <v>1</v>
      </c>
      <c r="C1073" t="b">
        <f>ISERROR(VLOOKUP(Structures[[#This Row],[ColorAndStyle]],ModifiedStyle[],1,FALSE))</f>
        <v>1</v>
      </c>
      <c r="D1073" t="s">
        <v>459</v>
      </c>
      <c r="E1073" t="s">
        <v>460</v>
      </c>
      <c r="F1073" t="s">
        <v>1070</v>
      </c>
      <c r="G1073" t="s">
        <v>44</v>
      </c>
      <c r="H1073" t="s">
        <v>44</v>
      </c>
      <c r="I1073" t="s">
        <v>44</v>
      </c>
      <c r="J1073" t="s">
        <v>902</v>
      </c>
      <c r="L1073" t="s">
        <v>374</v>
      </c>
      <c r="M1073">
        <v>3</v>
      </c>
      <c r="N1073">
        <v>0</v>
      </c>
      <c r="O1073">
        <v>-16777216</v>
      </c>
      <c r="P1073" t="s">
        <v>908</v>
      </c>
      <c r="Q1073" t="s">
        <v>908</v>
      </c>
      <c r="R1073" t="s">
        <v>123</v>
      </c>
      <c r="S1073" t="s">
        <v>0</v>
      </c>
      <c r="T1073" t="s">
        <v>1676</v>
      </c>
      <c r="V1073" t="s">
        <v>121</v>
      </c>
      <c r="W1073" t="s">
        <v>77</v>
      </c>
      <c r="X1073" t="s">
        <v>905</v>
      </c>
      <c r="Y1073" t="s">
        <v>1675</v>
      </c>
      <c r="Z1073" t="s">
        <v>74</v>
      </c>
      <c r="AA1073" t="s">
        <v>907</v>
      </c>
    </row>
    <row r="1074" spans="1:27" x14ac:dyDescent="0.25">
      <c r="A1074" t="b">
        <f>AND(Structures[[#This Row],[Unchanged Colr]:[Unchanged ColorAndStyle]])</f>
        <v>1</v>
      </c>
      <c r="B1074" t="b">
        <f>ISERROR(VLOOKUP(Structures[[#This Row],[StructureID]],ModifiedStructures[],1,FALSE))</f>
        <v>1</v>
      </c>
      <c r="C1074" t="b">
        <f>ISERROR(VLOOKUP(Structures[[#This Row],[ColorAndStyle]],ModifiedStyle[],1,FALSE))</f>
        <v>1</v>
      </c>
      <c r="D1074" t="s">
        <v>461</v>
      </c>
      <c r="E1074" t="s">
        <v>462</v>
      </c>
      <c r="F1074" t="s">
        <v>462</v>
      </c>
      <c r="G1074" t="s">
        <v>33</v>
      </c>
      <c r="H1074" t="s">
        <v>33</v>
      </c>
      <c r="I1074">
        <v>15900</v>
      </c>
      <c r="J1074" t="s">
        <v>929</v>
      </c>
      <c r="L1074" t="s">
        <v>561</v>
      </c>
      <c r="M1074">
        <v>3</v>
      </c>
      <c r="N1074">
        <v>0</v>
      </c>
      <c r="O1074">
        <v>-16777216</v>
      </c>
      <c r="P1074">
        <v>20</v>
      </c>
      <c r="Q1074">
        <v>80</v>
      </c>
      <c r="R1074" t="s">
        <v>123</v>
      </c>
      <c r="S1074" t="s">
        <v>0</v>
      </c>
      <c r="T1074" t="s">
        <v>1676</v>
      </c>
      <c r="V1074" t="s">
        <v>121</v>
      </c>
      <c r="W1074" t="s">
        <v>77</v>
      </c>
      <c r="X1074" t="s">
        <v>905</v>
      </c>
      <c r="Y1074" t="s">
        <v>1675</v>
      </c>
      <c r="Z1074" t="s">
        <v>74</v>
      </c>
      <c r="AA1074" t="s">
        <v>907</v>
      </c>
    </row>
    <row r="1075" spans="1:27" x14ac:dyDescent="0.25">
      <c r="A1075" t="b">
        <f>AND(Structures[[#This Row],[Unchanged Colr]:[Unchanged ColorAndStyle]])</f>
        <v>1</v>
      </c>
      <c r="B1075" t="b">
        <f>ISERROR(VLOOKUP(Structures[[#This Row],[StructureID]],ModifiedStructures[],1,FALSE))</f>
        <v>1</v>
      </c>
      <c r="C1075" t="b">
        <f>ISERROR(VLOOKUP(Structures[[#This Row],[ColorAndStyle]],ModifiedStyle[],1,FALSE))</f>
        <v>1</v>
      </c>
      <c r="D1075" t="s">
        <v>464</v>
      </c>
      <c r="E1075" t="s">
        <v>465</v>
      </c>
      <c r="F1075" t="s">
        <v>1188</v>
      </c>
      <c r="G1075" t="s">
        <v>44</v>
      </c>
      <c r="H1075" t="s">
        <v>185</v>
      </c>
      <c r="I1075" t="s">
        <v>1189</v>
      </c>
      <c r="J1075" t="s">
        <v>902</v>
      </c>
      <c r="L1075" t="s">
        <v>561</v>
      </c>
      <c r="M1075">
        <v>3</v>
      </c>
      <c r="N1075">
        <v>1</v>
      </c>
      <c r="O1075">
        <v>-16777216</v>
      </c>
      <c r="P1075" t="s">
        <v>908</v>
      </c>
      <c r="Q1075" t="s">
        <v>908</v>
      </c>
      <c r="R1075" t="s">
        <v>123</v>
      </c>
      <c r="S1075" t="s">
        <v>0</v>
      </c>
      <c r="T1075" t="s">
        <v>1676</v>
      </c>
      <c r="V1075" t="s">
        <v>121</v>
      </c>
      <c r="W1075" t="s">
        <v>77</v>
      </c>
      <c r="X1075" t="s">
        <v>905</v>
      </c>
      <c r="Y1075" t="s">
        <v>1675</v>
      </c>
      <c r="Z1075" t="s">
        <v>74</v>
      </c>
      <c r="AA1075" t="s">
        <v>907</v>
      </c>
    </row>
    <row r="1076" spans="1:27" x14ac:dyDescent="0.25">
      <c r="A1076" t="b">
        <f>AND(Structures[[#This Row],[Unchanged Colr]:[Unchanged ColorAndStyle]])</f>
        <v>1</v>
      </c>
      <c r="B1076" t="b">
        <f>ISERROR(VLOOKUP(Structures[[#This Row],[StructureID]],ModifiedStructures[],1,FALSE))</f>
        <v>1</v>
      </c>
      <c r="C1076" t="b">
        <f>ISERROR(VLOOKUP(Structures[[#This Row],[ColorAndStyle]],ModifiedStyle[],1,FALSE))</f>
        <v>1</v>
      </c>
      <c r="D1076" t="s">
        <v>466</v>
      </c>
      <c r="E1076" t="s">
        <v>466</v>
      </c>
      <c r="F1076" t="s">
        <v>466</v>
      </c>
      <c r="G1076" t="s">
        <v>33</v>
      </c>
      <c r="H1076" t="s">
        <v>33</v>
      </c>
      <c r="I1076">
        <v>14544</v>
      </c>
      <c r="J1076" t="s">
        <v>929</v>
      </c>
      <c r="L1076" t="s">
        <v>575</v>
      </c>
      <c r="M1076">
        <v>3</v>
      </c>
      <c r="N1076">
        <v>0</v>
      </c>
      <c r="O1076">
        <v>-16777216</v>
      </c>
      <c r="P1076">
        <v>-20</v>
      </c>
      <c r="Q1076">
        <v>40</v>
      </c>
      <c r="R1076" t="s">
        <v>123</v>
      </c>
      <c r="S1076" t="s">
        <v>0</v>
      </c>
      <c r="T1076" t="s">
        <v>1676</v>
      </c>
      <c r="V1076" t="s">
        <v>121</v>
      </c>
      <c r="W1076" t="s">
        <v>77</v>
      </c>
      <c r="X1076" t="s">
        <v>905</v>
      </c>
      <c r="Y1076" t="s">
        <v>1675</v>
      </c>
      <c r="Z1076" t="s">
        <v>74</v>
      </c>
      <c r="AA1076" t="s">
        <v>907</v>
      </c>
    </row>
    <row r="1077" spans="1:27" x14ac:dyDescent="0.25">
      <c r="A1077" t="b">
        <f>AND(Structures[[#This Row],[Unchanged Colr]:[Unchanged ColorAndStyle]])</f>
        <v>1</v>
      </c>
      <c r="B1077" t="b">
        <f>ISERROR(VLOOKUP(Structures[[#This Row],[StructureID]],ModifiedStructures[],1,FALSE))</f>
        <v>1</v>
      </c>
      <c r="C1077" t="b">
        <f>ISERROR(VLOOKUP(Structures[[#This Row],[ColorAndStyle]],ModifiedStyle[],1,FALSE))</f>
        <v>1</v>
      </c>
      <c r="D1077" t="s">
        <v>468</v>
      </c>
      <c r="E1077" t="s">
        <v>469</v>
      </c>
      <c r="F1077" t="s">
        <v>466</v>
      </c>
      <c r="G1077" t="s">
        <v>44</v>
      </c>
      <c r="H1077" t="s">
        <v>185</v>
      </c>
      <c r="I1077">
        <v>14544</v>
      </c>
      <c r="J1077" t="s">
        <v>929</v>
      </c>
      <c r="L1077" t="s">
        <v>575</v>
      </c>
      <c r="M1077">
        <v>3</v>
      </c>
      <c r="N1077">
        <v>1</v>
      </c>
      <c r="O1077">
        <v>-16777216</v>
      </c>
      <c r="P1077" t="s">
        <v>908</v>
      </c>
      <c r="Q1077" t="s">
        <v>908</v>
      </c>
      <c r="R1077" t="s">
        <v>123</v>
      </c>
      <c r="S1077" t="s">
        <v>0</v>
      </c>
      <c r="T1077" t="s">
        <v>1676</v>
      </c>
      <c r="V1077" t="s">
        <v>121</v>
      </c>
      <c r="W1077" t="s">
        <v>77</v>
      </c>
      <c r="X1077" t="s">
        <v>905</v>
      </c>
      <c r="Y1077" t="s">
        <v>1675</v>
      </c>
      <c r="Z1077" t="s">
        <v>74</v>
      </c>
      <c r="AA1077" t="s">
        <v>907</v>
      </c>
    </row>
    <row r="1078" spans="1:27" x14ac:dyDescent="0.25">
      <c r="A1078" t="b">
        <f>AND(Structures[[#This Row],[Unchanged Colr]:[Unchanged ColorAndStyle]])</f>
        <v>1</v>
      </c>
      <c r="B1078" t="b">
        <f>ISERROR(VLOOKUP(Structures[[#This Row],[StructureID]],ModifiedStructures[],1,FALSE))</f>
        <v>1</v>
      </c>
      <c r="C1078" t="b">
        <f>ISERROR(VLOOKUP(Structures[[#This Row],[ColorAndStyle]],ModifiedStyle[],1,FALSE))</f>
        <v>1</v>
      </c>
      <c r="D1078" t="s">
        <v>470</v>
      </c>
      <c r="E1078" t="s">
        <v>471</v>
      </c>
      <c r="F1078" t="s">
        <v>471</v>
      </c>
      <c r="G1078" t="s">
        <v>33</v>
      </c>
      <c r="H1078" t="s">
        <v>33</v>
      </c>
      <c r="I1078">
        <v>55011</v>
      </c>
      <c r="J1078" t="s">
        <v>929</v>
      </c>
      <c r="L1078" t="s">
        <v>565</v>
      </c>
      <c r="M1078">
        <v>3</v>
      </c>
      <c r="N1078">
        <v>0</v>
      </c>
      <c r="O1078">
        <v>-16777216</v>
      </c>
      <c r="P1078" t="s">
        <v>908</v>
      </c>
      <c r="Q1078" t="s">
        <v>908</v>
      </c>
      <c r="R1078" t="s">
        <v>123</v>
      </c>
      <c r="S1078" t="s">
        <v>0</v>
      </c>
      <c r="T1078" t="s">
        <v>1676</v>
      </c>
      <c r="V1078" t="s">
        <v>121</v>
      </c>
      <c r="W1078" t="s">
        <v>77</v>
      </c>
      <c r="X1078" t="s">
        <v>905</v>
      </c>
      <c r="Y1078" t="s">
        <v>1675</v>
      </c>
      <c r="Z1078" t="s">
        <v>74</v>
      </c>
      <c r="AA1078" t="s">
        <v>907</v>
      </c>
    </row>
    <row r="1079" spans="1:27" x14ac:dyDescent="0.25">
      <c r="A1079" t="b">
        <f>AND(Structures[[#This Row],[Unchanged Colr]:[Unchanged ColorAndStyle]])</f>
        <v>1</v>
      </c>
      <c r="B1079" t="b">
        <f>ISERROR(VLOOKUP(Structures[[#This Row],[StructureID]],ModifiedStructures[],1,FALSE))</f>
        <v>1</v>
      </c>
      <c r="C1079" t="b">
        <f>ISERROR(VLOOKUP(Structures[[#This Row],[ColorAndStyle]],ModifiedStyle[],1,FALSE))</f>
        <v>1</v>
      </c>
      <c r="D1079" t="s">
        <v>472</v>
      </c>
      <c r="E1079" t="s">
        <v>473</v>
      </c>
      <c r="F1079" t="s">
        <v>473</v>
      </c>
      <c r="G1079" t="s">
        <v>33</v>
      </c>
      <c r="H1079" t="s">
        <v>33</v>
      </c>
      <c r="I1079">
        <v>55012</v>
      </c>
      <c r="J1079" t="s">
        <v>929</v>
      </c>
      <c r="L1079" t="s">
        <v>564</v>
      </c>
      <c r="M1079">
        <v>3</v>
      </c>
      <c r="N1079">
        <v>0</v>
      </c>
      <c r="O1079">
        <v>-16777216</v>
      </c>
      <c r="P1079" t="s">
        <v>908</v>
      </c>
      <c r="Q1079" t="s">
        <v>908</v>
      </c>
      <c r="R1079" t="s">
        <v>123</v>
      </c>
      <c r="S1079" t="s">
        <v>0</v>
      </c>
      <c r="T1079" t="s">
        <v>1676</v>
      </c>
      <c r="V1079" t="s">
        <v>121</v>
      </c>
      <c r="W1079" t="s">
        <v>77</v>
      </c>
      <c r="X1079" t="s">
        <v>905</v>
      </c>
      <c r="Y1079" t="s">
        <v>1675</v>
      </c>
      <c r="Z1079" t="s">
        <v>74</v>
      </c>
      <c r="AA1079" t="s">
        <v>907</v>
      </c>
    </row>
    <row r="1080" spans="1:27" x14ac:dyDescent="0.25">
      <c r="A1080" t="b">
        <f>AND(Structures[[#This Row],[Unchanged Colr]:[Unchanged ColorAndStyle]])</f>
        <v>1</v>
      </c>
      <c r="B1080" t="b">
        <f>ISERROR(VLOOKUP(Structures[[#This Row],[StructureID]],ModifiedStructures[],1,FALSE))</f>
        <v>1</v>
      </c>
      <c r="C1080" t="b">
        <f>ISERROR(VLOOKUP(Structures[[#This Row],[ColorAndStyle]],ModifiedStyle[],1,FALSE))</f>
        <v>1</v>
      </c>
      <c r="D1080" t="s">
        <v>498</v>
      </c>
      <c r="E1080" t="s">
        <v>539</v>
      </c>
      <c r="F1080" t="s">
        <v>539</v>
      </c>
      <c r="G1080" t="s">
        <v>33</v>
      </c>
      <c r="H1080" t="s">
        <v>33</v>
      </c>
      <c r="I1080">
        <v>7200</v>
      </c>
      <c r="J1080" t="s">
        <v>929</v>
      </c>
      <c r="L1080" t="s">
        <v>577</v>
      </c>
      <c r="M1080">
        <v>3</v>
      </c>
      <c r="N1080">
        <v>0</v>
      </c>
      <c r="O1080">
        <v>-16777216</v>
      </c>
      <c r="P1080" t="s">
        <v>908</v>
      </c>
      <c r="Q1080" t="s">
        <v>908</v>
      </c>
      <c r="R1080" t="s">
        <v>123</v>
      </c>
      <c r="S1080" t="s">
        <v>0</v>
      </c>
      <c r="T1080" t="s">
        <v>1676</v>
      </c>
      <c r="V1080" t="s">
        <v>121</v>
      </c>
      <c r="W1080" t="s">
        <v>77</v>
      </c>
      <c r="X1080" t="s">
        <v>905</v>
      </c>
      <c r="Y1080" t="s">
        <v>1675</v>
      </c>
      <c r="Z1080" t="s">
        <v>74</v>
      </c>
      <c r="AA1080" t="s">
        <v>907</v>
      </c>
    </row>
    <row r="1081" spans="1:27" x14ac:dyDescent="0.25">
      <c r="A1081" t="b">
        <f>AND(Structures[[#This Row],[Unchanged Colr]:[Unchanged ColorAndStyle]])</f>
        <v>1</v>
      </c>
      <c r="B1081" t="b">
        <f>ISERROR(VLOOKUP(Structures[[#This Row],[StructureID]],ModifiedStructures[],1,FALSE))</f>
        <v>1</v>
      </c>
      <c r="C1081" t="b">
        <f>ISERROR(VLOOKUP(Structures[[#This Row],[ColorAndStyle]],ModifiedStyle[],1,FALSE))</f>
        <v>1</v>
      </c>
      <c r="D1081" t="s">
        <v>477</v>
      </c>
      <c r="E1081" t="s">
        <v>478</v>
      </c>
      <c r="F1081" t="s">
        <v>1632</v>
      </c>
      <c r="G1081" t="s">
        <v>27</v>
      </c>
      <c r="H1081" t="s">
        <v>70</v>
      </c>
      <c r="I1081">
        <v>224279</v>
      </c>
      <c r="J1081" t="s">
        <v>929</v>
      </c>
      <c r="L1081" t="s">
        <v>571</v>
      </c>
      <c r="M1081">
        <v>3</v>
      </c>
      <c r="N1081">
        <v>0</v>
      </c>
      <c r="O1081">
        <v>-16777216</v>
      </c>
      <c r="P1081" t="s">
        <v>908</v>
      </c>
      <c r="Q1081" t="s">
        <v>908</v>
      </c>
      <c r="R1081" t="s">
        <v>123</v>
      </c>
      <c r="S1081" t="s">
        <v>0</v>
      </c>
      <c r="T1081" t="s">
        <v>1676</v>
      </c>
      <c r="V1081" t="s">
        <v>121</v>
      </c>
      <c r="W1081" t="s">
        <v>77</v>
      </c>
      <c r="X1081" t="s">
        <v>905</v>
      </c>
      <c r="Y1081" t="s">
        <v>1675</v>
      </c>
      <c r="Z1081" t="s">
        <v>74</v>
      </c>
      <c r="AA1081" t="s">
        <v>907</v>
      </c>
    </row>
    <row r="1082" spans="1:27" x14ac:dyDescent="0.25">
      <c r="A1082" t="b">
        <f>AND(Structures[[#This Row],[Unchanged Colr]:[Unchanged ColorAndStyle]])</f>
        <v>1</v>
      </c>
      <c r="B1082" t="b">
        <f>ISERROR(VLOOKUP(Structures[[#This Row],[StructureID]],ModifiedStructures[],1,FALSE))</f>
        <v>1</v>
      </c>
      <c r="C1082" t="b">
        <f>ISERROR(VLOOKUP(Structures[[#This Row],[ColorAndStyle]],ModifiedStyle[],1,FALSE))</f>
        <v>1</v>
      </c>
      <c r="D1082" t="s">
        <v>480</v>
      </c>
      <c r="E1082" t="s">
        <v>481</v>
      </c>
      <c r="F1082" t="s">
        <v>1635</v>
      </c>
      <c r="G1082" t="s">
        <v>27</v>
      </c>
      <c r="H1082" t="s">
        <v>70</v>
      </c>
      <c r="I1082">
        <v>224277</v>
      </c>
      <c r="J1082" t="s">
        <v>929</v>
      </c>
      <c r="L1082" t="s">
        <v>572</v>
      </c>
      <c r="M1082">
        <v>3</v>
      </c>
      <c r="N1082">
        <v>0</v>
      </c>
      <c r="O1082">
        <v>-16777216</v>
      </c>
      <c r="P1082" t="s">
        <v>908</v>
      </c>
      <c r="Q1082" t="s">
        <v>908</v>
      </c>
      <c r="R1082" t="s">
        <v>123</v>
      </c>
      <c r="S1082" t="s">
        <v>0</v>
      </c>
      <c r="T1082" t="s">
        <v>1676</v>
      </c>
      <c r="V1082" t="s">
        <v>121</v>
      </c>
      <c r="W1082" t="s">
        <v>77</v>
      </c>
      <c r="X1082" t="s">
        <v>905</v>
      </c>
      <c r="Y1082" t="s">
        <v>1675</v>
      </c>
      <c r="Z1082" t="s">
        <v>74</v>
      </c>
      <c r="AA1082" t="s">
        <v>907</v>
      </c>
    </row>
    <row r="1083" spans="1:27" x14ac:dyDescent="0.25">
      <c r="A1083" t="b">
        <f>AND(Structures[[#This Row],[Unchanged Colr]:[Unchanged ColorAndStyle]])</f>
        <v>1</v>
      </c>
      <c r="B1083" t="b">
        <f>ISERROR(VLOOKUP(Structures[[#This Row],[StructureID]],ModifiedStructures[],1,FALSE))</f>
        <v>1</v>
      </c>
      <c r="C1083" t="b">
        <f>ISERROR(VLOOKUP(Structures[[#This Row],[ColorAndStyle]],ModifiedStyle[],1,FALSE))</f>
        <v>1</v>
      </c>
      <c r="D1083" t="s">
        <v>483</v>
      </c>
      <c r="E1083" t="s">
        <v>484</v>
      </c>
      <c r="F1083" t="s">
        <v>527</v>
      </c>
      <c r="G1083" t="s">
        <v>27</v>
      </c>
      <c r="H1083" t="s">
        <v>70</v>
      </c>
      <c r="I1083">
        <v>229179</v>
      </c>
      <c r="J1083" t="s">
        <v>929</v>
      </c>
      <c r="L1083" t="s">
        <v>569</v>
      </c>
      <c r="M1083">
        <v>3</v>
      </c>
      <c r="N1083">
        <v>0</v>
      </c>
      <c r="O1083">
        <v>-16777216</v>
      </c>
      <c r="P1083" t="s">
        <v>908</v>
      </c>
      <c r="Q1083" t="s">
        <v>908</v>
      </c>
      <c r="R1083" t="s">
        <v>123</v>
      </c>
      <c r="S1083" t="s">
        <v>0</v>
      </c>
      <c r="T1083" t="s">
        <v>1676</v>
      </c>
      <c r="V1083" t="s">
        <v>121</v>
      </c>
      <c r="W1083" t="s">
        <v>77</v>
      </c>
      <c r="X1083" t="s">
        <v>905</v>
      </c>
      <c r="Y1083" t="s">
        <v>1675</v>
      </c>
      <c r="Z1083" t="s">
        <v>74</v>
      </c>
      <c r="AA1083" t="s">
        <v>907</v>
      </c>
    </row>
    <row r="1084" spans="1:27" x14ac:dyDescent="0.25">
      <c r="A1084" t="b">
        <f>AND(Structures[[#This Row],[Unchanged Colr]:[Unchanged ColorAndStyle]])</f>
        <v>1</v>
      </c>
      <c r="B1084" t="b">
        <f>ISERROR(VLOOKUP(Structures[[#This Row],[StructureID]],ModifiedStructures[],1,FALSE))</f>
        <v>1</v>
      </c>
      <c r="C1084" t="b">
        <f>ISERROR(VLOOKUP(Structures[[#This Row],[ColorAndStyle]],ModifiedStyle[],1,FALSE))</f>
        <v>1</v>
      </c>
      <c r="D1084" t="s">
        <v>486</v>
      </c>
      <c r="E1084" t="s">
        <v>487</v>
      </c>
      <c r="F1084" t="s">
        <v>528</v>
      </c>
      <c r="G1084" t="s">
        <v>27</v>
      </c>
      <c r="H1084" t="s">
        <v>70</v>
      </c>
      <c r="I1084">
        <v>229181</v>
      </c>
      <c r="J1084" t="s">
        <v>929</v>
      </c>
      <c r="L1084" t="s">
        <v>570</v>
      </c>
      <c r="M1084">
        <v>3</v>
      </c>
      <c r="N1084">
        <v>0</v>
      </c>
      <c r="O1084">
        <v>-16777216</v>
      </c>
      <c r="P1084" t="s">
        <v>908</v>
      </c>
      <c r="Q1084" t="s">
        <v>908</v>
      </c>
      <c r="R1084" t="s">
        <v>123</v>
      </c>
      <c r="S1084" t="s">
        <v>0</v>
      </c>
      <c r="T1084" t="s">
        <v>1676</v>
      </c>
      <c r="V1084" t="s">
        <v>121</v>
      </c>
      <c r="W1084" t="s">
        <v>77</v>
      </c>
      <c r="X1084" t="s">
        <v>905</v>
      </c>
      <c r="Y1084" t="s">
        <v>1675</v>
      </c>
      <c r="Z1084" t="s">
        <v>74</v>
      </c>
      <c r="AA1084" t="s">
        <v>907</v>
      </c>
    </row>
    <row r="1085" spans="1:27" x14ac:dyDescent="0.25">
      <c r="A1085" t="b">
        <f>AND(Structures[[#This Row],[Unchanged Colr]:[Unchanged ColorAndStyle]])</f>
        <v>1</v>
      </c>
      <c r="B1085" t="b">
        <f>ISERROR(VLOOKUP(Structures[[#This Row],[StructureID]],ModifiedStructures[],1,FALSE))</f>
        <v>1</v>
      </c>
      <c r="C1085" t="b">
        <f>ISERROR(VLOOKUP(Structures[[#This Row],[ColorAndStyle]],ModifiedStyle[],1,FALSE))</f>
        <v>1</v>
      </c>
      <c r="D1085" t="s">
        <v>488</v>
      </c>
      <c r="E1085" t="s">
        <v>488</v>
      </c>
      <c r="F1085" t="s">
        <v>488</v>
      </c>
      <c r="G1085" t="s">
        <v>33</v>
      </c>
      <c r="H1085" t="s">
        <v>33</v>
      </c>
      <c r="I1085">
        <v>265331</v>
      </c>
      <c r="J1085" t="s">
        <v>929</v>
      </c>
      <c r="L1085" t="s">
        <v>576</v>
      </c>
      <c r="M1085">
        <v>3</v>
      </c>
      <c r="N1085">
        <v>0</v>
      </c>
      <c r="O1085">
        <v>-16777216</v>
      </c>
      <c r="P1085" t="s">
        <v>908</v>
      </c>
      <c r="Q1085" t="s">
        <v>908</v>
      </c>
      <c r="R1085" t="s">
        <v>123</v>
      </c>
      <c r="S1085" t="s">
        <v>0</v>
      </c>
      <c r="T1085" t="s">
        <v>1676</v>
      </c>
      <c r="V1085" t="s">
        <v>121</v>
      </c>
      <c r="W1085" t="s">
        <v>77</v>
      </c>
      <c r="X1085" t="s">
        <v>905</v>
      </c>
      <c r="Y1085" t="s">
        <v>1675</v>
      </c>
      <c r="Z1085" t="s">
        <v>74</v>
      </c>
      <c r="AA1085" t="s">
        <v>907</v>
      </c>
    </row>
    <row r="1086" spans="1:27" x14ac:dyDescent="0.25">
      <c r="A1086" t="b">
        <f>AND(Structures[[#This Row],[Unchanged Colr]:[Unchanged ColorAndStyle]])</f>
        <v>1</v>
      </c>
      <c r="B1086" t="b">
        <f>ISERROR(VLOOKUP(Structures[[#This Row],[StructureID]],ModifiedStructures[],1,FALSE))</f>
        <v>1</v>
      </c>
      <c r="C1086" t="b">
        <f>ISERROR(VLOOKUP(Structures[[#This Row],[ColorAndStyle]],ModifiedStyle[],1,FALSE))</f>
        <v>1</v>
      </c>
      <c r="D1086" t="s">
        <v>405</v>
      </c>
      <c r="E1086" t="s">
        <v>406</v>
      </c>
      <c r="F1086" t="s">
        <v>1201</v>
      </c>
      <c r="G1086" t="s">
        <v>204</v>
      </c>
      <c r="H1086" t="s">
        <v>70</v>
      </c>
      <c r="I1086" t="s">
        <v>405</v>
      </c>
      <c r="J1086" t="s">
        <v>902</v>
      </c>
      <c r="L1086" t="s">
        <v>258</v>
      </c>
      <c r="M1086">
        <v>3</v>
      </c>
      <c r="N1086">
        <v>0</v>
      </c>
      <c r="O1086">
        <v>-16777216</v>
      </c>
      <c r="P1086" t="s">
        <v>908</v>
      </c>
      <c r="Q1086" t="s">
        <v>908</v>
      </c>
      <c r="R1086" t="s">
        <v>123</v>
      </c>
      <c r="S1086" t="s">
        <v>0</v>
      </c>
      <c r="T1086" t="s">
        <v>1676</v>
      </c>
      <c r="V1086" t="s">
        <v>121</v>
      </c>
      <c r="W1086" t="s">
        <v>77</v>
      </c>
      <c r="X1086" t="s">
        <v>905</v>
      </c>
      <c r="Y1086" t="s">
        <v>1675</v>
      </c>
      <c r="Z1086" t="s">
        <v>74</v>
      </c>
      <c r="AA1086" t="s">
        <v>907</v>
      </c>
    </row>
    <row r="1087" spans="1:27" x14ac:dyDescent="0.25">
      <c r="A1087" t="b">
        <f>AND(Structures[[#This Row],[Unchanged Colr]:[Unchanged ColorAndStyle]])</f>
        <v>0</v>
      </c>
      <c r="B1087" t="b">
        <f>ISERROR(VLOOKUP(Structures[[#This Row],[StructureID]],ModifiedStructures[],1,FALSE))</f>
        <v>1</v>
      </c>
      <c r="C1087" t="b">
        <f>ISERROR(VLOOKUP(Structures[[#This Row],[ColorAndStyle]],ModifiedStyle[],1,FALSE))</f>
        <v>0</v>
      </c>
      <c r="D1087" t="s">
        <v>542</v>
      </c>
      <c r="E1087" t="s">
        <v>242</v>
      </c>
      <c r="F1087" t="s">
        <v>242</v>
      </c>
      <c r="G1087" t="s">
        <v>27</v>
      </c>
      <c r="H1087" t="s">
        <v>27</v>
      </c>
      <c r="I1087" t="s">
        <v>1082</v>
      </c>
      <c r="J1087" t="s">
        <v>902</v>
      </c>
      <c r="L1087" t="s">
        <v>243</v>
      </c>
      <c r="M1087">
        <v>3</v>
      </c>
      <c r="N1087">
        <v>0</v>
      </c>
      <c r="O1087">
        <v>-16777216</v>
      </c>
      <c r="P1087" t="s">
        <v>908</v>
      </c>
      <c r="Q1087" t="s">
        <v>908</v>
      </c>
      <c r="R1087" t="s">
        <v>123</v>
      </c>
      <c r="S1087" t="s">
        <v>0</v>
      </c>
      <c r="T1087" t="s">
        <v>1676</v>
      </c>
      <c r="V1087" t="s">
        <v>121</v>
      </c>
      <c r="W1087" t="s">
        <v>77</v>
      </c>
      <c r="X1087" t="s">
        <v>905</v>
      </c>
      <c r="Y1087" t="s">
        <v>1675</v>
      </c>
      <c r="Z1087" t="s">
        <v>74</v>
      </c>
      <c r="AA1087" t="s">
        <v>907</v>
      </c>
    </row>
    <row r="1088" spans="1:27" x14ac:dyDescent="0.25">
      <c r="A1088" t="b">
        <f>AND(Structures[[#This Row],[Unchanged Colr]:[Unchanged ColorAndStyle]])</f>
        <v>0</v>
      </c>
      <c r="B1088" t="b">
        <f>ISERROR(VLOOKUP(Structures[[#This Row],[StructureID]],ModifiedStructures[],1,FALSE))</f>
        <v>1</v>
      </c>
      <c r="C1088" t="b">
        <f>ISERROR(VLOOKUP(Structures[[#This Row],[ColorAndStyle]],ModifiedStyle[],1,FALSE))</f>
        <v>0</v>
      </c>
      <c r="D1088" t="s">
        <v>122</v>
      </c>
      <c r="E1088" t="s">
        <v>85</v>
      </c>
      <c r="F1088" t="s">
        <v>85</v>
      </c>
      <c r="G1088" t="s">
        <v>27</v>
      </c>
      <c r="H1088" t="s">
        <v>27</v>
      </c>
      <c r="I1088" t="s">
        <v>1083</v>
      </c>
      <c r="J1088" t="s">
        <v>902</v>
      </c>
      <c r="L1088" t="s">
        <v>39</v>
      </c>
      <c r="M1088">
        <v>3</v>
      </c>
      <c r="N1088">
        <v>0</v>
      </c>
      <c r="O1088">
        <v>-16777216</v>
      </c>
      <c r="P1088" t="s">
        <v>908</v>
      </c>
      <c r="Q1088" t="s">
        <v>908</v>
      </c>
      <c r="R1088" t="s">
        <v>123</v>
      </c>
      <c r="S1088" t="s">
        <v>0</v>
      </c>
      <c r="T1088" t="s">
        <v>1676</v>
      </c>
      <c r="V1088" t="s">
        <v>121</v>
      </c>
      <c r="W1088" t="s">
        <v>77</v>
      </c>
      <c r="X1088" t="s">
        <v>905</v>
      </c>
      <c r="Y1088" t="s">
        <v>1675</v>
      </c>
      <c r="Z1088" t="s">
        <v>74</v>
      </c>
      <c r="AA1088" t="s">
        <v>907</v>
      </c>
    </row>
    <row r="1089" spans="1:27" x14ac:dyDescent="0.25">
      <c r="A1089" t="b">
        <f>AND(Structures[[#This Row],[Unchanged Colr]:[Unchanged ColorAndStyle]])</f>
        <v>0</v>
      </c>
      <c r="B1089" t="b">
        <f>ISERROR(VLOOKUP(Structures[[#This Row],[StructureID]],ModifiedStructures[],1,FALSE))</f>
        <v>0</v>
      </c>
      <c r="C1089" t="b">
        <f>ISERROR(VLOOKUP(Structures[[#This Row],[ColorAndStyle]],ModifiedStyle[],1,FALSE))</f>
        <v>0</v>
      </c>
      <c r="D1089" t="s">
        <v>38</v>
      </c>
      <c r="E1089" t="s">
        <v>84</v>
      </c>
      <c r="F1089" t="s">
        <v>1205</v>
      </c>
      <c r="G1089" t="s">
        <v>27</v>
      </c>
      <c r="H1089" t="s">
        <v>27</v>
      </c>
      <c r="I1089" t="s">
        <v>1206</v>
      </c>
      <c r="J1089" t="s">
        <v>902</v>
      </c>
      <c r="L1089" t="s">
        <v>48</v>
      </c>
      <c r="M1089">
        <v>3</v>
      </c>
      <c r="N1089">
        <v>0</v>
      </c>
      <c r="O1089">
        <v>-16777216</v>
      </c>
      <c r="P1089" t="s">
        <v>908</v>
      </c>
      <c r="Q1089" t="s">
        <v>908</v>
      </c>
      <c r="R1089" t="s">
        <v>123</v>
      </c>
      <c r="S1089" t="s">
        <v>0</v>
      </c>
      <c r="T1089" t="s">
        <v>1676</v>
      </c>
      <c r="V1089" t="s">
        <v>121</v>
      </c>
      <c r="W1089" t="s">
        <v>77</v>
      </c>
      <c r="X1089" t="s">
        <v>905</v>
      </c>
      <c r="Y1089" t="s">
        <v>1675</v>
      </c>
      <c r="Z1089" t="s">
        <v>74</v>
      </c>
      <c r="AA1089" t="s">
        <v>907</v>
      </c>
    </row>
    <row r="1090" spans="1:27" x14ac:dyDescent="0.25">
      <c r="A1090" t="b">
        <f>AND(Structures[[#This Row],[Unchanged Colr]:[Unchanged ColorAndStyle]])</f>
        <v>0</v>
      </c>
      <c r="B1090" t="b">
        <f>ISERROR(VLOOKUP(Structures[[#This Row],[StructureID]],ModifiedStructures[],1,FALSE))</f>
        <v>1</v>
      </c>
      <c r="C1090" t="b">
        <f>ISERROR(VLOOKUP(Structures[[#This Row],[ColorAndStyle]],ModifiedStyle[],1,FALSE))</f>
        <v>0</v>
      </c>
      <c r="D1090" t="s">
        <v>543</v>
      </c>
      <c r="E1090" t="s">
        <v>245</v>
      </c>
      <c r="F1090" t="s">
        <v>245</v>
      </c>
      <c r="G1090" t="s">
        <v>4</v>
      </c>
      <c r="H1090" t="s">
        <v>4</v>
      </c>
      <c r="I1090" t="s">
        <v>1085</v>
      </c>
      <c r="J1090" t="s">
        <v>902</v>
      </c>
      <c r="L1090" t="s">
        <v>246</v>
      </c>
      <c r="M1090">
        <v>3</v>
      </c>
      <c r="N1090">
        <v>0</v>
      </c>
      <c r="O1090">
        <v>-16777216</v>
      </c>
      <c r="P1090" t="s">
        <v>908</v>
      </c>
      <c r="Q1090" t="s">
        <v>908</v>
      </c>
      <c r="R1090" t="s">
        <v>123</v>
      </c>
      <c r="S1090" t="s">
        <v>0</v>
      </c>
      <c r="T1090" t="s">
        <v>1676</v>
      </c>
      <c r="V1090" t="s">
        <v>121</v>
      </c>
      <c r="W1090" t="s">
        <v>77</v>
      </c>
      <c r="X1090" t="s">
        <v>905</v>
      </c>
      <c r="Y1090" t="s">
        <v>1675</v>
      </c>
      <c r="Z1090" t="s">
        <v>74</v>
      </c>
      <c r="AA1090" t="s">
        <v>907</v>
      </c>
    </row>
    <row r="1091" spans="1:27" x14ac:dyDescent="0.25">
      <c r="A1091" t="b">
        <f>AND(Structures[[#This Row],[Unchanged Colr]:[Unchanged ColorAndStyle]])</f>
        <v>0</v>
      </c>
      <c r="B1091" t="b">
        <f>ISERROR(VLOOKUP(Structures[[#This Row],[StructureID]],ModifiedStructures[],1,FALSE))</f>
        <v>1</v>
      </c>
      <c r="C1091" t="b">
        <f>ISERROR(VLOOKUP(Structures[[#This Row],[ColorAndStyle]],ModifiedStyle[],1,FALSE))</f>
        <v>0</v>
      </c>
      <c r="D1091" t="s">
        <v>169</v>
      </c>
      <c r="E1091" t="s">
        <v>132</v>
      </c>
      <c r="F1091" t="s">
        <v>133</v>
      </c>
      <c r="G1091" t="s">
        <v>4</v>
      </c>
      <c r="H1091" t="s">
        <v>4</v>
      </c>
      <c r="I1091" t="s">
        <v>1086</v>
      </c>
      <c r="J1091" t="s">
        <v>902</v>
      </c>
      <c r="L1091" t="s">
        <v>5</v>
      </c>
      <c r="M1091">
        <v>3</v>
      </c>
      <c r="N1091">
        <v>0</v>
      </c>
      <c r="O1091">
        <v>-16777216</v>
      </c>
      <c r="P1091" t="s">
        <v>908</v>
      </c>
      <c r="Q1091" t="s">
        <v>908</v>
      </c>
      <c r="R1091" t="s">
        <v>123</v>
      </c>
      <c r="S1091" t="s">
        <v>0</v>
      </c>
      <c r="T1091" t="s">
        <v>1676</v>
      </c>
      <c r="V1091" t="s">
        <v>121</v>
      </c>
      <c r="W1091" t="s">
        <v>77</v>
      </c>
      <c r="X1091" t="s">
        <v>905</v>
      </c>
      <c r="Y1091" t="s">
        <v>1675</v>
      </c>
      <c r="Z1091" t="s">
        <v>74</v>
      </c>
      <c r="AA1091" t="s">
        <v>907</v>
      </c>
    </row>
    <row r="1092" spans="1:27" x14ac:dyDescent="0.25">
      <c r="A1092" t="b">
        <f>AND(Structures[[#This Row],[Unchanged Colr]:[Unchanged ColorAndStyle]])</f>
        <v>0</v>
      </c>
      <c r="B1092" t="b">
        <f>ISERROR(VLOOKUP(Structures[[#This Row],[StructureID]],ModifiedStructures[],1,FALSE))</f>
        <v>0</v>
      </c>
      <c r="C1092" t="b">
        <f>ISERROR(VLOOKUP(Structures[[#This Row],[ColorAndStyle]],ModifiedStyle[],1,FALSE))</f>
        <v>1</v>
      </c>
      <c r="D1092" t="s">
        <v>3</v>
      </c>
      <c r="E1092" t="s">
        <v>132</v>
      </c>
      <c r="F1092" t="s">
        <v>172</v>
      </c>
      <c r="G1092" t="s">
        <v>4</v>
      </c>
      <c r="H1092" t="s">
        <v>4</v>
      </c>
      <c r="I1092" t="s">
        <v>1210</v>
      </c>
      <c r="J1092" t="s">
        <v>902</v>
      </c>
      <c r="L1092" t="s">
        <v>244</v>
      </c>
      <c r="M1092">
        <v>3</v>
      </c>
      <c r="N1092">
        <v>0</v>
      </c>
      <c r="O1092">
        <v>-16777216</v>
      </c>
      <c r="P1092" t="s">
        <v>908</v>
      </c>
      <c r="Q1092" t="s">
        <v>908</v>
      </c>
      <c r="R1092" t="s">
        <v>123</v>
      </c>
      <c r="S1092" t="s">
        <v>0</v>
      </c>
      <c r="T1092" t="s">
        <v>1676</v>
      </c>
      <c r="V1092" t="s">
        <v>121</v>
      </c>
      <c r="W1092" t="s">
        <v>77</v>
      </c>
      <c r="X1092" t="s">
        <v>905</v>
      </c>
      <c r="Y1092" t="s">
        <v>1675</v>
      </c>
      <c r="Z1092" t="s">
        <v>74</v>
      </c>
      <c r="AA1092" t="s">
        <v>907</v>
      </c>
    </row>
    <row r="1093" spans="1:27" x14ac:dyDescent="0.25">
      <c r="A1093" t="b">
        <f>AND(Structures[[#This Row],[Unchanged Colr]:[Unchanged ColorAndStyle]])</f>
        <v>1</v>
      </c>
      <c r="B1093" t="b">
        <f>ISERROR(VLOOKUP(Structures[[#This Row],[StructureID]],ModifiedStructures[],1,FALSE))</f>
        <v>1</v>
      </c>
      <c r="C1093" t="b">
        <f>ISERROR(VLOOKUP(Structures[[#This Row],[ColorAndStyle]],ModifiedStyle[],1,FALSE))</f>
        <v>1</v>
      </c>
      <c r="D1093" t="s">
        <v>544</v>
      </c>
      <c r="E1093" t="s">
        <v>475</v>
      </c>
      <c r="F1093" t="s">
        <v>912</v>
      </c>
      <c r="G1093" t="s">
        <v>4</v>
      </c>
      <c r="H1093" t="s">
        <v>4</v>
      </c>
      <c r="I1093" t="s">
        <v>247</v>
      </c>
      <c r="J1093" t="s">
        <v>902</v>
      </c>
      <c r="L1093" t="s">
        <v>388</v>
      </c>
      <c r="M1093">
        <v>3</v>
      </c>
      <c r="N1093">
        <v>1</v>
      </c>
      <c r="O1093">
        <v>-16777216</v>
      </c>
      <c r="P1093" t="s">
        <v>908</v>
      </c>
      <c r="Q1093" t="s">
        <v>908</v>
      </c>
      <c r="R1093" t="s">
        <v>123</v>
      </c>
      <c r="S1093" t="s">
        <v>0</v>
      </c>
      <c r="T1093" t="s">
        <v>1676</v>
      </c>
      <c r="V1093" t="s">
        <v>121</v>
      </c>
      <c r="W1093" t="s">
        <v>77</v>
      </c>
      <c r="X1093" t="s">
        <v>905</v>
      </c>
      <c r="Y1093" t="s">
        <v>1675</v>
      </c>
      <c r="Z1093" t="s">
        <v>74</v>
      </c>
      <c r="AA1093" t="s">
        <v>907</v>
      </c>
    </row>
    <row r="1094" spans="1:27" x14ac:dyDescent="0.25">
      <c r="A1094" t="b">
        <f>AND(Structures[[#This Row],[Unchanged Colr]:[Unchanged ColorAndStyle]])</f>
        <v>0</v>
      </c>
      <c r="B1094" t="b">
        <f>ISERROR(VLOOKUP(Structures[[#This Row],[StructureID]],ModifiedStructures[],1,FALSE))</f>
        <v>1</v>
      </c>
      <c r="C1094" t="b">
        <f>ISERROR(VLOOKUP(Structures[[#This Row],[ColorAndStyle]],ModifiedStyle[],1,FALSE))</f>
        <v>0</v>
      </c>
      <c r="D1094" t="s">
        <v>545</v>
      </c>
      <c r="E1094" t="s">
        <v>546</v>
      </c>
      <c r="F1094" t="s">
        <v>133</v>
      </c>
      <c r="G1094" t="s">
        <v>4</v>
      </c>
      <c r="H1094" t="s">
        <v>4</v>
      </c>
      <c r="I1094" t="s">
        <v>1086</v>
      </c>
      <c r="J1094" t="s">
        <v>902</v>
      </c>
      <c r="L1094" t="s">
        <v>294</v>
      </c>
      <c r="M1094">
        <v>3</v>
      </c>
      <c r="N1094">
        <v>1</v>
      </c>
      <c r="O1094">
        <v>-16777216</v>
      </c>
      <c r="P1094" t="s">
        <v>908</v>
      </c>
      <c r="Q1094" t="s">
        <v>908</v>
      </c>
      <c r="R1094" t="s">
        <v>123</v>
      </c>
      <c r="S1094" t="s">
        <v>0</v>
      </c>
      <c r="T1094" t="s">
        <v>1676</v>
      </c>
      <c r="V1094" t="s">
        <v>121</v>
      </c>
      <c r="W1094" t="s">
        <v>77</v>
      </c>
      <c r="X1094" t="s">
        <v>905</v>
      </c>
      <c r="Y1094" t="s">
        <v>1675</v>
      </c>
      <c r="Z1094" t="s">
        <v>74</v>
      </c>
      <c r="AA1094" t="s">
        <v>907</v>
      </c>
    </row>
    <row r="1095" spans="1:27" x14ac:dyDescent="0.25">
      <c r="A1095" t="b">
        <f>AND(Structures[[#This Row],[Unchanged Colr]:[Unchanged ColorAndStyle]])</f>
        <v>1</v>
      </c>
      <c r="B1095" t="b">
        <f>ISERROR(VLOOKUP(Structures[[#This Row],[StructureID]],ModifiedStructures[],1,FALSE))</f>
        <v>1</v>
      </c>
      <c r="C1095" t="b">
        <f>ISERROR(VLOOKUP(Structures[[#This Row],[ColorAndStyle]],ModifiedStyle[],1,FALSE))</f>
        <v>1</v>
      </c>
      <c r="D1095" t="s">
        <v>547</v>
      </c>
      <c r="E1095" t="s">
        <v>474</v>
      </c>
      <c r="F1095" t="s">
        <v>912</v>
      </c>
      <c r="G1095" t="s">
        <v>4</v>
      </c>
      <c r="H1095" t="s">
        <v>4</v>
      </c>
      <c r="I1095" t="s">
        <v>247</v>
      </c>
      <c r="J1095" t="s">
        <v>902</v>
      </c>
      <c r="L1095" t="s">
        <v>248</v>
      </c>
      <c r="M1095">
        <v>5</v>
      </c>
      <c r="N1095">
        <v>0</v>
      </c>
      <c r="O1095">
        <v>-16777216</v>
      </c>
      <c r="P1095" t="s">
        <v>908</v>
      </c>
      <c r="Q1095" t="s">
        <v>908</v>
      </c>
      <c r="R1095" t="s">
        <v>123</v>
      </c>
      <c r="S1095" t="s">
        <v>0</v>
      </c>
      <c r="T1095" t="s">
        <v>1676</v>
      </c>
      <c r="V1095" t="s">
        <v>121</v>
      </c>
      <c r="W1095" t="s">
        <v>77</v>
      </c>
      <c r="X1095" t="s">
        <v>905</v>
      </c>
      <c r="Y1095" t="s">
        <v>1675</v>
      </c>
      <c r="Z1095" t="s">
        <v>74</v>
      </c>
      <c r="AA1095" t="s">
        <v>907</v>
      </c>
    </row>
    <row r="1096" spans="1:27" x14ac:dyDescent="0.25">
      <c r="A1096" t="b">
        <f>AND(Structures[[#This Row],[Unchanged Colr]:[Unchanged ColorAndStyle]])</f>
        <v>0</v>
      </c>
      <c r="B1096" t="b">
        <f>ISERROR(VLOOKUP(Structures[[#This Row],[StructureID]],ModifiedStructures[],1,FALSE))</f>
        <v>1</v>
      </c>
      <c r="C1096" t="b">
        <f>ISERROR(VLOOKUP(Structures[[#This Row],[ColorAndStyle]],ModifiedStyle[],1,FALSE))</f>
        <v>0</v>
      </c>
      <c r="D1096" t="s">
        <v>548</v>
      </c>
      <c r="E1096" t="s">
        <v>549</v>
      </c>
      <c r="F1096" t="s">
        <v>133</v>
      </c>
      <c r="G1096" t="s">
        <v>4</v>
      </c>
      <c r="H1096" t="s">
        <v>4</v>
      </c>
      <c r="I1096" t="s">
        <v>1086</v>
      </c>
      <c r="J1096" t="s">
        <v>902</v>
      </c>
      <c r="L1096" t="s">
        <v>292</v>
      </c>
      <c r="M1096">
        <v>5</v>
      </c>
      <c r="N1096">
        <v>0</v>
      </c>
      <c r="O1096">
        <v>-16777216</v>
      </c>
      <c r="P1096" t="s">
        <v>908</v>
      </c>
      <c r="Q1096" t="s">
        <v>908</v>
      </c>
      <c r="R1096" t="s">
        <v>123</v>
      </c>
      <c r="S1096" t="s">
        <v>0</v>
      </c>
      <c r="T1096" t="s">
        <v>1676</v>
      </c>
      <c r="V1096" t="s">
        <v>121</v>
      </c>
      <c r="W1096" t="s">
        <v>77</v>
      </c>
      <c r="X1096" t="s">
        <v>905</v>
      </c>
      <c r="Y1096" t="s">
        <v>1675</v>
      </c>
      <c r="Z1096" t="s">
        <v>74</v>
      </c>
      <c r="AA1096" t="s">
        <v>907</v>
      </c>
    </row>
    <row r="1097" spans="1:27" x14ac:dyDescent="0.25">
      <c r="A1097" t="b">
        <f>AND(Structures[[#This Row],[Unchanged Colr]:[Unchanged ColorAndStyle]])</f>
        <v>0</v>
      </c>
      <c r="B1097" t="b">
        <f>ISERROR(VLOOKUP(Structures[[#This Row],[StructureID]],ModifiedStructures[],1,FALSE))</f>
        <v>1</v>
      </c>
      <c r="C1097" t="b">
        <f>ISERROR(VLOOKUP(Structures[[#This Row],[ColorAndStyle]],ModifiedStyle[],1,FALSE))</f>
        <v>0</v>
      </c>
      <c r="D1097" t="s">
        <v>236</v>
      </c>
      <c r="E1097" t="s">
        <v>237</v>
      </c>
      <c r="F1097" t="s">
        <v>271</v>
      </c>
      <c r="G1097" t="s">
        <v>271</v>
      </c>
      <c r="H1097" t="s">
        <v>913</v>
      </c>
      <c r="I1097">
        <v>11296</v>
      </c>
      <c r="J1097" t="s">
        <v>914</v>
      </c>
      <c r="L1097" t="s">
        <v>277</v>
      </c>
      <c r="M1097">
        <v>3</v>
      </c>
      <c r="N1097">
        <v>0</v>
      </c>
      <c r="O1097">
        <v>-16777216</v>
      </c>
      <c r="P1097" t="s">
        <v>908</v>
      </c>
      <c r="Q1097" t="s">
        <v>908</v>
      </c>
      <c r="R1097" t="s">
        <v>123</v>
      </c>
      <c r="S1097" t="s">
        <v>0</v>
      </c>
      <c r="T1097" t="s">
        <v>1676</v>
      </c>
      <c r="V1097" t="s">
        <v>174</v>
      </c>
      <c r="W1097" t="s">
        <v>77</v>
      </c>
      <c r="X1097" t="s">
        <v>905</v>
      </c>
      <c r="Y1097" t="s">
        <v>1677</v>
      </c>
      <c r="Z1097" t="s">
        <v>74</v>
      </c>
      <c r="AA1097" t="s">
        <v>907</v>
      </c>
    </row>
    <row r="1098" spans="1:27" x14ac:dyDescent="0.25">
      <c r="A1098" t="b">
        <f>AND(Structures[[#This Row],[Unchanged Colr]:[Unchanged ColorAndStyle]])</f>
        <v>0</v>
      </c>
      <c r="B1098" t="b">
        <f>ISERROR(VLOOKUP(Structures[[#This Row],[StructureID]],ModifiedStructures[],1,FALSE))</f>
        <v>1</v>
      </c>
      <c r="C1098" t="b">
        <f>ISERROR(VLOOKUP(Structures[[#This Row],[ColorAndStyle]],ModifiedStyle[],1,FALSE))</f>
        <v>0</v>
      </c>
      <c r="D1098" t="s">
        <v>238</v>
      </c>
      <c r="E1098" t="s">
        <v>237</v>
      </c>
      <c r="F1098" t="s">
        <v>271</v>
      </c>
      <c r="G1098" t="s">
        <v>271</v>
      </c>
      <c r="H1098" t="s">
        <v>913</v>
      </c>
      <c r="I1098">
        <v>11296</v>
      </c>
      <c r="J1098" t="s">
        <v>914</v>
      </c>
      <c r="L1098" t="s">
        <v>277</v>
      </c>
      <c r="M1098">
        <v>3</v>
      </c>
      <c r="N1098">
        <v>0</v>
      </c>
      <c r="O1098">
        <v>-16777216</v>
      </c>
      <c r="P1098" t="s">
        <v>908</v>
      </c>
      <c r="Q1098" t="s">
        <v>908</v>
      </c>
      <c r="R1098" t="s">
        <v>123</v>
      </c>
      <c r="S1098" t="s">
        <v>0</v>
      </c>
      <c r="T1098" t="s">
        <v>1676</v>
      </c>
      <c r="V1098" t="s">
        <v>174</v>
      </c>
      <c r="W1098" t="s">
        <v>77</v>
      </c>
      <c r="X1098" t="s">
        <v>905</v>
      </c>
      <c r="Y1098" t="s">
        <v>1677</v>
      </c>
      <c r="Z1098" t="s">
        <v>74</v>
      </c>
      <c r="AA1098" t="s">
        <v>907</v>
      </c>
    </row>
    <row r="1099" spans="1:27" x14ac:dyDescent="0.25">
      <c r="A1099" t="b">
        <f>AND(Structures[[#This Row],[Unchanged Colr]:[Unchanged ColorAndStyle]])</f>
        <v>0</v>
      </c>
      <c r="B1099" t="b">
        <f>ISERROR(VLOOKUP(Structures[[#This Row],[StructureID]],ModifiedStructures[],1,FALSE))</f>
        <v>1</v>
      </c>
      <c r="C1099" t="b">
        <f>ISERROR(VLOOKUP(Structures[[#This Row],[ColorAndStyle]],ModifiedStyle[],1,FALSE))</f>
        <v>0</v>
      </c>
      <c r="D1099" t="s">
        <v>239</v>
      </c>
      <c r="E1099" t="s">
        <v>237</v>
      </c>
      <c r="F1099" t="s">
        <v>271</v>
      </c>
      <c r="G1099" t="s">
        <v>271</v>
      </c>
      <c r="H1099" t="s">
        <v>913</v>
      </c>
      <c r="I1099">
        <v>11296</v>
      </c>
      <c r="J1099" t="s">
        <v>914</v>
      </c>
      <c r="L1099" t="s">
        <v>277</v>
      </c>
      <c r="M1099">
        <v>3</v>
      </c>
      <c r="N1099">
        <v>0</v>
      </c>
      <c r="O1099">
        <v>-16777216</v>
      </c>
      <c r="P1099" t="s">
        <v>908</v>
      </c>
      <c r="Q1099" t="s">
        <v>908</v>
      </c>
      <c r="R1099" t="s">
        <v>123</v>
      </c>
      <c r="S1099" t="s">
        <v>0</v>
      </c>
      <c r="T1099" t="s">
        <v>1676</v>
      </c>
      <c r="V1099" t="s">
        <v>174</v>
      </c>
      <c r="W1099" t="s">
        <v>77</v>
      </c>
      <c r="X1099" t="s">
        <v>905</v>
      </c>
      <c r="Y1099" t="s">
        <v>1677</v>
      </c>
      <c r="Z1099" t="s">
        <v>74</v>
      </c>
      <c r="AA1099" t="s">
        <v>907</v>
      </c>
    </row>
    <row r="1100" spans="1:27" x14ac:dyDescent="0.25">
      <c r="A1100" t="b">
        <f>AND(Structures[[#This Row],[Unchanged Colr]:[Unchanged ColorAndStyle]])</f>
        <v>1</v>
      </c>
      <c r="B1100" t="b">
        <f>ISERROR(VLOOKUP(Structures[[#This Row],[StructureID]],ModifiedStructures[],1,FALSE))</f>
        <v>1</v>
      </c>
      <c r="C1100" t="b">
        <f>ISERROR(VLOOKUP(Structures[[#This Row],[ColorAndStyle]],ModifiedStyle[],1,FALSE))</f>
        <v>1</v>
      </c>
      <c r="D1100" t="s">
        <v>201</v>
      </c>
      <c r="E1100" t="s">
        <v>201</v>
      </c>
      <c r="F1100" t="s">
        <v>201</v>
      </c>
      <c r="G1100" t="s">
        <v>180</v>
      </c>
      <c r="H1100" t="s">
        <v>240</v>
      </c>
      <c r="I1100" t="s">
        <v>240</v>
      </c>
      <c r="J1100" t="s">
        <v>902</v>
      </c>
      <c r="L1100" t="s">
        <v>241</v>
      </c>
      <c r="M1100">
        <v>3</v>
      </c>
      <c r="N1100">
        <v>0</v>
      </c>
      <c r="O1100">
        <v>-16777216</v>
      </c>
      <c r="P1100">
        <v>-350</v>
      </c>
      <c r="Q1100">
        <v>-50</v>
      </c>
      <c r="R1100" t="s">
        <v>173</v>
      </c>
      <c r="S1100" t="s">
        <v>0</v>
      </c>
      <c r="T1100" t="s">
        <v>1678</v>
      </c>
      <c r="V1100" t="s">
        <v>174</v>
      </c>
      <c r="W1100" t="s">
        <v>77</v>
      </c>
      <c r="X1100" t="s">
        <v>905</v>
      </c>
      <c r="Y1100" t="s">
        <v>1677</v>
      </c>
      <c r="Z1100" t="s">
        <v>74</v>
      </c>
      <c r="AA1100" t="s">
        <v>907</v>
      </c>
    </row>
    <row r="1101" spans="1:27" x14ac:dyDescent="0.25">
      <c r="A1101" t="b">
        <f>AND(Structures[[#This Row],[Unchanged Colr]:[Unchanged ColorAndStyle]])</f>
        <v>1</v>
      </c>
      <c r="B1101" t="b">
        <f>ISERROR(VLOOKUP(Structures[[#This Row],[StructureID]],ModifiedStructures[],1,FALSE))</f>
        <v>1</v>
      </c>
      <c r="C1101" t="b">
        <f>ISERROR(VLOOKUP(Structures[[#This Row],[ColorAndStyle]],ModifiedStyle[],1,FALSE))</f>
        <v>1</v>
      </c>
      <c r="D1101" t="s">
        <v>202</v>
      </c>
      <c r="E1101" t="s">
        <v>203</v>
      </c>
      <c r="F1101" t="s">
        <v>43</v>
      </c>
      <c r="G1101" t="s">
        <v>180</v>
      </c>
      <c r="H1101" t="s">
        <v>4</v>
      </c>
      <c r="I1101" t="s">
        <v>43</v>
      </c>
      <c r="J1101" t="s">
        <v>902</v>
      </c>
      <c r="K1101" t="s">
        <v>1679</v>
      </c>
      <c r="L1101" t="s">
        <v>257</v>
      </c>
      <c r="M1101">
        <v>3</v>
      </c>
      <c r="N1101">
        <v>0</v>
      </c>
      <c r="O1101">
        <v>-16777216</v>
      </c>
      <c r="P1101" t="s">
        <v>908</v>
      </c>
      <c r="Q1101" t="s">
        <v>908</v>
      </c>
      <c r="R1101" t="s">
        <v>173</v>
      </c>
      <c r="S1101" t="s">
        <v>0</v>
      </c>
      <c r="T1101" t="s">
        <v>1678</v>
      </c>
      <c r="V1101" t="s">
        <v>174</v>
      </c>
      <c r="W1101" t="s">
        <v>77</v>
      </c>
      <c r="X1101" t="s">
        <v>905</v>
      </c>
      <c r="Y1101" t="s">
        <v>1677</v>
      </c>
      <c r="Z1101" t="s">
        <v>74</v>
      </c>
      <c r="AA1101" t="s">
        <v>907</v>
      </c>
    </row>
    <row r="1102" spans="1:27" x14ac:dyDescent="0.25">
      <c r="A1102" t="b">
        <f>AND(Structures[[#This Row],[Unchanged Colr]:[Unchanged ColorAndStyle]])</f>
        <v>1</v>
      </c>
      <c r="B1102" t="b">
        <f>ISERROR(VLOOKUP(Structures[[#This Row],[StructureID]],ModifiedStructures[],1,FALSE))</f>
        <v>1</v>
      </c>
      <c r="C1102" t="b">
        <f>ISERROR(VLOOKUP(Structures[[#This Row],[ColorAndStyle]],ModifiedStyle[],1,FALSE))</f>
        <v>1</v>
      </c>
      <c r="D1102" t="s">
        <v>204</v>
      </c>
      <c r="E1102" t="s">
        <v>204</v>
      </c>
      <c r="F1102" t="s">
        <v>909</v>
      </c>
      <c r="G1102" t="s">
        <v>204</v>
      </c>
      <c r="H1102" t="s">
        <v>204</v>
      </c>
      <c r="I1102" t="s">
        <v>910</v>
      </c>
      <c r="J1102" t="s">
        <v>902</v>
      </c>
      <c r="L1102" t="s">
        <v>258</v>
      </c>
      <c r="M1102">
        <v>3</v>
      </c>
      <c r="N1102">
        <v>0</v>
      </c>
      <c r="O1102">
        <v>-16777216</v>
      </c>
      <c r="P1102" t="s">
        <v>908</v>
      </c>
      <c r="Q1102" t="s">
        <v>908</v>
      </c>
      <c r="R1102" t="s">
        <v>173</v>
      </c>
      <c r="S1102" t="s">
        <v>0</v>
      </c>
      <c r="T1102" t="s">
        <v>1678</v>
      </c>
      <c r="V1102" t="s">
        <v>174</v>
      </c>
      <c r="W1102" t="s">
        <v>77</v>
      </c>
      <c r="X1102" t="s">
        <v>905</v>
      </c>
      <c r="Y1102" t="s">
        <v>1677</v>
      </c>
      <c r="Z1102" t="s">
        <v>74</v>
      </c>
      <c r="AA1102" t="s">
        <v>907</v>
      </c>
    </row>
    <row r="1103" spans="1:27" x14ac:dyDescent="0.25">
      <c r="A1103" t="b">
        <f>AND(Structures[[#This Row],[Unchanged Colr]:[Unchanged ColorAndStyle]])</f>
        <v>0</v>
      </c>
      <c r="B1103" t="b">
        <f>ISERROR(VLOOKUP(Structures[[#This Row],[StructureID]],ModifiedStructures[],1,FALSE))</f>
        <v>1</v>
      </c>
      <c r="C1103" t="b">
        <f>ISERROR(VLOOKUP(Structures[[#This Row],[ColorAndStyle]],ModifiedStyle[],1,FALSE))</f>
        <v>0</v>
      </c>
      <c r="D1103" t="s">
        <v>489</v>
      </c>
      <c r="E1103" t="s">
        <v>84</v>
      </c>
      <c r="F1103" t="s">
        <v>1205</v>
      </c>
      <c r="G1103" t="s">
        <v>27</v>
      </c>
      <c r="H1103" t="s">
        <v>27</v>
      </c>
      <c r="I1103" t="s">
        <v>1206</v>
      </c>
      <c r="J1103" t="s">
        <v>902</v>
      </c>
      <c r="L1103" t="s">
        <v>48</v>
      </c>
      <c r="M1103">
        <v>3</v>
      </c>
      <c r="N1103">
        <v>0</v>
      </c>
      <c r="O1103">
        <v>-16777216</v>
      </c>
      <c r="P1103" t="s">
        <v>908</v>
      </c>
      <c r="Q1103" t="s">
        <v>908</v>
      </c>
      <c r="R1103" t="s">
        <v>173</v>
      </c>
      <c r="S1103" t="s">
        <v>0</v>
      </c>
      <c r="T1103" t="s">
        <v>1678</v>
      </c>
      <c r="V1103" t="s">
        <v>174</v>
      </c>
      <c r="W1103" t="s">
        <v>77</v>
      </c>
      <c r="X1103" t="s">
        <v>905</v>
      </c>
      <c r="Y1103" t="s">
        <v>1677</v>
      </c>
      <c r="Z1103" t="s">
        <v>74</v>
      </c>
      <c r="AA1103" t="s">
        <v>907</v>
      </c>
    </row>
    <row r="1104" spans="1:27" x14ac:dyDescent="0.25">
      <c r="A1104" t="b">
        <f>AND(Structures[[#This Row],[Unchanged Colr]:[Unchanged ColorAndStyle]])</f>
        <v>0</v>
      </c>
      <c r="B1104" t="b">
        <f>ISERROR(VLOOKUP(Structures[[#This Row],[StructureID]],ModifiedStructures[],1,FALSE))</f>
        <v>1</v>
      </c>
      <c r="C1104" t="b">
        <f>ISERROR(VLOOKUP(Structures[[#This Row],[ColorAndStyle]],ModifiedStyle[],1,FALSE))</f>
        <v>0</v>
      </c>
      <c r="D1104" t="s">
        <v>490</v>
      </c>
      <c r="E1104" t="s">
        <v>242</v>
      </c>
      <c r="F1104" t="s">
        <v>242</v>
      </c>
      <c r="G1104" t="s">
        <v>27</v>
      </c>
      <c r="H1104" t="s">
        <v>27</v>
      </c>
      <c r="I1104" t="s">
        <v>1082</v>
      </c>
      <c r="J1104" t="s">
        <v>902</v>
      </c>
      <c r="L1104" t="s">
        <v>243</v>
      </c>
      <c r="M1104">
        <v>3</v>
      </c>
      <c r="N1104">
        <v>0</v>
      </c>
      <c r="O1104">
        <v>-16777216</v>
      </c>
      <c r="P1104" t="s">
        <v>908</v>
      </c>
      <c r="Q1104" t="s">
        <v>908</v>
      </c>
      <c r="R1104" t="s">
        <v>173</v>
      </c>
      <c r="S1104" t="s">
        <v>0</v>
      </c>
      <c r="T1104" t="s">
        <v>1678</v>
      </c>
      <c r="V1104" t="s">
        <v>174</v>
      </c>
      <c r="W1104" t="s">
        <v>77</v>
      </c>
      <c r="X1104" t="s">
        <v>905</v>
      </c>
      <c r="Y1104" t="s">
        <v>1677</v>
      </c>
      <c r="Z1104" t="s">
        <v>74</v>
      </c>
      <c r="AA1104" t="s">
        <v>907</v>
      </c>
    </row>
    <row r="1105" spans="1:27" x14ac:dyDescent="0.25">
      <c r="A1105" t="b">
        <f>AND(Structures[[#This Row],[Unchanged Colr]:[Unchanged ColorAndStyle]])</f>
        <v>1</v>
      </c>
      <c r="B1105" t="b">
        <f>ISERROR(VLOOKUP(Structures[[#This Row],[StructureID]],ModifiedStructures[],1,FALSE))</f>
        <v>1</v>
      </c>
      <c r="C1105" t="b">
        <f>ISERROR(VLOOKUP(Structures[[#This Row],[ColorAndStyle]],ModifiedStyle[],1,FALSE))</f>
        <v>1</v>
      </c>
      <c r="D1105" t="s">
        <v>491</v>
      </c>
      <c r="E1105" t="s">
        <v>492</v>
      </c>
      <c r="F1105" t="s">
        <v>172</v>
      </c>
      <c r="G1105" t="s">
        <v>4</v>
      </c>
      <c r="H1105" t="s">
        <v>4</v>
      </c>
      <c r="I1105" t="s">
        <v>1210</v>
      </c>
      <c r="J1105" t="s">
        <v>902</v>
      </c>
      <c r="L1105" t="s">
        <v>244</v>
      </c>
      <c r="M1105">
        <v>3</v>
      </c>
      <c r="N1105">
        <v>0</v>
      </c>
      <c r="O1105">
        <v>-16777216</v>
      </c>
      <c r="P1105" t="s">
        <v>908</v>
      </c>
      <c r="Q1105" t="s">
        <v>908</v>
      </c>
      <c r="R1105" t="s">
        <v>173</v>
      </c>
      <c r="S1105" t="s">
        <v>0</v>
      </c>
      <c r="T1105" t="s">
        <v>1678</v>
      </c>
      <c r="V1105" t="s">
        <v>174</v>
      </c>
      <c r="W1105" t="s">
        <v>77</v>
      </c>
      <c r="X1105" t="s">
        <v>905</v>
      </c>
      <c r="Y1105" t="s">
        <v>1677</v>
      </c>
      <c r="Z1105" t="s">
        <v>74</v>
      </c>
      <c r="AA1105" t="s">
        <v>907</v>
      </c>
    </row>
    <row r="1106" spans="1:27" x14ac:dyDescent="0.25">
      <c r="A1106" t="b">
        <f>AND(Structures[[#This Row],[Unchanged Colr]:[Unchanged ColorAndStyle]])</f>
        <v>0</v>
      </c>
      <c r="B1106" t="b">
        <f>ISERROR(VLOOKUP(Structures[[#This Row],[StructureID]],ModifiedStructures[],1,FALSE))</f>
        <v>1</v>
      </c>
      <c r="C1106" t="b">
        <f>ISERROR(VLOOKUP(Structures[[#This Row],[ColorAndStyle]],ModifiedStyle[],1,FALSE))</f>
        <v>0</v>
      </c>
      <c r="D1106" t="s">
        <v>429</v>
      </c>
      <c r="E1106" t="s">
        <v>493</v>
      </c>
      <c r="F1106" t="s">
        <v>245</v>
      </c>
      <c r="G1106" t="s">
        <v>4</v>
      </c>
      <c r="H1106" t="s">
        <v>4</v>
      </c>
      <c r="I1106" t="s">
        <v>1085</v>
      </c>
      <c r="J1106" t="s">
        <v>902</v>
      </c>
      <c r="L1106" t="s">
        <v>246</v>
      </c>
      <c r="M1106">
        <v>3</v>
      </c>
      <c r="N1106">
        <v>0</v>
      </c>
      <c r="O1106">
        <v>-16777216</v>
      </c>
      <c r="P1106" t="s">
        <v>908</v>
      </c>
      <c r="Q1106" t="s">
        <v>908</v>
      </c>
      <c r="R1106" t="s">
        <v>173</v>
      </c>
      <c r="S1106" t="s">
        <v>0</v>
      </c>
      <c r="T1106" t="s">
        <v>1678</v>
      </c>
      <c r="V1106" t="s">
        <v>174</v>
      </c>
      <c r="W1106" t="s">
        <v>77</v>
      </c>
      <c r="X1106" t="s">
        <v>905</v>
      </c>
      <c r="Y1106" t="s">
        <v>1677</v>
      </c>
      <c r="Z1106" t="s">
        <v>74</v>
      </c>
      <c r="AA1106" t="s">
        <v>907</v>
      </c>
    </row>
    <row r="1107" spans="1:27" x14ac:dyDescent="0.25">
      <c r="A1107" t="b">
        <f>AND(Structures[[#This Row],[Unchanged Colr]:[Unchanged ColorAndStyle]])</f>
        <v>0</v>
      </c>
      <c r="B1107" t="b">
        <f>ISERROR(VLOOKUP(Structures[[#This Row],[StructureID]],ModifiedStructures[],1,FALSE))</f>
        <v>1</v>
      </c>
      <c r="C1107" t="b">
        <f>ISERROR(VLOOKUP(Structures[[#This Row],[ColorAndStyle]],ModifiedStyle[],1,FALSE))</f>
        <v>0</v>
      </c>
      <c r="D1107" t="s">
        <v>170</v>
      </c>
      <c r="E1107" t="s">
        <v>171</v>
      </c>
      <c r="F1107" t="s">
        <v>172</v>
      </c>
      <c r="G1107" t="s">
        <v>4</v>
      </c>
      <c r="H1107" t="s">
        <v>4</v>
      </c>
      <c r="I1107" t="s">
        <v>1210</v>
      </c>
      <c r="J1107" t="s">
        <v>902</v>
      </c>
      <c r="L1107" t="s">
        <v>13</v>
      </c>
      <c r="M1107">
        <v>3</v>
      </c>
      <c r="N1107">
        <v>1</v>
      </c>
      <c r="O1107">
        <v>-16777216</v>
      </c>
      <c r="P1107" t="s">
        <v>908</v>
      </c>
      <c r="Q1107" t="s">
        <v>908</v>
      </c>
      <c r="R1107" t="s">
        <v>173</v>
      </c>
      <c r="S1107" t="s">
        <v>0</v>
      </c>
      <c r="T1107" t="s">
        <v>1678</v>
      </c>
      <c r="V1107" t="s">
        <v>174</v>
      </c>
      <c r="W1107" t="s">
        <v>77</v>
      </c>
      <c r="X1107" t="s">
        <v>905</v>
      </c>
      <c r="Y1107" t="s">
        <v>1677</v>
      </c>
      <c r="Z1107" t="s">
        <v>74</v>
      </c>
      <c r="AA1107" t="s">
        <v>907</v>
      </c>
    </row>
    <row r="1108" spans="1:27" x14ac:dyDescent="0.25">
      <c r="A1108" t="b">
        <f>AND(Structures[[#This Row],[Unchanged Colr]:[Unchanged ColorAndStyle]])</f>
        <v>1</v>
      </c>
      <c r="B1108" t="b">
        <f>ISERROR(VLOOKUP(Structures[[#This Row],[StructureID]],ModifiedStructures[],1,FALSE))</f>
        <v>1</v>
      </c>
      <c r="C1108" t="b">
        <f>ISERROR(VLOOKUP(Structures[[#This Row],[ColorAndStyle]],ModifiedStyle[],1,FALSE))</f>
        <v>1</v>
      </c>
      <c r="D1108" t="s">
        <v>494</v>
      </c>
      <c r="E1108" t="s">
        <v>495</v>
      </c>
      <c r="F1108" t="s">
        <v>912</v>
      </c>
      <c r="G1108" t="s">
        <v>4</v>
      </c>
      <c r="H1108" t="s">
        <v>4</v>
      </c>
      <c r="I1108" t="s">
        <v>247</v>
      </c>
      <c r="J1108" t="s">
        <v>902</v>
      </c>
      <c r="L1108" t="s">
        <v>388</v>
      </c>
      <c r="M1108">
        <v>3</v>
      </c>
      <c r="N1108">
        <v>1</v>
      </c>
      <c r="O1108">
        <v>-16777216</v>
      </c>
      <c r="P1108" t="s">
        <v>908</v>
      </c>
      <c r="Q1108" t="s">
        <v>908</v>
      </c>
      <c r="R1108" t="s">
        <v>173</v>
      </c>
      <c r="S1108" t="s">
        <v>0</v>
      </c>
      <c r="T1108" t="s">
        <v>1678</v>
      </c>
      <c r="V1108" t="s">
        <v>174</v>
      </c>
      <c r="W1108" t="s">
        <v>77</v>
      </c>
      <c r="X1108" t="s">
        <v>905</v>
      </c>
      <c r="Y1108" t="s">
        <v>1677</v>
      </c>
      <c r="Z1108" t="s">
        <v>74</v>
      </c>
      <c r="AA1108" t="s">
        <v>907</v>
      </c>
    </row>
    <row r="1109" spans="1:27" x14ac:dyDescent="0.25">
      <c r="A1109" t="b">
        <f>AND(Structures[[#This Row],[Unchanged Colr]:[Unchanged ColorAndStyle]])</f>
        <v>1</v>
      </c>
      <c r="B1109" t="b">
        <f>ISERROR(VLOOKUP(Structures[[#This Row],[StructureID]],ModifiedStructures[],1,FALSE))</f>
        <v>1</v>
      </c>
      <c r="C1109" t="b">
        <f>ISERROR(VLOOKUP(Structures[[#This Row],[ColorAndStyle]],ModifiedStyle[],1,FALSE))</f>
        <v>1</v>
      </c>
      <c r="D1109" t="s">
        <v>496</v>
      </c>
      <c r="E1109" t="s">
        <v>497</v>
      </c>
      <c r="F1109" t="s">
        <v>1612</v>
      </c>
      <c r="G1109" t="s">
        <v>33</v>
      </c>
      <c r="H1109" t="s">
        <v>33</v>
      </c>
      <c r="I1109">
        <v>45643</v>
      </c>
      <c r="J1109" t="s">
        <v>929</v>
      </c>
      <c r="L1109" t="s">
        <v>592</v>
      </c>
      <c r="M1109">
        <v>3</v>
      </c>
      <c r="N1109">
        <v>0</v>
      </c>
      <c r="O1109">
        <v>-16777216</v>
      </c>
      <c r="P1109" t="s">
        <v>908</v>
      </c>
      <c r="Q1109" t="s">
        <v>908</v>
      </c>
      <c r="R1109" t="s">
        <v>173</v>
      </c>
      <c r="S1109" t="s">
        <v>0</v>
      </c>
      <c r="T1109" t="s">
        <v>1678</v>
      </c>
      <c r="V1109" t="s">
        <v>174</v>
      </c>
      <c r="W1109" t="s">
        <v>77</v>
      </c>
      <c r="X1109" t="s">
        <v>905</v>
      </c>
      <c r="Y1109" t="s">
        <v>1677</v>
      </c>
      <c r="Z1109" t="s">
        <v>74</v>
      </c>
      <c r="AA1109" t="s">
        <v>907</v>
      </c>
    </row>
    <row r="1110" spans="1:27" x14ac:dyDescent="0.25">
      <c r="A1110" t="b">
        <f>AND(Structures[[#This Row],[Unchanged Colr]:[Unchanged ColorAndStyle]])</f>
        <v>1</v>
      </c>
      <c r="B1110" t="b">
        <f>ISERROR(VLOOKUP(Structures[[#This Row],[StructureID]],ModifiedStructures[],1,FALSE))</f>
        <v>1</v>
      </c>
      <c r="C1110" t="b">
        <f>ISERROR(VLOOKUP(Structures[[#This Row],[ColorAndStyle]],ModifiedStyle[],1,FALSE))</f>
        <v>1</v>
      </c>
      <c r="D1110" t="s">
        <v>498</v>
      </c>
      <c r="E1110" t="s">
        <v>498</v>
      </c>
      <c r="F1110" t="s">
        <v>539</v>
      </c>
      <c r="G1110" t="s">
        <v>33</v>
      </c>
      <c r="H1110" t="s">
        <v>33</v>
      </c>
      <c r="I1110">
        <v>7200</v>
      </c>
      <c r="J1110" t="s">
        <v>929</v>
      </c>
      <c r="L1110" t="s">
        <v>577</v>
      </c>
      <c r="M1110">
        <v>3</v>
      </c>
      <c r="N1110">
        <v>0</v>
      </c>
      <c r="O1110">
        <v>-16777216</v>
      </c>
      <c r="P1110" t="s">
        <v>908</v>
      </c>
      <c r="Q1110" t="s">
        <v>908</v>
      </c>
      <c r="R1110" t="s">
        <v>173</v>
      </c>
      <c r="S1110" t="s">
        <v>0</v>
      </c>
      <c r="T1110" t="s">
        <v>1678</v>
      </c>
      <c r="V1110" t="s">
        <v>174</v>
      </c>
      <c r="W1110" t="s">
        <v>77</v>
      </c>
      <c r="X1110" t="s">
        <v>905</v>
      </c>
      <c r="Y1110" t="s">
        <v>1677</v>
      </c>
      <c r="Z1110" t="s">
        <v>74</v>
      </c>
      <c r="AA1110" t="s">
        <v>907</v>
      </c>
    </row>
    <row r="1111" spans="1:27" x14ac:dyDescent="0.25">
      <c r="A1111" t="b">
        <f>AND(Structures[[#This Row],[Unchanged Colr]:[Unchanged ColorAndStyle]])</f>
        <v>1</v>
      </c>
      <c r="B1111" t="b">
        <f>ISERROR(VLOOKUP(Structures[[#This Row],[StructureID]],ModifiedStructures[],1,FALSE))</f>
        <v>1</v>
      </c>
      <c r="C1111" t="b">
        <f>ISERROR(VLOOKUP(Structures[[#This Row],[ColorAndStyle]],ModifiedStyle[],1,FALSE))</f>
        <v>1</v>
      </c>
      <c r="D1111" t="s">
        <v>499</v>
      </c>
      <c r="E1111" t="s">
        <v>500</v>
      </c>
      <c r="F1111" t="s">
        <v>969</v>
      </c>
      <c r="G1111" t="s">
        <v>33</v>
      </c>
      <c r="H1111" t="s">
        <v>33</v>
      </c>
      <c r="I1111">
        <v>7201</v>
      </c>
      <c r="J1111" t="s">
        <v>929</v>
      </c>
      <c r="L1111" t="s">
        <v>593</v>
      </c>
      <c r="M1111">
        <v>3</v>
      </c>
      <c r="N1111">
        <v>0</v>
      </c>
      <c r="O1111">
        <v>-16777216</v>
      </c>
      <c r="P1111" t="s">
        <v>908</v>
      </c>
      <c r="Q1111" t="s">
        <v>908</v>
      </c>
      <c r="R1111" t="s">
        <v>173</v>
      </c>
      <c r="S1111" t="s">
        <v>0</v>
      </c>
      <c r="T1111" t="s">
        <v>1678</v>
      </c>
      <c r="V1111" t="s">
        <v>174</v>
      </c>
      <c r="W1111" t="s">
        <v>77</v>
      </c>
      <c r="X1111" t="s">
        <v>905</v>
      </c>
      <c r="Y1111" t="s">
        <v>1677</v>
      </c>
      <c r="Z1111" t="s">
        <v>74</v>
      </c>
      <c r="AA1111" t="s">
        <v>907</v>
      </c>
    </row>
    <row r="1112" spans="1:27" x14ac:dyDescent="0.25">
      <c r="A1112" t="b">
        <f>AND(Structures[[#This Row],[Unchanged Colr]:[Unchanged ColorAndStyle]])</f>
        <v>1</v>
      </c>
      <c r="B1112" t="b">
        <f>ISERROR(VLOOKUP(Structures[[#This Row],[StructureID]],ModifiedStructures[],1,FALSE))</f>
        <v>1</v>
      </c>
      <c r="C1112" t="b">
        <f>ISERROR(VLOOKUP(Structures[[#This Row],[ColorAndStyle]],ModifiedStyle[],1,FALSE))</f>
        <v>1</v>
      </c>
      <c r="D1112" t="s">
        <v>470</v>
      </c>
      <c r="E1112" t="s">
        <v>501</v>
      </c>
      <c r="F1112" t="s">
        <v>471</v>
      </c>
      <c r="G1112" t="s">
        <v>33</v>
      </c>
      <c r="H1112" t="s">
        <v>33</v>
      </c>
      <c r="I1112">
        <v>55011</v>
      </c>
      <c r="J1112" t="s">
        <v>929</v>
      </c>
      <c r="L1112" t="s">
        <v>565</v>
      </c>
      <c r="M1112">
        <v>3</v>
      </c>
      <c r="N1112">
        <v>0</v>
      </c>
      <c r="O1112">
        <v>-16777216</v>
      </c>
      <c r="P1112" t="s">
        <v>908</v>
      </c>
      <c r="Q1112" t="s">
        <v>908</v>
      </c>
      <c r="R1112" t="s">
        <v>173</v>
      </c>
      <c r="S1112" t="s">
        <v>0</v>
      </c>
      <c r="T1112" t="s">
        <v>1678</v>
      </c>
      <c r="V1112" t="s">
        <v>174</v>
      </c>
      <c r="W1112" t="s">
        <v>77</v>
      </c>
      <c r="X1112" t="s">
        <v>905</v>
      </c>
      <c r="Y1112" t="s">
        <v>1677</v>
      </c>
      <c r="Z1112" t="s">
        <v>74</v>
      </c>
      <c r="AA1112" t="s">
        <v>907</v>
      </c>
    </row>
    <row r="1113" spans="1:27" x14ac:dyDescent="0.25">
      <c r="A1113" t="b">
        <f>AND(Structures[[#This Row],[Unchanged Colr]:[Unchanged ColorAndStyle]])</f>
        <v>1</v>
      </c>
      <c r="B1113" t="b">
        <f>ISERROR(VLOOKUP(Structures[[#This Row],[StructureID]],ModifiedStructures[],1,FALSE))</f>
        <v>1</v>
      </c>
      <c r="C1113" t="b">
        <f>ISERROR(VLOOKUP(Structures[[#This Row],[ColorAndStyle]],ModifiedStyle[],1,FALSE))</f>
        <v>1</v>
      </c>
      <c r="D1113" t="s">
        <v>472</v>
      </c>
      <c r="E1113" t="s">
        <v>502</v>
      </c>
      <c r="F1113" t="s">
        <v>473</v>
      </c>
      <c r="G1113" t="s">
        <v>33</v>
      </c>
      <c r="H1113" t="s">
        <v>33</v>
      </c>
      <c r="I1113">
        <v>55012</v>
      </c>
      <c r="J1113" t="s">
        <v>929</v>
      </c>
      <c r="L1113" t="s">
        <v>564</v>
      </c>
      <c r="M1113">
        <v>3</v>
      </c>
      <c r="N1113">
        <v>0</v>
      </c>
      <c r="O1113">
        <v>-16777216</v>
      </c>
      <c r="P1113" t="s">
        <v>908</v>
      </c>
      <c r="Q1113" t="s">
        <v>908</v>
      </c>
      <c r="R1113" t="s">
        <v>173</v>
      </c>
      <c r="S1113" t="s">
        <v>0</v>
      </c>
      <c r="T1113" t="s">
        <v>1678</v>
      </c>
      <c r="V1113" t="s">
        <v>174</v>
      </c>
      <c r="W1113" t="s">
        <v>77</v>
      </c>
      <c r="X1113" t="s">
        <v>905</v>
      </c>
      <c r="Y1113" t="s">
        <v>1677</v>
      </c>
      <c r="Z1113" t="s">
        <v>74</v>
      </c>
      <c r="AA1113" t="s">
        <v>907</v>
      </c>
    </row>
    <row r="1114" spans="1:27" x14ac:dyDescent="0.25">
      <c r="A1114" t="b">
        <f>AND(Structures[[#This Row],[Unchanged Colr]:[Unchanged ColorAndStyle]])</f>
        <v>1</v>
      </c>
      <c r="B1114" t="b">
        <f>ISERROR(VLOOKUP(Structures[[#This Row],[StructureID]],ModifiedStructures[],1,FALSE))</f>
        <v>1</v>
      </c>
      <c r="C1114" t="b">
        <f>ISERROR(VLOOKUP(Structures[[#This Row],[ColorAndStyle]],ModifiedStyle[],1,FALSE))</f>
        <v>1</v>
      </c>
      <c r="D1114" t="s">
        <v>461</v>
      </c>
      <c r="E1114" t="s">
        <v>461</v>
      </c>
      <c r="F1114" t="s">
        <v>462</v>
      </c>
      <c r="G1114" t="s">
        <v>33</v>
      </c>
      <c r="H1114" t="s">
        <v>33</v>
      </c>
      <c r="I1114">
        <v>15900</v>
      </c>
      <c r="J1114" t="s">
        <v>929</v>
      </c>
      <c r="L1114" t="s">
        <v>561</v>
      </c>
      <c r="M1114">
        <v>3</v>
      </c>
      <c r="N1114">
        <v>0</v>
      </c>
      <c r="O1114">
        <v>-16777216</v>
      </c>
      <c r="P1114">
        <v>20</v>
      </c>
      <c r="Q1114">
        <v>80</v>
      </c>
      <c r="R1114" t="s">
        <v>173</v>
      </c>
      <c r="S1114" t="s">
        <v>0</v>
      </c>
      <c r="T1114" t="s">
        <v>1678</v>
      </c>
      <c r="V1114" t="s">
        <v>174</v>
      </c>
      <c r="W1114" t="s">
        <v>77</v>
      </c>
      <c r="X1114" t="s">
        <v>905</v>
      </c>
      <c r="Y1114" t="s">
        <v>1677</v>
      </c>
      <c r="Z1114" t="s">
        <v>74</v>
      </c>
      <c r="AA1114" t="s">
        <v>907</v>
      </c>
    </row>
    <row r="1115" spans="1:27" x14ac:dyDescent="0.25">
      <c r="A1115" t="b">
        <f>AND(Structures[[#This Row],[Unchanged Colr]:[Unchanged ColorAndStyle]])</f>
        <v>0</v>
      </c>
      <c r="B1115" t="b">
        <f>ISERROR(VLOOKUP(Structures[[#This Row],[StructureID]],ModifiedStructures[],1,FALSE))</f>
        <v>1</v>
      </c>
      <c r="C1115" t="b">
        <f>ISERROR(VLOOKUP(Structures[[#This Row],[ColorAndStyle]],ModifiedStyle[],1,FALSE))</f>
        <v>0</v>
      </c>
      <c r="D1115" t="s">
        <v>503</v>
      </c>
      <c r="E1115" t="s">
        <v>504</v>
      </c>
      <c r="F1115" t="s">
        <v>1073</v>
      </c>
      <c r="G1115" t="s">
        <v>44</v>
      </c>
      <c r="H1115" t="s">
        <v>185</v>
      </c>
      <c r="I1115" t="s">
        <v>1074</v>
      </c>
      <c r="J1115" t="s">
        <v>902</v>
      </c>
      <c r="L1115" t="s">
        <v>337</v>
      </c>
      <c r="M1115">
        <v>3</v>
      </c>
      <c r="N1115">
        <v>0</v>
      </c>
      <c r="O1115">
        <v>-16777216</v>
      </c>
      <c r="P1115" t="s">
        <v>908</v>
      </c>
      <c r="Q1115" t="s">
        <v>908</v>
      </c>
      <c r="R1115" t="s">
        <v>173</v>
      </c>
      <c r="S1115" t="s">
        <v>0</v>
      </c>
      <c r="T1115" t="s">
        <v>1678</v>
      </c>
      <c r="V1115" t="s">
        <v>174</v>
      </c>
      <c r="W1115" t="s">
        <v>77</v>
      </c>
      <c r="X1115" t="s">
        <v>905</v>
      </c>
      <c r="Y1115" t="s">
        <v>1677</v>
      </c>
      <c r="Z1115" t="s">
        <v>74</v>
      </c>
      <c r="AA1115" t="s">
        <v>907</v>
      </c>
    </row>
    <row r="1116" spans="1:27" x14ac:dyDescent="0.25">
      <c r="A1116" t="b">
        <f>AND(Structures[[#This Row],[Unchanged Colr]:[Unchanged ColorAndStyle]])</f>
        <v>1</v>
      </c>
      <c r="B1116" t="b">
        <f>ISERROR(VLOOKUP(Structures[[#This Row],[StructureID]],ModifiedStructures[],1,FALSE))</f>
        <v>1</v>
      </c>
      <c r="C1116" t="b">
        <f>ISERROR(VLOOKUP(Structures[[#This Row],[ColorAndStyle]],ModifiedStyle[],1,FALSE))</f>
        <v>1</v>
      </c>
      <c r="D1116" t="s">
        <v>505</v>
      </c>
      <c r="E1116" t="s">
        <v>506</v>
      </c>
      <c r="F1116" t="s">
        <v>1607</v>
      </c>
      <c r="G1116" t="s">
        <v>33</v>
      </c>
      <c r="H1116" t="s">
        <v>33</v>
      </c>
      <c r="I1116">
        <v>16590</v>
      </c>
      <c r="J1116" t="s">
        <v>929</v>
      </c>
      <c r="L1116" t="s">
        <v>595</v>
      </c>
      <c r="M1116">
        <v>3</v>
      </c>
      <c r="N1116">
        <v>0</v>
      </c>
      <c r="O1116">
        <v>-16777216</v>
      </c>
      <c r="P1116">
        <v>200</v>
      </c>
      <c r="Q1116">
        <v>2500</v>
      </c>
      <c r="R1116" t="s">
        <v>173</v>
      </c>
      <c r="S1116" t="s">
        <v>0</v>
      </c>
      <c r="T1116" t="s">
        <v>1678</v>
      </c>
      <c r="V1116" t="s">
        <v>174</v>
      </c>
      <c r="W1116" t="s">
        <v>77</v>
      </c>
      <c r="X1116" t="s">
        <v>905</v>
      </c>
      <c r="Y1116" t="s">
        <v>1677</v>
      </c>
      <c r="Z1116" t="s">
        <v>74</v>
      </c>
      <c r="AA1116" t="s">
        <v>907</v>
      </c>
    </row>
    <row r="1117" spans="1:27" x14ac:dyDescent="0.25">
      <c r="A1117" t="b">
        <f>AND(Structures[[#This Row],[Unchanged Colr]:[Unchanged ColorAndStyle]])</f>
        <v>1</v>
      </c>
      <c r="B1117" t="b">
        <f>ISERROR(VLOOKUP(Structures[[#This Row],[StructureID]],ModifiedStructures[],1,FALSE))</f>
        <v>1</v>
      </c>
      <c r="C1117" t="b">
        <f>ISERROR(VLOOKUP(Structures[[#This Row],[ColorAndStyle]],ModifiedStyle[],1,FALSE))</f>
        <v>1</v>
      </c>
      <c r="D1117" t="s">
        <v>507</v>
      </c>
      <c r="E1117" t="s">
        <v>508</v>
      </c>
      <c r="F1117" t="s">
        <v>1608</v>
      </c>
      <c r="G1117" t="s">
        <v>33</v>
      </c>
      <c r="H1117" t="s">
        <v>33</v>
      </c>
      <c r="I1117">
        <v>16591</v>
      </c>
      <c r="J1117" t="s">
        <v>929</v>
      </c>
      <c r="L1117" t="s">
        <v>596</v>
      </c>
      <c r="M1117">
        <v>3</v>
      </c>
      <c r="N1117">
        <v>0</v>
      </c>
      <c r="O1117">
        <v>-16777216</v>
      </c>
      <c r="P1117">
        <v>200</v>
      </c>
      <c r="Q1117">
        <v>2500</v>
      </c>
      <c r="R1117" t="s">
        <v>173</v>
      </c>
      <c r="S1117" t="s">
        <v>0</v>
      </c>
      <c r="T1117" t="s">
        <v>1678</v>
      </c>
      <c r="V1117" t="s">
        <v>174</v>
      </c>
      <c r="W1117" t="s">
        <v>77</v>
      </c>
      <c r="X1117" t="s">
        <v>905</v>
      </c>
      <c r="Y1117" t="s">
        <v>1677</v>
      </c>
      <c r="Z1117" t="s">
        <v>74</v>
      </c>
      <c r="AA1117" t="s">
        <v>907</v>
      </c>
    </row>
    <row r="1118" spans="1:27" x14ac:dyDescent="0.25">
      <c r="A1118" t="b">
        <f>AND(Structures[[#This Row],[Unchanged Colr]:[Unchanged ColorAndStyle]])</f>
        <v>0</v>
      </c>
      <c r="B1118" t="b">
        <f>ISERROR(VLOOKUP(Structures[[#This Row],[StructureID]],ModifiedStructures[],1,FALSE))</f>
        <v>1</v>
      </c>
      <c r="C1118" t="b">
        <f>ISERROR(VLOOKUP(Structures[[#This Row],[ColorAndStyle]],ModifiedStyle[],1,FALSE))</f>
        <v>0</v>
      </c>
      <c r="D1118" t="s">
        <v>509</v>
      </c>
      <c r="E1118" t="s">
        <v>510</v>
      </c>
      <c r="F1118" t="s">
        <v>245</v>
      </c>
      <c r="G1118" t="s">
        <v>4</v>
      </c>
      <c r="H1118" t="s">
        <v>4</v>
      </c>
      <c r="I1118" t="s">
        <v>1085</v>
      </c>
      <c r="J1118" t="s">
        <v>902</v>
      </c>
      <c r="L1118" t="s">
        <v>246</v>
      </c>
      <c r="M1118">
        <v>3</v>
      </c>
      <c r="N1118">
        <v>0</v>
      </c>
      <c r="O1118">
        <v>-16777216</v>
      </c>
      <c r="P1118" t="s">
        <v>908</v>
      </c>
      <c r="Q1118" t="s">
        <v>908</v>
      </c>
      <c r="R1118" t="s">
        <v>173</v>
      </c>
      <c r="S1118" t="s">
        <v>0</v>
      </c>
      <c r="T1118" t="s">
        <v>1678</v>
      </c>
      <c r="V1118" t="s">
        <v>174</v>
      </c>
      <c r="W1118" t="s">
        <v>77</v>
      </c>
      <c r="X1118" t="s">
        <v>905</v>
      </c>
      <c r="Y1118" t="s">
        <v>1677</v>
      </c>
      <c r="Z1118" t="s">
        <v>74</v>
      </c>
      <c r="AA1118" t="s">
        <v>907</v>
      </c>
    </row>
    <row r="1119" spans="1:27" x14ac:dyDescent="0.25">
      <c r="A1119" t="b">
        <f>AND(Structures[[#This Row],[Unchanged Colr]:[Unchanged ColorAndStyle]])</f>
        <v>0</v>
      </c>
      <c r="B1119" t="b">
        <f>ISERROR(VLOOKUP(Structures[[#This Row],[StructureID]],ModifiedStructures[],1,FALSE))</f>
        <v>1</v>
      </c>
      <c r="C1119" t="b">
        <f>ISERROR(VLOOKUP(Structures[[#This Row],[ColorAndStyle]],ModifiedStyle[],1,FALSE))</f>
        <v>0</v>
      </c>
      <c r="D1119" t="s">
        <v>236</v>
      </c>
      <c r="E1119" t="s">
        <v>237</v>
      </c>
      <c r="F1119" t="s">
        <v>271</v>
      </c>
      <c r="G1119" t="s">
        <v>271</v>
      </c>
      <c r="H1119" t="s">
        <v>913</v>
      </c>
      <c r="I1119">
        <v>11296</v>
      </c>
      <c r="J1119" t="s">
        <v>914</v>
      </c>
      <c r="L1119" t="s">
        <v>277</v>
      </c>
      <c r="M1119">
        <v>3</v>
      </c>
      <c r="N1119">
        <v>0</v>
      </c>
      <c r="O1119">
        <v>-16777216</v>
      </c>
      <c r="P1119" t="s">
        <v>908</v>
      </c>
      <c r="Q1119" t="s">
        <v>908</v>
      </c>
      <c r="R1119" t="s">
        <v>173</v>
      </c>
      <c r="S1119" t="s">
        <v>0</v>
      </c>
      <c r="T1119" t="s">
        <v>1678</v>
      </c>
      <c r="U1119" t="s">
        <v>1680</v>
      </c>
      <c r="V1119" t="s">
        <v>81</v>
      </c>
      <c r="W1119" t="s">
        <v>77</v>
      </c>
      <c r="X1119" t="s">
        <v>905</v>
      </c>
      <c r="Y1119" t="s">
        <v>1681</v>
      </c>
      <c r="Z1119" t="s">
        <v>74</v>
      </c>
      <c r="AA1119" t="s">
        <v>907</v>
      </c>
    </row>
    <row r="1120" spans="1:27" x14ac:dyDescent="0.25">
      <c r="A1120" t="b">
        <f>AND(Structures[[#This Row],[Unchanged Colr]:[Unchanged ColorAndStyle]])</f>
        <v>0</v>
      </c>
      <c r="B1120" t="b">
        <f>ISERROR(VLOOKUP(Structures[[#This Row],[StructureID]],ModifiedStructures[],1,FALSE))</f>
        <v>1</v>
      </c>
      <c r="C1120" t="b">
        <f>ISERROR(VLOOKUP(Structures[[#This Row],[ColorAndStyle]],ModifiedStyle[],1,FALSE))</f>
        <v>0</v>
      </c>
      <c r="D1120" t="s">
        <v>238</v>
      </c>
      <c r="E1120" t="s">
        <v>237</v>
      </c>
      <c r="F1120" t="s">
        <v>271</v>
      </c>
      <c r="G1120" t="s">
        <v>271</v>
      </c>
      <c r="H1120" t="s">
        <v>913</v>
      </c>
      <c r="I1120">
        <v>11296</v>
      </c>
      <c r="J1120" t="s">
        <v>914</v>
      </c>
      <c r="L1120" t="s">
        <v>277</v>
      </c>
      <c r="M1120">
        <v>3</v>
      </c>
      <c r="N1120">
        <v>0</v>
      </c>
      <c r="O1120">
        <v>-16777216</v>
      </c>
      <c r="P1120" t="s">
        <v>908</v>
      </c>
      <c r="Q1120" t="s">
        <v>908</v>
      </c>
      <c r="R1120" t="s">
        <v>173</v>
      </c>
      <c r="S1120" t="s">
        <v>0</v>
      </c>
      <c r="T1120" t="s">
        <v>1678</v>
      </c>
      <c r="U1120" t="s">
        <v>1680</v>
      </c>
      <c r="V1120" t="s">
        <v>81</v>
      </c>
      <c r="W1120" t="s">
        <v>77</v>
      </c>
      <c r="X1120" t="s">
        <v>905</v>
      </c>
      <c r="Y1120" t="s">
        <v>1681</v>
      </c>
      <c r="Z1120" t="s">
        <v>74</v>
      </c>
      <c r="AA1120" t="s">
        <v>907</v>
      </c>
    </row>
    <row r="1121" spans="1:27" x14ac:dyDescent="0.25">
      <c r="A1121" t="b">
        <f>AND(Structures[[#This Row],[Unchanged Colr]:[Unchanged ColorAndStyle]])</f>
        <v>0</v>
      </c>
      <c r="B1121" t="b">
        <f>ISERROR(VLOOKUP(Structures[[#This Row],[StructureID]],ModifiedStructures[],1,FALSE))</f>
        <v>1</v>
      </c>
      <c r="C1121" t="b">
        <f>ISERROR(VLOOKUP(Structures[[#This Row],[ColorAndStyle]],ModifiedStyle[],1,FALSE))</f>
        <v>0</v>
      </c>
      <c r="D1121" t="s">
        <v>239</v>
      </c>
      <c r="E1121" t="s">
        <v>237</v>
      </c>
      <c r="F1121" t="s">
        <v>271</v>
      </c>
      <c r="G1121" t="s">
        <v>271</v>
      </c>
      <c r="H1121" t="s">
        <v>913</v>
      </c>
      <c r="I1121">
        <v>11296</v>
      </c>
      <c r="J1121" t="s">
        <v>914</v>
      </c>
      <c r="L1121" t="s">
        <v>277</v>
      </c>
      <c r="M1121">
        <v>3</v>
      </c>
      <c r="N1121">
        <v>0</v>
      </c>
      <c r="O1121">
        <v>-16777216</v>
      </c>
      <c r="P1121" t="s">
        <v>908</v>
      </c>
      <c r="Q1121" t="s">
        <v>908</v>
      </c>
      <c r="R1121" t="s">
        <v>173</v>
      </c>
      <c r="S1121" t="s">
        <v>0</v>
      </c>
      <c r="T1121" t="s">
        <v>1678</v>
      </c>
      <c r="U1121" t="s">
        <v>1680</v>
      </c>
      <c r="V1121" t="s">
        <v>81</v>
      </c>
      <c r="W1121" t="s">
        <v>77</v>
      </c>
      <c r="X1121" t="s">
        <v>905</v>
      </c>
      <c r="Y1121" t="s">
        <v>1681</v>
      </c>
      <c r="Z1121" t="s">
        <v>74</v>
      </c>
      <c r="AA1121" t="s">
        <v>907</v>
      </c>
    </row>
    <row r="1122" spans="1:27" x14ac:dyDescent="0.25">
      <c r="A1122" t="b">
        <f>AND(Structures[[#This Row],[Unchanged Colr]:[Unchanged ColorAndStyle]])</f>
        <v>1</v>
      </c>
      <c r="B1122" t="b">
        <f>ISERROR(VLOOKUP(Structures[[#This Row],[StructureID]],ModifiedStructures[],1,FALSE))</f>
        <v>1</v>
      </c>
      <c r="C1122" t="b">
        <f>ISERROR(VLOOKUP(Structures[[#This Row],[ColorAndStyle]],ModifiedStyle[],1,FALSE))</f>
        <v>1</v>
      </c>
      <c r="D1122" t="s">
        <v>461</v>
      </c>
      <c r="E1122" t="s">
        <v>462</v>
      </c>
      <c r="F1122" t="s">
        <v>462</v>
      </c>
      <c r="G1122" t="s">
        <v>33</v>
      </c>
      <c r="H1122" t="s">
        <v>33</v>
      </c>
      <c r="I1122">
        <v>15900</v>
      </c>
      <c r="J1122" t="s">
        <v>929</v>
      </c>
      <c r="L1122" t="s">
        <v>561</v>
      </c>
      <c r="M1122">
        <v>3</v>
      </c>
      <c r="N1122">
        <v>0</v>
      </c>
      <c r="O1122">
        <v>-16777216</v>
      </c>
      <c r="P1122">
        <v>20</v>
      </c>
      <c r="Q1122">
        <v>80</v>
      </c>
      <c r="R1122" t="s">
        <v>82</v>
      </c>
      <c r="S1122" t="s">
        <v>0</v>
      </c>
      <c r="T1122" t="s">
        <v>82</v>
      </c>
      <c r="U1122" t="s">
        <v>1680</v>
      </c>
      <c r="V1122" t="s">
        <v>81</v>
      </c>
      <c r="W1122" t="s">
        <v>77</v>
      </c>
      <c r="X1122" t="s">
        <v>905</v>
      </c>
      <c r="Y1122" t="s">
        <v>1681</v>
      </c>
      <c r="Z1122" t="s">
        <v>74</v>
      </c>
      <c r="AA1122" t="s">
        <v>907</v>
      </c>
    </row>
    <row r="1123" spans="1:27" x14ac:dyDescent="0.25">
      <c r="A1123" t="b">
        <f>AND(Structures[[#This Row],[Unchanged Colr]:[Unchanged ColorAndStyle]])</f>
        <v>1</v>
      </c>
      <c r="B1123" t="b">
        <f>ISERROR(VLOOKUP(Structures[[#This Row],[StructureID]],ModifiedStructures[],1,FALSE))</f>
        <v>1</v>
      </c>
      <c r="C1123" t="b">
        <f>ISERROR(VLOOKUP(Structures[[#This Row],[ColorAndStyle]],ModifiedStyle[],1,FALSE))</f>
        <v>1</v>
      </c>
      <c r="D1123" t="s">
        <v>201</v>
      </c>
      <c r="E1123" t="s">
        <v>201</v>
      </c>
      <c r="F1123" t="s">
        <v>201</v>
      </c>
      <c r="G1123" t="s">
        <v>180</v>
      </c>
      <c r="H1123" t="s">
        <v>240</v>
      </c>
      <c r="I1123" t="s">
        <v>240</v>
      </c>
      <c r="J1123" t="s">
        <v>902</v>
      </c>
      <c r="L1123" t="s">
        <v>241</v>
      </c>
      <c r="M1123">
        <v>3</v>
      </c>
      <c r="N1123">
        <v>0</v>
      </c>
      <c r="O1123">
        <v>-16777216</v>
      </c>
      <c r="P1123">
        <v>-350</v>
      </c>
      <c r="Q1123">
        <v>-50</v>
      </c>
      <c r="R1123" t="s">
        <v>82</v>
      </c>
      <c r="S1123" t="s">
        <v>0</v>
      </c>
      <c r="T1123" t="s">
        <v>82</v>
      </c>
      <c r="U1123" t="s">
        <v>1680</v>
      </c>
      <c r="V1123" t="s">
        <v>81</v>
      </c>
      <c r="W1123" t="s">
        <v>77</v>
      </c>
      <c r="X1123" t="s">
        <v>905</v>
      </c>
      <c r="Y1123" t="s">
        <v>1681</v>
      </c>
      <c r="Z1123" t="s">
        <v>74</v>
      </c>
      <c r="AA1123" t="s">
        <v>907</v>
      </c>
    </row>
    <row r="1124" spans="1:27" x14ac:dyDescent="0.25">
      <c r="A1124" t="b">
        <f>AND(Structures[[#This Row],[Unchanged Colr]:[Unchanged ColorAndStyle]])</f>
        <v>1</v>
      </c>
      <c r="B1124" t="b">
        <f>ISERROR(VLOOKUP(Structures[[#This Row],[StructureID]],ModifiedStructures[],1,FALSE))</f>
        <v>1</v>
      </c>
      <c r="C1124" t="b">
        <f>ISERROR(VLOOKUP(Structures[[#This Row],[ColorAndStyle]],ModifiedStyle[],1,FALSE))</f>
        <v>1</v>
      </c>
      <c r="D1124" t="s">
        <v>511</v>
      </c>
      <c r="E1124" t="s">
        <v>512</v>
      </c>
      <c r="F1124" t="s">
        <v>1174</v>
      </c>
      <c r="G1124" t="s">
        <v>33</v>
      </c>
      <c r="H1124" t="s">
        <v>33</v>
      </c>
      <c r="I1124">
        <v>9608</v>
      </c>
      <c r="J1124" t="s">
        <v>929</v>
      </c>
      <c r="L1124" t="s">
        <v>562</v>
      </c>
      <c r="M1124">
        <v>3</v>
      </c>
      <c r="N1124">
        <v>0</v>
      </c>
      <c r="O1124">
        <v>-16777216</v>
      </c>
      <c r="P1124" t="s">
        <v>908</v>
      </c>
      <c r="Q1124" t="s">
        <v>908</v>
      </c>
      <c r="R1124" t="s">
        <v>82</v>
      </c>
      <c r="S1124" t="s">
        <v>0</v>
      </c>
      <c r="T1124" t="s">
        <v>82</v>
      </c>
      <c r="U1124" t="s">
        <v>1680</v>
      </c>
      <c r="V1124" t="s">
        <v>81</v>
      </c>
      <c r="W1124" t="s">
        <v>77</v>
      </c>
      <c r="X1124" t="s">
        <v>905</v>
      </c>
      <c r="Y1124" t="s">
        <v>1681</v>
      </c>
      <c r="Z1124" t="s">
        <v>74</v>
      </c>
      <c r="AA1124" t="s">
        <v>907</v>
      </c>
    </row>
    <row r="1125" spans="1:27" x14ac:dyDescent="0.25">
      <c r="A1125" t="b">
        <f>AND(Structures[[#This Row],[Unchanged Colr]:[Unchanged ColorAndStyle]])</f>
        <v>1</v>
      </c>
      <c r="B1125" t="b">
        <f>ISERROR(VLOOKUP(Structures[[#This Row],[StructureID]],ModifiedStructures[],1,FALSE))</f>
        <v>1</v>
      </c>
      <c r="C1125" t="b">
        <f>ISERROR(VLOOKUP(Structures[[#This Row],[ColorAndStyle]],ModifiedStyle[],1,FALSE))</f>
        <v>1</v>
      </c>
      <c r="D1125" t="s">
        <v>514</v>
      </c>
      <c r="E1125" t="s">
        <v>515</v>
      </c>
      <c r="F1125" t="s">
        <v>976</v>
      </c>
      <c r="G1125" t="s">
        <v>33</v>
      </c>
      <c r="H1125" t="s">
        <v>33</v>
      </c>
      <c r="I1125">
        <v>7199</v>
      </c>
      <c r="J1125" t="s">
        <v>929</v>
      </c>
      <c r="L1125" t="s">
        <v>563</v>
      </c>
      <c r="M1125">
        <v>3</v>
      </c>
      <c r="N1125">
        <v>0</v>
      </c>
      <c r="O1125">
        <v>-16777216</v>
      </c>
      <c r="P1125" t="s">
        <v>908</v>
      </c>
      <c r="Q1125" t="s">
        <v>908</v>
      </c>
      <c r="R1125" t="s">
        <v>82</v>
      </c>
      <c r="S1125" t="s">
        <v>0</v>
      </c>
      <c r="T1125" t="s">
        <v>82</v>
      </c>
      <c r="U1125" t="s">
        <v>1680</v>
      </c>
      <c r="V1125" t="s">
        <v>81</v>
      </c>
      <c r="W1125" t="s">
        <v>77</v>
      </c>
      <c r="X1125" t="s">
        <v>905</v>
      </c>
      <c r="Y1125" t="s">
        <v>1681</v>
      </c>
      <c r="Z1125" t="s">
        <v>74</v>
      </c>
      <c r="AA1125" t="s">
        <v>907</v>
      </c>
    </row>
    <row r="1126" spans="1:27" x14ac:dyDescent="0.25">
      <c r="A1126" t="b">
        <f>AND(Structures[[#This Row],[Unchanged Colr]:[Unchanged ColorAndStyle]])</f>
        <v>0</v>
      </c>
      <c r="B1126" t="b">
        <f>ISERROR(VLOOKUP(Structures[[#This Row],[StructureID]],ModifiedStructures[],1,FALSE))</f>
        <v>1</v>
      </c>
      <c r="C1126" t="b">
        <f>ISERROR(VLOOKUP(Structures[[#This Row],[ColorAndStyle]],ModifiedStyle[],1,FALSE))</f>
        <v>0</v>
      </c>
      <c r="D1126" t="s">
        <v>124</v>
      </c>
      <c r="E1126" t="s">
        <v>125</v>
      </c>
      <c r="F1126" t="s">
        <v>85</v>
      </c>
      <c r="G1126" t="s">
        <v>27</v>
      </c>
      <c r="H1126" t="s">
        <v>27</v>
      </c>
      <c r="I1126" t="s">
        <v>1083</v>
      </c>
      <c r="J1126" t="s">
        <v>902</v>
      </c>
      <c r="L1126" t="s">
        <v>39</v>
      </c>
      <c r="M1126">
        <v>3</v>
      </c>
      <c r="N1126">
        <v>0</v>
      </c>
      <c r="O1126">
        <v>-16777216</v>
      </c>
      <c r="P1126" t="s">
        <v>908</v>
      </c>
      <c r="Q1126" t="s">
        <v>908</v>
      </c>
      <c r="R1126" t="s">
        <v>82</v>
      </c>
      <c r="S1126" t="s">
        <v>0</v>
      </c>
      <c r="T1126" t="s">
        <v>82</v>
      </c>
      <c r="U1126" t="s">
        <v>1680</v>
      </c>
      <c r="V1126" t="s">
        <v>81</v>
      </c>
      <c r="W1126" t="s">
        <v>77</v>
      </c>
      <c r="X1126" t="s">
        <v>905</v>
      </c>
      <c r="Y1126" t="s">
        <v>1681</v>
      </c>
      <c r="Z1126" t="s">
        <v>74</v>
      </c>
      <c r="AA1126" t="s">
        <v>907</v>
      </c>
    </row>
    <row r="1127" spans="1:27" x14ac:dyDescent="0.25">
      <c r="A1127" t="b">
        <f>AND(Structures[[#This Row],[Unchanged Colr]:[Unchanged ColorAndStyle]])</f>
        <v>0</v>
      </c>
      <c r="B1127" t="b">
        <f>ISERROR(VLOOKUP(Structures[[#This Row],[StructureID]],ModifiedStructures[],1,FALSE))</f>
        <v>0</v>
      </c>
      <c r="C1127" t="b">
        <f>ISERROR(VLOOKUP(Structures[[#This Row],[ColorAndStyle]],ModifiedStyle[],1,FALSE))</f>
        <v>0</v>
      </c>
      <c r="D1127" t="s">
        <v>38</v>
      </c>
      <c r="E1127" t="s">
        <v>126</v>
      </c>
      <c r="F1127" t="s">
        <v>85</v>
      </c>
      <c r="G1127" t="s">
        <v>27</v>
      </c>
      <c r="H1127" t="s">
        <v>70</v>
      </c>
      <c r="I1127" t="s">
        <v>1083</v>
      </c>
      <c r="J1127" t="s">
        <v>902</v>
      </c>
      <c r="L1127" t="s">
        <v>48</v>
      </c>
      <c r="M1127">
        <v>3</v>
      </c>
      <c r="N1127">
        <v>0</v>
      </c>
      <c r="O1127">
        <v>-16777216</v>
      </c>
      <c r="P1127" t="s">
        <v>908</v>
      </c>
      <c r="Q1127" t="s">
        <v>908</v>
      </c>
      <c r="R1127" t="s">
        <v>82</v>
      </c>
      <c r="S1127" t="s">
        <v>0</v>
      </c>
      <c r="T1127" t="s">
        <v>82</v>
      </c>
      <c r="U1127" t="s">
        <v>1680</v>
      </c>
      <c r="V1127" t="s">
        <v>81</v>
      </c>
      <c r="W1127" t="s">
        <v>77</v>
      </c>
      <c r="X1127" t="s">
        <v>905</v>
      </c>
      <c r="Y1127" t="s">
        <v>1681</v>
      </c>
      <c r="Z1127" t="s">
        <v>74</v>
      </c>
      <c r="AA1127" t="s">
        <v>907</v>
      </c>
    </row>
    <row r="1128" spans="1:27" x14ac:dyDescent="0.25">
      <c r="A1128" t="b">
        <f>AND(Structures[[#This Row],[Unchanged Colr]:[Unchanged ColorAndStyle]])</f>
        <v>0</v>
      </c>
      <c r="B1128" t="b">
        <f>ISERROR(VLOOKUP(Structures[[#This Row],[StructureID]],ModifiedStructures[],1,FALSE))</f>
        <v>1</v>
      </c>
      <c r="C1128" t="b">
        <f>ISERROR(VLOOKUP(Structures[[#This Row],[ColorAndStyle]],ModifiedStyle[],1,FALSE))</f>
        <v>0</v>
      </c>
      <c r="D1128" t="s">
        <v>360</v>
      </c>
      <c r="E1128" t="s">
        <v>516</v>
      </c>
      <c r="F1128" t="s">
        <v>242</v>
      </c>
      <c r="G1128" t="s">
        <v>27</v>
      </c>
      <c r="H1128" t="s">
        <v>27</v>
      </c>
      <c r="I1128" t="s">
        <v>1082</v>
      </c>
      <c r="J1128" t="s">
        <v>902</v>
      </c>
      <c r="L1128" t="s">
        <v>243</v>
      </c>
      <c r="M1128">
        <v>3</v>
      </c>
      <c r="N1128">
        <v>0</v>
      </c>
      <c r="O1128">
        <v>-16777216</v>
      </c>
      <c r="P1128" t="s">
        <v>908</v>
      </c>
      <c r="Q1128" t="s">
        <v>908</v>
      </c>
      <c r="R1128" t="s">
        <v>82</v>
      </c>
      <c r="S1128" t="s">
        <v>0</v>
      </c>
      <c r="T1128" t="s">
        <v>82</v>
      </c>
      <c r="U1128" t="s">
        <v>1680</v>
      </c>
      <c r="V1128" t="s">
        <v>81</v>
      </c>
      <c r="W1128" t="s">
        <v>77</v>
      </c>
      <c r="X1128" t="s">
        <v>905</v>
      </c>
      <c r="Y1128" t="s">
        <v>1681</v>
      </c>
      <c r="Z1128" t="s">
        <v>74</v>
      </c>
      <c r="AA1128" t="s">
        <v>907</v>
      </c>
    </row>
    <row r="1129" spans="1:27" x14ac:dyDescent="0.25">
      <c r="A1129" t="b">
        <f>AND(Structures[[#This Row],[Unchanged Colr]:[Unchanged ColorAndStyle]])</f>
        <v>1</v>
      </c>
      <c r="B1129" t="b">
        <f>ISERROR(VLOOKUP(Structures[[#This Row],[StructureID]],ModifiedStructures[],1,FALSE))</f>
        <v>1</v>
      </c>
      <c r="C1129" t="b">
        <f>ISERROR(VLOOKUP(Structures[[#This Row],[ColorAndStyle]],ModifiedStyle[],1,FALSE))</f>
        <v>1</v>
      </c>
      <c r="D1129" t="s">
        <v>202</v>
      </c>
      <c r="E1129" t="s">
        <v>203</v>
      </c>
      <c r="F1129" t="s">
        <v>43</v>
      </c>
      <c r="G1129" t="s">
        <v>180</v>
      </c>
      <c r="H1129" t="s">
        <v>4</v>
      </c>
      <c r="I1129" t="s">
        <v>43</v>
      </c>
      <c r="J1129" t="s">
        <v>902</v>
      </c>
      <c r="K1129" t="s">
        <v>1671</v>
      </c>
      <c r="L1129" t="s">
        <v>257</v>
      </c>
      <c r="M1129">
        <v>3</v>
      </c>
      <c r="N1129">
        <v>0</v>
      </c>
      <c r="O1129">
        <v>-16777216</v>
      </c>
      <c r="P1129" t="s">
        <v>908</v>
      </c>
      <c r="Q1129" t="s">
        <v>908</v>
      </c>
      <c r="R1129" t="s">
        <v>82</v>
      </c>
      <c r="S1129" t="s">
        <v>0</v>
      </c>
      <c r="T1129" t="s">
        <v>82</v>
      </c>
      <c r="U1129" t="s">
        <v>1680</v>
      </c>
      <c r="V1129" t="s">
        <v>81</v>
      </c>
      <c r="W1129" t="s">
        <v>77</v>
      </c>
      <c r="X1129" t="s">
        <v>905</v>
      </c>
      <c r="Y1129" t="s">
        <v>1681</v>
      </c>
      <c r="Z1129" t="s">
        <v>74</v>
      </c>
      <c r="AA1129" t="s">
        <v>907</v>
      </c>
    </row>
    <row r="1130" spans="1:27" x14ac:dyDescent="0.25">
      <c r="A1130" t="b">
        <f>AND(Structures[[#This Row],[Unchanged Colr]:[Unchanged ColorAndStyle]])</f>
        <v>1</v>
      </c>
      <c r="B1130" t="b">
        <f>ISERROR(VLOOKUP(Structures[[#This Row],[StructureID]],ModifiedStructures[],1,FALSE))</f>
        <v>1</v>
      </c>
      <c r="C1130" t="b">
        <f>ISERROR(VLOOKUP(Structures[[#This Row],[ColorAndStyle]],ModifiedStyle[],1,FALSE))</f>
        <v>1</v>
      </c>
      <c r="D1130" t="s">
        <v>517</v>
      </c>
      <c r="E1130" t="s">
        <v>473</v>
      </c>
      <c r="F1130" t="s">
        <v>473</v>
      </c>
      <c r="G1130" t="s">
        <v>33</v>
      </c>
      <c r="H1130" t="s">
        <v>33</v>
      </c>
      <c r="I1130">
        <v>55012</v>
      </c>
      <c r="J1130" t="s">
        <v>929</v>
      </c>
      <c r="L1130" t="s">
        <v>564</v>
      </c>
      <c r="M1130">
        <v>3</v>
      </c>
      <c r="N1130">
        <v>0</v>
      </c>
      <c r="O1130">
        <v>-16777216</v>
      </c>
      <c r="P1130" t="s">
        <v>908</v>
      </c>
      <c r="Q1130" t="s">
        <v>908</v>
      </c>
      <c r="R1130" t="s">
        <v>82</v>
      </c>
      <c r="S1130" t="s">
        <v>0</v>
      </c>
      <c r="T1130" t="s">
        <v>82</v>
      </c>
      <c r="U1130" t="s">
        <v>1680</v>
      </c>
      <c r="V1130" t="s">
        <v>81</v>
      </c>
      <c r="W1130" t="s">
        <v>77</v>
      </c>
      <c r="X1130" t="s">
        <v>905</v>
      </c>
      <c r="Y1130" t="s">
        <v>1681</v>
      </c>
      <c r="Z1130" t="s">
        <v>74</v>
      </c>
      <c r="AA1130" t="s">
        <v>907</v>
      </c>
    </row>
    <row r="1131" spans="1:27" x14ac:dyDescent="0.25">
      <c r="A1131" t="b">
        <f>AND(Structures[[#This Row],[Unchanged Colr]:[Unchanged ColorAndStyle]])</f>
        <v>1</v>
      </c>
      <c r="B1131" t="b">
        <f>ISERROR(VLOOKUP(Structures[[#This Row],[StructureID]],ModifiedStructures[],1,FALSE))</f>
        <v>1</v>
      </c>
      <c r="C1131" t="b">
        <f>ISERROR(VLOOKUP(Structures[[#This Row],[ColorAndStyle]],ModifiedStyle[],1,FALSE))</f>
        <v>1</v>
      </c>
      <c r="D1131" t="s">
        <v>518</v>
      </c>
      <c r="E1131" t="s">
        <v>471</v>
      </c>
      <c r="F1131" t="s">
        <v>471</v>
      </c>
      <c r="G1131" t="s">
        <v>33</v>
      </c>
      <c r="H1131" t="s">
        <v>33</v>
      </c>
      <c r="I1131">
        <v>55011</v>
      </c>
      <c r="J1131" t="s">
        <v>929</v>
      </c>
      <c r="L1131" t="s">
        <v>565</v>
      </c>
      <c r="M1131">
        <v>3</v>
      </c>
      <c r="N1131">
        <v>0</v>
      </c>
      <c r="O1131">
        <v>-16777216</v>
      </c>
      <c r="P1131" t="s">
        <v>908</v>
      </c>
      <c r="Q1131" t="s">
        <v>908</v>
      </c>
      <c r="R1131" t="s">
        <v>82</v>
      </c>
      <c r="S1131" t="s">
        <v>0</v>
      </c>
      <c r="T1131" t="s">
        <v>82</v>
      </c>
      <c r="U1131" t="s">
        <v>1680</v>
      </c>
      <c r="V1131" t="s">
        <v>81</v>
      </c>
      <c r="W1131" t="s">
        <v>77</v>
      </c>
      <c r="X1131" t="s">
        <v>905</v>
      </c>
      <c r="Y1131" t="s">
        <v>1681</v>
      </c>
      <c r="Z1131" t="s">
        <v>74</v>
      </c>
      <c r="AA1131" t="s">
        <v>907</v>
      </c>
    </row>
    <row r="1132" spans="1:27" x14ac:dyDescent="0.25">
      <c r="A1132" t="b">
        <f>AND(Structures[[#This Row],[Unchanged Colr]:[Unchanged ColorAndStyle]])</f>
        <v>1</v>
      </c>
      <c r="B1132" t="b">
        <f>ISERROR(VLOOKUP(Structures[[#This Row],[StructureID]],ModifiedStructures[],1,FALSE))</f>
        <v>1</v>
      </c>
      <c r="C1132" t="b">
        <f>ISERROR(VLOOKUP(Structures[[#This Row],[ColorAndStyle]],ModifiedStyle[],1,FALSE))</f>
        <v>1</v>
      </c>
      <c r="D1132" t="s">
        <v>204</v>
      </c>
      <c r="E1132" t="s">
        <v>205</v>
      </c>
      <c r="F1132" t="s">
        <v>909</v>
      </c>
      <c r="G1132" t="s">
        <v>204</v>
      </c>
      <c r="H1132" t="s">
        <v>204</v>
      </c>
      <c r="I1132" t="s">
        <v>910</v>
      </c>
      <c r="J1132" t="s">
        <v>902</v>
      </c>
      <c r="L1132" t="s">
        <v>258</v>
      </c>
      <c r="M1132">
        <v>3</v>
      </c>
      <c r="N1132">
        <v>0</v>
      </c>
      <c r="O1132">
        <v>-16777216</v>
      </c>
      <c r="P1132" t="s">
        <v>908</v>
      </c>
      <c r="Q1132" t="s">
        <v>908</v>
      </c>
      <c r="R1132" t="s">
        <v>82</v>
      </c>
      <c r="S1132" t="s">
        <v>0</v>
      </c>
      <c r="T1132" t="s">
        <v>82</v>
      </c>
      <c r="U1132" t="s">
        <v>1680</v>
      </c>
      <c r="V1132" t="s">
        <v>81</v>
      </c>
      <c r="W1132" t="s">
        <v>77</v>
      </c>
      <c r="X1132" t="s">
        <v>905</v>
      </c>
      <c r="Y1132" t="s">
        <v>1681</v>
      </c>
      <c r="Z1132" t="s">
        <v>74</v>
      </c>
      <c r="AA1132" t="s">
        <v>907</v>
      </c>
    </row>
    <row r="1133" spans="1:27" x14ac:dyDescent="0.25">
      <c r="A1133" t="b">
        <f>AND(Structures[[#This Row],[Unchanged Colr]:[Unchanged ColorAndStyle]])</f>
        <v>1</v>
      </c>
      <c r="B1133" t="b">
        <f>ISERROR(VLOOKUP(Structures[[#This Row],[StructureID]],ModifiedStructures[],1,FALSE))</f>
        <v>1</v>
      </c>
      <c r="C1133" t="b">
        <f>ISERROR(VLOOKUP(Structures[[#This Row],[ColorAndStyle]],ModifiedStyle[],1,FALSE))</f>
        <v>1</v>
      </c>
      <c r="D1133" t="s">
        <v>519</v>
      </c>
      <c r="E1133" t="s">
        <v>520</v>
      </c>
      <c r="F1133" t="s">
        <v>299</v>
      </c>
      <c r="G1133" t="s">
        <v>27</v>
      </c>
      <c r="H1133" t="s">
        <v>27</v>
      </c>
      <c r="I1133" t="s">
        <v>299</v>
      </c>
      <c r="J1133" t="s">
        <v>902</v>
      </c>
      <c r="L1133" t="s">
        <v>323</v>
      </c>
      <c r="M1133">
        <v>3</v>
      </c>
      <c r="N1133">
        <v>0</v>
      </c>
      <c r="O1133">
        <v>-16777216</v>
      </c>
      <c r="P1133" t="s">
        <v>908</v>
      </c>
      <c r="Q1133" t="s">
        <v>908</v>
      </c>
      <c r="R1133" t="s">
        <v>82</v>
      </c>
      <c r="S1133" t="s">
        <v>0</v>
      </c>
      <c r="T1133" t="s">
        <v>82</v>
      </c>
      <c r="U1133" t="s">
        <v>1680</v>
      </c>
      <c r="V1133" t="s">
        <v>81</v>
      </c>
      <c r="W1133" t="s">
        <v>77</v>
      </c>
      <c r="X1133" t="s">
        <v>905</v>
      </c>
      <c r="Y1133" t="s">
        <v>1681</v>
      </c>
      <c r="Z1133" t="s">
        <v>74</v>
      </c>
      <c r="AA1133" t="s">
        <v>907</v>
      </c>
    </row>
    <row r="1134" spans="1:27" x14ac:dyDescent="0.25">
      <c r="A1134" t="b">
        <f>AND(Structures[[#This Row],[Unchanged Colr]:[Unchanged ColorAndStyle]])</f>
        <v>1</v>
      </c>
      <c r="B1134" t="b">
        <f>ISERROR(VLOOKUP(Structures[[#This Row],[StructureID]],ModifiedStructures[],1,FALSE))</f>
        <v>1</v>
      </c>
      <c r="C1134" t="b">
        <f>ISERROR(VLOOKUP(Structures[[#This Row],[ColorAndStyle]],ModifiedStyle[],1,FALSE))</f>
        <v>1</v>
      </c>
      <c r="D1134" t="s">
        <v>521</v>
      </c>
      <c r="E1134" t="s">
        <v>522</v>
      </c>
      <c r="F1134" t="s">
        <v>932</v>
      </c>
      <c r="G1134" t="s">
        <v>33</v>
      </c>
      <c r="H1134" t="s">
        <v>33</v>
      </c>
      <c r="I1134">
        <v>7203</v>
      </c>
      <c r="J1134" t="s">
        <v>929</v>
      </c>
      <c r="L1134" t="s">
        <v>566</v>
      </c>
      <c r="M1134">
        <v>3</v>
      </c>
      <c r="N1134">
        <v>0</v>
      </c>
      <c r="O1134">
        <v>-16777216</v>
      </c>
      <c r="P1134" t="s">
        <v>908</v>
      </c>
      <c r="Q1134" t="s">
        <v>908</v>
      </c>
      <c r="R1134" t="s">
        <v>82</v>
      </c>
      <c r="S1134" t="s">
        <v>0</v>
      </c>
      <c r="T1134" t="s">
        <v>82</v>
      </c>
      <c r="U1134" t="s">
        <v>1680</v>
      </c>
      <c r="V1134" t="s">
        <v>81</v>
      </c>
      <c r="W1134" t="s">
        <v>77</v>
      </c>
      <c r="X1134" t="s">
        <v>905</v>
      </c>
      <c r="Y1134" t="s">
        <v>1681</v>
      </c>
      <c r="Z1134" t="s">
        <v>74</v>
      </c>
      <c r="AA1134" t="s">
        <v>907</v>
      </c>
    </row>
    <row r="1135" spans="1:27" x14ac:dyDescent="0.25">
      <c r="A1135" t="b">
        <f>AND(Structures[[#This Row],[Unchanged Colr]:[Unchanged ColorAndStyle]])</f>
        <v>1</v>
      </c>
      <c r="B1135" t="b">
        <f>ISERROR(VLOOKUP(Structures[[#This Row],[StructureID]],ModifiedStructures[],1,FALSE))</f>
        <v>1</v>
      </c>
      <c r="C1135" t="b">
        <f>ISERROR(VLOOKUP(Structures[[#This Row],[ColorAndStyle]],ModifiedStyle[],1,FALSE))</f>
        <v>1</v>
      </c>
      <c r="D1135" t="s">
        <v>523</v>
      </c>
      <c r="E1135" t="s">
        <v>524</v>
      </c>
      <c r="F1135" t="s">
        <v>524</v>
      </c>
      <c r="G1135" t="s">
        <v>33</v>
      </c>
      <c r="H1135" t="s">
        <v>33</v>
      </c>
      <c r="I1135">
        <v>7205</v>
      </c>
      <c r="J1135" t="s">
        <v>929</v>
      </c>
      <c r="L1135" t="s">
        <v>567</v>
      </c>
      <c r="M1135">
        <v>3</v>
      </c>
      <c r="N1135">
        <v>0</v>
      </c>
      <c r="O1135">
        <v>-16777216</v>
      </c>
      <c r="P1135" t="s">
        <v>908</v>
      </c>
      <c r="Q1135" t="s">
        <v>908</v>
      </c>
      <c r="R1135" t="s">
        <v>82</v>
      </c>
      <c r="S1135" t="s">
        <v>0</v>
      </c>
      <c r="T1135" t="s">
        <v>82</v>
      </c>
      <c r="U1135" t="s">
        <v>1680</v>
      </c>
      <c r="V1135" t="s">
        <v>81</v>
      </c>
      <c r="W1135" t="s">
        <v>77</v>
      </c>
      <c r="X1135" t="s">
        <v>905</v>
      </c>
      <c r="Y1135" t="s">
        <v>1681</v>
      </c>
      <c r="Z1135" t="s">
        <v>74</v>
      </c>
      <c r="AA1135" t="s">
        <v>907</v>
      </c>
    </row>
    <row r="1136" spans="1:27" x14ac:dyDescent="0.25">
      <c r="A1136" t="b">
        <f>AND(Structures[[#This Row],[Unchanged Colr]:[Unchanged ColorAndStyle]])</f>
        <v>1</v>
      </c>
      <c r="B1136" t="b">
        <f>ISERROR(VLOOKUP(Structures[[#This Row],[StructureID]],ModifiedStructures[],1,FALSE))</f>
        <v>1</v>
      </c>
      <c r="C1136" t="b">
        <f>ISERROR(VLOOKUP(Structures[[#This Row],[ColorAndStyle]],ModifiedStyle[],1,FALSE))</f>
        <v>1</v>
      </c>
      <c r="D1136" t="s">
        <v>525</v>
      </c>
      <c r="E1136" t="s">
        <v>526</v>
      </c>
      <c r="F1136" t="s">
        <v>526</v>
      </c>
      <c r="G1136" t="s">
        <v>33</v>
      </c>
      <c r="H1136" t="s">
        <v>33</v>
      </c>
      <c r="I1136">
        <v>7204</v>
      </c>
      <c r="J1136" t="s">
        <v>929</v>
      </c>
      <c r="L1136" t="s">
        <v>568</v>
      </c>
      <c r="M1136">
        <v>3</v>
      </c>
      <c r="N1136">
        <v>0</v>
      </c>
      <c r="O1136">
        <v>-16777216</v>
      </c>
      <c r="P1136" t="s">
        <v>908</v>
      </c>
      <c r="Q1136" t="s">
        <v>908</v>
      </c>
      <c r="R1136" t="s">
        <v>82</v>
      </c>
      <c r="S1136" t="s">
        <v>0</v>
      </c>
      <c r="T1136" t="s">
        <v>82</v>
      </c>
      <c r="U1136" t="s">
        <v>1680</v>
      </c>
      <c r="V1136" t="s">
        <v>81</v>
      </c>
      <c r="W1136" t="s">
        <v>77</v>
      </c>
      <c r="X1136" t="s">
        <v>905</v>
      </c>
      <c r="Y1136" t="s">
        <v>1681</v>
      </c>
      <c r="Z1136" t="s">
        <v>74</v>
      </c>
      <c r="AA1136" t="s">
        <v>907</v>
      </c>
    </row>
    <row r="1137" spans="1:27" x14ac:dyDescent="0.25">
      <c r="A1137" t="b">
        <f>AND(Structures[[#This Row],[Unchanged Colr]:[Unchanged ColorAndStyle]])</f>
        <v>1</v>
      </c>
      <c r="B1137" t="b">
        <f>ISERROR(VLOOKUP(Structures[[#This Row],[StructureID]],ModifiedStructures[],1,FALSE))</f>
        <v>1</v>
      </c>
      <c r="C1137" t="b">
        <f>ISERROR(VLOOKUP(Structures[[#This Row],[ColorAndStyle]],ModifiedStyle[],1,FALSE))</f>
        <v>1</v>
      </c>
      <c r="D1137" t="s">
        <v>482</v>
      </c>
      <c r="E1137" t="s">
        <v>527</v>
      </c>
      <c r="F1137" t="s">
        <v>527</v>
      </c>
      <c r="G1137" t="s">
        <v>27</v>
      </c>
      <c r="H1137" t="s">
        <v>70</v>
      </c>
      <c r="I1137">
        <v>229179</v>
      </c>
      <c r="J1137" t="s">
        <v>929</v>
      </c>
      <c r="L1137" t="s">
        <v>569</v>
      </c>
      <c r="M1137">
        <v>3</v>
      </c>
      <c r="N1137">
        <v>0</v>
      </c>
      <c r="O1137">
        <v>-16777216</v>
      </c>
      <c r="P1137" t="s">
        <v>908</v>
      </c>
      <c r="Q1137" t="s">
        <v>908</v>
      </c>
      <c r="R1137" t="s">
        <v>82</v>
      </c>
      <c r="S1137" t="s">
        <v>0</v>
      </c>
      <c r="T1137" t="s">
        <v>82</v>
      </c>
      <c r="U1137" t="s">
        <v>1680</v>
      </c>
      <c r="V1137" t="s">
        <v>81</v>
      </c>
      <c r="W1137" t="s">
        <v>77</v>
      </c>
      <c r="X1137" t="s">
        <v>905</v>
      </c>
      <c r="Y1137" t="s">
        <v>1681</v>
      </c>
      <c r="Z1137" t="s">
        <v>74</v>
      </c>
      <c r="AA1137" t="s">
        <v>907</v>
      </c>
    </row>
    <row r="1138" spans="1:27" x14ac:dyDescent="0.25">
      <c r="A1138" t="b">
        <f>AND(Structures[[#This Row],[Unchanged Colr]:[Unchanged ColorAndStyle]])</f>
        <v>1</v>
      </c>
      <c r="B1138" t="b">
        <f>ISERROR(VLOOKUP(Structures[[#This Row],[StructureID]],ModifiedStructures[],1,FALSE))</f>
        <v>1</v>
      </c>
      <c r="C1138" t="b">
        <f>ISERROR(VLOOKUP(Structures[[#This Row],[ColorAndStyle]],ModifiedStyle[],1,FALSE))</f>
        <v>1</v>
      </c>
      <c r="D1138" t="s">
        <v>485</v>
      </c>
      <c r="E1138" t="s">
        <v>528</v>
      </c>
      <c r="F1138" t="s">
        <v>528</v>
      </c>
      <c r="G1138" t="s">
        <v>27</v>
      </c>
      <c r="H1138" t="s">
        <v>70</v>
      </c>
      <c r="I1138">
        <v>229181</v>
      </c>
      <c r="J1138" t="s">
        <v>929</v>
      </c>
      <c r="L1138" t="s">
        <v>570</v>
      </c>
      <c r="M1138">
        <v>3</v>
      </c>
      <c r="N1138">
        <v>0</v>
      </c>
      <c r="O1138">
        <v>-16777216</v>
      </c>
      <c r="P1138" t="s">
        <v>908</v>
      </c>
      <c r="Q1138" t="s">
        <v>908</v>
      </c>
      <c r="R1138" t="s">
        <v>82</v>
      </c>
      <c r="S1138" t="s">
        <v>0</v>
      </c>
      <c r="T1138" t="s">
        <v>82</v>
      </c>
      <c r="U1138" t="s">
        <v>1680</v>
      </c>
      <c r="V1138" t="s">
        <v>81</v>
      </c>
      <c r="W1138" t="s">
        <v>77</v>
      </c>
      <c r="X1138" t="s">
        <v>905</v>
      </c>
      <c r="Y1138" t="s">
        <v>1681</v>
      </c>
      <c r="Z1138" t="s">
        <v>74</v>
      </c>
      <c r="AA1138" t="s">
        <v>907</v>
      </c>
    </row>
    <row r="1139" spans="1:27" x14ac:dyDescent="0.25">
      <c r="A1139" t="b">
        <f>AND(Structures[[#This Row],[Unchanged Colr]:[Unchanged ColorAndStyle]])</f>
        <v>1</v>
      </c>
      <c r="B1139" t="b">
        <f>ISERROR(VLOOKUP(Structures[[#This Row],[StructureID]],ModifiedStructures[],1,FALSE))</f>
        <v>1</v>
      </c>
      <c r="C1139" t="b">
        <f>ISERROR(VLOOKUP(Structures[[#This Row],[ColorAndStyle]],ModifiedStyle[],1,FALSE))</f>
        <v>1</v>
      </c>
      <c r="D1139" t="s">
        <v>476</v>
      </c>
      <c r="E1139" t="s">
        <v>529</v>
      </c>
      <c r="F1139" t="s">
        <v>1632</v>
      </c>
      <c r="G1139" t="s">
        <v>27</v>
      </c>
      <c r="H1139" t="s">
        <v>70</v>
      </c>
      <c r="I1139">
        <v>224279</v>
      </c>
      <c r="J1139" t="s">
        <v>929</v>
      </c>
      <c r="L1139" t="s">
        <v>571</v>
      </c>
      <c r="M1139">
        <v>3</v>
      </c>
      <c r="N1139">
        <v>0</v>
      </c>
      <c r="O1139">
        <v>-16777216</v>
      </c>
      <c r="P1139" t="s">
        <v>908</v>
      </c>
      <c r="Q1139" t="s">
        <v>908</v>
      </c>
      <c r="R1139" t="s">
        <v>82</v>
      </c>
      <c r="S1139" t="s">
        <v>0</v>
      </c>
      <c r="T1139" t="s">
        <v>82</v>
      </c>
      <c r="U1139" t="s">
        <v>1680</v>
      </c>
      <c r="V1139" t="s">
        <v>81</v>
      </c>
      <c r="W1139" t="s">
        <v>77</v>
      </c>
      <c r="X1139" t="s">
        <v>905</v>
      </c>
      <c r="Y1139" t="s">
        <v>1681</v>
      </c>
      <c r="Z1139" t="s">
        <v>74</v>
      </c>
      <c r="AA1139" t="s">
        <v>907</v>
      </c>
    </row>
    <row r="1140" spans="1:27" x14ac:dyDescent="0.25">
      <c r="A1140" t="b">
        <f>AND(Structures[[#This Row],[Unchanged Colr]:[Unchanged ColorAndStyle]])</f>
        <v>1</v>
      </c>
      <c r="B1140" t="b">
        <f>ISERROR(VLOOKUP(Structures[[#This Row],[StructureID]],ModifiedStructures[],1,FALSE))</f>
        <v>1</v>
      </c>
      <c r="C1140" t="b">
        <f>ISERROR(VLOOKUP(Structures[[#This Row],[ColorAndStyle]],ModifiedStyle[],1,FALSE))</f>
        <v>1</v>
      </c>
      <c r="D1140" t="s">
        <v>479</v>
      </c>
      <c r="E1140" t="s">
        <v>530</v>
      </c>
      <c r="F1140" t="s">
        <v>1635</v>
      </c>
      <c r="G1140" t="s">
        <v>27</v>
      </c>
      <c r="H1140" t="s">
        <v>70</v>
      </c>
      <c r="I1140">
        <v>224277</v>
      </c>
      <c r="J1140" t="s">
        <v>929</v>
      </c>
      <c r="L1140" t="s">
        <v>572</v>
      </c>
      <c r="M1140">
        <v>3</v>
      </c>
      <c r="N1140">
        <v>0</v>
      </c>
      <c r="O1140">
        <v>-16777216</v>
      </c>
      <c r="P1140" t="s">
        <v>908</v>
      </c>
      <c r="Q1140" t="s">
        <v>908</v>
      </c>
      <c r="R1140" t="s">
        <v>82</v>
      </c>
      <c r="S1140" t="s">
        <v>0</v>
      </c>
      <c r="T1140" t="s">
        <v>82</v>
      </c>
      <c r="U1140" t="s">
        <v>1680</v>
      </c>
      <c r="V1140" t="s">
        <v>81</v>
      </c>
      <c r="W1140" t="s">
        <v>77</v>
      </c>
      <c r="X1140" t="s">
        <v>905</v>
      </c>
      <c r="Y1140" t="s">
        <v>1681</v>
      </c>
      <c r="Z1140" t="s">
        <v>74</v>
      </c>
      <c r="AA1140" t="s">
        <v>907</v>
      </c>
    </row>
    <row r="1141" spans="1:27" x14ac:dyDescent="0.25">
      <c r="A1141" t="b">
        <f>AND(Structures[[#This Row],[Unchanged Colr]:[Unchanged ColorAndStyle]])</f>
        <v>1</v>
      </c>
      <c r="B1141" t="b">
        <f>ISERROR(VLOOKUP(Structures[[#This Row],[StructureID]],ModifiedStructures[],1,FALSE))</f>
        <v>1</v>
      </c>
      <c r="C1141" t="b">
        <f>ISERROR(VLOOKUP(Structures[[#This Row],[ColorAndStyle]],ModifiedStyle[],1,FALSE))</f>
        <v>1</v>
      </c>
      <c r="D1141" t="s">
        <v>531</v>
      </c>
      <c r="E1141" t="s">
        <v>532</v>
      </c>
      <c r="F1141" t="s">
        <v>989</v>
      </c>
      <c r="G1141" t="s">
        <v>27</v>
      </c>
      <c r="H1141" t="s">
        <v>70</v>
      </c>
      <c r="I1141">
        <v>84599</v>
      </c>
      <c r="J1141" t="s">
        <v>929</v>
      </c>
      <c r="L1141" t="s">
        <v>573</v>
      </c>
      <c r="M1141">
        <v>3</v>
      </c>
      <c r="N1141">
        <v>0</v>
      </c>
      <c r="O1141">
        <v>-16777216</v>
      </c>
      <c r="P1141" t="s">
        <v>908</v>
      </c>
      <c r="Q1141" t="s">
        <v>908</v>
      </c>
      <c r="R1141" t="s">
        <v>82</v>
      </c>
      <c r="S1141" t="s">
        <v>0</v>
      </c>
      <c r="T1141" t="s">
        <v>82</v>
      </c>
      <c r="U1141" t="s">
        <v>1680</v>
      </c>
      <c r="V1141" t="s">
        <v>81</v>
      </c>
      <c r="W1141" t="s">
        <v>77</v>
      </c>
      <c r="X1141" t="s">
        <v>905</v>
      </c>
      <c r="Y1141" t="s">
        <v>1681</v>
      </c>
      <c r="Z1141" t="s">
        <v>74</v>
      </c>
      <c r="AA1141" t="s">
        <v>907</v>
      </c>
    </row>
    <row r="1142" spans="1:27" x14ac:dyDescent="0.25">
      <c r="A1142" t="b">
        <f>AND(Structures[[#This Row],[Unchanged Colr]:[Unchanged ColorAndStyle]])</f>
        <v>1</v>
      </c>
      <c r="B1142" t="b">
        <f>ISERROR(VLOOKUP(Structures[[#This Row],[StructureID]],ModifiedStructures[],1,FALSE))</f>
        <v>1</v>
      </c>
      <c r="C1142" t="b">
        <f>ISERROR(VLOOKUP(Structures[[#This Row],[ColorAndStyle]],ModifiedStyle[],1,FALSE))</f>
        <v>1</v>
      </c>
      <c r="D1142" t="s">
        <v>464</v>
      </c>
      <c r="E1142" t="s">
        <v>465</v>
      </c>
      <c r="F1142" t="s">
        <v>1188</v>
      </c>
      <c r="G1142" t="s">
        <v>44</v>
      </c>
      <c r="H1142" t="s">
        <v>185</v>
      </c>
      <c r="I1142" t="s">
        <v>1189</v>
      </c>
      <c r="J1142" t="s">
        <v>902</v>
      </c>
      <c r="L1142" t="s">
        <v>561</v>
      </c>
      <c r="M1142">
        <v>3</v>
      </c>
      <c r="N1142">
        <v>1</v>
      </c>
      <c r="O1142">
        <v>-16777216</v>
      </c>
      <c r="P1142" t="s">
        <v>908</v>
      </c>
      <c r="Q1142" t="s">
        <v>908</v>
      </c>
      <c r="R1142" t="s">
        <v>82</v>
      </c>
      <c r="S1142" t="s">
        <v>0</v>
      </c>
      <c r="T1142" t="s">
        <v>82</v>
      </c>
      <c r="U1142" t="s">
        <v>1680</v>
      </c>
      <c r="V1142" t="s">
        <v>81</v>
      </c>
      <c r="W1142" t="s">
        <v>77</v>
      </c>
      <c r="X1142" t="s">
        <v>905</v>
      </c>
      <c r="Y1142" t="s">
        <v>1681</v>
      </c>
      <c r="Z1142" t="s">
        <v>74</v>
      </c>
      <c r="AA1142" t="s">
        <v>907</v>
      </c>
    </row>
    <row r="1143" spans="1:27" x14ac:dyDescent="0.25">
      <c r="A1143" t="b">
        <f>AND(Structures[[#This Row],[Unchanged Colr]:[Unchanged ColorAndStyle]])</f>
        <v>1</v>
      </c>
      <c r="B1143" t="b">
        <f>ISERROR(VLOOKUP(Structures[[#This Row],[StructureID]],ModifiedStructures[],1,FALSE))</f>
        <v>1</v>
      </c>
      <c r="C1143" t="b">
        <f>ISERROR(VLOOKUP(Structures[[#This Row],[ColorAndStyle]],ModifiedStyle[],1,FALSE))</f>
        <v>1</v>
      </c>
      <c r="D1143" t="s">
        <v>534</v>
      </c>
      <c r="E1143" t="s">
        <v>535</v>
      </c>
      <c r="F1143" t="s">
        <v>1174</v>
      </c>
      <c r="G1143" t="s">
        <v>44</v>
      </c>
      <c r="H1143" t="s">
        <v>185</v>
      </c>
      <c r="I1143">
        <v>9608</v>
      </c>
      <c r="J1143" t="s">
        <v>929</v>
      </c>
      <c r="L1143" t="s">
        <v>574</v>
      </c>
      <c r="M1143">
        <v>3</v>
      </c>
      <c r="N1143">
        <v>0</v>
      </c>
      <c r="O1143">
        <v>-16777216</v>
      </c>
      <c r="P1143" t="s">
        <v>908</v>
      </c>
      <c r="Q1143" t="s">
        <v>908</v>
      </c>
      <c r="R1143" t="s">
        <v>82</v>
      </c>
      <c r="S1143" t="s">
        <v>0</v>
      </c>
      <c r="T1143" t="s">
        <v>82</v>
      </c>
      <c r="U1143" t="s">
        <v>1680</v>
      </c>
      <c r="V1143" t="s">
        <v>81</v>
      </c>
      <c r="W1143" t="s">
        <v>77</v>
      </c>
      <c r="X1143" t="s">
        <v>905</v>
      </c>
      <c r="Y1143" t="s">
        <v>1681</v>
      </c>
      <c r="Z1143" t="s">
        <v>74</v>
      </c>
      <c r="AA1143" t="s">
        <v>907</v>
      </c>
    </row>
    <row r="1144" spans="1:27" x14ac:dyDescent="0.25">
      <c r="A1144" t="b">
        <f>AND(Structures[[#This Row],[Unchanged Colr]:[Unchanged ColorAndStyle]])</f>
        <v>1</v>
      </c>
      <c r="B1144" t="b">
        <f>ISERROR(VLOOKUP(Structures[[#This Row],[StructureID]],ModifiedStructures[],1,FALSE))</f>
        <v>1</v>
      </c>
      <c r="C1144" t="b">
        <f>ISERROR(VLOOKUP(Structures[[#This Row],[ColorAndStyle]],ModifiedStyle[],1,FALSE))</f>
        <v>1</v>
      </c>
      <c r="D1144" t="s">
        <v>537</v>
      </c>
      <c r="E1144" t="s">
        <v>537</v>
      </c>
      <c r="F1144" t="s">
        <v>976</v>
      </c>
      <c r="G1144" t="s">
        <v>44</v>
      </c>
      <c r="H1144" t="s">
        <v>185</v>
      </c>
      <c r="I1144">
        <v>7199</v>
      </c>
      <c r="J1144" t="s">
        <v>929</v>
      </c>
      <c r="L1144" t="s">
        <v>563</v>
      </c>
      <c r="M1144">
        <v>3</v>
      </c>
      <c r="N1144">
        <v>1</v>
      </c>
      <c r="O1144">
        <v>-16777216</v>
      </c>
      <c r="P1144" t="s">
        <v>908</v>
      </c>
      <c r="Q1144" t="s">
        <v>908</v>
      </c>
      <c r="R1144" t="s">
        <v>82</v>
      </c>
      <c r="S1144" t="s">
        <v>0</v>
      </c>
      <c r="T1144" t="s">
        <v>82</v>
      </c>
      <c r="U1144" t="s">
        <v>1680</v>
      </c>
      <c r="V1144" t="s">
        <v>81</v>
      </c>
      <c r="W1144" t="s">
        <v>77</v>
      </c>
      <c r="X1144" t="s">
        <v>905</v>
      </c>
      <c r="Y1144" t="s">
        <v>1681</v>
      </c>
      <c r="Z1144" t="s">
        <v>74</v>
      </c>
      <c r="AA1144" t="s">
        <v>907</v>
      </c>
    </row>
    <row r="1145" spans="1:27" x14ac:dyDescent="0.25">
      <c r="A1145" t="b">
        <f>AND(Structures[[#This Row],[Unchanged Colr]:[Unchanged ColorAndStyle]])</f>
        <v>1</v>
      </c>
      <c r="B1145" t="b">
        <f>ISERROR(VLOOKUP(Structures[[#This Row],[StructureID]],ModifiedStructures[],1,FALSE))</f>
        <v>1</v>
      </c>
      <c r="C1145" t="b">
        <f>ISERROR(VLOOKUP(Structures[[#This Row],[ColorAndStyle]],ModifiedStyle[],1,FALSE))</f>
        <v>1</v>
      </c>
      <c r="D1145" t="s">
        <v>468</v>
      </c>
      <c r="E1145" t="s">
        <v>469</v>
      </c>
      <c r="F1145" t="s">
        <v>466</v>
      </c>
      <c r="G1145" t="s">
        <v>44</v>
      </c>
      <c r="H1145" t="s">
        <v>185</v>
      </c>
      <c r="I1145">
        <v>14544</v>
      </c>
      <c r="J1145" t="s">
        <v>929</v>
      </c>
      <c r="L1145" t="s">
        <v>575</v>
      </c>
      <c r="M1145">
        <v>3</v>
      </c>
      <c r="N1145">
        <v>1</v>
      </c>
      <c r="O1145">
        <v>-16777216</v>
      </c>
      <c r="P1145" t="s">
        <v>908</v>
      </c>
      <c r="Q1145" t="s">
        <v>908</v>
      </c>
      <c r="R1145" t="s">
        <v>82</v>
      </c>
      <c r="S1145" t="s">
        <v>0</v>
      </c>
      <c r="T1145" t="s">
        <v>82</v>
      </c>
      <c r="U1145" t="s">
        <v>1680</v>
      </c>
      <c r="V1145" t="s">
        <v>81</v>
      </c>
      <c r="W1145" t="s">
        <v>77</v>
      </c>
      <c r="X1145" t="s">
        <v>905</v>
      </c>
      <c r="Y1145" t="s">
        <v>1681</v>
      </c>
      <c r="Z1145" t="s">
        <v>74</v>
      </c>
      <c r="AA1145" t="s">
        <v>907</v>
      </c>
    </row>
    <row r="1146" spans="1:27" x14ac:dyDescent="0.25">
      <c r="A1146" t="b">
        <f>AND(Structures[[#This Row],[Unchanged Colr]:[Unchanged ColorAndStyle]])</f>
        <v>1</v>
      </c>
      <c r="B1146" t="b">
        <f>ISERROR(VLOOKUP(Structures[[#This Row],[StructureID]],ModifiedStructures[],1,FALSE))</f>
        <v>1</v>
      </c>
      <c r="C1146" t="b">
        <f>ISERROR(VLOOKUP(Structures[[#This Row],[ColorAndStyle]],ModifiedStyle[],1,FALSE))</f>
        <v>1</v>
      </c>
      <c r="D1146" t="s">
        <v>488</v>
      </c>
      <c r="E1146" t="s">
        <v>488</v>
      </c>
      <c r="F1146" t="s">
        <v>488</v>
      </c>
      <c r="G1146" t="s">
        <v>33</v>
      </c>
      <c r="H1146" t="s">
        <v>33</v>
      </c>
      <c r="I1146">
        <v>265331</v>
      </c>
      <c r="J1146" t="s">
        <v>929</v>
      </c>
      <c r="L1146" t="s">
        <v>576</v>
      </c>
      <c r="M1146">
        <v>3</v>
      </c>
      <c r="N1146">
        <v>0</v>
      </c>
      <c r="O1146">
        <v>-16777216</v>
      </c>
      <c r="P1146" t="s">
        <v>908</v>
      </c>
      <c r="Q1146" t="s">
        <v>908</v>
      </c>
      <c r="R1146" t="s">
        <v>82</v>
      </c>
      <c r="S1146" t="s">
        <v>0</v>
      </c>
      <c r="T1146" t="s">
        <v>82</v>
      </c>
      <c r="U1146" t="s">
        <v>1680</v>
      </c>
      <c r="V1146" t="s">
        <v>81</v>
      </c>
      <c r="W1146" t="s">
        <v>77</v>
      </c>
      <c r="X1146" t="s">
        <v>905</v>
      </c>
      <c r="Y1146" t="s">
        <v>1681</v>
      </c>
      <c r="Z1146" t="s">
        <v>74</v>
      </c>
      <c r="AA1146" t="s">
        <v>907</v>
      </c>
    </row>
    <row r="1147" spans="1:27" x14ac:dyDescent="0.25">
      <c r="A1147" t="b">
        <f>AND(Structures[[#This Row],[Unchanged Colr]:[Unchanged ColorAndStyle]])</f>
        <v>0</v>
      </c>
      <c r="B1147" t="b">
        <f>ISERROR(VLOOKUP(Structures[[#This Row],[StructureID]],ModifiedStructures[],1,FALSE))</f>
        <v>1</v>
      </c>
      <c r="C1147" t="b">
        <f>ISERROR(VLOOKUP(Structures[[#This Row],[ColorAndStyle]],ModifiedStyle[],1,FALSE))</f>
        <v>0</v>
      </c>
      <c r="D1147" t="s">
        <v>175</v>
      </c>
      <c r="E1147" t="s">
        <v>176</v>
      </c>
      <c r="F1147" t="s">
        <v>133</v>
      </c>
      <c r="G1147" t="s">
        <v>4</v>
      </c>
      <c r="H1147" t="s">
        <v>4</v>
      </c>
      <c r="I1147" t="s">
        <v>1086</v>
      </c>
      <c r="J1147" t="s">
        <v>902</v>
      </c>
      <c r="L1147" t="s">
        <v>5</v>
      </c>
      <c r="M1147">
        <v>3</v>
      </c>
      <c r="N1147">
        <v>0</v>
      </c>
      <c r="O1147">
        <v>-16777216</v>
      </c>
      <c r="P1147" t="s">
        <v>908</v>
      </c>
      <c r="Q1147" t="s">
        <v>908</v>
      </c>
      <c r="R1147" t="s">
        <v>82</v>
      </c>
      <c r="S1147" t="s">
        <v>0</v>
      </c>
      <c r="T1147" t="s">
        <v>82</v>
      </c>
      <c r="U1147" t="s">
        <v>1680</v>
      </c>
      <c r="V1147" t="s">
        <v>81</v>
      </c>
      <c r="W1147" t="s">
        <v>77</v>
      </c>
      <c r="X1147" t="s">
        <v>905</v>
      </c>
      <c r="Y1147" t="s">
        <v>1681</v>
      </c>
      <c r="Z1147" t="s">
        <v>74</v>
      </c>
      <c r="AA1147" t="s">
        <v>907</v>
      </c>
    </row>
    <row r="1148" spans="1:27" x14ac:dyDescent="0.25">
      <c r="A1148" t="b">
        <f>AND(Structures[[#This Row],[Unchanged Colr]:[Unchanged ColorAndStyle]])</f>
        <v>0</v>
      </c>
      <c r="B1148" t="b">
        <f>ISERROR(VLOOKUP(Structures[[#This Row],[StructureID]],ModifiedStructures[],1,FALSE))</f>
        <v>0</v>
      </c>
      <c r="C1148" t="b">
        <f>ISERROR(VLOOKUP(Structures[[#This Row],[ColorAndStyle]],ModifiedStyle[],1,FALSE))</f>
        <v>0</v>
      </c>
      <c r="D1148" t="s">
        <v>3</v>
      </c>
      <c r="E1148" t="s">
        <v>177</v>
      </c>
      <c r="F1148" t="s">
        <v>133</v>
      </c>
      <c r="G1148" t="s">
        <v>4</v>
      </c>
      <c r="H1148" t="s">
        <v>4</v>
      </c>
      <c r="I1148" t="s">
        <v>1086</v>
      </c>
      <c r="J1148" t="s">
        <v>902</v>
      </c>
      <c r="L1148" t="s">
        <v>5</v>
      </c>
      <c r="M1148">
        <v>3</v>
      </c>
      <c r="N1148">
        <v>0</v>
      </c>
      <c r="O1148">
        <v>-16777216</v>
      </c>
      <c r="P1148" t="s">
        <v>908</v>
      </c>
      <c r="Q1148" t="s">
        <v>908</v>
      </c>
      <c r="R1148" t="s">
        <v>82</v>
      </c>
      <c r="S1148" t="s">
        <v>0</v>
      </c>
      <c r="T1148" t="s">
        <v>82</v>
      </c>
      <c r="U1148" t="s">
        <v>1680</v>
      </c>
      <c r="V1148" t="s">
        <v>81</v>
      </c>
      <c r="W1148" t="s">
        <v>77</v>
      </c>
      <c r="X1148" t="s">
        <v>905</v>
      </c>
      <c r="Y1148" t="s">
        <v>1681</v>
      </c>
      <c r="Z1148" t="s">
        <v>74</v>
      </c>
      <c r="AA1148" t="s">
        <v>907</v>
      </c>
    </row>
    <row r="1149" spans="1:27" x14ac:dyDescent="0.25">
      <c r="A1149" t="b">
        <f>AND(Structures[[#This Row],[Unchanged Colr]:[Unchanged ColorAndStyle]])</f>
        <v>0</v>
      </c>
      <c r="B1149" t="b">
        <f>ISERROR(VLOOKUP(Structures[[#This Row],[StructureID]],ModifiedStructures[],1,FALSE))</f>
        <v>1</v>
      </c>
      <c r="C1149" t="b">
        <f>ISERROR(VLOOKUP(Structures[[#This Row],[ColorAndStyle]],ModifiedStyle[],1,FALSE))</f>
        <v>0</v>
      </c>
      <c r="D1149" t="s">
        <v>247</v>
      </c>
      <c r="E1149" t="s">
        <v>538</v>
      </c>
      <c r="F1149" t="s">
        <v>245</v>
      </c>
      <c r="G1149" t="s">
        <v>4</v>
      </c>
      <c r="H1149" t="s">
        <v>4</v>
      </c>
      <c r="I1149" t="s">
        <v>1085</v>
      </c>
      <c r="J1149" t="s">
        <v>902</v>
      </c>
      <c r="L1149" t="s">
        <v>246</v>
      </c>
      <c r="M1149">
        <v>3</v>
      </c>
      <c r="N1149">
        <v>0</v>
      </c>
      <c r="O1149">
        <v>-16777216</v>
      </c>
      <c r="P1149" t="s">
        <v>908</v>
      </c>
      <c r="Q1149" t="s">
        <v>908</v>
      </c>
      <c r="R1149" t="s">
        <v>82</v>
      </c>
      <c r="S1149" t="s">
        <v>0</v>
      </c>
      <c r="T1149" t="s">
        <v>82</v>
      </c>
      <c r="U1149" t="s">
        <v>1680</v>
      </c>
      <c r="V1149" t="s">
        <v>81</v>
      </c>
      <c r="W1149" t="s">
        <v>77</v>
      </c>
      <c r="X1149" t="s">
        <v>905</v>
      </c>
      <c r="Y1149" t="s">
        <v>1681</v>
      </c>
      <c r="Z1149" t="s">
        <v>74</v>
      </c>
      <c r="AA1149" t="s">
        <v>907</v>
      </c>
    </row>
    <row r="1150" spans="1:27" x14ac:dyDescent="0.25">
      <c r="A1150" t="b">
        <f>AND(Structures[[#This Row],[Unchanged Colr]:[Unchanged ColorAndStyle]])</f>
        <v>1</v>
      </c>
      <c r="B1150" t="b">
        <f>ISERROR(VLOOKUP(Structures[[#This Row],[StructureID]],ModifiedStructures[],1,FALSE))</f>
        <v>1</v>
      </c>
      <c r="C1150" t="b">
        <f>ISERROR(VLOOKUP(Structures[[#This Row],[ColorAndStyle]],ModifiedStyle[],1,FALSE))</f>
        <v>1</v>
      </c>
      <c r="D1150" t="s">
        <v>466</v>
      </c>
      <c r="E1150" t="s">
        <v>466</v>
      </c>
      <c r="F1150" t="s">
        <v>466</v>
      </c>
      <c r="G1150" t="s">
        <v>33</v>
      </c>
      <c r="H1150" t="s">
        <v>33</v>
      </c>
      <c r="I1150">
        <v>14544</v>
      </c>
      <c r="J1150" t="s">
        <v>929</v>
      </c>
      <c r="L1150" t="s">
        <v>575</v>
      </c>
      <c r="M1150">
        <v>3</v>
      </c>
      <c r="N1150">
        <v>0</v>
      </c>
      <c r="O1150">
        <v>-16777216</v>
      </c>
      <c r="P1150">
        <v>-20</v>
      </c>
      <c r="Q1150">
        <v>40</v>
      </c>
      <c r="R1150" t="s">
        <v>82</v>
      </c>
      <c r="S1150" t="s">
        <v>0</v>
      </c>
      <c r="T1150" t="s">
        <v>82</v>
      </c>
      <c r="U1150" t="s">
        <v>1680</v>
      </c>
      <c r="V1150" t="s">
        <v>81</v>
      </c>
      <c r="W1150" t="s">
        <v>77</v>
      </c>
      <c r="X1150" t="s">
        <v>905</v>
      </c>
      <c r="Y1150" t="s">
        <v>1681</v>
      </c>
      <c r="Z1150" t="s">
        <v>74</v>
      </c>
      <c r="AA1150" t="s">
        <v>907</v>
      </c>
    </row>
    <row r="1151" spans="1:27" x14ac:dyDescent="0.25">
      <c r="A1151" t="b">
        <f>AND(Structures[[#This Row],[Unchanged Colr]:[Unchanged ColorAndStyle]])</f>
        <v>1</v>
      </c>
      <c r="B1151" t="b">
        <f>ISERROR(VLOOKUP(Structures[[#This Row],[StructureID]],ModifiedStructures[],1,FALSE))</f>
        <v>1</v>
      </c>
      <c r="C1151" t="b">
        <f>ISERROR(VLOOKUP(Structures[[#This Row],[ColorAndStyle]],ModifiedStyle[],1,FALSE))</f>
        <v>1</v>
      </c>
      <c r="D1151" t="s">
        <v>498</v>
      </c>
      <c r="E1151" t="s">
        <v>539</v>
      </c>
      <c r="F1151" t="s">
        <v>539</v>
      </c>
      <c r="G1151" t="s">
        <v>33</v>
      </c>
      <c r="H1151" t="s">
        <v>33</v>
      </c>
      <c r="I1151">
        <v>7200</v>
      </c>
      <c r="J1151" t="s">
        <v>929</v>
      </c>
      <c r="L1151" t="s">
        <v>577</v>
      </c>
      <c r="M1151">
        <v>3</v>
      </c>
      <c r="N1151">
        <v>0</v>
      </c>
      <c r="O1151">
        <v>-16777216</v>
      </c>
      <c r="P1151" t="s">
        <v>908</v>
      </c>
      <c r="Q1151" t="s">
        <v>908</v>
      </c>
      <c r="R1151" t="s">
        <v>82</v>
      </c>
      <c r="S1151" t="s">
        <v>0</v>
      </c>
      <c r="T1151" t="s">
        <v>82</v>
      </c>
      <c r="U1151" t="s">
        <v>1680</v>
      </c>
      <c r="V1151" t="s">
        <v>81</v>
      </c>
      <c r="W1151" t="s">
        <v>77</v>
      </c>
      <c r="X1151" t="s">
        <v>905</v>
      </c>
      <c r="Y1151" t="s">
        <v>1681</v>
      </c>
      <c r="Z1151" t="s">
        <v>74</v>
      </c>
      <c r="AA1151" t="s">
        <v>907</v>
      </c>
    </row>
    <row r="1152" spans="1:27" x14ac:dyDescent="0.25">
      <c r="A1152" t="b">
        <f>AND(Structures[[#This Row],[Unchanged Colr]:[Unchanged ColorAndStyle]])</f>
        <v>1</v>
      </c>
      <c r="B1152" t="b">
        <f>ISERROR(VLOOKUP(Structures[[#This Row],[StructureID]],ModifiedStructures[],1,FALSE))</f>
        <v>1</v>
      </c>
      <c r="C1152" t="b">
        <f>ISERROR(VLOOKUP(Structures[[#This Row],[ColorAndStyle]],ModifiedStyle[],1,FALSE))</f>
        <v>1</v>
      </c>
      <c r="D1152" t="s">
        <v>222</v>
      </c>
      <c r="E1152" t="s">
        <v>222</v>
      </c>
      <c r="F1152" t="s">
        <v>928</v>
      </c>
      <c r="G1152" t="s">
        <v>33</v>
      </c>
      <c r="H1152" t="s">
        <v>33</v>
      </c>
      <c r="I1152">
        <v>7647</v>
      </c>
      <c r="J1152" t="s">
        <v>929</v>
      </c>
      <c r="L1152" t="s">
        <v>264</v>
      </c>
      <c r="M1152">
        <v>3</v>
      </c>
      <c r="N1152">
        <v>0</v>
      </c>
      <c r="O1152">
        <v>-16777216</v>
      </c>
      <c r="P1152">
        <v>20</v>
      </c>
      <c r="Q1152">
        <v>40</v>
      </c>
      <c r="R1152" t="s">
        <v>82</v>
      </c>
      <c r="S1152" t="s">
        <v>0</v>
      </c>
      <c r="T1152" t="s">
        <v>82</v>
      </c>
      <c r="U1152" t="s">
        <v>1680</v>
      </c>
      <c r="V1152" t="s">
        <v>81</v>
      </c>
      <c r="W1152" t="s">
        <v>77</v>
      </c>
      <c r="X1152" t="s">
        <v>905</v>
      </c>
      <c r="Y1152" t="s">
        <v>1681</v>
      </c>
      <c r="Z1152" t="s">
        <v>74</v>
      </c>
      <c r="AA1152" t="s">
        <v>907</v>
      </c>
    </row>
    <row r="1153" spans="1:27" x14ac:dyDescent="0.25">
      <c r="A1153" t="b">
        <f>AND(Structures[[#This Row],[Unchanged Colr]:[Unchanged ColorAndStyle]])</f>
        <v>1</v>
      </c>
      <c r="B1153" t="b">
        <f>ISERROR(VLOOKUP(Structures[[#This Row],[StructureID]],ModifiedStructures[],1,FALSE))</f>
        <v>1</v>
      </c>
      <c r="C1153" t="b">
        <f>ISERROR(VLOOKUP(Structures[[#This Row],[ColorAndStyle]],ModifiedStyle[],1,FALSE))</f>
        <v>1</v>
      </c>
      <c r="D1153" t="s">
        <v>540</v>
      </c>
      <c r="E1153" t="s">
        <v>540</v>
      </c>
      <c r="F1153" t="s">
        <v>115</v>
      </c>
      <c r="G1153" t="s">
        <v>33</v>
      </c>
      <c r="H1153" t="s">
        <v>33</v>
      </c>
      <c r="I1153">
        <v>19949</v>
      </c>
      <c r="J1153" t="s">
        <v>929</v>
      </c>
      <c r="L1153" t="s">
        <v>578</v>
      </c>
      <c r="M1153">
        <v>3</v>
      </c>
      <c r="N1153">
        <v>0</v>
      </c>
      <c r="O1153">
        <v>-16777216</v>
      </c>
      <c r="P1153" t="s">
        <v>908</v>
      </c>
      <c r="Q1153" t="s">
        <v>908</v>
      </c>
      <c r="R1153" t="s">
        <v>82</v>
      </c>
      <c r="S1153" t="s">
        <v>0</v>
      </c>
      <c r="T1153" t="s">
        <v>82</v>
      </c>
      <c r="U1153" t="s">
        <v>1680</v>
      </c>
      <c r="V1153" t="s">
        <v>81</v>
      </c>
      <c r="W1153" t="s">
        <v>77</v>
      </c>
      <c r="X1153" t="s">
        <v>905</v>
      </c>
      <c r="Y1153" t="s">
        <v>1681</v>
      </c>
      <c r="Z1153" t="s">
        <v>74</v>
      </c>
      <c r="AA1153" t="s">
        <v>907</v>
      </c>
    </row>
    <row r="1154" spans="1:27" x14ac:dyDescent="0.25">
      <c r="A1154" t="b">
        <f>AND(Structures[[#This Row],[Unchanged Colr]:[Unchanged ColorAndStyle]])</f>
        <v>1</v>
      </c>
      <c r="B1154" t="b">
        <f>ISERROR(VLOOKUP(Structures[[#This Row],[StructureID]],ModifiedStructures[],1,FALSE))</f>
        <v>1</v>
      </c>
      <c r="C1154" t="b">
        <f>ISERROR(VLOOKUP(Structures[[#This Row],[ColorAndStyle]],ModifiedStyle[],1,FALSE))</f>
        <v>1</v>
      </c>
      <c r="D1154" t="s">
        <v>541</v>
      </c>
      <c r="E1154" t="s">
        <v>541</v>
      </c>
      <c r="F1154" t="s">
        <v>115</v>
      </c>
      <c r="G1154" t="s">
        <v>33</v>
      </c>
      <c r="H1154" t="s">
        <v>33</v>
      </c>
      <c r="I1154">
        <v>19949</v>
      </c>
      <c r="J1154" t="s">
        <v>929</v>
      </c>
      <c r="L1154" t="s">
        <v>578</v>
      </c>
      <c r="M1154">
        <v>3</v>
      </c>
      <c r="N1154">
        <v>0</v>
      </c>
      <c r="O1154">
        <v>-16777216</v>
      </c>
      <c r="P1154" t="s">
        <v>908</v>
      </c>
      <c r="Q1154" t="s">
        <v>908</v>
      </c>
      <c r="R1154" t="s">
        <v>82</v>
      </c>
      <c r="S1154" t="s">
        <v>0</v>
      </c>
      <c r="T1154" t="s">
        <v>82</v>
      </c>
      <c r="U1154" t="s">
        <v>1680</v>
      </c>
      <c r="V1154" t="s">
        <v>81</v>
      </c>
      <c r="W1154" t="s">
        <v>77</v>
      </c>
      <c r="X1154" t="s">
        <v>905</v>
      </c>
      <c r="Y1154" t="s">
        <v>1681</v>
      </c>
      <c r="Z1154" t="s">
        <v>74</v>
      </c>
      <c r="AA1154" t="s">
        <v>907</v>
      </c>
    </row>
    <row r="1155" spans="1:27" x14ac:dyDescent="0.25">
      <c r="A1155" t="b">
        <f>AND(Structures[[#This Row],[Unchanged Colr]:[Unchanged ColorAndStyle]])</f>
        <v>0</v>
      </c>
      <c r="B1155" t="b">
        <f>ISERROR(VLOOKUP(Structures[[#This Row],[StructureID]],ModifiedStructures[],1,FALSE))</f>
        <v>1</v>
      </c>
      <c r="C1155" t="b">
        <f>ISERROR(VLOOKUP(Structures[[#This Row],[ColorAndStyle]],ModifiedStyle[],1,FALSE))</f>
        <v>0</v>
      </c>
      <c r="D1155" t="s">
        <v>236</v>
      </c>
      <c r="E1155" t="s">
        <v>237</v>
      </c>
      <c r="F1155" t="s">
        <v>271</v>
      </c>
      <c r="G1155" t="s">
        <v>271</v>
      </c>
      <c r="H1155" t="s">
        <v>913</v>
      </c>
      <c r="I1155">
        <v>11296</v>
      </c>
      <c r="J1155" t="s">
        <v>914</v>
      </c>
      <c r="L1155" t="s">
        <v>277</v>
      </c>
      <c r="M1155">
        <v>3</v>
      </c>
      <c r="N1155">
        <v>0</v>
      </c>
      <c r="O1155">
        <v>-16777216</v>
      </c>
      <c r="P1155" t="s">
        <v>908</v>
      </c>
      <c r="Q1155" t="s">
        <v>908</v>
      </c>
      <c r="R1155" t="s">
        <v>82</v>
      </c>
      <c r="S1155" t="s">
        <v>0</v>
      </c>
      <c r="T1155" t="s">
        <v>82</v>
      </c>
      <c r="V1155" t="s">
        <v>73</v>
      </c>
      <c r="W1155" t="s">
        <v>180</v>
      </c>
      <c r="X1155" t="s">
        <v>905</v>
      </c>
      <c r="Y1155" t="s">
        <v>1682</v>
      </c>
      <c r="Z1155" t="s">
        <v>74</v>
      </c>
      <c r="AA1155" t="s">
        <v>907</v>
      </c>
    </row>
    <row r="1156" spans="1:27" x14ac:dyDescent="0.25">
      <c r="A1156" t="b">
        <f>AND(Structures[[#This Row],[Unchanged Colr]:[Unchanged ColorAndStyle]])</f>
        <v>0</v>
      </c>
      <c r="B1156" t="b">
        <f>ISERROR(VLOOKUP(Structures[[#This Row],[StructureID]],ModifiedStructures[],1,FALSE))</f>
        <v>1</v>
      </c>
      <c r="C1156" t="b">
        <f>ISERROR(VLOOKUP(Structures[[#This Row],[ColorAndStyle]],ModifiedStyle[],1,FALSE))</f>
        <v>0</v>
      </c>
      <c r="D1156" t="s">
        <v>238</v>
      </c>
      <c r="E1156" t="s">
        <v>237</v>
      </c>
      <c r="F1156" t="s">
        <v>271</v>
      </c>
      <c r="G1156" t="s">
        <v>271</v>
      </c>
      <c r="H1156" t="s">
        <v>913</v>
      </c>
      <c r="I1156">
        <v>11296</v>
      </c>
      <c r="J1156" t="s">
        <v>914</v>
      </c>
      <c r="L1156" t="s">
        <v>277</v>
      </c>
      <c r="M1156">
        <v>3</v>
      </c>
      <c r="N1156">
        <v>0</v>
      </c>
      <c r="O1156">
        <v>-16777216</v>
      </c>
      <c r="P1156" t="s">
        <v>908</v>
      </c>
      <c r="Q1156" t="s">
        <v>908</v>
      </c>
      <c r="R1156" t="s">
        <v>82</v>
      </c>
      <c r="S1156" t="s">
        <v>0</v>
      </c>
      <c r="T1156" t="s">
        <v>82</v>
      </c>
      <c r="V1156" t="s">
        <v>73</v>
      </c>
      <c r="W1156" t="s">
        <v>180</v>
      </c>
      <c r="X1156" t="s">
        <v>905</v>
      </c>
      <c r="Y1156" t="s">
        <v>1682</v>
      </c>
      <c r="Z1156" t="s">
        <v>74</v>
      </c>
      <c r="AA1156" t="s">
        <v>907</v>
      </c>
    </row>
    <row r="1157" spans="1:27" x14ac:dyDescent="0.25">
      <c r="A1157" t="b">
        <f>AND(Structures[[#This Row],[Unchanged Colr]:[Unchanged ColorAndStyle]])</f>
        <v>0</v>
      </c>
      <c r="B1157" t="b">
        <f>ISERROR(VLOOKUP(Structures[[#This Row],[StructureID]],ModifiedStructures[],1,FALSE))</f>
        <v>1</v>
      </c>
      <c r="C1157" t="b">
        <f>ISERROR(VLOOKUP(Structures[[#This Row],[ColorAndStyle]],ModifiedStyle[],1,FALSE))</f>
        <v>0</v>
      </c>
      <c r="D1157" t="s">
        <v>239</v>
      </c>
      <c r="E1157" t="s">
        <v>237</v>
      </c>
      <c r="F1157" t="s">
        <v>271</v>
      </c>
      <c r="G1157" t="s">
        <v>271</v>
      </c>
      <c r="H1157" t="s">
        <v>913</v>
      </c>
      <c r="I1157">
        <v>11296</v>
      </c>
      <c r="J1157" t="s">
        <v>914</v>
      </c>
      <c r="L1157" t="s">
        <v>277</v>
      </c>
      <c r="M1157">
        <v>3</v>
      </c>
      <c r="N1157">
        <v>0</v>
      </c>
      <c r="O1157">
        <v>-16777216</v>
      </c>
      <c r="P1157" t="s">
        <v>908</v>
      </c>
      <c r="Q1157" t="s">
        <v>908</v>
      </c>
      <c r="R1157" t="s">
        <v>82</v>
      </c>
      <c r="S1157" t="s">
        <v>0</v>
      </c>
      <c r="T1157" t="s">
        <v>82</v>
      </c>
      <c r="V1157" t="s">
        <v>73</v>
      </c>
      <c r="W1157" t="s">
        <v>180</v>
      </c>
      <c r="X1157" t="s">
        <v>905</v>
      </c>
      <c r="Y1157" t="s">
        <v>1682</v>
      </c>
      <c r="Z1157" t="s">
        <v>74</v>
      </c>
      <c r="AA1157" t="s">
        <v>907</v>
      </c>
    </row>
    <row r="1158" spans="1:27" x14ac:dyDescent="0.25">
      <c r="A1158" t="b">
        <f>AND(Structures[[#This Row],[Unchanged Colr]:[Unchanged ColorAndStyle]])</f>
        <v>1</v>
      </c>
      <c r="B1158" t="b">
        <f>ISERROR(VLOOKUP(Structures[[#This Row],[StructureID]],ModifiedStructures[],1,FALSE))</f>
        <v>1</v>
      </c>
      <c r="C1158" t="b">
        <f>ISERROR(VLOOKUP(Structures[[#This Row],[ColorAndStyle]],ModifiedStyle[],1,FALSE))</f>
        <v>1</v>
      </c>
      <c r="D1158" t="s">
        <v>1683</v>
      </c>
      <c r="E1158" t="s">
        <v>1684</v>
      </c>
      <c r="F1158" t="s">
        <v>1070</v>
      </c>
      <c r="G1158" t="s">
        <v>44</v>
      </c>
      <c r="H1158" t="s">
        <v>44</v>
      </c>
      <c r="I1158" t="s">
        <v>44</v>
      </c>
      <c r="J1158" t="s">
        <v>902</v>
      </c>
      <c r="L1158" t="s">
        <v>375</v>
      </c>
      <c r="M1158">
        <v>3</v>
      </c>
      <c r="N1158">
        <v>0</v>
      </c>
      <c r="O1158">
        <v>-16777216</v>
      </c>
      <c r="P1158" t="s">
        <v>908</v>
      </c>
      <c r="Q1158" t="s">
        <v>908</v>
      </c>
      <c r="R1158" t="s">
        <v>44</v>
      </c>
      <c r="S1158" t="s">
        <v>0</v>
      </c>
      <c r="T1158" t="s">
        <v>1685</v>
      </c>
      <c r="V1158" t="s">
        <v>73</v>
      </c>
      <c r="W1158" t="s">
        <v>180</v>
      </c>
      <c r="X1158" t="s">
        <v>905</v>
      </c>
      <c r="Y1158" t="s">
        <v>1682</v>
      </c>
      <c r="Z1158" t="s">
        <v>74</v>
      </c>
      <c r="AA1158" t="s">
        <v>907</v>
      </c>
    </row>
    <row r="1159" spans="1:27" x14ac:dyDescent="0.25">
      <c r="A1159" t="b">
        <f>AND(Structures[[#This Row],[Unchanged Colr]:[Unchanged ColorAndStyle]])</f>
        <v>1</v>
      </c>
      <c r="B1159" t="b">
        <f>ISERROR(VLOOKUP(Structures[[#This Row],[StructureID]],ModifiedStructures[],1,FALSE))</f>
        <v>1</v>
      </c>
      <c r="C1159" t="b">
        <f>ISERROR(VLOOKUP(Structures[[#This Row],[ColorAndStyle]],ModifiedStyle[],1,FALSE))</f>
        <v>1</v>
      </c>
      <c r="D1159" t="s">
        <v>357</v>
      </c>
      <c r="E1159" t="s">
        <v>1686</v>
      </c>
      <c r="F1159" t="s">
        <v>1070</v>
      </c>
      <c r="G1159" t="s">
        <v>44</v>
      </c>
      <c r="H1159" t="s">
        <v>44</v>
      </c>
      <c r="I1159" t="s">
        <v>44</v>
      </c>
      <c r="J1159" t="s">
        <v>902</v>
      </c>
      <c r="L1159" t="s">
        <v>373</v>
      </c>
      <c r="M1159">
        <v>3</v>
      </c>
      <c r="N1159">
        <v>0</v>
      </c>
      <c r="O1159">
        <v>-16777216</v>
      </c>
      <c r="P1159" t="s">
        <v>908</v>
      </c>
      <c r="Q1159" t="s">
        <v>908</v>
      </c>
      <c r="R1159" t="s">
        <v>44</v>
      </c>
      <c r="S1159" t="s">
        <v>0</v>
      </c>
      <c r="T1159" t="s">
        <v>1685</v>
      </c>
      <c r="V1159" t="s">
        <v>73</v>
      </c>
      <c r="W1159" t="s">
        <v>180</v>
      </c>
      <c r="X1159" t="s">
        <v>905</v>
      </c>
      <c r="Y1159" t="s">
        <v>1682</v>
      </c>
      <c r="Z1159" t="s">
        <v>74</v>
      </c>
      <c r="AA1159" t="s">
        <v>907</v>
      </c>
    </row>
    <row r="1160" spans="1:27" x14ac:dyDescent="0.25">
      <c r="A1160" t="b">
        <f>AND(Structures[[#This Row],[Unchanged Colr]:[Unchanged ColorAndStyle]])</f>
        <v>1</v>
      </c>
      <c r="B1160" t="b">
        <f>ISERROR(VLOOKUP(Structures[[#This Row],[StructureID]],ModifiedStructures[],1,FALSE))</f>
        <v>1</v>
      </c>
      <c r="C1160" t="b">
        <f>ISERROR(VLOOKUP(Structures[[#This Row],[ColorAndStyle]],ModifiedStyle[],1,FALSE))</f>
        <v>1</v>
      </c>
      <c r="D1160" t="s">
        <v>459</v>
      </c>
      <c r="E1160" t="s">
        <v>1687</v>
      </c>
      <c r="F1160" t="s">
        <v>1070</v>
      </c>
      <c r="G1160" t="s">
        <v>44</v>
      </c>
      <c r="H1160" t="s">
        <v>44</v>
      </c>
      <c r="I1160" t="s">
        <v>44</v>
      </c>
      <c r="J1160" t="s">
        <v>902</v>
      </c>
      <c r="L1160" t="s">
        <v>374</v>
      </c>
      <c r="M1160">
        <v>3</v>
      </c>
      <c r="N1160">
        <v>0</v>
      </c>
      <c r="O1160">
        <v>-16777216</v>
      </c>
      <c r="P1160" t="s">
        <v>908</v>
      </c>
      <c r="Q1160" t="s">
        <v>908</v>
      </c>
      <c r="R1160" t="s">
        <v>44</v>
      </c>
      <c r="S1160" t="s">
        <v>0</v>
      </c>
      <c r="T1160" t="s">
        <v>1685</v>
      </c>
      <c r="V1160" t="s">
        <v>73</v>
      </c>
      <c r="W1160" t="s">
        <v>180</v>
      </c>
      <c r="X1160" t="s">
        <v>905</v>
      </c>
      <c r="Y1160" t="s">
        <v>1682</v>
      </c>
      <c r="Z1160" t="s">
        <v>74</v>
      </c>
      <c r="AA1160" t="s">
        <v>907</v>
      </c>
    </row>
    <row r="1161" spans="1:27" x14ac:dyDescent="0.25">
      <c r="A1161" t="b">
        <f>AND(Structures[[#This Row],[Unchanged Colr]:[Unchanged ColorAndStyle]])</f>
        <v>1</v>
      </c>
      <c r="B1161" t="b">
        <f>ISERROR(VLOOKUP(Structures[[#This Row],[StructureID]],ModifiedStructures[],1,FALSE))</f>
        <v>1</v>
      </c>
      <c r="C1161" t="b">
        <f>ISERROR(VLOOKUP(Structures[[#This Row],[ColorAndStyle]],ModifiedStyle[],1,FALSE))</f>
        <v>1</v>
      </c>
      <c r="D1161" t="s">
        <v>1688</v>
      </c>
      <c r="E1161" t="s">
        <v>1689</v>
      </c>
      <c r="F1161" t="s">
        <v>384</v>
      </c>
      <c r="G1161" t="s">
        <v>44</v>
      </c>
      <c r="H1161" t="s">
        <v>185</v>
      </c>
      <c r="I1161" t="s">
        <v>384</v>
      </c>
      <c r="J1161" t="s">
        <v>902</v>
      </c>
      <c r="L1161" t="s">
        <v>389</v>
      </c>
      <c r="M1161">
        <v>3</v>
      </c>
      <c r="N1161">
        <v>0</v>
      </c>
      <c r="O1161">
        <v>-16777216</v>
      </c>
      <c r="P1161" t="s">
        <v>908</v>
      </c>
      <c r="Q1161" t="s">
        <v>908</v>
      </c>
      <c r="R1161" t="s">
        <v>44</v>
      </c>
      <c r="S1161" t="s">
        <v>0</v>
      </c>
      <c r="T1161" t="s">
        <v>1685</v>
      </c>
      <c r="V1161" t="s">
        <v>73</v>
      </c>
      <c r="W1161" t="s">
        <v>180</v>
      </c>
      <c r="X1161" t="s">
        <v>905</v>
      </c>
      <c r="Y1161" t="s">
        <v>1682</v>
      </c>
      <c r="Z1161" t="s">
        <v>74</v>
      </c>
      <c r="AA1161" t="s">
        <v>907</v>
      </c>
    </row>
    <row r="1162" spans="1:27" x14ac:dyDescent="0.25">
      <c r="A1162" t="b">
        <f>AND(Structures[[#This Row],[Unchanged Colr]:[Unchanged ColorAndStyle]])</f>
        <v>1</v>
      </c>
      <c r="B1162" t="b">
        <f>ISERROR(VLOOKUP(Structures[[#This Row],[StructureID]],ModifiedStructures[],1,FALSE))</f>
        <v>1</v>
      </c>
      <c r="C1162" t="b">
        <f>ISERROR(VLOOKUP(Structures[[#This Row],[ColorAndStyle]],ModifiedStyle[],1,FALSE))</f>
        <v>1</v>
      </c>
      <c r="D1162" t="s">
        <v>1690</v>
      </c>
      <c r="F1162" t="s">
        <v>317</v>
      </c>
      <c r="G1162" t="s">
        <v>44</v>
      </c>
      <c r="H1162" t="s">
        <v>1077</v>
      </c>
      <c r="I1162" t="s">
        <v>317</v>
      </c>
      <c r="J1162" t="s">
        <v>902</v>
      </c>
      <c r="L1162" t="s">
        <v>338</v>
      </c>
      <c r="M1162">
        <v>5</v>
      </c>
      <c r="N1162">
        <v>2</v>
      </c>
      <c r="O1162">
        <v>-16777216</v>
      </c>
      <c r="P1162" t="s">
        <v>908</v>
      </c>
      <c r="Q1162" t="s">
        <v>908</v>
      </c>
      <c r="R1162" t="s">
        <v>44</v>
      </c>
      <c r="S1162" t="s">
        <v>0</v>
      </c>
      <c r="T1162" t="s">
        <v>1685</v>
      </c>
      <c r="V1162" t="s">
        <v>73</v>
      </c>
      <c r="W1162" t="s">
        <v>180</v>
      </c>
      <c r="X1162" t="s">
        <v>905</v>
      </c>
      <c r="Y1162" t="s">
        <v>1682</v>
      </c>
      <c r="Z1162" t="s">
        <v>74</v>
      </c>
      <c r="AA1162" t="s">
        <v>907</v>
      </c>
    </row>
    <row r="1163" spans="1:27" x14ac:dyDescent="0.25">
      <c r="A1163" t="b">
        <f>AND(Structures[[#This Row],[Unchanged Colr]:[Unchanged ColorAndStyle]])</f>
        <v>0</v>
      </c>
      <c r="B1163" t="b">
        <f>ISERROR(VLOOKUP(Structures[[#This Row],[StructureID]],ModifiedStructures[],1,FALSE))</f>
        <v>1</v>
      </c>
      <c r="C1163" t="b">
        <f>ISERROR(VLOOKUP(Structures[[#This Row],[ColorAndStyle]],ModifiedStyle[],1,FALSE))</f>
        <v>0</v>
      </c>
      <c r="D1163" t="s">
        <v>178</v>
      </c>
      <c r="E1163" t="s">
        <v>179</v>
      </c>
      <c r="F1163" t="s">
        <v>130</v>
      </c>
      <c r="G1163" t="s">
        <v>44</v>
      </c>
      <c r="H1163" t="s">
        <v>44</v>
      </c>
      <c r="I1163" t="s">
        <v>130</v>
      </c>
      <c r="J1163" t="s">
        <v>902</v>
      </c>
      <c r="L1163" t="s">
        <v>45</v>
      </c>
      <c r="M1163">
        <v>3</v>
      </c>
      <c r="N1163">
        <v>0</v>
      </c>
      <c r="O1163">
        <v>-16777216</v>
      </c>
      <c r="P1163" t="s">
        <v>908</v>
      </c>
      <c r="Q1163" t="s">
        <v>908</v>
      </c>
      <c r="R1163" t="s">
        <v>44</v>
      </c>
      <c r="S1163" t="s">
        <v>0</v>
      </c>
      <c r="T1163" t="s">
        <v>1685</v>
      </c>
      <c r="V1163" t="s">
        <v>73</v>
      </c>
      <c r="W1163" t="s">
        <v>180</v>
      </c>
      <c r="X1163" t="s">
        <v>905</v>
      </c>
      <c r="Y1163" t="s">
        <v>1682</v>
      </c>
      <c r="Z1163" t="s">
        <v>74</v>
      </c>
      <c r="AA1163" t="s">
        <v>907</v>
      </c>
    </row>
    <row r="1164" spans="1:27" x14ac:dyDescent="0.25">
      <c r="A1164" t="b">
        <f>AND(Structures[[#This Row],[Unchanged Colr]:[Unchanged ColorAndStyle]])</f>
        <v>0</v>
      </c>
      <c r="B1164" t="b">
        <f>ISERROR(VLOOKUP(Structures[[#This Row],[StructureID]],ModifiedStructures[],1,FALSE))</f>
        <v>0</v>
      </c>
      <c r="C1164" t="b">
        <f>ISERROR(VLOOKUP(Structures[[#This Row],[ColorAndStyle]],ModifiedStyle[],1,FALSE))</f>
        <v>0</v>
      </c>
      <c r="D1164" t="s">
        <v>316</v>
      </c>
      <c r="F1164" t="s">
        <v>1073</v>
      </c>
      <c r="G1164" t="s">
        <v>44</v>
      </c>
      <c r="H1164" t="s">
        <v>185</v>
      </c>
      <c r="I1164" t="s">
        <v>1074</v>
      </c>
      <c r="J1164" t="s">
        <v>902</v>
      </c>
      <c r="L1164" t="s">
        <v>337</v>
      </c>
      <c r="M1164">
        <v>3</v>
      </c>
      <c r="N1164">
        <v>0</v>
      </c>
      <c r="O1164">
        <v>-16777216</v>
      </c>
      <c r="P1164" t="s">
        <v>908</v>
      </c>
      <c r="Q1164" t="s">
        <v>908</v>
      </c>
      <c r="R1164" t="s">
        <v>44</v>
      </c>
      <c r="S1164" t="s">
        <v>0</v>
      </c>
      <c r="T1164" t="s">
        <v>1685</v>
      </c>
      <c r="V1164" t="s">
        <v>73</v>
      </c>
      <c r="W1164" t="s">
        <v>180</v>
      </c>
      <c r="X1164" t="s">
        <v>905</v>
      </c>
      <c r="Y1164" t="s">
        <v>1682</v>
      </c>
      <c r="Z1164" t="s">
        <v>74</v>
      </c>
      <c r="AA1164" t="s">
        <v>907</v>
      </c>
    </row>
    <row r="1165" spans="1:27" x14ac:dyDescent="0.25">
      <c r="A1165" t="b">
        <f>AND(Structures[[#This Row],[Unchanged Colr]:[Unchanged ColorAndStyle]])</f>
        <v>1</v>
      </c>
      <c r="B1165" t="b">
        <f>ISERROR(VLOOKUP(Structures[[#This Row],[StructureID]],ModifiedStructures[],1,FALSE))</f>
        <v>1</v>
      </c>
      <c r="C1165" t="b">
        <f>ISERROR(VLOOKUP(Structures[[#This Row],[ColorAndStyle]],ModifiedStyle[],1,FALSE))</f>
        <v>1</v>
      </c>
      <c r="D1165" t="s">
        <v>1691</v>
      </c>
      <c r="E1165" t="s">
        <v>1692</v>
      </c>
      <c r="F1165" t="s">
        <v>339</v>
      </c>
      <c r="G1165" t="s">
        <v>44</v>
      </c>
      <c r="H1165" t="s">
        <v>185</v>
      </c>
      <c r="I1165" t="s">
        <v>339</v>
      </c>
      <c r="J1165" t="s">
        <v>902</v>
      </c>
      <c r="L1165" t="s">
        <v>691</v>
      </c>
      <c r="M1165">
        <v>3</v>
      </c>
      <c r="N1165">
        <v>0</v>
      </c>
      <c r="O1165">
        <v>-16777216</v>
      </c>
      <c r="P1165" t="s">
        <v>908</v>
      </c>
      <c r="Q1165" t="s">
        <v>908</v>
      </c>
      <c r="R1165" t="s">
        <v>44</v>
      </c>
      <c r="S1165" t="s">
        <v>0</v>
      </c>
      <c r="T1165" t="s">
        <v>1685</v>
      </c>
      <c r="V1165" t="s">
        <v>73</v>
      </c>
      <c r="W1165" t="s">
        <v>180</v>
      </c>
      <c r="X1165" t="s">
        <v>905</v>
      </c>
      <c r="Y1165" t="s">
        <v>1682</v>
      </c>
      <c r="Z1165" t="s">
        <v>74</v>
      </c>
      <c r="AA1165" t="s">
        <v>907</v>
      </c>
    </row>
    <row r="1166" spans="1:27" x14ac:dyDescent="0.25">
      <c r="A1166" t="b">
        <f>AND(Structures[[#This Row],[Unchanged Colr]:[Unchanged ColorAndStyle]])</f>
        <v>1</v>
      </c>
      <c r="B1166" t="b">
        <f>ISERROR(VLOOKUP(Structures[[#This Row],[StructureID]],ModifiedStructures[],1,FALSE))</f>
        <v>1</v>
      </c>
      <c r="C1166" t="b">
        <f>ISERROR(VLOOKUP(Structures[[#This Row],[ColorAndStyle]],ModifiedStyle[],1,FALSE))</f>
        <v>1</v>
      </c>
      <c r="D1166" t="s">
        <v>823</v>
      </c>
      <c r="E1166" t="s">
        <v>43</v>
      </c>
      <c r="F1166" t="s">
        <v>43</v>
      </c>
      <c r="G1166" t="s">
        <v>44</v>
      </c>
      <c r="H1166" t="s">
        <v>43</v>
      </c>
      <c r="I1166" t="s">
        <v>43</v>
      </c>
      <c r="J1166" t="s">
        <v>902</v>
      </c>
      <c r="L1166" t="s">
        <v>822</v>
      </c>
      <c r="M1166">
        <v>3</v>
      </c>
      <c r="N1166">
        <v>0</v>
      </c>
      <c r="O1166">
        <v>-16777216</v>
      </c>
      <c r="P1166" t="s">
        <v>908</v>
      </c>
      <c r="Q1166" t="s">
        <v>908</v>
      </c>
      <c r="R1166" t="s">
        <v>44</v>
      </c>
      <c r="S1166" t="s">
        <v>0</v>
      </c>
      <c r="T1166" t="s">
        <v>1685</v>
      </c>
      <c r="V1166" t="s">
        <v>73</v>
      </c>
      <c r="W1166" t="s">
        <v>180</v>
      </c>
      <c r="X1166" t="s">
        <v>905</v>
      </c>
      <c r="Y1166" t="s">
        <v>1682</v>
      </c>
      <c r="Z1166" t="s">
        <v>74</v>
      </c>
      <c r="AA1166" t="s">
        <v>907</v>
      </c>
    </row>
    <row r="1167" spans="1:27" x14ac:dyDescent="0.25">
      <c r="A1167" t="b">
        <f>AND(Structures[[#This Row],[Unchanged Colr]:[Unchanged ColorAndStyle]])</f>
        <v>1</v>
      </c>
      <c r="B1167" t="b">
        <f>ISERROR(VLOOKUP(Structures[[#This Row],[StructureID]],ModifiedStructures[],1,FALSE))</f>
        <v>1</v>
      </c>
      <c r="C1167" t="b">
        <f>ISERROR(VLOOKUP(Structures[[#This Row],[ColorAndStyle]],ModifiedStyle[],1,FALSE))</f>
        <v>1</v>
      </c>
      <c r="D1167" t="s">
        <v>225</v>
      </c>
      <c r="E1167" t="s">
        <v>225</v>
      </c>
      <c r="F1167" t="s">
        <v>1070</v>
      </c>
      <c r="G1167" t="s">
        <v>44</v>
      </c>
      <c r="H1167" t="s">
        <v>913</v>
      </c>
      <c r="I1167" t="s">
        <v>44</v>
      </c>
      <c r="J1167" t="s">
        <v>902</v>
      </c>
      <c r="L1167" t="s">
        <v>267</v>
      </c>
      <c r="M1167">
        <v>3</v>
      </c>
      <c r="N1167">
        <v>0</v>
      </c>
      <c r="O1167">
        <v>-16777216</v>
      </c>
      <c r="P1167" t="s">
        <v>908</v>
      </c>
      <c r="Q1167" t="s">
        <v>908</v>
      </c>
      <c r="R1167" t="s">
        <v>44</v>
      </c>
      <c r="S1167" t="s">
        <v>0</v>
      </c>
      <c r="T1167" t="s">
        <v>1685</v>
      </c>
      <c r="V1167" t="s">
        <v>73</v>
      </c>
      <c r="W1167" t="s">
        <v>180</v>
      </c>
      <c r="X1167" t="s">
        <v>905</v>
      </c>
      <c r="Y1167" t="s">
        <v>1693</v>
      </c>
      <c r="Z1167" t="s">
        <v>74</v>
      </c>
      <c r="AA1167" t="s">
        <v>907</v>
      </c>
    </row>
    <row r="1168" spans="1:27" x14ac:dyDescent="0.25">
      <c r="A1168" t="b">
        <f>AND(Structures[[#This Row],[Unchanged Colr]:[Unchanged ColorAndStyle]])</f>
        <v>1</v>
      </c>
      <c r="B1168" t="b">
        <f>ISERROR(VLOOKUP(Structures[[#This Row],[StructureID]],ModifiedStructures[],1,FALSE))</f>
        <v>1</v>
      </c>
      <c r="C1168" t="b">
        <f>ISERROR(VLOOKUP(Structures[[#This Row],[ColorAndStyle]],ModifiedStyle[],1,FALSE))</f>
        <v>1</v>
      </c>
      <c r="D1168" t="s">
        <v>226</v>
      </c>
      <c r="E1168" t="s">
        <v>226</v>
      </c>
      <c r="F1168" t="s">
        <v>1070</v>
      </c>
      <c r="G1168" t="s">
        <v>44</v>
      </c>
      <c r="H1168" t="s">
        <v>913</v>
      </c>
      <c r="I1168" t="s">
        <v>44</v>
      </c>
      <c r="J1168" t="s">
        <v>902</v>
      </c>
      <c r="L1168" t="s">
        <v>268</v>
      </c>
      <c r="M1168">
        <v>3</v>
      </c>
      <c r="N1168">
        <v>0</v>
      </c>
      <c r="O1168">
        <v>-16777216</v>
      </c>
      <c r="P1168" t="s">
        <v>908</v>
      </c>
      <c r="Q1168" t="s">
        <v>908</v>
      </c>
      <c r="R1168" t="s">
        <v>44</v>
      </c>
      <c r="S1168" t="s">
        <v>0</v>
      </c>
      <c r="T1168" t="s">
        <v>1685</v>
      </c>
      <c r="V1168" t="s">
        <v>73</v>
      </c>
      <c r="W1168" t="s">
        <v>180</v>
      </c>
      <c r="X1168" t="s">
        <v>905</v>
      </c>
      <c r="Y1168" t="s">
        <v>1693</v>
      </c>
      <c r="Z1168" t="s">
        <v>74</v>
      </c>
      <c r="AA1168" t="s">
        <v>907</v>
      </c>
    </row>
    <row r="1169" spans="1:27" x14ac:dyDescent="0.25">
      <c r="A1169" t="b">
        <f>AND(Structures[[#This Row],[Unchanged Colr]:[Unchanged ColorAndStyle]])</f>
        <v>1</v>
      </c>
      <c r="B1169" t="b">
        <f>ISERROR(VLOOKUP(Structures[[#This Row],[StructureID]],ModifiedStructures[],1,FALSE))</f>
        <v>1</v>
      </c>
      <c r="C1169" t="b">
        <f>ISERROR(VLOOKUP(Structures[[#This Row],[ColorAndStyle]],ModifiedStyle[],1,FALSE))</f>
        <v>1</v>
      </c>
      <c r="D1169" t="s">
        <v>1694</v>
      </c>
      <c r="E1169" t="s">
        <v>1695</v>
      </c>
      <c r="F1169" t="s">
        <v>856</v>
      </c>
      <c r="G1169" t="s">
        <v>180</v>
      </c>
      <c r="H1169" t="s">
        <v>856</v>
      </c>
      <c r="I1169" t="s">
        <v>856</v>
      </c>
      <c r="J1169" t="s">
        <v>902</v>
      </c>
      <c r="L1169" t="s">
        <v>855</v>
      </c>
      <c r="M1169">
        <v>3</v>
      </c>
      <c r="N1169">
        <v>0</v>
      </c>
      <c r="O1169">
        <v>-16777216</v>
      </c>
      <c r="P1169" t="s">
        <v>908</v>
      </c>
      <c r="Q1169" t="s">
        <v>908</v>
      </c>
      <c r="R1169" t="s">
        <v>44</v>
      </c>
      <c r="S1169" t="s">
        <v>0</v>
      </c>
      <c r="T1169" t="s">
        <v>1685</v>
      </c>
      <c r="V1169" t="s">
        <v>73</v>
      </c>
      <c r="W1169" t="s">
        <v>180</v>
      </c>
      <c r="X1169" t="s">
        <v>905</v>
      </c>
      <c r="Y1169" t="s">
        <v>1693</v>
      </c>
      <c r="Z1169" t="s">
        <v>74</v>
      </c>
      <c r="AA1169" t="s">
        <v>907</v>
      </c>
    </row>
    <row r="1170" spans="1:27" x14ac:dyDescent="0.25">
      <c r="A1170" t="b">
        <f>AND(Structures[[#This Row],[Unchanged Colr]:[Unchanged ColorAndStyle]])</f>
        <v>1</v>
      </c>
      <c r="B1170" t="b">
        <f>ISERROR(VLOOKUP(Structures[[#This Row],[StructureID]],ModifiedStructures[],1,FALSE))</f>
        <v>1</v>
      </c>
      <c r="C1170" t="b">
        <f>ISERROR(VLOOKUP(Structures[[#This Row],[ColorAndStyle]],ModifiedStyle[],1,FALSE))</f>
        <v>1</v>
      </c>
      <c r="D1170" t="s">
        <v>789</v>
      </c>
      <c r="E1170" t="s">
        <v>1145</v>
      </c>
      <c r="F1170" t="s">
        <v>1145</v>
      </c>
      <c r="G1170" t="s">
        <v>44</v>
      </c>
      <c r="H1170" t="s">
        <v>185</v>
      </c>
      <c r="I1170" t="s">
        <v>1146</v>
      </c>
      <c r="J1170" t="s">
        <v>902</v>
      </c>
      <c r="L1170" t="s">
        <v>788</v>
      </c>
      <c r="M1170">
        <v>3</v>
      </c>
      <c r="N1170">
        <v>0</v>
      </c>
      <c r="O1170">
        <v>-16777216</v>
      </c>
      <c r="P1170" t="s">
        <v>908</v>
      </c>
      <c r="Q1170" t="s">
        <v>908</v>
      </c>
      <c r="R1170" t="s">
        <v>186</v>
      </c>
      <c r="S1170" t="s">
        <v>0</v>
      </c>
      <c r="T1170" t="s">
        <v>1696</v>
      </c>
      <c r="V1170" t="s">
        <v>73</v>
      </c>
      <c r="W1170" t="s">
        <v>180</v>
      </c>
      <c r="X1170" t="s">
        <v>905</v>
      </c>
      <c r="Y1170" t="s">
        <v>1693</v>
      </c>
      <c r="Z1170" t="s">
        <v>74</v>
      </c>
      <c r="AA1170" t="s">
        <v>907</v>
      </c>
    </row>
    <row r="1171" spans="1:27" x14ac:dyDescent="0.25">
      <c r="A1171" t="b">
        <f>AND(Structures[[#This Row],[Unchanged Colr]:[Unchanged ColorAndStyle]])</f>
        <v>1</v>
      </c>
      <c r="B1171" t="b">
        <f>ISERROR(VLOOKUP(Structures[[#This Row],[StructureID]],ModifiedStructures[],1,FALSE))</f>
        <v>1</v>
      </c>
      <c r="C1171" t="b">
        <f>ISERROR(VLOOKUP(Structures[[#This Row],[ColorAndStyle]],ModifiedStyle[],1,FALSE))</f>
        <v>1</v>
      </c>
      <c r="D1171" t="s">
        <v>787</v>
      </c>
      <c r="E1171" t="s">
        <v>1697</v>
      </c>
      <c r="F1171" t="s">
        <v>1697</v>
      </c>
      <c r="G1171" t="s">
        <v>44</v>
      </c>
      <c r="H1171" t="s">
        <v>185</v>
      </c>
      <c r="I1171" t="s">
        <v>1698</v>
      </c>
      <c r="J1171" t="s">
        <v>902</v>
      </c>
      <c r="L1171" t="s">
        <v>263</v>
      </c>
      <c r="M1171">
        <v>3</v>
      </c>
      <c r="N1171">
        <v>0</v>
      </c>
      <c r="O1171">
        <v>-16777216</v>
      </c>
      <c r="P1171" t="s">
        <v>908</v>
      </c>
      <c r="Q1171" t="s">
        <v>908</v>
      </c>
      <c r="R1171" t="s">
        <v>186</v>
      </c>
      <c r="S1171" t="s">
        <v>0</v>
      </c>
      <c r="T1171" t="s">
        <v>1696</v>
      </c>
      <c r="V1171" t="s">
        <v>73</v>
      </c>
      <c r="W1171" t="s">
        <v>180</v>
      </c>
      <c r="X1171" t="s">
        <v>905</v>
      </c>
      <c r="Y1171" t="s">
        <v>1693</v>
      </c>
      <c r="Z1171" t="s">
        <v>74</v>
      </c>
      <c r="AA1171" t="s">
        <v>907</v>
      </c>
    </row>
    <row r="1172" spans="1:27" x14ac:dyDescent="0.25">
      <c r="A1172" t="b">
        <f>AND(Structures[[#This Row],[Unchanged Colr]:[Unchanged ColorAndStyle]])</f>
        <v>0</v>
      </c>
      <c r="B1172" t="b">
        <f>ISERROR(VLOOKUP(Structures[[#This Row],[StructureID]],ModifiedStructures[],1,FALSE))</f>
        <v>0</v>
      </c>
      <c r="C1172" t="b">
        <f>ISERROR(VLOOKUP(Structures[[#This Row],[ColorAndStyle]],ModifiedStyle[],1,FALSE))</f>
        <v>0</v>
      </c>
      <c r="D1172" t="s">
        <v>183</v>
      </c>
      <c r="E1172" t="s">
        <v>184</v>
      </c>
      <c r="F1172" t="s">
        <v>184</v>
      </c>
      <c r="G1172" t="s">
        <v>44</v>
      </c>
      <c r="H1172" t="s">
        <v>185</v>
      </c>
      <c r="I1172" t="s">
        <v>1699</v>
      </c>
      <c r="J1172" t="s">
        <v>902</v>
      </c>
      <c r="L1172" t="s">
        <v>55</v>
      </c>
      <c r="M1172">
        <v>3</v>
      </c>
      <c r="N1172">
        <v>0</v>
      </c>
      <c r="O1172">
        <v>-16777216</v>
      </c>
      <c r="P1172" t="s">
        <v>908</v>
      </c>
      <c r="Q1172" t="s">
        <v>908</v>
      </c>
      <c r="R1172" t="s">
        <v>186</v>
      </c>
      <c r="S1172" t="s">
        <v>0</v>
      </c>
      <c r="T1172" t="s">
        <v>1696</v>
      </c>
      <c r="V1172" t="s">
        <v>73</v>
      </c>
      <c r="W1172" t="s">
        <v>180</v>
      </c>
      <c r="X1172" t="s">
        <v>905</v>
      </c>
      <c r="Y1172" t="s">
        <v>1693</v>
      </c>
      <c r="Z1172" t="s">
        <v>74</v>
      </c>
      <c r="AA1172" t="s">
        <v>907</v>
      </c>
    </row>
    <row r="1173" spans="1:27" x14ac:dyDescent="0.25">
      <c r="A1173" t="b">
        <f>AND(Structures[[#This Row],[Unchanged Colr]:[Unchanged ColorAndStyle]])</f>
        <v>1</v>
      </c>
      <c r="B1173" t="b">
        <f>ISERROR(VLOOKUP(Structures[[#This Row],[StructureID]],ModifiedStructures[],1,FALSE))</f>
        <v>1</v>
      </c>
      <c r="C1173" t="b">
        <f>ISERROR(VLOOKUP(Structures[[#This Row],[ColorAndStyle]],ModifiedStyle[],1,FALSE))</f>
        <v>1</v>
      </c>
      <c r="D1173" t="s">
        <v>790</v>
      </c>
      <c r="E1173" t="s">
        <v>1700</v>
      </c>
      <c r="F1173" t="s">
        <v>1700</v>
      </c>
      <c r="G1173" t="s">
        <v>44</v>
      </c>
      <c r="H1173" t="s">
        <v>185</v>
      </c>
      <c r="I1173" t="s">
        <v>1701</v>
      </c>
      <c r="J1173" t="s">
        <v>902</v>
      </c>
      <c r="L1173" t="s">
        <v>334</v>
      </c>
      <c r="M1173">
        <v>3</v>
      </c>
      <c r="N1173">
        <v>0</v>
      </c>
      <c r="O1173">
        <v>-16777216</v>
      </c>
      <c r="P1173" t="s">
        <v>908</v>
      </c>
      <c r="Q1173" t="s">
        <v>908</v>
      </c>
      <c r="R1173" t="s">
        <v>186</v>
      </c>
      <c r="S1173" t="s">
        <v>0</v>
      </c>
      <c r="T1173" t="s">
        <v>1696</v>
      </c>
      <c r="V1173" t="s">
        <v>73</v>
      </c>
      <c r="W1173" t="s">
        <v>180</v>
      </c>
      <c r="X1173" t="s">
        <v>905</v>
      </c>
      <c r="Y1173" t="s">
        <v>1693</v>
      </c>
      <c r="Z1173" t="s">
        <v>74</v>
      </c>
      <c r="AA1173" t="s">
        <v>907</v>
      </c>
    </row>
    <row r="1174" spans="1:27" x14ac:dyDescent="0.25">
      <c r="A1174" t="b">
        <f>AND(Structures[[#This Row],[Unchanged Colr]:[Unchanged ColorAndStyle]])</f>
        <v>1</v>
      </c>
      <c r="B1174" t="b">
        <f>ISERROR(VLOOKUP(Structures[[#This Row],[StructureID]],ModifiedStructures[],1,FALSE))</f>
        <v>1</v>
      </c>
      <c r="C1174" t="b">
        <f>ISERROR(VLOOKUP(Structures[[#This Row],[ColorAndStyle]],ModifiedStyle[],1,FALSE))</f>
        <v>1</v>
      </c>
      <c r="D1174" t="s">
        <v>1702</v>
      </c>
      <c r="E1174" t="s">
        <v>1238</v>
      </c>
      <c r="F1174" t="s">
        <v>1238</v>
      </c>
      <c r="G1174" t="s">
        <v>44</v>
      </c>
      <c r="H1174" t="s">
        <v>185</v>
      </c>
      <c r="I1174" t="s">
        <v>1239</v>
      </c>
      <c r="J1174" t="s">
        <v>902</v>
      </c>
      <c r="L1174" t="s">
        <v>437</v>
      </c>
      <c r="M1174">
        <v>3</v>
      </c>
      <c r="N1174">
        <v>0</v>
      </c>
      <c r="O1174">
        <v>-16777216</v>
      </c>
      <c r="P1174" t="s">
        <v>908</v>
      </c>
      <c r="Q1174" t="s">
        <v>908</v>
      </c>
      <c r="R1174" t="s">
        <v>186</v>
      </c>
      <c r="S1174" t="s">
        <v>0</v>
      </c>
      <c r="T1174" t="s">
        <v>1696</v>
      </c>
      <c r="V1174" t="s">
        <v>73</v>
      </c>
      <c r="W1174" t="s">
        <v>180</v>
      </c>
      <c r="X1174" t="s">
        <v>905</v>
      </c>
      <c r="Y1174" t="s">
        <v>1703</v>
      </c>
      <c r="Z1174" t="s">
        <v>74</v>
      </c>
      <c r="AA1174" t="s">
        <v>907</v>
      </c>
    </row>
    <row r="1175" spans="1:27" x14ac:dyDescent="0.25">
      <c r="A1175" t="b">
        <f>AND(Structures[[#This Row],[Unchanged Colr]:[Unchanged ColorAndStyle]])</f>
        <v>1</v>
      </c>
      <c r="B1175" t="b">
        <f>ISERROR(VLOOKUP(Structures[[#This Row],[StructureID]],ModifiedStructures[],1,FALSE))</f>
        <v>1</v>
      </c>
      <c r="C1175" t="b">
        <f>ISERROR(VLOOKUP(Structures[[#This Row],[ColorAndStyle]],ModifiedStyle[],1,FALSE))</f>
        <v>1</v>
      </c>
      <c r="D1175" t="s">
        <v>1704</v>
      </c>
      <c r="E1175" t="s">
        <v>1188</v>
      </c>
      <c r="F1175" t="s">
        <v>1188</v>
      </c>
      <c r="G1175" t="s">
        <v>44</v>
      </c>
      <c r="H1175" t="s">
        <v>185</v>
      </c>
      <c r="I1175" t="s">
        <v>1189</v>
      </c>
      <c r="J1175" t="s">
        <v>902</v>
      </c>
      <c r="L1175" t="s">
        <v>561</v>
      </c>
      <c r="M1175">
        <v>3</v>
      </c>
      <c r="N1175">
        <v>1</v>
      </c>
      <c r="O1175">
        <v>-16777216</v>
      </c>
      <c r="P1175" t="s">
        <v>908</v>
      </c>
      <c r="Q1175" t="s">
        <v>908</v>
      </c>
      <c r="R1175" t="s">
        <v>186</v>
      </c>
      <c r="S1175" t="s">
        <v>0</v>
      </c>
      <c r="T1175" t="s">
        <v>1696</v>
      </c>
      <c r="V1175" t="s">
        <v>73</v>
      </c>
      <c r="W1175" t="s">
        <v>180</v>
      </c>
      <c r="X1175" t="s">
        <v>905</v>
      </c>
      <c r="Y1175" t="s">
        <v>1703</v>
      </c>
      <c r="Z1175" t="s">
        <v>74</v>
      </c>
      <c r="AA1175" t="s">
        <v>907</v>
      </c>
    </row>
    <row r="1176" spans="1:27" x14ac:dyDescent="0.25">
      <c r="A1176" t="b">
        <f>AND(Structures[[#This Row],[Unchanged Colr]:[Unchanged ColorAndStyle]])</f>
        <v>1</v>
      </c>
      <c r="B1176" t="b">
        <f>ISERROR(VLOOKUP(Structures[[#This Row],[StructureID]],ModifiedStructures[],1,FALSE))</f>
        <v>1</v>
      </c>
      <c r="C1176" t="b">
        <f>ISERROR(VLOOKUP(Structures[[#This Row],[ColorAndStyle]],ModifiedStyle[],1,FALSE))</f>
        <v>1</v>
      </c>
      <c r="D1176" t="s">
        <v>1705</v>
      </c>
      <c r="E1176" t="s">
        <v>1306</v>
      </c>
      <c r="F1176" t="s">
        <v>1306</v>
      </c>
      <c r="G1176" t="s">
        <v>44</v>
      </c>
      <c r="H1176" t="s">
        <v>185</v>
      </c>
      <c r="I1176" t="s">
        <v>1307</v>
      </c>
      <c r="J1176" t="s">
        <v>902</v>
      </c>
      <c r="L1176" t="s">
        <v>372</v>
      </c>
      <c r="M1176">
        <v>3</v>
      </c>
      <c r="N1176">
        <v>1</v>
      </c>
      <c r="O1176">
        <v>-16777216</v>
      </c>
      <c r="P1176" t="s">
        <v>908</v>
      </c>
      <c r="Q1176" t="s">
        <v>908</v>
      </c>
      <c r="R1176" t="s">
        <v>186</v>
      </c>
      <c r="S1176" t="s">
        <v>0</v>
      </c>
      <c r="T1176" t="s">
        <v>1696</v>
      </c>
      <c r="V1176" t="s">
        <v>73</v>
      </c>
      <c r="W1176" t="s">
        <v>180</v>
      </c>
      <c r="X1176" t="s">
        <v>905</v>
      </c>
      <c r="Y1176" t="s">
        <v>1703</v>
      </c>
      <c r="Z1176" t="s">
        <v>74</v>
      </c>
      <c r="AA1176" t="s">
        <v>907</v>
      </c>
    </row>
    <row r="1177" spans="1:27" x14ac:dyDescent="0.25">
      <c r="A1177" t="b">
        <f>AND(Structures[[#This Row],[Unchanged Colr]:[Unchanged ColorAndStyle]])</f>
        <v>1</v>
      </c>
      <c r="B1177" t="b">
        <f>ISERROR(VLOOKUP(Structures[[#This Row],[StructureID]],ModifiedStructures[],1,FALSE))</f>
        <v>1</v>
      </c>
      <c r="C1177" t="b">
        <f>ISERROR(VLOOKUP(Structures[[#This Row],[ColorAndStyle]],ModifiedStyle[],1,FALSE))</f>
        <v>1</v>
      </c>
      <c r="D1177" t="s">
        <v>845</v>
      </c>
      <c r="E1177" t="s">
        <v>1706</v>
      </c>
      <c r="F1177" t="s">
        <v>1707</v>
      </c>
      <c r="G1177" t="s">
        <v>271</v>
      </c>
      <c r="H1177" t="s">
        <v>913</v>
      </c>
      <c r="I1177">
        <v>5429</v>
      </c>
      <c r="J1177" t="s">
        <v>914</v>
      </c>
      <c r="L1177" t="s">
        <v>692</v>
      </c>
      <c r="M1177">
        <v>3</v>
      </c>
      <c r="N1177">
        <v>0</v>
      </c>
      <c r="O1177">
        <v>-16777216</v>
      </c>
      <c r="P1177">
        <v>1800</v>
      </c>
      <c r="Q1177">
        <v>29768</v>
      </c>
      <c r="R1177" t="s">
        <v>271</v>
      </c>
      <c r="S1177" t="s">
        <v>0</v>
      </c>
      <c r="T1177" t="s">
        <v>1708</v>
      </c>
      <c r="V1177" t="s">
        <v>73</v>
      </c>
      <c r="W1177" t="s">
        <v>180</v>
      </c>
      <c r="X1177" t="s">
        <v>905</v>
      </c>
      <c r="Y1177" t="s">
        <v>1703</v>
      </c>
      <c r="Z1177" t="s">
        <v>74</v>
      </c>
      <c r="AA1177" t="s">
        <v>907</v>
      </c>
    </row>
    <row r="1178" spans="1:27" x14ac:dyDescent="0.25">
      <c r="A1178" t="b">
        <f>AND(Structures[[#This Row],[Unchanged Colr]:[Unchanged ColorAndStyle]])</f>
        <v>1</v>
      </c>
      <c r="B1178" t="b">
        <f>ISERROR(VLOOKUP(Structures[[#This Row],[StructureID]],ModifiedStructures[],1,FALSE))</f>
        <v>1</v>
      </c>
      <c r="C1178" t="b">
        <f>ISERROR(VLOOKUP(Structures[[#This Row],[ColorAndStyle]],ModifiedStyle[],1,FALSE))</f>
        <v>1</v>
      </c>
      <c r="D1178" t="s">
        <v>229</v>
      </c>
      <c r="E1178" t="s">
        <v>1709</v>
      </c>
      <c r="F1178" t="s">
        <v>229</v>
      </c>
      <c r="G1178" t="s">
        <v>271</v>
      </c>
      <c r="H1178" t="s">
        <v>913</v>
      </c>
      <c r="I1178">
        <v>5453</v>
      </c>
      <c r="J1178" t="s">
        <v>914</v>
      </c>
      <c r="L1178" t="s">
        <v>272</v>
      </c>
      <c r="M1178">
        <v>3</v>
      </c>
      <c r="N1178">
        <v>0</v>
      </c>
      <c r="O1178">
        <v>-16777216</v>
      </c>
      <c r="P1178">
        <v>1800</v>
      </c>
      <c r="Q1178">
        <v>29768</v>
      </c>
      <c r="R1178" t="s">
        <v>271</v>
      </c>
      <c r="S1178" t="s">
        <v>0</v>
      </c>
      <c r="T1178" t="s">
        <v>1708</v>
      </c>
      <c r="V1178" t="s">
        <v>73</v>
      </c>
      <c r="W1178" t="s">
        <v>180</v>
      </c>
      <c r="X1178" t="s">
        <v>905</v>
      </c>
      <c r="Y1178" t="s">
        <v>1703</v>
      </c>
      <c r="Z1178" t="s">
        <v>74</v>
      </c>
      <c r="AA1178" t="s">
        <v>907</v>
      </c>
    </row>
    <row r="1179" spans="1:27" x14ac:dyDescent="0.25">
      <c r="A1179" t="b">
        <f>AND(Structures[[#This Row],[Unchanged Colr]:[Unchanged ColorAndStyle]])</f>
        <v>1</v>
      </c>
      <c r="B1179" t="b">
        <f>ISERROR(VLOOKUP(Structures[[#This Row],[StructureID]],ModifiedStructures[],1,FALSE))</f>
        <v>1</v>
      </c>
      <c r="C1179" t="b">
        <f>ISERROR(VLOOKUP(Structures[[#This Row],[ColorAndStyle]],ModifiedStyle[],1,FALSE))</f>
        <v>1</v>
      </c>
      <c r="D1179" t="s">
        <v>1710</v>
      </c>
      <c r="E1179" t="s">
        <v>1711</v>
      </c>
      <c r="F1179" t="s">
        <v>1712</v>
      </c>
      <c r="G1179" t="s">
        <v>180</v>
      </c>
      <c r="H1179" t="s">
        <v>913</v>
      </c>
      <c r="I1179">
        <v>5607</v>
      </c>
      <c r="J1179" t="s">
        <v>914</v>
      </c>
      <c r="L1179" t="s">
        <v>843</v>
      </c>
      <c r="M1179">
        <v>3</v>
      </c>
      <c r="N1179">
        <v>0</v>
      </c>
      <c r="O1179">
        <v>-16777216</v>
      </c>
      <c r="P1179" t="s">
        <v>908</v>
      </c>
      <c r="Q1179" t="s">
        <v>908</v>
      </c>
      <c r="R1179" t="s">
        <v>271</v>
      </c>
      <c r="S1179" t="s">
        <v>0</v>
      </c>
      <c r="T1179" t="s">
        <v>1708</v>
      </c>
      <c r="V1179" t="s">
        <v>73</v>
      </c>
      <c r="W1179" t="s">
        <v>180</v>
      </c>
      <c r="X1179" t="s">
        <v>905</v>
      </c>
      <c r="Y1179" t="s">
        <v>1703</v>
      </c>
      <c r="Z1179" t="s">
        <v>74</v>
      </c>
      <c r="AA1179" t="s">
        <v>907</v>
      </c>
    </row>
    <row r="1180" spans="1:27" x14ac:dyDescent="0.25">
      <c r="A1180" t="b">
        <f>AND(Structures[[#This Row],[Unchanged Colr]:[Unchanged ColorAndStyle]])</f>
        <v>1</v>
      </c>
      <c r="B1180" t="b">
        <f>ISERROR(VLOOKUP(Structures[[#This Row],[StructureID]],ModifiedStructures[],1,FALSE))</f>
        <v>1</v>
      </c>
      <c r="C1180" t="b">
        <f>ISERROR(VLOOKUP(Structures[[#This Row],[ColorAndStyle]],ModifiedStyle[],1,FALSE))</f>
        <v>1</v>
      </c>
      <c r="D1180" t="s">
        <v>860</v>
      </c>
      <c r="E1180" t="s">
        <v>1713</v>
      </c>
      <c r="F1180" t="s">
        <v>1714</v>
      </c>
      <c r="G1180" t="s">
        <v>180</v>
      </c>
      <c r="H1180" t="s">
        <v>913</v>
      </c>
      <c r="I1180">
        <v>28789</v>
      </c>
      <c r="J1180" t="s">
        <v>914</v>
      </c>
      <c r="L1180" t="s">
        <v>859</v>
      </c>
      <c r="M1180">
        <v>3</v>
      </c>
      <c r="N1180">
        <v>0</v>
      </c>
      <c r="O1180">
        <v>-16777216</v>
      </c>
      <c r="P1180" t="s">
        <v>908</v>
      </c>
      <c r="Q1180" t="s">
        <v>908</v>
      </c>
      <c r="R1180" t="s">
        <v>271</v>
      </c>
      <c r="S1180" t="s">
        <v>0</v>
      </c>
      <c r="T1180" t="s">
        <v>1708</v>
      </c>
      <c r="V1180" t="s">
        <v>73</v>
      </c>
      <c r="W1180" t="s">
        <v>180</v>
      </c>
      <c r="X1180" t="s">
        <v>905</v>
      </c>
      <c r="Y1180" t="s">
        <v>1703</v>
      </c>
      <c r="Z1180" t="s">
        <v>74</v>
      </c>
      <c r="AA1180" t="s">
        <v>907</v>
      </c>
    </row>
    <row r="1181" spans="1:27" x14ac:dyDescent="0.25">
      <c r="A1181" t="b">
        <f>AND(Structures[[#This Row],[Unchanged Colr]:[Unchanged ColorAndStyle]])</f>
        <v>1</v>
      </c>
      <c r="B1181" t="b">
        <f>ISERROR(VLOOKUP(Structures[[#This Row],[StructureID]],ModifiedStructures[],1,FALSE))</f>
        <v>1</v>
      </c>
      <c r="C1181" t="b">
        <f>ISERROR(VLOOKUP(Structures[[#This Row],[ColorAndStyle]],ModifiedStyle[],1,FALSE))</f>
        <v>1</v>
      </c>
      <c r="D1181" t="s">
        <v>378</v>
      </c>
      <c r="E1181" t="s">
        <v>1715</v>
      </c>
      <c r="F1181" t="s">
        <v>378</v>
      </c>
      <c r="G1181" t="s">
        <v>271</v>
      </c>
      <c r="H1181" t="s">
        <v>913</v>
      </c>
      <c r="I1181">
        <v>11582</v>
      </c>
      <c r="J1181" t="s">
        <v>914</v>
      </c>
      <c r="L1181" t="s">
        <v>385</v>
      </c>
      <c r="M1181">
        <v>3</v>
      </c>
      <c r="N1181">
        <v>0</v>
      </c>
      <c r="O1181">
        <v>-16777216</v>
      </c>
      <c r="P1181" t="s">
        <v>908</v>
      </c>
      <c r="Q1181" t="s">
        <v>908</v>
      </c>
      <c r="R1181" t="s">
        <v>271</v>
      </c>
      <c r="S1181" t="s">
        <v>0</v>
      </c>
      <c r="T1181" t="s">
        <v>1708</v>
      </c>
      <c r="V1181" t="s">
        <v>73</v>
      </c>
      <c r="W1181" t="s">
        <v>180</v>
      </c>
      <c r="X1181" t="s">
        <v>905</v>
      </c>
      <c r="Y1181" t="s">
        <v>1703</v>
      </c>
      <c r="Z1181" t="s">
        <v>74</v>
      </c>
      <c r="AA1181" t="s">
        <v>907</v>
      </c>
    </row>
    <row r="1182" spans="1:27" x14ac:dyDescent="0.25">
      <c r="A1182" t="b">
        <f>AND(Structures[[#This Row],[Unchanged Colr]:[Unchanged ColorAndStyle]])</f>
        <v>1</v>
      </c>
      <c r="B1182" t="b">
        <f>ISERROR(VLOOKUP(Structures[[#This Row],[StructureID]],ModifiedStructures[],1,FALSE))</f>
        <v>1</v>
      </c>
      <c r="C1182" t="b">
        <f>ISERROR(VLOOKUP(Structures[[#This Row],[ColorAndStyle]],ModifiedStyle[],1,FALSE))</f>
        <v>1</v>
      </c>
      <c r="D1182" t="s">
        <v>693</v>
      </c>
      <c r="E1182" t="s">
        <v>1716</v>
      </c>
      <c r="F1182" t="s">
        <v>693</v>
      </c>
      <c r="G1182" t="s">
        <v>271</v>
      </c>
      <c r="H1182" t="s">
        <v>913</v>
      </c>
      <c r="I1182">
        <v>28823</v>
      </c>
      <c r="J1182" t="s">
        <v>914</v>
      </c>
      <c r="L1182" t="s">
        <v>692</v>
      </c>
      <c r="M1182">
        <v>3</v>
      </c>
      <c r="N1182">
        <v>0</v>
      </c>
      <c r="O1182">
        <v>-16777216</v>
      </c>
      <c r="P1182">
        <v>1800</v>
      </c>
      <c r="Q1182">
        <v>29768</v>
      </c>
      <c r="R1182" t="s">
        <v>271</v>
      </c>
      <c r="S1182" t="s">
        <v>0</v>
      </c>
      <c r="T1182" t="s">
        <v>1708</v>
      </c>
      <c r="V1182" t="s">
        <v>73</v>
      </c>
      <c r="W1182" t="s">
        <v>180</v>
      </c>
      <c r="X1182" t="s">
        <v>905</v>
      </c>
      <c r="Y1182" t="s">
        <v>1717</v>
      </c>
      <c r="Z1182" t="s">
        <v>74</v>
      </c>
      <c r="AA1182" t="s">
        <v>907</v>
      </c>
    </row>
    <row r="1183" spans="1:27" x14ac:dyDescent="0.25">
      <c r="A1183" t="b">
        <f>AND(Structures[[#This Row],[Unchanged Colr]:[Unchanged ColorAndStyle]])</f>
        <v>1</v>
      </c>
      <c r="B1183" t="b">
        <f>ISERROR(VLOOKUP(Structures[[#This Row],[StructureID]],ModifiedStructures[],1,FALSE))</f>
        <v>1</v>
      </c>
      <c r="C1183" t="b">
        <f>ISERROR(VLOOKUP(Structures[[#This Row],[ColorAndStyle]],ModifiedStyle[],1,FALSE))</f>
        <v>1</v>
      </c>
      <c r="D1183" t="s">
        <v>833</v>
      </c>
      <c r="E1183" t="s">
        <v>1718</v>
      </c>
      <c r="F1183" t="s">
        <v>271</v>
      </c>
      <c r="G1183" t="s">
        <v>271</v>
      </c>
      <c r="H1183" t="s">
        <v>913</v>
      </c>
      <c r="I1183">
        <v>11296</v>
      </c>
      <c r="J1183" t="s">
        <v>914</v>
      </c>
      <c r="L1183" t="s">
        <v>832</v>
      </c>
      <c r="M1183">
        <v>3</v>
      </c>
      <c r="N1183">
        <v>0</v>
      </c>
      <c r="O1183">
        <v>-16777216</v>
      </c>
      <c r="P1183">
        <v>1800</v>
      </c>
      <c r="Q1183">
        <v>29768</v>
      </c>
      <c r="R1183" t="s">
        <v>271</v>
      </c>
      <c r="S1183" t="s">
        <v>0</v>
      </c>
      <c r="T1183" t="s">
        <v>1708</v>
      </c>
      <c r="V1183" t="s">
        <v>73</v>
      </c>
      <c r="W1183" t="s">
        <v>180</v>
      </c>
      <c r="X1183" t="s">
        <v>905</v>
      </c>
      <c r="Y1183" t="s">
        <v>1717</v>
      </c>
      <c r="Z1183" t="s">
        <v>74</v>
      </c>
      <c r="AA1183" t="s">
        <v>907</v>
      </c>
    </row>
    <row r="1184" spans="1:27" x14ac:dyDescent="0.25">
      <c r="A1184" t="b">
        <f>AND(Structures[[#This Row],[Unchanged Colr]:[Unchanged ColorAndStyle]])</f>
        <v>1</v>
      </c>
      <c r="B1184" t="b">
        <f>ISERROR(VLOOKUP(Structures[[#This Row],[StructureID]],ModifiedStructures[],1,FALSE))</f>
        <v>1</v>
      </c>
      <c r="C1184" t="b">
        <f>ISERROR(VLOOKUP(Structures[[#This Row],[ColorAndStyle]],ModifiedStyle[],1,FALSE))</f>
        <v>1</v>
      </c>
      <c r="D1184" t="s">
        <v>798</v>
      </c>
      <c r="E1184" t="s">
        <v>1719</v>
      </c>
      <c r="F1184" t="s">
        <v>1707</v>
      </c>
      <c r="G1184" t="s">
        <v>271</v>
      </c>
      <c r="H1184" t="s">
        <v>913</v>
      </c>
      <c r="I1184">
        <v>5429</v>
      </c>
      <c r="J1184" t="s">
        <v>914</v>
      </c>
      <c r="L1184" t="s">
        <v>692</v>
      </c>
      <c r="M1184">
        <v>3</v>
      </c>
      <c r="N1184">
        <v>0</v>
      </c>
      <c r="O1184">
        <v>-16777216</v>
      </c>
      <c r="P1184">
        <v>1800</v>
      </c>
      <c r="Q1184">
        <v>29768</v>
      </c>
      <c r="R1184" t="s">
        <v>271</v>
      </c>
      <c r="S1184" t="s">
        <v>0</v>
      </c>
      <c r="T1184" t="s">
        <v>1708</v>
      </c>
      <c r="V1184" t="s">
        <v>73</v>
      </c>
      <c r="W1184" t="s">
        <v>180</v>
      </c>
      <c r="X1184" t="s">
        <v>905</v>
      </c>
      <c r="Y1184" t="s">
        <v>1717</v>
      </c>
      <c r="Z1184" t="s">
        <v>74</v>
      </c>
      <c r="AA1184" t="s">
        <v>907</v>
      </c>
    </row>
    <row r="1185" spans="1:27" x14ac:dyDescent="0.25">
      <c r="A1185" t="b">
        <f>AND(Structures[[#This Row],[Unchanged Colr]:[Unchanged ColorAndStyle]])</f>
        <v>0</v>
      </c>
      <c r="B1185" t="b">
        <f>ISERROR(VLOOKUP(Structures[[#This Row],[StructureID]],ModifiedStructures[],1,FALSE))</f>
        <v>1</v>
      </c>
      <c r="C1185" t="b">
        <f>ISERROR(VLOOKUP(Structures[[#This Row],[ColorAndStyle]],ModifiedStyle[],1,FALSE))</f>
        <v>0</v>
      </c>
      <c r="D1185" t="s">
        <v>236</v>
      </c>
      <c r="E1185" t="s">
        <v>237</v>
      </c>
      <c r="F1185" t="s">
        <v>271</v>
      </c>
      <c r="G1185" t="s">
        <v>271</v>
      </c>
      <c r="H1185" t="s">
        <v>913</v>
      </c>
      <c r="I1185">
        <v>11296</v>
      </c>
      <c r="J1185" t="s">
        <v>914</v>
      </c>
      <c r="L1185" t="s">
        <v>277</v>
      </c>
      <c r="M1185">
        <v>3</v>
      </c>
      <c r="N1185">
        <v>0</v>
      </c>
      <c r="O1185">
        <v>-16777216</v>
      </c>
      <c r="P1185" t="s">
        <v>908</v>
      </c>
      <c r="Q1185" t="s">
        <v>908</v>
      </c>
      <c r="R1185" t="s">
        <v>1720</v>
      </c>
      <c r="S1185" t="s">
        <v>0</v>
      </c>
      <c r="T1185" t="s">
        <v>1721</v>
      </c>
      <c r="V1185" t="s">
        <v>73</v>
      </c>
      <c r="W1185" t="s">
        <v>180</v>
      </c>
      <c r="X1185" t="s">
        <v>905</v>
      </c>
      <c r="Y1185" t="s">
        <v>1717</v>
      </c>
      <c r="Z1185" t="s">
        <v>74</v>
      </c>
      <c r="AA1185" t="s">
        <v>907</v>
      </c>
    </row>
    <row r="1186" spans="1:27" x14ac:dyDescent="0.25">
      <c r="A1186" t="b">
        <f>AND(Structures[[#This Row],[Unchanged Colr]:[Unchanged ColorAndStyle]])</f>
        <v>0</v>
      </c>
      <c r="B1186" t="b">
        <f>ISERROR(VLOOKUP(Structures[[#This Row],[StructureID]],ModifiedStructures[],1,FALSE))</f>
        <v>1</v>
      </c>
      <c r="C1186" t="b">
        <f>ISERROR(VLOOKUP(Structures[[#This Row],[ColorAndStyle]],ModifiedStyle[],1,FALSE))</f>
        <v>0</v>
      </c>
      <c r="D1186" t="s">
        <v>238</v>
      </c>
      <c r="E1186" t="s">
        <v>237</v>
      </c>
      <c r="F1186" t="s">
        <v>271</v>
      </c>
      <c r="G1186" t="s">
        <v>271</v>
      </c>
      <c r="H1186" t="s">
        <v>913</v>
      </c>
      <c r="I1186">
        <v>11296</v>
      </c>
      <c r="J1186" t="s">
        <v>914</v>
      </c>
      <c r="L1186" t="s">
        <v>277</v>
      </c>
      <c r="M1186">
        <v>3</v>
      </c>
      <c r="N1186">
        <v>0</v>
      </c>
      <c r="O1186">
        <v>-16777216</v>
      </c>
      <c r="P1186" t="s">
        <v>908</v>
      </c>
      <c r="Q1186" t="s">
        <v>908</v>
      </c>
      <c r="R1186" t="s">
        <v>1720</v>
      </c>
      <c r="S1186" t="s">
        <v>0</v>
      </c>
      <c r="T1186" t="s">
        <v>1721</v>
      </c>
      <c r="V1186" t="s">
        <v>73</v>
      </c>
      <c r="W1186" t="s">
        <v>180</v>
      </c>
      <c r="X1186" t="s">
        <v>905</v>
      </c>
      <c r="Y1186" t="s">
        <v>1717</v>
      </c>
      <c r="Z1186" t="s">
        <v>74</v>
      </c>
      <c r="AA1186" t="s">
        <v>907</v>
      </c>
    </row>
    <row r="1187" spans="1:27" x14ac:dyDescent="0.25">
      <c r="A1187" t="b">
        <f>AND(Structures[[#This Row],[Unchanged Colr]:[Unchanged ColorAndStyle]])</f>
        <v>0</v>
      </c>
      <c r="B1187" t="b">
        <f>ISERROR(VLOOKUP(Structures[[#This Row],[StructureID]],ModifiedStructures[],1,FALSE))</f>
        <v>1</v>
      </c>
      <c r="C1187" t="b">
        <f>ISERROR(VLOOKUP(Structures[[#This Row],[ColorAndStyle]],ModifiedStyle[],1,FALSE))</f>
        <v>0</v>
      </c>
      <c r="D1187" t="s">
        <v>239</v>
      </c>
      <c r="E1187" t="s">
        <v>237</v>
      </c>
      <c r="F1187" t="s">
        <v>271</v>
      </c>
      <c r="G1187" t="s">
        <v>271</v>
      </c>
      <c r="H1187" t="s">
        <v>913</v>
      </c>
      <c r="I1187">
        <v>11296</v>
      </c>
      <c r="J1187" t="s">
        <v>914</v>
      </c>
      <c r="L1187" t="s">
        <v>277</v>
      </c>
      <c r="M1187">
        <v>3</v>
      </c>
      <c r="N1187">
        <v>0</v>
      </c>
      <c r="O1187">
        <v>-16777216</v>
      </c>
      <c r="P1187" t="s">
        <v>908</v>
      </c>
      <c r="Q1187" t="s">
        <v>908</v>
      </c>
      <c r="R1187" t="s">
        <v>1720</v>
      </c>
      <c r="S1187" t="s">
        <v>0</v>
      </c>
      <c r="T1187" t="s">
        <v>1721</v>
      </c>
      <c r="V1187" t="s">
        <v>73</v>
      </c>
      <c r="W1187" t="s">
        <v>180</v>
      </c>
      <c r="X1187" t="s">
        <v>905</v>
      </c>
      <c r="Y1187" t="s">
        <v>1717</v>
      </c>
      <c r="Z1187" t="s">
        <v>74</v>
      </c>
      <c r="AA1187" t="s">
        <v>907</v>
      </c>
    </row>
    <row r="1188" spans="1:27" x14ac:dyDescent="0.25">
      <c r="A1188" t="b">
        <f>AND(Structures[[#This Row],[Unchanged Colr]:[Unchanged ColorAndStyle]])</f>
        <v>0</v>
      </c>
      <c r="B1188" t="b">
        <f>ISERROR(VLOOKUP(Structures[[#This Row],[StructureID]],ModifiedStructures[],1,FALSE))</f>
        <v>1</v>
      </c>
      <c r="C1188" t="b">
        <f>ISERROR(VLOOKUP(Structures[[#This Row],[ColorAndStyle]],ModifiedStyle[],1,FALSE))</f>
        <v>0</v>
      </c>
      <c r="D1188" t="s">
        <v>318</v>
      </c>
      <c r="E1188" t="s">
        <v>237</v>
      </c>
      <c r="F1188" t="s">
        <v>271</v>
      </c>
      <c r="G1188" t="s">
        <v>271</v>
      </c>
      <c r="H1188" t="s">
        <v>913</v>
      </c>
      <c r="I1188">
        <v>11296</v>
      </c>
      <c r="J1188" t="s">
        <v>914</v>
      </c>
      <c r="L1188" t="s">
        <v>277</v>
      </c>
      <c r="M1188">
        <v>3</v>
      </c>
      <c r="N1188">
        <v>0</v>
      </c>
      <c r="O1188">
        <v>-16777216</v>
      </c>
      <c r="P1188" t="s">
        <v>908</v>
      </c>
      <c r="Q1188" t="s">
        <v>908</v>
      </c>
      <c r="R1188" t="s">
        <v>1720</v>
      </c>
      <c r="S1188" t="s">
        <v>0</v>
      </c>
      <c r="T1188" t="s">
        <v>1721</v>
      </c>
      <c r="V1188" t="s">
        <v>73</v>
      </c>
      <c r="W1188" t="s">
        <v>180</v>
      </c>
      <c r="X1188" t="s">
        <v>905</v>
      </c>
      <c r="Y1188" t="s">
        <v>1717</v>
      </c>
      <c r="Z1188" t="s">
        <v>74</v>
      </c>
      <c r="AA1188" t="s">
        <v>907</v>
      </c>
    </row>
    <row r="1189" spans="1:27" x14ac:dyDescent="0.25">
      <c r="A1189" t="b">
        <f>AND(Structures[[#This Row],[Unchanged Colr]:[Unchanged ColorAndStyle]])</f>
        <v>0</v>
      </c>
      <c r="B1189" t="b">
        <f>ISERROR(VLOOKUP(Structures[[#This Row],[StructureID]],ModifiedStructures[],1,FALSE))</f>
        <v>1</v>
      </c>
      <c r="C1189" t="b">
        <f>ISERROR(VLOOKUP(Structures[[#This Row],[ColorAndStyle]],ModifiedStyle[],1,FALSE))</f>
        <v>0</v>
      </c>
      <c r="D1189" t="s">
        <v>319</v>
      </c>
      <c r="E1189" t="s">
        <v>237</v>
      </c>
      <c r="F1189" t="s">
        <v>271</v>
      </c>
      <c r="G1189" t="s">
        <v>271</v>
      </c>
      <c r="H1189" t="s">
        <v>913</v>
      </c>
      <c r="I1189">
        <v>11296</v>
      </c>
      <c r="J1189" t="s">
        <v>914</v>
      </c>
      <c r="L1189" t="s">
        <v>277</v>
      </c>
      <c r="M1189">
        <v>3</v>
      </c>
      <c r="N1189">
        <v>0</v>
      </c>
      <c r="O1189">
        <v>-16777216</v>
      </c>
      <c r="P1189" t="s">
        <v>908</v>
      </c>
      <c r="Q1189" t="s">
        <v>908</v>
      </c>
      <c r="R1189" t="s">
        <v>1720</v>
      </c>
      <c r="S1189" t="s">
        <v>0</v>
      </c>
      <c r="T1189" t="s">
        <v>1721</v>
      </c>
      <c r="V1189" t="s">
        <v>73</v>
      </c>
      <c r="W1189" t="s">
        <v>180</v>
      </c>
      <c r="X1189" t="s">
        <v>905</v>
      </c>
      <c r="Y1189" t="s">
        <v>1717</v>
      </c>
      <c r="Z1189" t="s">
        <v>74</v>
      </c>
      <c r="AA1189" t="s">
        <v>907</v>
      </c>
    </row>
    <row r="1190" spans="1:27" x14ac:dyDescent="0.25">
      <c r="A1190" t="b">
        <f>AND(Structures[[#This Row],[Unchanged Colr]:[Unchanged ColorAndStyle]])</f>
        <v>0</v>
      </c>
      <c r="B1190" t="b">
        <f>ISERROR(VLOOKUP(Structures[[#This Row],[StructureID]],ModifiedStructures[],1,FALSE))</f>
        <v>1</v>
      </c>
      <c r="C1190" t="b">
        <f>ISERROR(VLOOKUP(Structures[[#This Row],[ColorAndStyle]],ModifiedStyle[],1,FALSE))</f>
        <v>0</v>
      </c>
      <c r="D1190" t="s">
        <v>1722</v>
      </c>
      <c r="E1190" t="s">
        <v>237</v>
      </c>
      <c r="F1190" t="s">
        <v>271</v>
      </c>
      <c r="G1190" t="s">
        <v>271</v>
      </c>
      <c r="H1190" t="s">
        <v>913</v>
      </c>
      <c r="I1190">
        <v>11296</v>
      </c>
      <c r="J1190" t="s">
        <v>914</v>
      </c>
      <c r="L1190" t="s">
        <v>277</v>
      </c>
      <c r="M1190">
        <v>3</v>
      </c>
      <c r="N1190">
        <v>0</v>
      </c>
      <c r="O1190">
        <v>-16777216</v>
      </c>
      <c r="P1190" t="s">
        <v>908</v>
      </c>
      <c r="Q1190" t="s">
        <v>908</v>
      </c>
      <c r="R1190" t="s">
        <v>1720</v>
      </c>
      <c r="S1190" t="s">
        <v>0</v>
      </c>
      <c r="T1190" t="s">
        <v>1721</v>
      </c>
      <c r="V1190" t="s">
        <v>73</v>
      </c>
      <c r="W1190" t="s">
        <v>180</v>
      </c>
      <c r="X1190" t="s">
        <v>905</v>
      </c>
      <c r="Y1190" t="s">
        <v>1717</v>
      </c>
      <c r="Z1190" t="s">
        <v>74</v>
      </c>
      <c r="AA1190" t="s">
        <v>907</v>
      </c>
    </row>
    <row r="1191" spans="1:27" x14ac:dyDescent="0.25">
      <c r="A1191" t="b">
        <f>AND(Structures[[#This Row],[Unchanged Colr]:[Unchanged ColorAndStyle]])</f>
        <v>0</v>
      </c>
      <c r="B1191" t="b">
        <f>ISERROR(VLOOKUP(Structures[[#This Row],[StructureID]],ModifiedStructures[],1,FALSE))</f>
        <v>1</v>
      </c>
      <c r="C1191" t="b">
        <f>ISERROR(VLOOKUP(Structures[[#This Row],[ColorAndStyle]],ModifiedStyle[],1,FALSE))</f>
        <v>0</v>
      </c>
      <c r="D1191" t="s">
        <v>1723</v>
      </c>
      <c r="E1191" t="s">
        <v>237</v>
      </c>
      <c r="F1191" t="s">
        <v>271</v>
      </c>
      <c r="G1191" t="s">
        <v>271</v>
      </c>
      <c r="H1191" t="s">
        <v>913</v>
      </c>
      <c r="I1191">
        <v>11296</v>
      </c>
      <c r="J1191" t="s">
        <v>914</v>
      </c>
      <c r="L1191" t="s">
        <v>277</v>
      </c>
      <c r="M1191">
        <v>3</v>
      </c>
      <c r="N1191">
        <v>0</v>
      </c>
      <c r="O1191">
        <v>-16777216</v>
      </c>
      <c r="P1191" t="s">
        <v>908</v>
      </c>
      <c r="Q1191" t="s">
        <v>908</v>
      </c>
      <c r="R1191" t="s">
        <v>1720</v>
      </c>
      <c r="S1191" t="s">
        <v>0</v>
      </c>
      <c r="T1191" t="s">
        <v>1721</v>
      </c>
      <c r="V1191" t="s">
        <v>73</v>
      </c>
      <c r="W1191" t="s">
        <v>180</v>
      </c>
      <c r="X1191" t="s">
        <v>905</v>
      </c>
      <c r="Y1191" t="s">
        <v>1717</v>
      </c>
      <c r="Z1191" t="s">
        <v>74</v>
      </c>
      <c r="AA1191" t="s">
        <v>907</v>
      </c>
    </row>
    <row r="1192" spans="1:27" x14ac:dyDescent="0.25">
      <c r="A1192" t="b">
        <f>AND(Structures[[#This Row],[Unchanged Colr]:[Unchanged ColorAndStyle]])</f>
        <v>0</v>
      </c>
      <c r="B1192" t="b">
        <f>ISERROR(VLOOKUP(Structures[[#This Row],[StructureID]],ModifiedStructures[],1,FALSE))</f>
        <v>1</v>
      </c>
      <c r="C1192" t="b">
        <f>ISERROR(VLOOKUP(Structures[[#This Row],[ColorAndStyle]],ModifiedStyle[],1,FALSE))</f>
        <v>0</v>
      </c>
      <c r="D1192" t="s">
        <v>1724</v>
      </c>
      <c r="E1192" t="s">
        <v>237</v>
      </c>
      <c r="F1192" t="s">
        <v>271</v>
      </c>
      <c r="G1192" t="s">
        <v>271</v>
      </c>
      <c r="H1192" t="s">
        <v>913</v>
      </c>
      <c r="I1192">
        <v>11296</v>
      </c>
      <c r="J1192" t="s">
        <v>914</v>
      </c>
      <c r="L1192" t="s">
        <v>277</v>
      </c>
      <c r="M1192">
        <v>3</v>
      </c>
      <c r="N1192">
        <v>0</v>
      </c>
      <c r="O1192">
        <v>-16777216</v>
      </c>
      <c r="P1192" t="s">
        <v>908</v>
      </c>
      <c r="Q1192" t="s">
        <v>908</v>
      </c>
      <c r="R1192" t="s">
        <v>1720</v>
      </c>
      <c r="S1192" t="s">
        <v>0</v>
      </c>
      <c r="T1192" t="s">
        <v>1721</v>
      </c>
      <c r="V1192" t="s">
        <v>73</v>
      </c>
      <c r="W1192" t="s">
        <v>180</v>
      </c>
      <c r="X1192" t="s">
        <v>905</v>
      </c>
      <c r="Y1192" t="s">
        <v>1725</v>
      </c>
      <c r="Z1192" t="s">
        <v>74</v>
      </c>
      <c r="AA1192" t="s">
        <v>907</v>
      </c>
    </row>
    <row r="1193" spans="1:27" x14ac:dyDescent="0.25">
      <c r="A1193" t="b">
        <f>AND(Structures[[#This Row],[Unchanged Colr]:[Unchanged ColorAndStyle]])</f>
        <v>0</v>
      </c>
      <c r="B1193" t="b">
        <f>ISERROR(VLOOKUP(Structures[[#This Row],[StructureID]],ModifiedStructures[],1,FALSE))</f>
        <v>1</v>
      </c>
      <c r="C1193" t="b">
        <f>ISERROR(VLOOKUP(Structures[[#This Row],[ColorAndStyle]],ModifiedStyle[],1,FALSE))</f>
        <v>0</v>
      </c>
      <c r="D1193" t="s">
        <v>1726</v>
      </c>
      <c r="E1193" t="s">
        <v>237</v>
      </c>
      <c r="F1193" t="s">
        <v>271</v>
      </c>
      <c r="G1193" t="s">
        <v>271</v>
      </c>
      <c r="H1193" t="s">
        <v>913</v>
      </c>
      <c r="I1193">
        <v>11296</v>
      </c>
      <c r="J1193" t="s">
        <v>914</v>
      </c>
      <c r="L1193" t="s">
        <v>277</v>
      </c>
      <c r="M1193">
        <v>3</v>
      </c>
      <c r="N1193">
        <v>0</v>
      </c>
      <c r="O1193">
        <v>-16777216</v>
      </c>
      <c r="P1193" t="s">
        <v>908</v>
      </c>
      <c r="Q1193" t="s">
        <v>908</v>
      </c>
      <c r="R1193" t="s">
        <v>1720</v>
      </c>
      <c r="S1193" t="s">
        <v>0</v>
      </c>
      <c r="T1193" t="s">
        <v>1721</v>
      </c>
      <c r="V1193" t="s">
        <v>73</v>
      </c>
      <c r="W1193" t="s">
        <v>180</v>
      </c>
      <c r="X1193" t="s">
        <v>905</v>
      </c>
      <c r="Y1193" t="s">
        <v>1725</v>
      </c>
      <c r="Z1193" t="s">
        <v>74</v>
      </c>
      <c r="AA1193" t="s">
        <v>907</v>
      </c>
    </row>
    <row r="1194" spans="1:27" x14ac:dyDescent="0.25">
      <c r="A1194" t="b">
        <f>AND(Structures[[#This Row],[Unchanged Colr]:[Unchanged ColorAndStyle]])</f>
        <v>0</v>
      </c>
      <c r="B1194" t="b">
        <f>ISERROR(VLOOKUP(Structures[[#This Row],[StructureID]],ModifiedStructures[],1,FALSE))</f>
        <v>1</v>
      </c>
      <c r="C1194" t="b">
        <f>ISERROR(VLOOKUP(Structures[[#This Row],[ColorAndStyle]],ModifiedStyle[],1,FALSE))</f>
        <v>0</v>
      </c>
      <c r="D1194" t="s">
        <v>1727</v>
      </c>
      <c r="E1194" t="s">
        <v>237</v>
      </c>
      <c r="F1194" t="s">
        <v>271</v>
      </c>
      <c r="G1194" t="s">
        <v>271</v>
      </c>
      <c r="H1194" t="s">
        <v>913</v>
      </c>
      <c r="I1194">
        <v>11296</v>
      </c>
      <c r="J1194" t="s">
        <v>914</v>
      </c>
      <c r="L1194" t="s">
        <v>277</v>
      </c>
      <c r="M1194">
        <v>3</v>
      </c>
      <c r="N1194">
        <v>0</v>
      </c>
      <c r="O1194">
        <v>-16777216</v>
      </c>
      <c r="P1194" t="s">
        <v>908</v>
      </c>
      <c r="Q1194" t="s">
        <v>908</v>
      </c>
      <c r="R1194" t="s">
        <v>1720</v>
      </c>
      <c r="S1194" t="s">
        <v>0</v>
      </c>
      <c r="T1194" t="s">
        <v>1721</v>
      </c>
      <c r="V1194" t="s">
        <v>73</v>
      </c>
      <c r="W1194" t="s">
        <v>180</v>
      </c>
      <c r="X1194" t="s">
        <v>905</v>
      </c>
      <c r="Y1194" t="s">
        <v>1725</v>
      </c>
      <c r="Z1194" t="s">
        <v>74</v>
      </c>
      <c r="AA1194" t="s">
        <v>907</v>
      </c>
    </row>
    <row r="1195" spans="1:27" x14ac:dyDescent="0.25">
      <c r="A1195" t="b">
        <f>AND(Structures[[#This Row],[Unchanged Colr]:[Unchanged ColorAndStyle]])</f>
        <v>1</v>
      </c>
      <c r="B1195" t="b">
        <f>ISERROR(VLOOKUP(Structures[[#This Row],[StructureID]],ModifiedStructures[],1,FALSE))</f>
        <v>1</v>
      </c>
      <c r="C1195" t="b">
        <f>ISERROR(VLOOKUP(Structures[[#This Row],[ColorAndStyle]],ModifiedStyle[],1,FALSE))</f>
        <v>1</v>
      </c>
      <c r="D1195" t="s">
        <v>297</v>
      </c>
      <c r="E1195" t="s">
        <v>1059</v>
      </c>
      <c r="F1195" t="s">
        <v>1060</v>
      </c>
      <c r="G1195" t="s">
        <v>204</v>
      </c>
      <c r="H1195" t="s">
        <v>204</v>
      </c>
      <c r="I1195" t="s">
        <v>1061</v>
      </c>
      <c r="J1195" t="s">
        <v>902</v>
      </c>
      <c r="L1195" t="s">
        <v>321</v>
      </c>
      <c r="M1195">
        <v>3</v>
      </c>
      <c r="N1195">
        <v>0</v>
      </c>
      <c r="O1195">
        <v>-16777216</v>
      </c>
      <c r="P1195" t="s">
        <v>908</v>
      </c>
      <c r="Q1195" t="s">
        <v>908</v>
      </c>
      <c r="R1195" t="s">
        <v>1728</v>
      </c>
      <c r="S1195" t="s">
        <v>0</v>
      </c>
      <c r="T1195" t="s">
        <v>1729</v>
      </c>
      <c r="V1195" t="s">
        <v>73</v>
      </c>
      <c r="W1195" t="s">
        <v>180</v>
      </c>
      <c r="X1195" t="s">
        <v>905</v>
      </c>
      <c r="Y1195" t="s">
        <v>1725</v>
      </c>
      <c r="Z1195" t="s">
        <v>74</v>
      </c>
      <c r="AA1195" t="s">
        <v>907</v>
      </c>
    </row>
    <row r="1196" spans="1:27" x14ac:dyDescent="0.25">
      <c r="A1196" t="b">
        <f>AND(Structures[[#This Row],[Unchanged Colr]:[Unchanged ColorAndStyle]])</f>
        <v>0</v>
      </c>
      <c r="B1196" t="b">
        <f>ISERROR(VLOOKUP(Structures[[#This Row],[StructureID]],ModifiedStructures[],1,FALSE))</f>
        <v>1</v>
      </c>
      <c r="C1196" t="b">
        <f>ISERROR(VLOOKUP(Structures[[#This Row],[ColorAndStyle]],ModifiedStyle[],1,FALSE))</f>
        <v>0</v>
      </c>
      <c r="D1196" t="s">
        <v>1730</v>
      </c>
      <c r="E1196" t="s">
        <v>242</v>
      </c>
      <c r="F1196" t="s">
        <v>242</v>
      </c>
      <c r="G1196" t="s">
        <v>27</v>
      </c>
      <c r="H1196" t="s">
        <v>27</v>
      </c>
      <c r="I1196" t="s">
        <v>1082</v>
      </c>
      <c r="J1196" t="s">
        <v>902</v>
      </c>
      <c r="L1196" t="s">
        <v>243</v>
      </c>
      <c r="M1196">
        <v>3</v>
      </c>
      <c r="N1196">
        <v>0</v>
      </c>
      <c r="O1196">
        <v>-16777216</v>
      </c>
      <c r="P1196" t="s">
        <v>908</v>
      </c>
      <c r="Q1196" t="s">
        <v>908</v>
      </c>
      <c r="R1196" t="s">
        <v>1728</v>
      </c>
      <c r="S1196" t="s">
        <v>0</v>
      </c>
      <c r="T1196" t="s">
        <v>1729</v>
      </c>
      <c r="V1196" t="s">
        <v>73</v>
      </c>
      <c r="W1196" t="s">
        <v>180</v>
      </c>
      <c r="X1196" t="s">
        <v>905</v>
      </c>
      <c r="Y1196" t="s">
        <v>1725</v>
      </c>
      <c r="Z1196" t="s">
        <v>74</v>
      </c>
      <c r="AA1196" t="s">
        <v>907</v>
      </c>
    </row>
    <row r="1197" spans="1:27" x14ac:dyDescent="0.25">
      <c r="A1197" t="b">
        <f>AND(Structures[[#This Row],[Unchanged Colr]:[Unchanged ColorAndStyle]])</f>
        <v>0</v>
      </c>
      <c r="B1197" t="b">
        <f>ISERROR(VLOOKUP(Structures[[#This Row],[StructureID]],ModifiedStructures[],1,FALSE))</f>
        <v>1</v>
      </c>
      <c r="C1197" t="b">
        <f>ISERROR(VLOOKUP(Structures[[#This Row],[ColorAndStyle]],ModifiedStyle[],1,FALSE))</f>
        <v>0</v>
      </c>
      <c r="D1197" t="s">
        <v>1731</v>
      </c>
      <c r="E1197" t="s">
        <v>245</v>
      </c>
      <c r="F1197" t="s">
        <v>245</v>
      </c>
      <c r="G1197" t="s">
        <v>4</v>
      </c>
      <c r="H1197" t="s">
        <v>4</v>
      </c>
      <c r="I1197" t="s">
        <v>1085</v>
      </c>
      <c r="J1197" t="s">
        <v>902</v>
      </c>
      <c r="L1197" t="s">
        <v>246</v>
      </c>
      <c r="M1197">
        <v>3</v>
      </c>
      <c r="N1197">
        <v>0</v>
      </c>
      <c r="O1197">
        <v>-16777216</v>
      </c>
      <c r="P1197" t="s">
        <v>908</v>
      </c>
      <c r="Q1197" t="s">
        <v>908</v>
      </c>
      <c r="R1197" t="s">
        <v>1728</v>
      </c>
      <c r="S1197" t="s">
        <v>0</v>
      </c>
      <c r="T1197" t="s">
        <v>1729</v>
      </c>
      <c r="V1197" t="s">
        <v>73</v>
      </c>
      <c r="W1197" t="s">
        <v>180</v>
      </c>
      <c r="X1197" t="s">
        <v>905</v>
      </c>
      <c r="Y1197" t="s">
        <v>1725</v>
      </c>
      <c r="Z1197" t="s">
        <v>74</v>
      </c>
      <c r="AA1197" t="s">
        <v>907</v>
      </c>
    </row>
    <row r="1198" spans="1:27" x14ac:dyDescent="0.25">
      <c r="A1198" t="b">
        <f>AND(Structures[[#This Row],[Unchanged Colr]:[Unchanged ColorAndStyle]])</f>
        <v>0</v>
      </c>
      <c r="B1198" t="b">
        <f>ISERROR(VLOOKUP(Structures[[#This Row],[StructureID]],ModifiedStructures[],1,FALSE))</f>
        <v>1</v>
      </c>
      <c r="C1198" t="b">
        <f>ISERROR(VLOOKUP(Structures[[#This Row],[ColorAndStyle]],ModifiedStyle[],1,FALSE))</f>
        <v>0</v>
      </c>
      <c r="D1198" t="s">
        <v>1732</v>
      </c>
      <c r="E1198" t="s">
        <v>237</v>
      </c>
      <c r="F1198" t="s">
        <v>271</v>
      </c>
      <c r="G1198" t="s">
        <v>271</v>
      </c>
      <c r="H1198" t="s">
        <v>913</v>
      </c>
      <c r="I1198">
        <v>11296</v>
      </c>
      <c r="J1198" t="s">
        <v>914</v>
      </c>
      <c r="L1198" t="s">
        <v>277</v>
      </c>
      <c r="M1198">
        <v>3</v>
      </c>
      <c r="N1198">
        <v>0</v>
      </c>
      <c r="O1198">
        <v>-16777216</v>
      </c>
      <c r="P1198" t="s">
        <v>908</v>
      </c>
      <c r="Q1198" t="s">
        <v>908</v>
      </c>
      <c r="R1198" t="s">
        <v>1728</v>
      </c>
      <c r="S1198" t="s">
        <v>0</v>
      </c>
      <c r="T1198" t="s">
        <v>1729</v>
      </c>
      <c r="V1198" t="s">
        <v>73</v>
      </c>
      <c r="W1198" t="s">
        <v>180</v>
      </c>
      <c r="X1198" t="s">
        <v>905</v>
      </c>
      <c r="Y1198" t="s">
        <v>1733</v>
      </c>
      <c r="Z1198" t="s">
        <v>74</v>
      </c>
      <c r="AA1198" t="s">
        <v>907</v>
      </c>
    </row>
    <row r="1199" spans="1:27" x14ac:dyDescent="0.25">
      <c r="A1199" t="b">
        <f>AND(Structures[[#This Row],[Unchanged Colr]:[Unchanged ColorAndStyle]])</f>
        <v>0</v>
      </c>
      <c r="B1199" t="b">
        <f>ISERROR(VLOOKUP(Structures[[#This Row],[StructureID]],ModifiedStructures[],1,FALSE))</f>
        <v>1</v>
      </c>
      <c r="C1199" t="b">
        <f>ISERROR(VLOOKUP(Structures[[#This Row],[ColorAndStyle]],ModifiedStyle[],1,FALSE))</f>
        <v>0</v>
      </c>
      <c r="D1199" t="s">
        <v>1734</v>
      </c>
      <c r="E1199" t="s">
        <v>237</v>
      </c>
      <c r="F1199" t="s">
        <v>271</v>
      </c>
      <c r="G1199" t="s">
        <v>271</v>
      </c>
      <c r="H1199" t="s">
        <v>913</v>
      </c>
      <c r="I1199">
        <v>11296</v>
      </c>
      <c r="J1199" t="s">
        <v>914</v>
      </c>
      <c r="L1199" t="s">
        <v>277</v>
      </c>
      <c r="M1199">
        <v>3</v>
      </c>
      <c r="N1199">
        <v>0</v>
      </c>
      <c r="O1199">
        <v>-16777216</v>
      </c>
      <c r="P1199" t="s">
        <v>908</v>
      </c>
      <c r="Q1199" t="s">
        <v>908</v>
      </c>
      <c r="R1199" t="s">
        <v>1728</v>
      </c>
      <c r="S1199" t="s">
        <v>0</v>
      </c>
      <c r="T1199" t="s">
        <v>1729</v>
      </c>
      <c r="V1199" t="s">
        <v>73</v>
      </c>
      <c r="W1199" t="s">
        <v>180</v>
      </c>
      <c r="X1199" t="s">
        <v>905</v>
      </c>
      <c r="Y1199" t="s">
        <v>1733</v>
      </c>
      <c r="Z1199" t="s">
        <v>74</v>
      </c>
      <c r="AA1199" t="s">
        <v>907</v>
      </c>
    </row>
    <row r="1200" spans="1:27" x14ac:dyDescent="0.25">
      <c r="A1200" t="b">
        <f>AND(Structures[[#This Row],[Unchanged Colr]:[Unchanged ColorAndStyle]])</f>
        <v>0</v>
      </c>
      <c r="B1200" t="b">
        <f>ISERROR(VLOOKUP(Structures[[#This Row],[StructureID]],ModifiedStructures[],1,FALSE))</f>
        <v>1</v>
      </c>
      <c r="C1200" t="b">
        <f>ISERROR(VLOOKUP(Structures[[#This Row],[ColorAndStyle]],ModifiedStyle[],1,FALSE))</f>
        <v>0</v>
      </c>
      <c r="D1200" t="s">
        <v>1735</v>
      </c>
      <c r="E1200" t="s">
        <v>237</v>
      </c>
      <c r="F1200" t="s">
        <v>271</v>
      </c>
      <c r="G1200" t="s">
        <v>271</v>
      </c>
      <c r="H1200" t="s">
        <v>913</v>
      </c>
      <c r="I1200">
        <v>11296</v>
      </c>
      <c r="J1200" t="s">
        <v>914</v>
      </c>
      <c r="L1200" t="s">
        <v>277</v>
      </c>
      <c r="M1200">
        <v>3</v>
      </c>
      <c r="N1200">
        <v>0</v>
      </c>
      <c r="O1200">
        <v>-16777216</v>
      </c>
      <c r="P1200" t="s">
        <v>908</v>
      </c>
      <c r="Q1200" t="s">
        <v>908</v>
      </c>
      <c r="R1200" t="s">
        <v>1728</v>
      </c>
      <c r="S1200" t="s">
        <v>0</v>
      </c>
      <c r="T1200" t="s">
        <v>1729</v>
      </c>
      <c r="V1200" t="s">
        <v>73</v>
      </c>
      <c r="W1200" t="s">
        <v>180</v>
      </c>
      <c r="X1200" t="s">
        <v>905</v>
      </c>
      <c r="Y1200" t="s">
        <v>1733</v>
      </c>
      <c r="Z1200" t="s">
        <v>74</v>
      </c>
      <c r="AA1200" t="s">
        <v>907</v>
      </c>
    </row>
    <row r="1201" spans="1:27" x14ac:dyDescent="0.25">
      <c r="A1201" t="b">
        <f>AND(Structures[[#This Row],[Unchanged Colr]:[Unchanged ColorAndStyle]])</f>
        <v>1</v>
      </c>
      <c r="B1201" t="b">
        <f>ISERROR(VLOOKUP(Structures[[#This Row],[StructureID]],ModifiedStructures[],1,FALSE))</f>
        <v>1</v>
      </c>
      <c r="C1201" t="b">
        <f>ISERROR(VLOOKUP(Structures[[#This Row],[ColorAndStyle]],ModifiedStyle[],1,FALSE))</f>
        <v>1</v>
      </c>
      <c r="D1201" t="s">
        <v>1736</v>
      </c>
      <c r="E1201" t="s">
        <v>314</v>
      </c>
      <c r="F1201" t="s">
        <v>1070</v>
      </c>
      <c r="G1201" t="s">
        <v>44</v>
      </c>
      <c r="H1201" t="s">
        <v>185</v>
      </c>
      <c r="I1201" t="s">
        <v>44</v>
      </c>
      <c r="J1201" t="s">
        <v>902</v>
      </c>
      <c r="L1201" t="s">
        <v>336</v>
      </c>
      <c r="M1201">
        <v>3</v>
      </c>
      <c r="N1201">
        <v>0</v>
      </c>
      <c r="O1201">
        <v>-16777216</v>
      </c>
      <c r="P1201" t="s">
        <v>908</v>
      </c>
      <c r="Q1201" t="s">
        <v>908</v>
      </c>
      <c r="R1201" t="s">
        <v>181</v>
      </c>
      <c r="S1201" t="s">
        <v>0</v>
      </c>
      <c r="T1201" t="s">
        <v>1737</v>
      </c>
      <c r="V1201" t="s">
        <v>73</v>
      </c>
      <c r="W1201" t="s">
        <v>180</v>
      </c>
      <c r="X1201" t="s">
        <v>905</v>
      </c>
      <c r="Y1201" t="s">
        <v>1733</v>
      </c>
      <c r="Z1201" t="s">
        <v>74</v>
      </c>
      <c r="AA1201" t="s">
        <v>907</v>
      </c>
    </row>
    <row r="1202" spans="1:27" x14ac:dyDescent="0.25">
      <c r="A1202" t="b">
        <f>AND(Structures[[#This Row],[Unchanged Colr]:[Unchanged ColorAndStyle]])</f>
        <v>0</v>
      </c>
      <c r="B1202" t="b">
        <f>ISERROR(VLOOKUP(Structures[[#This Row],[StructureID]],ModifiedStructures[],1,FALSE))</f>
        <v>1</v>
      </c>
      <c r="C1202" t="b">
        <f>ISERROR(VLOOKUP(Structures[[#This Row],[ColorAndStyle]],ModifiedStyle[],1,FALSE))</f>
        <v>0</v>
      </c>
      <c r="D1202" t="s">
        <v>128</v>
      </c>
      <c r="E1202" t="s">
        <v>129</v>
      </c>
      <c r="F1202" t="s">
        <v>130</v>
      </c>
      <c r="G1202" t="s">
        <v>44</v>
      </c>
      <c r="H1202" t="s">
        <v>44</v>
      </c>
      <c r="I1202" t="s">
        <v>130</v>
      </c>
      <c r="J1202" t="s">
        <v>902</v>
      </c>
      <c r="L1202" t="s">
        <v>45</v>
      </c>
      <c r="M1202">
        <v>3</v>
      </c>
      <c r="N1202">
        <v>0</v>
      </c>
      <c r="O1202">
        <v>-16777216</v>
      </c>
      <c r="P1202" t="s">
        <v>908</v>
      </c>
      <c r="Q1202" t="s">
        <v>908</v>
      </c>
      <c r="R1202" t="s">
        <v>181</v>
      </c>
      <c r="S1202" t="s">
        <v>0</v>
      </c>
      <c r="T1202" t="s">
        <v>1737</v>
      </c>
      <c r="V1202" t="s">
        <v>73</v>
      </c>
      <c r="W1202" t="s">
        <v>180</v>
      </c>
      <c r="X1202" t="s">
        <v>905</v>
      </c>
      <c r="Y1202" t="s">
        <v>1733</v>
      </c>
      <c r="Z1202" t="s">
        <v>74</v>
      </c>
      <c r="AA1202" t="s">
        <v>907</v>
      </c>
    </row>
    <row r="1203" spans="1:27" x14ac:dyDescent="0.25">
      <c r="A1203" t="b">
        <f>AND(Structures[[#This Row],[Unchanged Colr]:[Unchanged ColorAndStyle]])</f>
        <v>0</v>
      </c>
      <c r="B1203" t="b">
        <f>ISERROR(VLOOKUP(Structures[[#This Row],[StructureID]],ModifiedStructures[],1,FALSE))</f>
        <v>1</v>
      </c>
      <c r="C1203" t="b">
        <f>ISERROR(VLOOKUP(Structures[[#This Row],[ColorAndStyle]],ModifiedStyle[],1,FALSE))</f>
        <v>0</v>
      </c>
      <c r="D1203" t="s">
        <v>1071</v>
      </c>
      <c r="E1203" t="s">
        <v>1072</v>
      </c>
      <c r="F1203" t="s">
        <v>1073</v>
      </c>
      <c r="G1203" t="s">
        <v>44</v>
      </c>
      <c r="H1203" t="s">
        <v>185</v>
      </c>
      <c r="I1203" t="s">
        <v>1074</v>
      </c>
      <c r="J1203" t="s">
        <v>902</v>
      </c>
      <c r="L1203" t="s">
        <v>337</v>
      </c>
      <c r="M1203">
        <v>3</v>
      </c>
      <c r="N1203">
        <v>0</v>
      </c>
      <c r="O1203">
        <v>-16777216</v>
      </c>
      <c r="P1203" t="s">
        <v>908</v>
      </c>
      <c r="Q1203" t="s">
        <v>908</v>
      </c>
      <c r="R1203" t="s">
        <v>181</v>
      </c>
      <c r="S1203" t="s">
        <v>0</v>
      </c>
      <c r="T1203" t="s">
        <v>1737</v>
      </c>
      <c r="V1203" t="s">
        <v>73</v>
      </c>
      <c r="W1203" t="s">
        <v>180</v>
      </c>
      <c r="X1203" t="s">
        <v>905</v>
      </c>
      <c r="Y1203" t="s">
        <v>1733</v>
      </c>
      <c r="Z1203" t="s">
        <v>74</v>
      </c>
      <c r="AA1203" t="s">
        <v>907</v>
      </c>
    </row>
    <row r="1204" spans="1:27" x14ac:dyDescent="0.25">
      <c r="A1204" t="b">
        <f>AND(Structures[[#This Row],[Unchanged Colr]:[Unchanged ColorAndStyle]])</f>
        <v>1</v>
      </c>
      <c r="B1204" t="b">
        <f>ISERROR(VLOOKUP(Structures[[#This Row],[StructureID]],ModifiedStructures[],1,FALSE))</f>
        <v>1</v>
      </c>
      <c r="C1204" t="b">
        <f>ISERROR(VLOOKUP(Structures[[#This Row],[ColorAndStyle]],ModifiedStyle[],1,FALSE))</f>
        <v>1</v>
      </c>
      <c r="D1204" t="s">
        <v>1075</v>
      </c>
      <c r="E1204" t="s">
        <v>1076</v>
      </c>
      <c r="F1204" t="s">
        <v>317</v>
      </c>
      <c r="G1204" t="s">
        <v>44</v>
      </c>
      <c r="H1204" t="s">
        <v>1077</v>
      </c>
      <c r="I1204" t="s">
        <v>317</v>
      </c>
      <c r="J1204" t="s">
        <v>902</v>
      </c>
      <c r="L1204" t="s">
        <v>338</v>
      </c>
      <c r="M1204">
        <v>5</v>
      </c>
      <c r="N1204">
        <v>2</v>
      </c>
      <c r="O1204">
        <v>-16777216</v>
      </c>
      <c r="P1204" t="s">
        <v>908</v>
      </c>
      <c r="Q1204" t="s">
        <v>908</v>
      </c>
      <c r="R1204" t="s">
        <v>181</v>
      </c>
      <c r="S1204" t="s">
        <v>0</v>
      </c>
      <c r="T1204" t="s">
        <v>1737</v>
      </c>
      <c r="V1204" t="s">
        <v>73</v>
      </c>
      <c r="W1204" t="s">
        <v>180</v>
      </c>
      <c r="X1204" t="s">
        <v>905</v>
      </c>
      <c r="Y1204" t="s">
        <v>1733</v>
      </c>
      <c r="Z1204" t="s">
        <v>74</v>
      </c>
      <c r="AA1204" t="s">
        <v>907</v>
      </c>
    </row>
    <row r="1205" spans="1:27" x14ac:dyDescent="0.25">
      <c r="A1205" t="b">
        <f>AND(Structures[[#This Row],[Unchanged Colr]:[Unchanged ColorAndStyle]])</f>
        <v>1</v>
      </c>
      <c r="B1205" t="b">
        <f>ISERROR(VLOOKUP(Structures[[#This Row],[StructureID]],ModifiedStructures[],1,FALSE))</f>
        <v>1</v>
      </c>
      <c r="C1205" t="b">
        <f>ISERROR(VLOOKUP(Structures[[#This Row],[ColorAndStyle]],ModifiedStyle[],1,FALSE))</f>
        <v>1</v>
      </c>
      <c r="D1205" t="s">
        <v>1066</v>
      </c>
      <c r="E1205" t="s">
        <v>1067</v>
      </c>
      <c r="F1205" t="s">
        <v>224</v>
      </c>
      <c r="G1205" t="s">
        <v>33</v>
      </c>
      <c r="H1205" t="s">
        <v>33</v>
      </c>
      <c r="I1205">
        <v>13354</v>
      </c>
      <c r="J1205" t="s">
        <v>929</v>
      </c>
      <c r="L1205" t="s">
        <v>266</v>
      </c>
      <c r="M1205">
        <v>3</v>
      </c>
      <c r="N1205">
        <v>0</v>
      </c>
      <c r="O1205">
        <v>-16777216</v>
      </c>
      <c r="P1205" t="s">
        <v>908</v>
      </c>
      <c r="Q1205" t="s">
        <v>908</v>
      </c>
      <c r="R1205" t="s">
        <v>181</v>
      </c>
      <c r="S1205" t="s">
        <v>0</v>
      </c>
      <c r="T1205" t="s">
        <v>1737</v>
      </c>
      <c r="V1205" t="s">
        <v>73</v>
      </c>
      <c r="W1205" t="s">
        <v>180</v>
      </c>
      <c r="X1205" t="s">
        <v>905</v>
      </c>
      <c r="Y1205" t="s">
        <v>1733</v>
      </c>
      <c r="Z1205" t="s">
        <v>74</v>
      </c>
      <c r="AA1205" t="s">
        <v>907</v>
      </c>
    </row>
    <row r="1206" spans="1:27" x14ac:dyDescent="0.25">
      <c r="A1206" t="b">
        <f>AND(Structures[[#This Row],[Unchanged Colr]:[Unchanged ColorAndStyle]])</f>
        <v>1</v>
      </c>
      <c r="B1206" t="b">
        <f>ISERROR(VLOOKUP(Structures[[#This Row],[StructureID]],ModifiedStructures[],1,FALSE))</f>
        <v>1</v>
      </c>
      <c r="C1206" t="b">
        <f>ISERROR(VLOOKUP(Structures[[#This Row],[ColorAndStyle]],ModifiedStyle[],1,FALSE))</f>
        <v>1</v>
      </c>
      <c r="D1206" t="s">
        <v>308</v>
      </c>
      <c r="E1206" t="s">
        <v>308</v>
      </c>
      <c r="F1206" t="s">
        <v>308</v>
      </c>
      <c r="G1206" t="s">
        <v>33</v>
      </c>
      <c r="H1206" t="s">
        <v>33</v>
      </c>
      <c r="I1206">
        <v>7163</v>
      </c>
      <c r="J1206" t="s">
        <v>929</v>
      </c>
      <c r="L1206" t="s">
        <v>331</v>
      </c>
      <c r="M1206">
        <v>3</v>
      </c>
      <c r="N1206">
        <v>0</v>
      </c>
      <c r="O1206">
        <v>-16777216</v>
      </c>
      <c r="P1206" t="s">
        <v>908</v>
      </c>
      <c r="Q1206" t="s">
        <v>908</v>
      </c>
      <c r="R1206" t="s">
        <v>181</v>
      </c>
      <c r="S1206" t="s">
        <v>0</v>
      </c>
      <c r="T1206" t="s">
        <v>1737</v>
      </c>
      <c r="V1206" t="s">
        <v>73</v>
      </c>
      <c r="W1206" t="s">
        <v>180</v>
      </c>
      <c r="X1206" t="s">
        <v>905</v>
      </c>
      <c r="Y1206" t="s">
        <v>1733</v>
      </c>
      <c r="Z1206" t="s">
        <v>74</v>
      </c>
      <c r="AA1206" t="s">
        <v>907</v>
      </c>
    </row>
    <row r="1207" spans="1:27" x14ac:dyDescent="0.25">
      <c r="A1207" t="b">
        <f>AND(Structures[[#This Row],[Unchanged Colr]:[Unchanged ColorAndStyle]])</f>
        <v>1</v>
      </c>
      <c r="B1207" t="b">
        <f>ISERROR(VLOOKUP(Structures[[#This Row],[StructureID]],ModifiedStructures[],1,FALSE))</f>
        <v>1</v>
      </c>
      <c r="C1207" t="b">
        <f>ISERROR(VLOOKUP(Structures[[#This Row],[ColorAndStyle]],ModifiedStyle[],1,FALSE))</f>
        <v>1</v>
      </c>
      <c r="D1207" t="s">
        <v>1738</v>
      </c>
      <c r="F1207" t="s">
        <v>384</v>
      </c>
      <c r="G1207" t="s">
        <v>44</v>
      </c>
      <c r="H1207" t="s">
        <v>185</v>
      </c>
      <c r="I1207" t="s">
        <v>384</v>
      </c>
      <c r="J1207" t="s">
        <v>902</v>
      </c>
      <c r="L1207" t="s">
        <v>389</v>
      </c>
      <c r="M1207">
        <v>3</v>
      </c>
      <c r="N1207">
        <v>0</v>
      </c>
      <c r="O1207">
        <v>-16777216</v>
      </c>
      <c r="P1207" t="s">
        <v>908</v>
      </c>
      <c r="Q1207" t="s">
        <v>908</v>
      </c>
      <c r="R1207" t="s">
        <v>181</v>
      </c>
      <c r="S1207" t="s">
        <v>0</v>
      </c>
      <c r="T1207" t="s">
        <v>1737</v>
      </c>
      <c r="V1207" t="s">
        <v>73</v>
      </c>
      <c r="W1207" t="s">
        <v>127</v>
      </c>
      <c r="X1207" t="s">
        <v>905</v>
      </c>
      <c r="Y1207" t="s">
        <v>1739</v>
      </c>
      <c r="Z1207" t="s">
        <v>74</v>
      </c>
      <c r="AA1207" t="s">
        <v>907</v>
      </c>
    </row>
    <row r="1208" spans="1:27" x14ac:dyDescent="0.25">
      <c r="A1208" t="b">
        <f>AND(Structures[[#This Row],[Unchanged Colr]:[Unchanged ColorAndStyle]])</f>
        <v>1</v>
      </c>
      <c r="B1208" t="b">
        <f>ISERROR(VLOOKUP(Structures[[#This Row],[StructureID]],ModifiedStructures[],1,FALSE))</f>
        <v>1</v>
      </c>
      <c r="C1208" t="b">
        <f>ISERROR(VLOOKUP(Structures[[#This Row],[ColorAndStyle]],ModifiedStyle[],1,FALSE))</f>
        <v>1</v>
      </c>
      <c r="D1208" t="s">
        <v>1029</v>
      </c>
      <c r="E1208" t="s">
        <v>1030</v>
      </c>
      <c r="F1208" t="s">
        <v>339</v>
      </c>
      <c r="G1208" t="s">
        <v>44</v>
      </c>
      <c r="H1208" t="s">
        <v>185</v>
      </c>
      <c r="I1208" t="s">
        <v>339</v>
      </c>
      <c r="J1208" t="s">
        <v>902</v>
      </c>
      <c r="L1208" t="s">
        <v>324</v>
      </c>
      <c r="M1208">
        <v>3</v>
      </c>
      <c r="N1208">
        <v>0</v>
      </c>
      <c r="O1208">
        <v>-16777216</v>
      </c>
      <c r="P1208" t="s">
        <v>908</v>
      </c>
      <c r="Q1208" t="s">
        <v>908</v>
      </c>
      <c r="R1208" t="s">
        <v>181</v>
      </c>
      <c r="S1208" t="s">
        <v>0</v>
      </c>
      <c r="T1208" t="s">
        <v>1737</v>
      </c>
      <c r="V1208" t="s">
        <v>73</v>
      </c>
      <c r="W1208" t="s">
        <v>127</v>
      </c>
      <c r="X1208" t="s">
        <v>905</v>
      </c>
      <c r="Y1208" t="s">
        <v>1739</v>
      </c>
      <c r="Z1208" t="s">
        <v>74</v>
      </c>
      <c r="AA1208" t="s">
        <v>907</v>
      </c>
    </row>
    <row r="1209" spans="1:27" x14ac:dyDescent="0.25">
      <c r="A1209" t="b">
        <f>AND(Structures[[#This Row],[Unchanged Colr]:[Unchanged ColorAndStyle]])</f>
        <v>1</v>
      </c>
      <c r="B1209" t="b">
        <f>ISERROR(VLOOKUP(Structures[[#This Row],[StructureID]],ModifiedStructures[],1,FALSE))</f>
        <v>1</v>
      </c>
      <c r="C1209" t="b">
        <f>ISERROR(VLOOKUP(Structures[[#This Row],[ColorAndStyle]],ModifiedStyle[],1,FALSE))</f>
        <v>1</v>
      </c>
      <c r="D1209" t="s">
        <v>1544</v>
      </c>
      <c r="E1209" t="s">
        <v>1545</v>
      </c>
      <c r="F1209" t="s">
        <v>339</v>
      </c>
      <c r="G1209" t="s">
        <v>44</v>
      </c>
      <c r="H1209" t="s">
        <v>185</v>
      </c>
      <c r="I1209" t="s">
        <v>339</v>
      </c>
      <c r="J1209" t="s">
        <v>902</v>
      </c>
      <c r="L1209" t="s">
        <v>324</v>
      </c>
      <c r="M1209">
        <v>3</v>
      </c>
      <c r="N1209">
        <v>0</v>
      </c>
      <c r="O1209">
        <v>-16777216</v>
      </c>
      <c r="P1209" t="s">
        <v>908</v>
      </c>
      <c r="Q1209" t="s">
        <v>908</v>
      </c>
      <c r="R1209" t="s">
        <v>181</v>
      </c>
      <c r="S1209" t="s">
        <v>0</v>
      </c>
      <c r="T1209" t="s">
        <v>1737</v>
      </c>
      <c r="V1209" t="s">
        <v>73</v>
      </c>
      <c r="W1209" t="s">
        <v>127</v>
      </c>
      <c r="X1209" t="s">
        <v>905</v>
      </c>
      <c r="Y1209" t="s">
        <v>1739</v>
      </c>
      <c r="Z1209" t="s">
        <v>74</v>
      </c>
      <c r="AA1209" t="s">
        <v>907</v>
      </c>
    </row>
    <row r="1210" spans="1:27" x14ac:dyDescent="0.25">
      <c r="A1210" t="b">
        <f>AND(Structures[[#This Row],[Unchanged Colr]:[Unchanged ColorAndStyle]])</f>
        <v>0</v>
      </c>
      <c r="B1210" t="b">
        <f>ISERROR(VLOOKUP(Structures[[#This Row],[StructureID]],ModifiedStructures[],1,FALSE))</f>
        <v>1</v>
      </c>
      <c r="C1210" t="b">
        <f>ISERROR(VLOOKUP(Structures[[#This Row],[ColorAndStyle]],ModifiedStyle[],1,FALSE))</f>
        <v>0</v>
      </c>
      <c r="D1210" t="s">
        <v>4</v>
      </c>
      <c r="E1210" t="s">
        <v>245</v>
      </c>
      <c r="F1210" t="s">
        <v>912</v>
      </c>
      <c r="G1210" t="s">
        <v>4</v>
      </c>
      <c r="H1210" t="s">
        <v>4</v>
      </c>
      <c r="I1210" t="s">
        <v>247</v>
      </c>
      <c r="J1210" t="s">
        <v>902</v>
      </c>
      <c r="L1210" t="s">
        <v>246</v>
      </c>
      <c r="M1210">
        <v>3</v>
      </c>
      <c r="N1210">
        <v>0</v>
      </c>
      <c r="O1210">
        <v>-16777216</v>
      </c>
      <c r="P1210" t="s">
        <v>908</v>
      </c>
      <c r="Q1210" t="s">
        <v>908</v>
      </c>
      <c r="R1210" t="s">
        <v>4</v>
      </c>
      <c r="S1210" t="s">
        <v>0</v>
      </c>
      <c r="T1210" t="s">
        <v>1740</v>
      </c>
      <c r="V1210" t="s">
        <v>73</v>
      </c>
      <c r="W1210" t="s">
        <v>127</v>
      </c>
      <c r="X1210" t="s">
        <v>905</v>
      </c>
      <c r="Y1210" t="s">
        <v>1739</v>
      </c>
      <c r="Z1210" t="s">
        <v>74</v>
      </c>
      <c r="AA1210" t="s">
        <v>907</v>
      </c>
    </row>
    <row r="1211" spans="1:27" x14ac:dyDescent="0.25">
      <c r="A1211" t="b">
        <f>AND(Structures[[#This Row],[Unchanged Colr]:[Unchanged ColorAndStyle]])</f>
        <v>0</v>
      </c>
      <c r="B1211" t="b">
        <f>ISERROR(VLOOKUP(Structures[[#This Row],[StructureID]],ModifiedStructures[],1,FALSE))</f>
        <v>1</v>
      </c>
      <c r="C1211" t="b">
        <f>ISERROR(VLOOKUP(Structures[[#This Row],[ColorAndStyle]],ModifiedStyle[],1,FALSE))</f>
        <v>0</v>
      </c>
      <c r="D1211" t="s">
        <v>383</v>
      </c>
      <c r="E1211" t="s">
        <v>1127</v>
      </c>
      <c r="F1211" t="s">
        <v>912</v>
      </c>
      <c r="G1211" t="s">
        <v>4</v>
      </c>
      <c r="H1211" t="s">
        <v>4</v>
      </c>
      <c r="I1211" t="s">
        <v>247</v>
      </c>
      <c r="J1211" t="s">
        <v>902</v>
      </c>
      <c r="L1211" t="s">
        <v>246</v>
      </c>
      <c r="M1211">
        <v>3</v>
      </c>
      <c r="N1211">
        <v>0</v>
      </c>
      <c r="O1211">
        <v>-16777216</v>
      </c>
      <c r="P1211" t="s">
        <v>908</v>
      </c>
      <c r="Q1211" t="s">
        <v>908</v>
      </c>
      <c r="R1211" t="s">
        <v>4</v>
      </c>
      <c r="S1211" t="s">
        <v>0</v>
      </c>
      <c r="T1211" t="s">
        <v>1740</v>
      </c>
      <c r="V1211" t="s">
        <v>73</v>
      </c>
      <c r="W1211" t="s">
        <v>127</v>
      </c>
      <c r="X1211" t="s">
        <v>905</v>
      </c>
      <c r="Y1211" t="s">
        <v>1739</v>
      </c>
      <c r="Z1211" t="s">
        <v>74</v>
      </c>
      <c r="AA1211" t="s">
        <v>907</v>
      </c>
    </row>
    <row r="1212" spans="1:27" x14ac:dyDescent="0.25">
      <c r="A1212" t="b">
        <f>AND(Structures[[#This Row],[Unchanged Colr]:[Unchanged ColorAndStyle]])</f>
        <v>0</v>
      </c>
      <c r="B1212" t="b">
        <f>ISERROR(VLOOKUP(Structures[[#This Row],[StructureID]],ModifiedStructures[],1,FALSE))</f>
        <v>1</v>
      </c>
      <c r="C1212" t="b">
        <f>ISERROR(VLOOKUP(Structures[[#This Row],[ColorAndStyle]],ModifiedStyle[],1,FALSE))</f>
        <v>0</v>
      </c>
      <c r="D1212" t="s">
        <v>300</v>
      </c>
      <c r="E1212" t="s">
        <v>1065</v>
      </c>
      <c r="F1212" t="s">
        <v>912</v>
      </c>
      <c r="G1212" t="s">
        <v>4</v>
      </c>
      <c r="H1212" t="s">
        <v>4</v>
      </c>
      <c r="I1212" t="s">
        <v>247</v>
      </c>
      <c r="J1212" t="s">
        <v>902</v>
      </c>
      <c r="L1212" t="s">
        <v>246</v>
      </c>
      <c r="M1212">
        <v>3</v>
      </c>
      <c r="N1212">
        <v>0</v>
      </c>
      <c r="O1212">
        <v>-16777216</v>
      </c>
      <c r="P1212" t="s">
        <v>908</v>
      </c>
      <c r="Q1212" t="s">
        <v>908</v>
      </c>
      <c r="R1212" t="s">
        <v>4</v>
      </c>
      <c r="S1212" t="s">
        <v>0</v>
      </c>
      <c r="T1212" t="s">
        <v>1740</v>
      </c>
      <c r="V1212" t="s">
        <v>73</v>
      </c>
      <c r="W1212" t="s">
        <v>127</v>
      </c>
      <c r="X1212" t="s">
        <v>905</v>
      </c>
      <c r="Y1212" t="s">
        <v>1739</v>
      </c>
      <c r="Z1212" t="s">
        <v>74</v>
      </c>
      <c r="AA1212" t="s">
        <v>907</v>
      </c>
    </row>
    <row r="1213" spans="1:27" x14ac:dyDescent="0.25">
      <c r="A1213" t="b">
        <f>AND(Structures[[#This Row],[Unchanged Colr]:[Unchanged ColorAndStyle]])</f>
        <v>0</v>
      </c>
      <c r="B1213" t="b">
        <f>ISERROR(VLOOKUP(Structures[[#This Row],[StructureID]],ModifiedStructures[],1,FALSE))</f>
        <v>0</v>
      </c>
      <c r="C1213" t="b">
        <f>ISERROR(VLOOKUP(Structures[[#This Row],[ColorAndStyle]],ModifiedStyle[],1,FALSE))</f>
        <v>0</v>
      </c>
      <c r="D1213" t="s">
        <v>3</v>
      </c>
      <c r="E1213" t="s">
        <v>132</v>
      </c>
      <c r="F1213" t="s">
        <v>133</v>
      </c>
      <c r="G1213" t="s">
        <v>4</v>
      </c>
      <c r="H1213" t="s">
        <v>4</v>
      </c>
      <c r="I1213" t="s">
        <v>1086</v>
      </c>
      <c r="J1213" t="s">
        <v>902</v>
      </c>
      <c r="L1213" t="s">
        <v>5</v>
      </c>
      <c r="M1213">
        <v>3</v>
      </c>
      <c r="N1213">
        <v>0</v>
      </c>
      <c r="O1213">
        <v>-16777216</v>
      </c>
      <c r="P1213" t="s">
        <v>908</v>
      </c>
      <c r="Q1213" t="s">
        <v>908</v>
      </c>
      <c r="R1213" t="s">
        <v>4</v>
      </c>
      <c r="S1213" t="s">
        <v>0</v>
      </c>
      <c r="T1213" t="s">
        <v>1740</v>
      </c>
      <c r="V1213" t="s">
        <v>73</v>
      </c>
      <c r="W1213" t="s">
        <v>127</v>
      </c>
      <c r="X1213" t="s">
        <v>905</v>
      </c>
      <c r="Y1213" t="s">
        <v>1739</v>
      </c>
      <c r="Z1213" t="s">
        <v>74</v>
      </c>
      <c r="AA1213" t="s">
        <v>907</v>
      </c>
    </row>
    <row r="1214" spans="1:27" x14ac:dyDescent="0.25">
      <c r="A1214" t="b">
        <f>AND(Structures[[#This Row],[Unchanged Colr]:[Unchanged ColorAndStyle]])</f>
        <v>0</v>
      </c>
      <c r="B1214" t="b">
        <f>ISERROR(VLOOKUP(Structures[[#This Row],[StructureID]],ModifiedStructures[],1,FALSE))</f>
        <v>0</v>
      </c>
      <c r="C1214" t="b">
        <f>ISERROR(VLOOKUP(Structures[[#This Row],[ColorAndStyle]],ModifiedStyle[],1,FALSE))</f>
        <v>0</v>
      </c>
      <c r="D1214" t="s">
        <v>182</v>
      </c>
      <c r="E1214" t="s">
        <v>133</v>
      </c>
      <c r="F1214" t="s">
        <v>133</v>
      </c>
      <c r="G1214" t="s">
        <v>4</v>
      </c>
      <c r="H1214" t="s">
        <v>4</v>
      </c>
      <c r="I1214" t="s">
        <v>1086</v>
      </c>
      <c r="J1214" t="s">
        <v>902</v>
      </c>
      <c r="L1214" t="s">
        <v>5</v>
      </c>
      <c r="M1214">
        <v>3</v>
      </c>
      <c r="N1214">
        <v>0</v>
      </c>
      <c r="O1214">
        <v>-16777216</v>
      </c>
      <c r="P1214" t="s">
        <v>908</v>
      </c>
      <c r="Q1214" t="s">
        <v>908</v>
      </c>
      <c r="R1214" t="s">
        <v>4</v>
      </c>
      <c r="S1214" t="s">
        <v>0</v>
      </c>
      <c r="T1214" t="s">
        <v>1740</v>
      </c>
      <c r="V1214" t="s">
        <v>73</v>
      </c>
      <c r="W1214" t="s">
        <v>127</v>
      </c>
      <c r="X1214" t="s">
        <v>905</v>
      </c>
      <c r="Y1214" t="s">
        <v>1739</v>
      </c>
      <c r="Z1214" t="s">
        <v>74</v>
      </c>
      <c r="AA1214" t="s">
        <v>907</v>
      </c>
    </row>
    <row r="1215" spans="1:27" x14ac:dyDescent="0.25">
      <c r="A1215" t="b">
        <f>AND(Structures[[#This Row],[Unchanged Colr]:[Unchanged ColorAndStyle]])</f>
        <v>1</v>
      </c>
      <c r="B1215" t="b">
        <f>ISERROR(VLOOKUP(Structures[[#This Row],[StructureID]],ModifiedStructures[],1,FALSE))</f>
        <v>1</v>
      </c>
      <c r="C1215" t="b">
        <f>ISERROR(VLOOKUP(Structures[[#This Row],[ColorAndStyle]],ModifiedStyle[],1,FALSE))</f>
        <v>1</v>
      </c>
      <c r="D1215" t="s">
        <v>689</v>
      </c>
      <c r="E1215" t="s">
        <v>1741</v>
      </c>
      <c r="F1215" t="s">
        <v>133</v>
      </c>
      <c r="G1215" t="s">
        <v>4</v>
      </c>
      <c r="H1215" t="s">
        <v>4</v>
      </c>
      <c r="I1215" t="s">
        <v>1086</v>
      </c>
      <c r="J1215" t="s">
        <v>902</v>
      </c>
      <c r="L1215" t="s">
        <v>688</v>
      </c>
      <c r="M1215">
        <v>3</v>
      </c>
      <c r="N1215">
        <v>0</v>
      </c>
      <c r="O1215">
        <v>-16777216</v>
      </c>
      <c r="P1215" t="s">
        <v>908</v>
      </c>
      <c r="Q1215" t="s">
        <v>908</v>
      </c>
      <c r="R1215" t="s">
        <v>4</v>
      </c>
      <c r="S1215" t="s">
        <v>0</v>
      </c>
      <c r="T1215" t="s">
        <v>1740</v>
      </c>
      <c r="V1215" t="s">
        <v>73</v>
      </c>
      <c r="W1215" t="s">
        <v>127</v>
      </c>
      <c r="X1215" t="s">
        <v>905</v>
      </c>
      <c r="Y1215" t="s">
        <v>1739</v>
      </c>
      <c r="Z1215" t="s">
        <v>74</v>
      </c>
      <c r="AA1215" t="s">
        <v>907</v>
      </c>
    </row>
    <row r="1216" spans="1:27" x14ac:dyDescent="0.25">
      <c r="A1216" t="b">
        <f>AND(Structures[[#This Row],[Unchanged Colr]:[Unchanged ColorAndStyle]])</f>
        <v>1</v>
      </c>
      <c r="B1216" t="b">
        <f>ISERROR(VLOOKUP(Structures[[#This Row],[StructureID]],ModifiedStructures[],1,FALSE))</f>
        <v>1</v>
      </c>
      <c r="C1216" t="b">
        <f>ISERROR(VLOOKUP(Structures[[#This Row],[ColorAndStyle]],ModifiedStyle[],1,FALSE))</f>
        <v>1</v>
      </c>
      <c r="D1216" t="s">
        <v>685</v>
      </c>
      <c r="E1216" t="s">
        <v>1742</v>
      </c>
      <c r="F1216" t="s">
        <v>133</v>
      </c>
      <c r="G1216" t="s">
        <v>4</v>
      </c>
      <c r="H1216" t="s">
        <v>4</v>
      </c>
      <c r="I1216" t="s">
        <v>1086</v>
      </c>
      <c r="J1216" t="s">
        <v>902</v>
      </c>
      <c r="L1216" t="s">
        <v>684</v>
      </c>
      <c r="M1216">
        <v>3</v>
      </c>
      <c r="N1216">
        <v>0</v>
      </c>
      <c r="O1216">
        <v>-16777216</v>
      </c>
      <c r="P1216" t="s">
        <v>908</v>
      </c>
      <c r="Q1216" t="s">
        <v>908</v>
      </c>
      <c r="R1216" t="s">
        <v>4</v>
      </c>
      <c r="S1216" t="s">
        <v>0</v>
      </c>
      <c r="T1216" t="s">
        <v>1740</v>
      </c>
      <c r="V1216" t="s">
        <v>73</v>
      </c>
      <c r="W1216" t="s">
        <v>127</v>
      </c>
      <c r="X1216" t="s">
        <v>905</v>
      </c>
      <c r="Y1216" t="s">
        <v>1739</v>
      </c>
      <c r="Z1216" t="s">
        <v>74</v>
      </c>
      <c r="AA1216" t="s">
        <v>907</v>
      </c>
    </row>
    <row r="1217" spans="1:27" x14ac:dyDescent="0.25">
      <c r="A1217" t="b">
        <f>AND(Structures[[#This Row],[Unchanged Colr]:[Unchanged ColorAndStyle]])</f>
        <v>1</v>
      </c>
      <c r="B1217" t="b">
        <f>ISERROR(VLOOKUP(Structures[[#This Row],[StructureID]],ModifiedStructures[],1,FALSE))</f>
        <v>1</v>
      </c>
      <c r="C1217" t="b">
        <f>ISERROR(VLOOKUP(Structures[[#This Row],[ColorAndStyle]],ModifiedStyle[],1,FALSE))</f>
        <v>1</v>
      </c>
      <c r="D1217" t="s">
        <v>210</v>
      </c>
      <c r="E1217" t="s">
        <v>1743</v>
      </c>
      <c r="F1217" t="s">
        <v>172</v>
      </c>
      <c r="G1217" t="s">
        <v>4</v>
      </c>
      <c r="H1217" t="s">
        <v>4</v>
      </c>
      <c r="I1217" t="s">
        <v>1210</v>
      </c>
      <c r="J1217" t="s">
        <v>902</v>
      </c>
      <c r="L1217" t="s">
        <v>244</v>
      </c>
      <c r="M1217">
        <v>3</v>
      </c>
      <c r="N1217">
        <v>0</v>
      </c>
      <c r="O1217">
        <v>-16777216</v>
      </c>
      <c r="P1217" t="s">
        <v>908</v>
      </c>
      <c r="Q1217" t="s">
        <v>908</v>
      </c>
      <c r="R1217" t="s">
        <v>4</v>
      </c>
      <c r="S1217" t="s">
        <v>0</v>
      </c>
      <c r="T1217" t="s">
        <v>1740</v>
      </c>
      <c r="V1217" t="s">
        <v>73</v>
      </c>
      <c r="W1217" t="s">
        <v>127</v>
      </c>
      <c r="X1217" t="s">
        <v>905</v>
      </c>
      <c r="Y1217" t="s">
        <v>1739</v>
      </c>
      <c r="Z1217" t="s">
        <v>74</v>
      </c>
      <c r="AA1217" t="s">
        <v>907</v>
      </c>
    </row>
    <row r="1218" spans="1:27" x14ac:dyDescent="0.25">
      <c r="A1218" t="b">
        <f>AND(Structures[[#This Row],[Unchanged Colr]:[Unchanged ColorAndStyle]])</f>
        <v>1</v>
      </c>
      <c r="B1218" t="b">
        <f>ISERROR(VLOOKUP(Structures[[#This Row],[StructureID]],ModifiedStructures[],1,FALSE))</f>
        <v>1</v>
      </c>
      <c r="C1218" t="b">
        <f>ISERROR(VLOOKUP(Structures[[#This Row],[ColorAndStyle]],ModifiedStyle[],1,FALSE))</f>
        <v>1</v>
      </c>
      <c r="D1218" t="s">
        <v>416</v>
      </c>
      <c r="E1218" t="s">
        <v>1743</v>
      </c>
      <c r="F1218" t="s">
        <v>172</v>
      </c>
      <c r="G1218" t="s">
        <v>4</v>
      </c>
      <c r="H1218" t="s">
        <v>4</v>
      </c>
      <c r="I1218" t="s">
        <v>1210</v>
      </c>
      <c r="J1218" t="s">
        <v>902</v>
      </c>
      <c r="L1218" t="s">
        <v>443</v>
      </c>
      <c r="M1218">
        <v>3</v>
      </c>
      <c r="N1218">
        <v>0</v>
      </c>
      <c r="O1218">
        <v>-16777216</v>
      </c>
      <c r="P1218" t="s">
        <v>908</v>
      </c>
      <c r="Q1218" t="s">
        <v>908</v>
      </c>
      <c r="R1218" t="s">
        <v>4</v>
      </c>
      <c r="S1218" t="s">
        <v>0</v>
      </c>
      <c r="T1218" t="s">
        <v>1740</v>
      </c>
      <c r="V1218" t="s">
        <v>73</v>
      </c>
      <c r="W1218" t="s">
        <v>127</v>
      </c>
      <c r="X1218" t="s">
        <v>905</v>
      </c>
      <c r="Y1218" t="s">
        <v>1739</v>
      </c>
      <c r="Z1218" t="s">
        <v>74</v>
      </c>
      <c r="AA1218" t="s">
        <v>907</v>
      </c>
    </row>
    <row r="1219" spans="1:27" x14ac:dyDescent="0.25">
      <c r="A1219" t="b">
        <f>AND(Structures[[#This Row],[Unchanged Colr]:[Unchanged ColorAndStyle]])</f>
        <v>1</v>
      </c>
      <c r="B1219" t="b">
        <f>ISERROR(VLOOKUP(Structures[[#This Row],[StructureID]],ModifiedStructures[],1,FALSE))</f>
        <v>1</v>
      </c>
      <c r="C1219" t="b">
        <f>ISERROR(VLOOKUP(Structures[[#This Row],[ColorAndStyle]],ModifiedStyle[],1,FALSE))</f>
        <v>1</v>
      </c>
      <c r="D1219" t="s">
        <v>1744</v>
      </c>
      <c r="E1219" t="s">
        <v>1745</v>
      </c>
      <c r="F1219" t="s">
        <v>172</v>
      </c>
      <c r="G1219" t="s">
        <v>4</v>
      </c>
      <c r="H1219" t="s">
        <v>4</v>
      </c>
      <c r="I1219" t="s">
        <v>1210</v>
      </c>
      <c r="J1219" t="s">
        <v>902</v>
      </c>
      <c r="L1219" t="s">
        <v>444</v>
      </c>
      <c r="M1219">
        <v>3</v>
      </c>
      <c r="N1219">
        <v>1</v>
      </c>
      <c r="O1219">
        <v>-16777216</v>
      </c>
      <c r="P1219" t="s">
        <v>908</v>
      </c>
      <c r="Q1219" t="s">
        <v>908</v>
      </c>
      <c r="R1219" t="s">
        <v>4</v>
      </c>
      <c r="S1219" t="s">
        <v>0</v>
      </c>
      <c r="T1219" t="s">
        <v>1740</v>
      </c>
      <c r="V1219" t="s">
        <v>73</v>
      </c>
      <c r="W1219" t="s">
        <v>127</v>
      </c>
      <c r="X1219" t="s">
        <v>905</v>
      </c>
      <c r="Y1219" t="s">
        <v>1739</v>
      </c>
      <c r="Z1219" t="s">
        <v>74</v>
      </c>
      <c r="AA1219" t="s">
        <v>907</v>
      </c>
    </row>
    <row r="1220" spans="1:27" x14ac:dyDescent="0.25">
      <c r="A1220" t="b">
        <f>AND(Structures[[#This Row],[Unchanged Colr]:[Unchanged ColorAndStyle]])</f>
        <v>1</v>
      </c>
      <c r="B1220" t="b">
        <f>ISERROR(VLOOKUP(Structures[[#This Row],[StructureID]],ModifiedStructures[],1,FALSE))</f>
        <v>1</v>
      </c>
      <c r="C1220" t="b">
        <f>ISERROR(VLOOKUP(Structures[[#This Row],[ColorAndStyle]],ModifiedStyle[],1,FALSE))</f>
        <v>1</v>
      </c>
      <c r="D1220" t="s">
        <v>1746</v>
      </c>
      <c r="E1220" t="s">
        <v>1747</v>
      </c>
      <c r="F1220" t="s">
        <v>172</v>
      </c>
      <c r="G1220" t="s">
        <v>4</v>
      </c>
      <c r="H1220" t="s">
        <v>4</v>
      </c>
      <c r="I1220" t="s">
        <v>1210</v>
      </c>
      <c r="J1220" t="s">
        <v>902</v>
      </c>
      <c r="L1220" t="s">
        <v>445</v>
      </c>
      <c r="M1220">
        <v>3</v>
      </c>
      <c r="N1220">
        <v>1</v>
      </c>
      <c r="O1220">
        <v>-16777216</v>
      </c>
      <c r="P1220" t="s">
        <v>908</v>
      </c>
      <c r="Q1220" t="s">
        <v>908</v>
      </c>
      <c r="R1220" t="s">
        <v>4</v>
      </c>
      <c r="S1220" t="s">
        <v>0</v>
      </c>
      <c r="T1220" t="s">
        <v>1740</v>
      </c>
      <c r="V1220" t="s">
        <v>73</v>
      </c>
      <c r="W1220" t="s">
        <v>127</v>
      </c>
      <c r="X1220" t="s">
        <v>905</v>
      </c>
      <c r="Y1220" t="s">
        <v>1739</v>
      </c>
      <c r="Z1220" t="s">
        <v>74</v>
      </c>
      <c r="AA1220" t="s">
        <v>907</v>
      </c>
    </row>
    <row r="1221" spans="1:27" x14ac:dyDescent="0.25">
      <c r="A1221" t="b">
        <f>AND(Structures[[#This Row],[Unchanged Colr]:[Unchanged ColorAndStyle]])</f>
        <v>1</v>
      </c>
      <c r="B1221" t="b">
        <f>ISERROR(VLOOKUP(Structures[[#This Row],[StructureID]],ModifiedStructures[],1,FALSE))</f>
        <v>1</v>
      </c>
      <c r="C1221" t="b">
        <f>ISERROR(VLOOKUP(Structures[[#This Row],[ColorAndStyle]],ModifiedStyle[],1,FALSE))</f>
        <v>1</v>
      </c>
      <c r="D1221" t="s">
        <v>1748</v>
      </c>
      <c r="E1221" t="s">
        <v>1749</v>
      </c>
      <c r="F1221" t="s">
        <v>172</v>
      </c>
      <c r="G1221" t="s">
        <v>4</v>
      </c>
      <c r="H1221" t="s">
        <v>4</v>
      </c>
      <c r="I1221" t="s">
        <v>1210</v>
      </c>
      <c r="J1221" t="s">
        <v>902</v>
      </c>
      <c r="L1221" t="s">
        <v>446</v>
      </c>
      <c r="M1221">
        <v>3</v>
      </c>
      <c r="N1221">
        <v>1</v>
      </c>
      <c r="O1221">
        <v>-16777216</v>
      </c>
      <c r="P1221" t="s">
        <v>908</v>
      </c>
      <c r="Q1221" t="s">
        <v>908</v>
      </c>
      <c r="R1221" t="s">
        <v>4</v>
      </c>
      <c r="S1221" t="s">
        <v>0</v>
      </c>
      <c r="T1221" t="s">
        <v>1740</v>
      </c>
      <c r="V1221" t="s">
        <v>73</v>
      </c>
      <c r="W1221" t="s">
        <v>127</v>
      </c>
      <c r="X1221" t="s">
        <v>905</v>
      </c>
      <c r="Y1221" t="s">
        <v>1739</v>
      </c>
      <c r="Z1221" t="s">
        <v>74</v>
      </c>
      <c r="AA1221" t="s">
        <v>907</v>
      </c>
    </row>
    <row r="1222" spans="1:27" x14ac:dyDescent="0.25">
      <c r="A1222" t="b">
        <f>AND(Structures[[#This Row],[Unchanged Colr]:[Unchanged ColorAndStyle]])</f>
        <v>1</v>
      </c>
      <c r="B1222" t="b">
        <f>ISERROR(VLOOKUP(Structures[[#This Row],[StructureID]],ModifiedStructures[],1,FALSE))</f>
        <v>1</v>
      </c>
      <c r="C1222" t="b">
        <f>ISERROR(VLOOKUP(Structures[[#This Row],[ColorAndStyle]],ModifiedStyle[],1,FALSE))</f>
        <v>1</v>
      </c>
      <c r="D1222" t="s">
        <v>422</v>
      </c>
      <c r="E1222" t="s">
        <v>1750</v>
      </c>
      <c r="F1222" t="s">
        <v>172</v>
      </c>
      <c r="G1222" t="s">
        <v>4</v>
      </c>
      <c r="H1222" t="s">
        <v>4</v>
      </c>
      <c r="I1222" t="s">
        <v>1210</v>
      </c>
      <c r="J1222" t="s">
        <v>902</v>
      </c>
      <c r="L1222" t="s">
        <v>447</v>
      </c>
      <c r="M1222">
        <v>3</v>
      </c>
      <c r="N1222">
        <v>0</v>
      </c>
      <c r="O1222">
        <v>-16777216</v>
      </c>
      <c r="P1222" t="s">
        <v>908</v>
      </c>
      <c r="Q1222" t="s">
        <v>908</v>
      </c>
      <c r="R1222" t="s">
        <v>4</v>
      </c>
      <c r="S1222" t="s">
        <v>0</v>
      </c>
      <c r="T1222" t="s">
        <v>1740</v>
      </c>
      <c r="V1222" t="s">
        <v>73</v>
      </c>
      <c r="W1222" t="s">
        <v>127</v>
      </c>
      <c r="X1222" t="s">
        <v>905</v>
      </c>
      <c r="Y1222" t="s">
        <v>1739</v>
      </c>
      <c r="Z1222" t="s">
        <v>74</v>
      </c>
      <c r="AA1222" t="s">
        <v>907</v>
      </c>
    </row>
    <row r="1223" spans="1:27" x14ac:dyDescent="0.25">
      <c r="A1223" t="b">
        <f>AND(Structures[[#This Row],[Unchanged Colr]:[Unchanged ColorAndStyle]])</f>
        <v>1</v>
      </c>
      <c r="B1223" t="b">
        <f>ISERROR(VLOOKUP(Structures[[#This Row],[StructureID]],ModifiedStructures[],1,FALSE))</f>
        <v>1</v>
      </c>
      <c r="C1223" t="b">
        <f>ISERROR(VLOOKUP(Structures[[#This Row],[ColorAndStyle]],ModifiedStyle[],1,FALSE))</f>
        <v>1</v>
      </c>
      <c r="D1223" t="s">
        <v>1751</v>
      </c>
      <c r="E1223" t="s">
        <v>1752</v>
      </c>
      <c r="F1223" t="s">
        <v>172</v>
      </c>
      <c r="G1223" t="s">
        <v>4</v>
      </c>
      <c r="H1223" t="s">
        <v>4</v>
      </c>
      <c r="I1223" t="s">
        <v>1210</v>
      </c>
      <c r="J1223" t="s">
        <v>902</v>
      </c>
      <c r="L1223" t="s">
        <v>448</v>
      </c>
      <c r="M1223">
        <v>3</v>
      </c>
      <c r="N1223">
        <v>1</v>
      </c>
      <c r="O1223">
        <v>-16777216</v>
      </c>
      <c r="P1223" t="s">
        <v>908</v>
      </c>
      <c r="Q1223" t="s">
        <v>908</v>
      </c>
      <c r="R1223" t="s">
        <v>4</v>
      </c>
      <c r="S1223" t="s">
        <v>0</v>
      </c>
      <c r="T1223" t="s">
        <v>1740</v>
      </c>
      <c r="V1223" t="s">
        <v>73</v>
      </c>
      <c r="W1223" t="s">
        <v>127</v>
      </c>
      <c r="X1223" t="s">
        <v>905</v>
      </c>
      <c r="Y1223" t="s">
        <v>1753</v>
      </c>
      <c r="Z1223" t="s">
        <v>74</v>
      </c>
      <c r="AA1223" t="s">
        <v>907</v>
      </c>
    </row>
    <row r="1224" spans="1:27" x14ac:dyDescent="0.25">
      <c r="A1224" t="b">
        <f>AND(Structures[[#This Row],[Unchanged Colr]:[Unchanged ColorAndStyle]])</f>
        <v>1</v>
      </c>
      <c r="B1224" t="b">
        <f>ISERROR(VLOOKUP(Structures[[#This Row],[StructureID]],ModifiedStructures[],1,FALSE))</f>
        <v>1</v>
      </c>
      <c r="C1224" t="b">
        <f>ISERROR(VLOOKUP(Structures[[#This Row],[ColorAndStyle]],ModifiedStyle[],1,FALSE))</f>
        <v>1</v>
      </c>
      <c r="D1224" t="s">
        <v>1754</v>
      </c>
      <c r="E1224" t="s">
        <v>1755</v>
      </c>
      <c r="F1224" t="s">
        <v>172</v>
      </c>
      <c r="G1224" t="s">
        <v>4</v>
      </c>
      <c r="H1224" t="s">
        <v>4</v>
      </c>
      <c r="I1224" t="s">
        <v>1210</v>
      </c>
      <c r="J1224" t="s">
        <v>902</v>
      </c>
      <c r="L1224" t="s">
        <v>449</v>
      </c>
      <c r="M1224">
        <v>3</v>
      </c>
      <c r="N1224">
        <v>1</v>
      </c>
      <c r="O1224">
        <v>-16777216</v>
      </c>
      <c r="P1224" t="s">
        <v>908</v>
      </c>
      <c r="Q1224" t="s">
        <v>908</v>
      </c>
      <c r="R1224" t="s">
        <v>4</v>
      </c>
      <c r="S1224" t="s">
        <v>0</v>
      </c>
      <c r="T1224" t="s">
        <v>1740</v>
      </c>
      <c r="V1224" t="s">
        <v>73</v>
      </c>
      <c r="W1224" t="s">
        <v>127</v>
      </c>
      <c r="X1224" t="s">
        <v>905</v>
      </c>
      <c r="Y1224" t="s">
        <v>1753</v>
      </c>
      <c r="Z1224" t="s">
        <v>74</v>
      </c>
      <c r="AA1224" t="s">
        <v>907</v>
      </c>
    </row>
    <row r="1225" spans="1:27" x14ac:dyDescent="0.25">
      <c r="A1225" t="b">
        <f>AND(Structures[[#This Row],[Unchanged Colr]:[Unchanged ColorAndStyle]])</f>
        <v>1</v>
      </c>
      <c r="B1225" t="b">
        <f>ISERROR(VLOOKUP(Structures[[#This Row],[StructureID]],ModifiedStructures[],1,FALSE))</f>
        <v>1</v>
      </c>
      <c r="C1225" t="b">
        <f>ISERROR(VLOOKUP(Structures[[#This Row],[ColorAndStyle]],ModifiedStyle[],1,FALSE))</f>
        <v>1</v>
      </c>
      <c r="D1225" t="s">
        <v>1756</v>
      </c>
      <c r="E1225" t="s">
        <v>1757</v>
      </c>
      <c r="F1225" t="s">
        <v>172</v>
      </c>
      <c r="G1225" t="s">
        <v>4</v>
      </c>
      <c r="H1225" t="s">
        <v>4</v>
      </c>
      <c r="I1225" t="s">
        <v>1210</v>
      </c>
      <c r="J1225" t="s">
        <v>902</v>
      </c>
      <c r="L1225" t="s">
        <v>450</v>
      </c>
      <c r="M1225">
        <v>3</v>
      </c>
      <c r="N1225">
        <v>1</v>
      </c>
      <c r="O1225">
        <v>-16777216</v>
      </c>
      <c r="P1225" t="s">
        <v>908</v>
      </c>
      <c r="Q1225" t="s">
        <v>908</v>
      </c>
      <c r="R1225" t="s">
        <v>4</v>
      </c>
      <c r="S1225" t="s">
        <v>0</v>
      </c>
      <c r="T1225" t="s">
        <v>1740</v>
      </c>
      <c r="V1225" t="s">
        <v>73</v>
      </c>
      <c r="W1225" t="s">
        <v>127</v>
      </c>
      <c r="X1225" t="s">
        <v>905</v>
      </c>
      <c r="Y1225" t="s">
        <v>1753</v>
      </c>
      <c r="Z1225" t="s">
        <v>74</v>
      </c>
      <c r="AA1225" t="s">
        <v>907</v>
      </c>
    </row>
    <row r="1226" spans="1:27" x14ac:dyDescent="0.25">
      <c r="A1226" t="b">
        <f>AND(Structures[[#This Row],[Unchanged Colr]:[Unchanged ColorAndStyle]])</f>
        <v>0</v>
      </c>
      <c r="B1226" t="b">
        <f>ISERROR(VLOOKUP(Structures[[#This Row],[StructureID]],ModifiedStructures[],1,FALSE))</f>
        <v>1</v>
      </c>
      <c r="C1226" t="b">
        <f>ISERROR(VLOOKUP(Structures[[#This Row],[ColorAndStyle]],ModifiedStyle[],1,FALSE))</f>
        <v>0</v>
      </c>
      <c r="D1226" t="s">
        <v>923</v>
      </c>
      <c r="E1226" t="s">
        <v>245</v>
      </c>
      <c r="F1226" t="s">
        <v>912</v>
      </c>
      <c r="G1226" t="s">
        <v>4</v>
      </c>
      <c r="H1226" t="s">
        <v>4</v>
      </c>
      <c r="I1226" t="s">
        <v>247</v>
      </c>
      <c r="J1226" t="s">
        <v>902</v>
      </c>
      <c r="L1226" t="s">
        <v>246</v>
      </c>
      <c r="M1226">
        <v>3</v>
      </c>
      <c r="N1226">
        <v>0</v>
      </c>
      <c r="O1226">
        <v>-16777216</v>
      </c>
      <c r="P1226" t="s">
        <v>908</v>
      </c>
      <c r="Q1226" t="s">
        <v>908</v>
      </c>
      <c r="R1226" t="s">
        <v>1758</v>
      </c>
      <c r="S1226" t="s">
        <v>0</v>
      </c>
      <c r="T1226" t="s">
        <v>1759</v>
      </c>
      <c r="V1226" t="s">
        <v>73</v>
      </c>
      <c r="W1226" t="s">
        <v>127</v>
      </c>
      <c r="X1226" t="s">
        <v>905</v>
      </c>
      <c r="Y1226" t="s">
        <v>1753</v>
      </c>
      <c r="Z1226" t="s">
        <v>74</v>
      </c>
      <c r="AA1226" t="s">
        <v>907</v>
      </c>
    </row>
    <row r="1227" spans="1:27" x14ac:dyDescent="0.25">
      <c r="A1227" t="b">
        <f>AND(Structures[[#This Row],[Unchanged Colr]:[Unchanged ColorAndStyle]])</f>
        <v>0</v>
      </c>
      <c r="B1227" t="b">
        <f>ISERROR(VLOOKUP(Structures[[#This Row],[StructureID]],ModifiedStructures[],1,FALSE))</f>
        <v>1</v>
      </c>
      <c r="C1227" t="b">
        <f>ISERROR(VLOOKUP(Structures[[#This Row],[ColorAndStyle]],ModifiedStyle[],1,FALSE))</f>
        <v>0</v>
      </c>
      <c r="D1227" t="s">
        <v>924</v>
      </c>
      <c r="E1227" t="s">
        <v>245</v>
      </c>
      <c r="F1227" t="s">
        <v>912</v>
      </c>
      <c r="G1227" t="s">
        <v>4</v>
      </c>
      <c r="H1227" t="s">
        <v>4</v>
      </c>
      <c r="I1227" t="s">
        <v>247</v>
      </c>
      <c r="J1227" t="s">
        <v>902</v>
      </c>
      <c r="L1227" t="s">
        <v>246</v>
      </c>
      <c r="M1227">
        <v>3</v>
      </c>
      <c r="N1227">
        <v>0</v>
      </c>
      <c r="O1227">
        <v>-16777216</v>
      </c>
      <c r="P1227" t="s">
        <v>908</v>
      </c>
      <c r="Q1227" t="s">
        <v>908</v>
      </c>
      <c r="R1227" t="s">
        <v>1758</v>
      </c>
      <c r="S1227" t="s">
        <v>0</v>
      </c>
      <c r="T1227" t="s">
        <v>1759</v>
      </c>
      <c r="V1227" t="s">
        <v>73</v>
      </c>
      <c r="W1227" t="s">
        <v>127</v>
      </c>
      <c r="X1227" t="s">
        <v>905</v>
      </c>
      <c r="Y1227" t="s">
        <v>1753</v>
      </c>
      <c r="Z1227" t="s">
        <v>74</v>
      </c>
      <c r="AA1227" t="s">
        <v>907</v>
      </c>
    </row>
    <row r="1228" spans="1:27" x14ac:dyDescent="0.25">
      <c r="A1228" t="b">
        <f>AND(Structures[[#This Row],[Unchanged Colr]:[Unchanged ColorAndStyle]])</f>
        <v>0</v>
      </c>
      <c r="B1228" t="b">
        <f>ISERROR(VLOOKUP(Structures[[#This Row],[StructureID]],ModifiedStructures[],1,FALSE))</f>
        <v>1</v>
      </c>
      <c r="C1228" t="b">
        <f>ISERROR(VLOOKUP(Structures[[#This Row],[ColorAndStyle]],ModifiedStyle[],1,FALSE))</f>
        <v>0</v>
      </c>
      <c r="D1228" t="s">
        <v>925</v>
      </c>
      <c r="E1228" t="s">
        <v>245</v>
      </c>
      <c r="F1228" t="s">
        <v>912</v>
      </c>
      <c r="G1228" t="s">
        <v>4</v>
      </c>
      <c r="H1228" t="s">
        <v>4</v>
      </c>
      <c r="I1228" t="s">
        <v>247</v>
      </c>
      <c r="J1228" t="s">
        <v>902</v>
      </c>
      <c r="L1228" t="s">
        <v>246</v>
      </c>
      <c r="M1228">
        <v>3</v>
      </c>
      <c r="N1228">
        <v>0</v>
      </c>
      <c r="O1228">
        <v>-16777216</v>
      </c>
      <c r="P1228" t="s">
        <v>908</v>
      </c>
      <c r="Q1228" t="s">
        <v>908</v>
      </c>
      <c r="R1228" t="s">
        <v>1758</v>
      </c>
      <c r="S1228" t="s">
        <v>0</v>
      </c>
      <c r="T1228" t="s">
        <v>1759</v>
      </c>
      <c r="V1228" t="s">
        <v>73</v>
      </c>
      <c r="W1228" t="s">
        <v>127</v>
      </c>
      <c r="X1228" t="s">
        <v>905</v>
      </c>
      <c r="Y1228" t="s">
        <v>1753</v>
      </c>
      <c r="Z1228" t="s">
        <v>74</v>
      </c>
      <c r="AA1228" t="s">
        <v>907</v>
      </c>
    </row>
    <row r="1229" spans="1:27" x14ac:dyDescent="0.25">
      <c r="A1229" t="b">
        <f>AND(Structures[[#This Row],[Unchanged Colr]:[Unchanged ColorAndStyle]])</f>
        <v>0</v>
      </c>
      <c r="B1229" t="b">
        <f>ISERROR(VLOOKUP(Structures[[#This Row],[StructureID]],ModifiedStructures[],1,FALSE))</f>
        <v>1</v>
      </c>
      <c r="C1229" t="b">
        <f>ISERROR(VLOOKUP(Structures[[#This Row],[ColorAndStyle]],ModifiedStyle[],1,FALSE))</f>
        <v>0</v>
      </c>
      <c r="D1229" t="s">
        <v>1760</v>
      </c>
      <c r="E1229" t="s">
        <v>245</v>
      </c>
      <c r="F1229" t="s">
        <v>912</v>
      </c>
      <c r="G1229" t="s">
        <v>4</v>
      </c>
      <c r="H1229" t="s">
        <v>4</v>
      </c>
      <c r="I1229" t="s">
        <v>247</v>
      </c>
      <c r="J1229" t="s">
        <v>902</v>
      </c>
      <c r="L1229" t="s">
        <v>246</v>
      </c>
      <c r="M1229">
        <v>3</v>
      </c>
      <c r="N1229">
        <v>0</v>
      </c>
      <c r="O1229">
        <v>-16777216</v>
      </c>
      <c r="P1229" t="s">
        <v>908</v>
      </c>
      <c r="Q1229" t="s">
        <v>908</v>
      </c>
      <c r="R1229" t="s">
        <v>1758</v>
      </c>
      <c r="S1229" t="s">
        <v>0</v>
      </c>
      <c r="T1229" t="s">
        <v>1759</v>
      </c>
      <c r="V1229" t="s">
        <v>73</v>
      </c>
      <c r="W1229" t="s">
        <v>127</v>
      </c>
      <c r="X1229" t="s">
        <v>905</v>
      </c>
      <c r="Y1229" t="s">
        <v>1753</v>
      </c>
      <c r="Z1229" t="s">
        <v>74</v>
      </c>
      <c r="AA1229" t="s">
        <v>907</v>
      </c>
    </row>
    <row r="1230" spans="1:27" x14ac:dyDescent="0.25">
      <c r="A1230" t="b">
        <f>AND(Structures[[#This Row],[Unchanged Colr]:[Unchanged ColorAndStyle]])</f>
        <v>0</v>
      </c>
      <c r="B1230" t="b">
        <f>ISERROR(VLOOKUP(Structures[[#This Row],[StructureID]],ModifiedStructures[],1,FALSE))</f>
        <v>1</v>
      </c>
      <c r="C1230" t="b">
        <f>ISERROR(VLOOKUP(Structures[[#This Row],[ColorAndStyle]],ModifiedStyle[],1,FALSE))</f>
        <v>0</v>
      </c>
      <c r="D1230" t="s">
        <v>1761</v>
      </c>
      <c r="E1230" t="s">
        <v>245</v>
      </c>
      <c r="F1230" t="s">
        <v>912</v>
      </c>
      <c r="G1230" t="s">
        <v>4</v>
      </c>
      <c r="H1230" t="s">
        <v>4</v>
      </c>
      <c r="I1230" t="s">
        <v>247</v>
      </c>
      <c r="J1230" t="s">
        <v>902</v>
      </c>
      <c r="L1230" t="s">
        <v>246</v>
      </c>
      <c r="M1230">
        <v>3</v>
      </c>
      <c r="N1230">
        <v>0</v>
      </c>
      <c r="O1230">
        <v>-16777216</v>
      </c>
      <c r="P1230" t="s">
        <v>908</v>
      </c>
      <c r="Q1230" t="s">
        <v>908</v>
      </c>
      <c r="R1230" t="s">
        <v>1758</v>
      </c>
      <c r="S1230" t="s">
        <v>0</v>
      </c>
      <c r="T1230" t="s">
        <v>1759</v>
      </c>
      <c r="V1230" t="s">
        <v>73</v>
      </c>
      <c r="W1230" t="s">
        <v>127</v>
      </c>
      <c r="X1230" t="s">
        <v>905</v>
      </c>
      <c r="Y1230" t="s">
        <v>1762</v>
      </c>
      <c r="Z1230" t="s">
        <v>74</v>
      </c>
      <c r="AA1230" t="s">
        <v>907</v>
      </c>
    </row>
    <row r="1231" spans="1:27" x14ac:dyDescent="0.25">
      <c r="A1231" t="b">
        <f>AND(Structures[[#This Row],[Unchanged Colr]:[Unchanged ColorAndStyle]])</f>
        <v>0</v>
      </c>
      <c r="B1231" t="b">
        <f>ISERROR(VLOOKUP(Structures[[#This Row],[StructureID]],ModifiedStructures[],1,FALSE))</f>
        <v>1</v>
      </c>
      <c r="C1231" t="b">
        <f>ISERROR(VLOOKUP(Structures[[#This Row],[ColorAndStyle]],ModifiedStyle[],1,FALSE))</f>
        <v>0</v>
      </c>
      <c r="D1231" t="s">
        <v>1763</v>
      </c>
      <c r="E1231" t="s">
        <v>245</v>
      </c>
      <c r="F1231" t="s">
        <v>912</v>
      </c>
      <c r="G1231" t="s">
        <v>4</v>
      </c>
      <c r="H1231" t="s">
        <v>4</v>
      </c>
      <c r="I1231" t="s">
        <v>247</v>
      </c>
      <c r="J1231" t="s">
        <v>902</v>
      </c>
      <c r="L1231" t="s">
        <v>246</v>
      </c>
      <c r="M1231">
        <v>3</v>
      </c>
      <c r="N1231">
        <v>0</v>
      </c>
      <c r="O1231">
        <v>-16777216</v>
      </c>
      <c r="P1231" t="s">
        <v>908</v>
      </c>
      <c r="Q1231" t="s">
        <v>908</v>
      </c>
      <c r="R1231" t="s">
        <v>1758</v>
      </c>
      <c r="S1231" t="s">
        <v>0</v>
      </c>
      <c r="T1231" t="s">
        <v>1759</v>
      </c>
      <c r="V1231" t="s">
        <v>73</v>
      </c>
      <c r="W1231" t="s">
        <v>127</v>
      </c>
      <c r="X1231" t="s">
        <v>905</v>
      </c>
      <c r="Y1231" t="s">
        <v>1762</v>
      </c>
      <c r="Z1231" t="s">
        <v>74</v>
      </c>
      <c r="AA1231" t="s">
        <v>907</v>
      </c>
    </row>
    <row r="1232" spans="1:27" x14ac:dyDescent="0.25">
      <c r="A1232" t="b">
        <f>AND(Structures[[#This Row],[Unchanged Colr]:[Unchanged ColorAndStyle]])</f>
        <v>0</v>
      </c>
      <c r="B1232" t="b">
        <f>ISERROR(VLOOKUP(Structures[[#This Row],[StructureID]],ModifiedStructures[],1,FALSE))</f>
        <v>1</v>
      </c>
      <c r="C1232" t="b">
        <f>ISERROR(VLOOKUP(Structures[[#This Row],[ColorAndStyle]],ModifiedStyle[],1,FALSE))</f>
        <v>0</v>
      </c>
      <c r="D1232" t="s">
        <v>926</v>
      </c>
      <c r="E1232" t="s">
        <v>927</v>
      </c>
      <c r="F1232" t="s">
        <v>912</v>
      </c>
      <c r="G1232" t="s">
        <v>4</v>
      </c>
      <c r="H1232" t="s">
        <v>4</v>
      </c>
      <c r="I1232" t="s">
        <v>247</v>
      </c>
      <c r="J1232" t="s">
        <v>902</v>
      </c>
      <c r="L1232" t="s">
        <v>246</v>
      </c>
      <c r="M1232">
        <v>3</v>
      </c>
      <c r="N1232">
        <v>0</v>
      </c>
      <c r="O1232">
        <v>-16777216</v>
      </c>
      <c r="P1232" t="s">
        <v>908</v>
      </c>
      <c r="Q1232" t="s">
        <v>908</v>
      </c>
      <c r="R1232" t="s">
        <v>1758</v>
      </c>
      <c r="S1232" t="s">
        <v>0</v>
      </c>
      <c r="T1232" t="s">
        <v>1759</v>
      </c>
      <c r="V1232" t="s">
        <v>73</v>
      </c>
      <c r="W1232" t="s">
        <v>127</v>
      </c>
      <c r="X1232" t="s">
        <v>905</v>
      </c>
      <c r="Y1232" t="s">
        <v>1762</v>
      </c>
      <c r="Z1232" t="s">
        <v>74</v>
      </c>
      <c r="AA1232" t="s">
        <v>907</v>
      </c>
    </row>
    <row r="1233" spans="1:27" x14ac:dyDescent="0.25">
      <c r="A1233" t="b">
        <f>AND(Structures[[#This Row],[Unchanged Colr]:[Unchanged ColorAndStyle]])</f>
        <v>0</v>
      </c>
      <c r="B1233" t="b">
        <f>ISERROR(VLOOKUP(Structures[[#This Row],[StructureID]],ModifiedStructures[],1,FALSE))</f>
        <v>1</v>
      </c>
      <c r="C1233" t="b">
        <f>ISERROR(VLOOKUP(Structures[[#This Row],[ColorAndStyle]],ModifiedStyle[],1,FALSE))</f>
        <v>0</v>
      </c>
      <c r="D1233" t="s">
        <v>27</v>
      </c>
      <c r="E1233" t="s">
        <v>242</v>
      </c>
      <c r="F1233" t="s">
        <v>911</v>
      </c>
      <c r="G1233" t="s">
        <v>27</v>
      </c>
      <c r="H1233" t="s">
        <v>27</v>
      </c>
      <c r="I1233" t="s">
        <v>360</v>
      </c>
      <c r="J1233" t="s">
        <v>902</v>
      </c>
      <c r="L1233" t="s">
        <v>243</v>
      </c>
      <c r="M1233">
        <v>3</v>
      </c>
      <c r="N1233">
        <v>0</v>
      </c>
      <c r="O1233">
        <v>-16777216</v>
      </c>
      <c r="P1233" t="s">
        <v>908</v>
      </c>
      <c r="Q1233" t="s">
        <v>908</v>
      </c>
      <c r="R1233" t="s">
        <v>27</v>
      </c>
      <c r="S1233" t="s">
        <v>0</v>
      </c>
      <c r="T1233" t="s">
        <v>1764</v>
      </c>
      <c r="V1233" t="s">
        <v>73</v>
      </c>
      <c r="W1233" t="s">
        <v>127</v>
      </c>
      <c r="X1233" t="s">
        <v>905</v>
      </c>
      <c r="Y1233" t="s">
        <v>1762</v>
      </c>
      <c r="Z1233" t="s">
        <v>74</v>
      </c>
      <c r="AA1233" t="s">
        <v>907</v>
      </c>
    </row>
    <row r="1234" spans="1:27" x14ac:dyDescent="0.25">
      <c r="A1234" t="b">
        <f>AND(Structures[[#This Row],[Unchanged Colr]:[Unchanged ColorAndStyle]])</f>
        <v>1</v>
      </c>
      <c r="B1234" t="b">
        <f>ISERROR(VLOOKUP(Structures[[#This Row],[StructureID]],ModifiedStructures[],1,FALSE))</f>
        <v>1</v>
      </c>
      <c r="C1234" t="b">
        <f>ISERROR(VLOOKUP(Structures[[#This Row],[ColorAndStyle]],ModifiedStyle[],1,FALSE))</f>
        <v>1</v>
      </c>
      <c r="D1234" t="s">
        <v>299</v>
      </c>
      <c r="E1234" t="s">
        <v>1394</v>
      </c>
      <c r="F1234" t="s">
        <v>299</v>
      </c>
      <c r="G1234" t="s">
        <v>27</v>
      </c>
      <c r="H1234" t="s">
        <v>27</v>
      </c>
      <c r="I1234" t="s">
        <v>299</v>
      </c>
      <c r="J1234" t="s">
        <v>902</v>
      </c>
      <c r="L1234" t="s">
        <v>323</v>
      </c>
      <c r="M1234">
        <v>3</v>
      </c>
      <c r="N1234">
        <v>0</v>
      </c>
      <c r="O1234">
        <v>-16777216</v>
      </c>
      <c r="P1234" t="s">
        <v>908</v>
      </c>
      <c r="Q1234" t="s">
        <v>908</v>
      </c>
      <c r="R1234" t="s">
        <v>27</v>
      </c>
      <c r="S1234" t="s">
        <v>0</v>
      </c>
      <c r="T1234" t="s">
        <v>1764</v>
      </c>
      <c r="V1234" t="s">
        <v>73</v>
      </c>
      <c r="W1234" t="s">
        <v>127</v>
      </c>
      <c r="X1234" t="s">
        <v>905</v>
      </c>
      <c r="Y1234" t="s">
        <v>1762</v>
      </c>
      <c r="Z1234" t="s">
        <v>74</v>
      </c>
      <c r="AA1234" t="s">
        <v>907</v>
      </c>
    </row>
    <row r="1235" spans="1:27" x14ac:dyDescent="0.25">
      <c r="A1235" t="b">
        <f>AND(Structures[[#This Row],[Unchanged Colr]:[Unchanged ColorAndStyle]])</f>
        <v>0</v>
      </c>
      <c r="B1235" t="b">
        <f>ISERROR(VLOOKUP(Structures[[#This Row],[StructureID]],ModifiedStructures[],1,FALSE))</f>
        <v>0</v>
      </c>
      <c r="C1235" t="b">
        <f>ISERROR(VLOOKUP(Structures[[#This Row],[ColorAndStyle]],ModifiedStyle[],1,FALSE))</f>
        <v>0</v>
      </c>
      <c r="D1235" t="s">
        <v>38</v>
      </c>
      <c r="E1235" t="s">
        <v>84</v>
      </c>
      <c r="F1235" t="s">
        <v>85</v>
      </c>
      <c r="G1235" t="s">
        <v>27</v>
      </c>
      <c r="H1235" t="s">
        <v>70</v>
      </c>
      <c r="I1235" t="s">
        <v>1083</v>
      </c>
      <c r="J1235" t="s">
        <v>902</v>
      </c>
      <c r="L1235" t="s">
        <v>48</v>
      </c>
      <c r="M1235">
        <v>3</v>
      </c>
      <c r="N1235">
        <v>0</v>
      </c>
      <c r="O1235">
        <v>-16777216</v>
      </c>
      <c r="P1235" t="s">
        <v>908</v>
      </c>
      <c r="Q1235" t="s">
        <v>908</v>
      </c>
      <c r="R1235" t="s">
        <v>27</v>
      </c>
      <c r="S1235" t="s">
        <v>0</v>
      </c>
      <c r="T1235" t="s">
        <v>1764</v>
      </c>
      <c r="V1235" t="s">
        <v>73</v>
      </c>
      <c r="W1235" t="s">
        <v>127</v>
      </c>
      <c r="X1235" t="s">
        <v>905</v>
      </c>
      <c r="Y1235" t="s">
        <v>1762</v>
      </c>
      <c r="Z1235" t="s">
        <v>74</v>
      </c>
      <c r="AA1235" t="s">
        <v>907</v>
      </c>
    </row>
    <row r="1236" spans="1:27" x14ac:dyDescent="0.25">
      <c r="A1236" t="b">
        <f>AND(Structures[[#This Row],[Unchanged Colr]:[Unchanged ColorAndStyle]])</f>
        <v>1</v>
      </c>
      <c r="B1236" t="b">
        <f>ISERROR(VLOOKUP(Structures[[#This Row],[StructureID]],ModifiedStructures[],1,FALSE))</f>
        <v>1</v>
      </c>
      <c r="C1236" t="b">
        <f>ISERROR(VLOOKUP(Structures[[#This Row],[ColorAndStyle]],ModifiedStyle[],1,FALSE))</f>
        <v>1</v>
      </c>
      <c r="D1236" t="s">
        <v>403</v>
      </c>
      <c r="E1236" t="s">
        <v>1765</v>
      </c>
      <c r="F1236" t="s">
        <v>85</v>
      </c>
      <c r="G1236" t="s">
        <v>27</v>
      </c>
      <c r="H1236" t="s">
        <v>27</v>
      </c>
      <c r="I1236" t="s">
        <v>1083</v>
      </c>
      <c r="J1236" t="s">
        <v>902</v>
      </c>
      <c r="L1236" t="s">
        <v>451</v>
      </c>
      <c r="M1236">
        <v>3</v>
      </c>
      <c r="N1236">
        <v>0</v>
      </c>
      <c r="O1236">
        <v>-16777216</v>
      </c>
      <c r="P1236" t="s">
        <v>908</v>
      </c>
      <c r="Q1236" t="s">
        <v>908</v>
      </c>
      <c r="R1236" t="s">
        <v>27</v>
      </c>
      <c r="S1236" t="s">
        <v>0</v>
      </c>
      <c r="T1236" t="s">
        <v>1764</v>
      </c>
      <c r="V1236" t="s">
        <v>73</v>
      </c>
      <c r="W1236" t="s">
        <v>127</v>
      </c>
      <c r="X1236" t="s">
        <v>905</v>
      </c>
      <c r="Y1236" t="s">
        <v>1762</v>
      </c>
      <c r="Z1236" t="s">
        <v>74</v>
      </c>
      <c r="AA1236" t="s">
        <v>907</v>
      </c>
    </row>
    <row r="1237" spans="1:27" x14ac:dyDescent="0.25">
      <c r="A1237" t="b">
        <f>AND(Structures[[#This Row],[Unchanged Colr]:[Unchanged ColorAndStyle]])</f>
        <v>1</v>
      </c>
      <c r="B1237" t="b">
        <f>ISERROR(VLOOKUP(Structures[[#This Row],[StructureID]],ModifiedStructures[],1,FALSE))</f>
        <v>1</v>
      </c>
      <c r="C1237" t="b">
        <f>ISERROR(VLOOKUP(Structures[[#This Row],[ColorAndStyle]],ModifiedStyle[],1,FALSE))</f>
        <v>1</v>
      </c>
      <c r="D1237" t="s">
        <v>404</v>
      </c>
      <c r="E1237" t="s">
        <v>1766</v>
      </c>
      <c r="F1237" t="s">
        <v>85</v>
      </c>
      <c r="G1237" t="s">
        <v>27</v>
      </c>
      <c r="H1237" t="s">
        <v>27</v>
      </c>
      <c r="I1237" t="s">
        <v>1083</v>
      </c>
      <c r="J1237" t="s">
        <v>902</v>
      </c>
      <c r="L1237" t="s">
        <v>452</v>
      </c>
      <c r="M1237">
        <v>3</v>
      </c>
      <c r="N1237">
        <v>0</v>
      </c>
      <c r="O1237">
        <v>-16777216</v>
      </c>
      <c r="P1237" t="s">
        <v>908</v>
      </c>
      <c r="Q1237" t="s">
        <v>908</v>
      </c>
      <c r="R1237" t="s">
        <v>27</v>
      </c>
      <c r="S1237" t="s">
        <v>0</v>
      </c>
      <c r="T1237" t="s">
        <v>1764</v>
      </c>
      <c r="V1237" t="s">
        <v>73</v>
      </c>
      <c r="W1237" t="s">
        <v>127</v>
      </c>
      <c r="X1237" t="s">
        <v>905</v>
      </c>
      <c r="Y1237" t="s">
        <v>1762</v>
      </c>
      <c r="Z1237" t="s">
        <v>74</v>
      </c>
      <c r="AA1237" t="s">
        <v>907</v>
      </c>
    </row>
    <row r="1238" spans="1:27" x14ac:dyDescent="0.25">
      <c r="A1238" t="b">
        <f>AND(Structures[[#This Row],[Unchanged Colr]:[Unchanged ColorAndStyle]])</f>
        <v>1</v>
      </c>
      <c r="B1238" t="b">
        <f>ISERROR(VLOOKUP(Structures[[#This Row],[StructureID]],ModifiedStructures[],1,FALSE))</f>
        <v>1</v>
      </c>
      <c r="C1238" t="b">
        <f>ISERROR(VLOOKUP(Structures[[#This Row],[ColorAndStyle]],ModifiedStyle[],1,FALSE))</f>
        <v>1</v>
      </c>
      <c r="D1238" t="s">
        <v>401</v>
      </c>
      <c r="E1238" t="s">
        <v>1767</v>
      </c>
      <c r="F1238" t="s">
        <v>1205</v>
      </c>
      <c r="G1238" t="s">
        <v>27</v>
      </c>
      <c r="H1238" t="s">
        <v>27</v>
      </c>
      <c r="I1238" t="s">
        <v>1206</v>
      </c>
      <c r="J1238" t="s">
        <v>902</v>
      </c>
      <c r="L1238" t="s">
        <v>441</v>
      </c>
      <c r="M1238">
        <v>3</v>
      </c>
      <c r="N1238">
        <v>0</v>
      </c>
      <c r="O1238">
        <v>-16777216</v>
      </c>
      <c r="P1238" t="s">
        <v>908</v>
      </c>
      <c r="Q1238" t="s">
        <v>908</v>
      </c>
      <c r="R1238" t="s">
        <v>27</v>
      </c>
      <c r="S1238" t="s">
        <v>0</v>
      </c>
      <c r="T1238" t="s">
        <v>1764</v>
      </c>
      <c r="V1238" t="s">
        <v>73</v>
      </c>
      <c r="W1238" t="s">
        <v>127</v>
      </c>
      <c r="X1238" t="s">
        <v>905</v>
      </c>
      <c r="Y1238" t="s">
        <v>1768</v>
      </c>
      <c r="Z1238" t="s">
        <v>74</v>
      </c>
      <c r="AA1238" t="s">
        <v>907</v>
      </c>
    </row>
    <row r="1239" spans="1:27" x14ac:dyDescent="0.25">
      <c r="A1239" t="b">
        <f>AND(Structures[[#This Row],[Unchanged Colr]:[Unchanged ColorAndStyle]])</f>
        <v>1</v>
      </c>
      <c r="B1239" t="b">
        <f>ISERROR(VLOOKUP(Structures[[#This Row],[StructureID]],ModifiedStructures[],1,FALSE))</f>
        <v>1</v>
      </c>
      <c r="C1239" t="b">
        <f>ISERROR(VLOOKUP(Structures[[#This Row],[ColorAndStyle]],ModifiedStyle[],1,FALSE))</f>
        <v>1</v>
      </c>
      <c r="D1239" t="s">
        <v>402</v>
      </c>
      <c r="E1239" t="s">
        <v>1769</v>
      </c>
      <c r="F1239" t="s">
        <v>1205</v>
      </c>
      <c r="G1239" t="s">
        <v>27</v>
      </c>
      <c r="H1239" t="s">
        <v>27</v>
      </c>
      <c r="I1239" t="s">
        <v>1206</v>
      </c>
      <c r="J1239" t="s">
        <v>902</v>
      </c>
      <c r="L1239" t="s">
        <v>442</v>
      </c>
      <c r="M1239">
        <v>3</v>
      </c>
      <c r="N1239">
        <v>0</v>
      </c>
      <c r="O1239">
        <v>-16777216</v>
      </c>
      <c r="P1239" t="s">
        <v>908</v>
      </c>
      <c r="Q1239" t="s">
        <v>908</v>
      </c>
      <c r="R1239" t="s">
        <v>27</v>
      </c>
      <c r="S1239" t="s">
        <v>0</v>
      </c>
      <c r="T1239" t="s">
        <v>1764</v>
      </c>
      <c r="V1239" t="s">
        <v>73</v>
      </c>
      <c r="W1239" t="s">
        <v>127</v>
      </c>
      <c r="X1239" t="s">
        <v>905</v>
      </c>
      <c r="Y1239" t="s">
        <v>1768</v>
      </c>
      <c r="Z1239" t="s">
        <v>74</v>
      </c>
      <c r="AA1239" t="s">
        <v>907</v>
      </c>
    </row>
    <row r="1240" spans="1:27" x14ac:dyDescent="0.25">
      <c r="A1240" t="b">
        <f>AND(Structures[[#This Row],[Unchanged Colr]:[Unchanged ColorAndStyle]])</f>
        <v>0</v>
      </c>
      <c r="B1240" t="b">
        <f>ISERROR(VLOOKUP(Structures[[#This Row],[StructureID]],ModifiedStructures[],1,FALSE))</f>
        <v>1</v>
      </c>
      <c r="C1240" t="b">
        <f>ISERROR(VLOOKUP(Structures[[#This Row],[ColorAndStyle]],ModifiedStyle[],1,FALSE))</f>
        <v>0</v>
      </c>
      <c r="D1240" t="s">
        <v>1770</v>
      </c>
      <c r="E1240" t="s">
        <v>1771</v>
      </c>
      <c r="F1240" t="s">
        <v>911</v>
      </c>
      <c r="G1240" t="s">
        <v>27</v>
      </c>
      <c r="H1240" t="s">
        <v>27</v>
      </c>
      <c r="I1240" t="s">
        <v>360</v>
      </c>
      <c r="J1240" t="s">
        <v>902</v>
      </c>
      <c r="L1240" t="s">
        <v>243</v>
      </c>
      <c r="M1240">
        <v>3</v>
      </c>
      <c r="N1240">
        <v>0</v>
      </c>
      <c r="O1240">
        <v>-16777216</v>
      </c>
      <c r="P1240" t="s">
        <v>908</v>
      </c>
      <c r="Q1240" t="s">
        <v>908</v>
      </c>
      <c r="R1240" t="s">
        <v>27</v>
      </c>
      <c r="S1240" t="s">
        <v>0</v>
      </c>
      <c r="T1240" t="s">
        <v>1764</v>
      </c>
      <c r="V1240" t="s">
        <v>73</v>
      </c>
      <c r="W1240" t="s">
        <v>127</v>
      </c>
      <c r="X1240" t="s">
        <v>905</v>
      </c>
      <c r="Y1240" t="s">
        <v>1768</v>
      </c>
      <c r="Z1240" t="s">
        <v>74</v>
      </c>
      <c r="AA1240" t="s">
        <v>907</v>
      </c>
    </row>
    <row r="1241" spans="1:27" x14ac:dyDescent="0.25">
      <c r="A1241" t="b">
        <f>AND(Structures[[#This Row],[Unchanged Colr]:[Unchanged ColorAndStyle]])</f>
        <v>1</v>
      </c>
      <c r="B1241" t="b">
        <f>ISERROR(VLOOKUP(Structures[[#This Row],[StructureID]],ModifiedStructures[],1,FALSE))</f>
        <v>1</v>
      </c>
      <c r="C1241" t="b">
        <f>ISERROR(VLOOKUP(Structures[[#This Row],[ColorAndStyle]],ModifiedStyle[],1,FALSE))</f>
        <v>1</v>
      </c>
      <c r="D1241" t="s">
        <v>204</v>
      </c>
      <c r="E1241" t="s">
        <v>909</v>
      </c>
      <c r="F1241" t="s">
        <v>909</v>
      </c>
      <c r="G1241" t="s">
        <v>204</v>
      </c>
      <c r="H1241" t="s">
        <v>204</v>
      </c>
      <c r="I1241" t="s">
        <v>910</v>
      </c>
      <c r="J1241" t="s">
        <v>902</v>
      </c>
      <c r="L1241" t="s">
        <v>258</v>
      </c>
      <c r="M1241">
        <v>3</v>
      </c>
      <c r="N1241">
        <v>0</v>
      </c>
      <c r="O1241">
        <v>-16777216</v>
      </c>
      <c r="P1241" t="s">
        <v>908</v>
      </c>
      <c r="Q1241" t="s">
        <v>908</v>
      </c>
      <c r="R1241" t="s">
        <v>204</v>
      </c>
      <c r="S1241" t="s">
        <v>0</v>
      </c>
      <c r="T1241" t="s">
        <v>1772</v>
      </c>
      <c r="V1241" t="s">
        <v>73</v>
      </c>
      <c r="W1241" t="s">
        <v>127</v>
      </c>
      <c r="X1241" t="s">
        <v>905</v>
      </c>
      <c r="Y1241" t="s">
        <v>1768</v>
      </c>
      <c r="Z1241" t="s">
        <v>74</v>
      </c>
      <c r="AA1241" t="s">
        <v>907</v>
      </c>
    </row>
    <row r="1242" spans="1:27" x14ac:dyDescent="0.25">
      <c r="A1242" t="b">
        <f>AND(Structures[[#This Row],[Unchanged Colr]:[Unchanged ColorAndStyle]])</f>
        <v>1</v>
      </c>
      <c r="B1242" t="b">
        <f>ISERROR(VLOOKUP(Structures[[#This Row],[StructureID]],ModifiedStructures[],1,FALSE))</f>
        <v>1</v>
      </c>
      <c r="C1242" t="b">
        <f>ISERROR(VLOOKUP(Structures[[#This Row],[ColorAndStyle]],ModifiedStyle[],1,FALSE))</f>
        <v>1</v>
      </c>
      <c r="D1242" t="s">
        <v>405</v>
      </c>
      <c r="E1242" t="s">
        <v>406</v>
      </c>
      <c r="F1242" t="s">
        <v>1201</v>
      </c>
      <c r="G1242" t="s">
        <v>204</v>
      </c>
      <c r="H1242" t="s">
        <v>70</v>
      </c>
      <c r="I1242" t="s">
        <v>405</v>
      </c>
      <c r="J1242" t="s">
        <v>902</v>
      </c>
      <c r="L1242" t="s">
        <v>258</v>
      </c>
      <c r="M1242">
        <v>3</v>
      </c>
      <c r="N1242">
        <v>0</v>
      </c>
      <c r="O1242">
        <v>-16777216</v>
      </c>
      <c r="P1242" t="s">
        <v>908</v>
      </c>
      <c r="Q1242" t="s">
        <v>908</v>
      </c>
      <c r="R1242" t="s">
        <v>204</v>
      </c>
      <c r="S1242" t="s">
        <v>0</v>
      </c>
      <c r="T1242" t="s">
        <v>1772</v>
      </c>
      <c r="V1242" t="s">
        <v>73</v>
      </c>
      <c r="W1242" t="s">
        <v>127</v>
      </c>
      <c r="X1242" t="s">
        <v>905</v>
      </c>
      <c r="Y1242" t="s">
        <v>1768</v>
      </c>
      <c r="Z1242" t="s">
        <v>74</v>
      </c>
      <c r="AA1242" t="s">
        <v>907</v>
      </c>
    </row>
    <row r="1243" spans="1:27" x14ac:dyDescent="0.25">
      <c r="A1243" t="b">
        <f>AND(Structures[[#This Row],[Unchanged Colr]:[Unchanged ColorAndStyle]])</f>
        <v>1</v>
      </c>
      <c r="B1243" t="b">
        <f>ISERROR(VLOOKUP(Structures[[#This Row],[StructureID]],ModifiedStructures[],1,FALSE))</f>
        <v>1</v>
      </c>
      <c r="C1243" t="b">
        <f>ISERROR(VLOOKUP(Structures[[#This Row],[ColorAndStyle]],ModifiedStyle[],1,FALSE))</f>
        <v>1</v>
      </c>
      <c r="D1243" t="s">
        <v>297</v>
      </c>
      <c r="E1243" t="s">
        <v>1059</v>
      </c>
      <c r="F1243" t="s">
        <v>1060</v>
      </c>
      <c r="G1243" t="s">
        <v>204</v>
      </c>
      <c r="H1243" t="s">
        <v>204</v>
      </c>
      <c r="I1243" t="s">
        <v>1061</v>
      </c>
      <c r="J1243" t="s">
        <v>902</v>
      </c>
      <c r="L1243" t="s">
        <v>321</v>
      </c>
      <c r="M1243">
        <v>3</v>
      </c>
      <c r="N1243">
        <v>0</v>
      </c>
      <c r="O1243">
        <v>-16777216</v>
      </c>
      <c r="P1243" t="s">
        <v>908</v>
      </c>
      <c r="Q1243" t="s">
        <v>908</v>
      </c>
      <c r="R1243" t="s">
        <v>204</v>
      </c>
      <c r="S1243" t="s">
        <v>0</v>
      </c>
      <c r="T1243" t="s">
        <v>1772</v>
      </c>
      <c r="V1243" t="s">
        <v>73</v>
      </c>
      <c r="W1243" t="s">
        <v>127</v>
      </c>
      <c r="X1243" t="s">
        <v>905</v>
      </c>
      <c r="Y1243" t="s">
        <v>1768</v>
      </c>
      <c r="Z1243" t="s">
        <v>74</v>
      </c>
      <c r="AA1243" t="s">
        <v>907</v>
      </c>
    </row>
    <row r="1244" spans="1:27" x14ac:dyDescent="0.25">
      <c r="A1244" t="b">
        <f>AND(Structures[[#This Row],[Unchanged Colr]:[Unchanged ColorAndStyle]])</f>
        <v>1</v>
      </c>
      <c r="B1244" t="b">
        <f>ISERROR(VLOOKUP(Structures[[#This Row],[StructureID]],ModifiedStructures[],1,FALSE))</f>
        <v>1</v>
      </c>
      <c r="C1244" t="b">
        <f>ISERROR(VLOOKUP(Structures[[#This Row],[ColorAndStyle]],ModifiedStyle[],1,FALSE))</f>
        <v>1</v>
      </c>
      <c r="D1244" t="s">
        <v>298</v>
      </c>
      <c r="E1244" t="s">
        <v>1773</v>
      </c>
      <c r="F1244" t="s">
        <v>909</v>
      </c>
      <c r="G1244" t="s">
        <v>204</v>
      </c>
      <c r="H1244" t="s">
        <v>204</v>
      </c>
      <c r="I1244" t="s">
        <v>910</v>
      </c>
      <c r="J1244" t="s">
        <v>902</v>
      </c>
      <c r="L1244" t="s">
        <v>258</v>
      </c>
      <c r="M1244">
        <v>3</v>
      </c>
      <c r="N1244">
        <v>0</v>
      </c>
      <c r="O1244">
        <v>-16777216</v>
      </c>
      <c r="P1244" t="s">
        <v>908</v>
      </c>
      <c r="Q1244" t="s">
        <v>908</v>
      </c>
      <c r="R1244" t="s">
        <v>204</v>
      </c>
      <c r="S1244" t="s">
        <v>0</v>
      </c>
      <c r="T1244" t="s">
        <v>1772</v>
      </c>
      <c r="V1244" t="s">
        <v>73</v>
      </c>
      <c r="W1244" t="s">
        <v>127</v>
      </c>
      <c r="X1244" t="s">
        <v>905</v>
      </c>
      <c r="Y1244" t="s">
        <v>1768</v>
      </c>
      <c r="Z1244" t="s">
        <v>74</v>
      </c>
      <c r="AA1244" t="s">
        <v>907</v>
      </c>
    </row>
    <row r="1245" spans="1:27" x14ac:dyDescent="0.25">
      <c r="A1245" t="b">
        <f>AND(Structures[[#This Row],[Unchanged Colr]:[Unchanged ColorAndStyle]])</f>
        <v>1</v>
      </c>
      <c r="B1245" t="b">
        <f>ISERROR(VLOOKUP(Structures[[#This Row],[StructureID]],ModifiedStructures[],1,FALSE))</f>
        <v>1</v>
      </c>
      <c r="C1245" t="b">
        <f>ISERROR(VLOOKUP(Structures[[#This Row],[ColorAndStyle]],ModifiedStyle[],1,FALSE))</f>
        <v>1</v>
      </c>
      <c r="D1245" t="s">
        <v>380</v>
      </c>
      <c r="E1245" t="s">
        <v>1506</v>
      </c>
      <c r="F1245" t="s">
        <v>909</v>
      </c>
      <c r="G1245" t="s">
        <v>204</v>
      </c>
      <c r="H1245" t="s">
        <v>204</v>
      </c>
      <c r="I1245" t="s">
        <v>910</v>
      </c>
      <c r="J1245" t="s">
        <v>902</v>
      </c>
      <c r="L1245" t="s">
        <v>258</v>
      </c>
      <c r="M1245">
        <v>3</v>
      </c>
      <c r="N1245">
        <v>0</v>
      </c>
      <c r="O1245">
        <v>-16777216</v>
      </c>
      <c r="P1245" t="s">
        <v>908</v>
      </c>
      <c r="Q1245" t="s">
        <v>908</v>
      </c>
      <c r="R1245" t="s">
        <v>204</v>
      </c>
      <c r="S1245" t="s">
        <v>0</v>
      </c>
      <c r="T1245" t="s">
        <v>1772</v>
      </c>
      <c r="V1245" t="s">
        <v>73</v>
      </c>
      <c r="W1245" t="s">
        <v>127</v>
      </c>
      <c r="X1245" t="s">
        <v>905</v>
      </c>
      <c r="Y1245" t="s">
        <v>1768</v>
      </c>
      <c r="Z1245" t="s">
        <v>74</v>
      </c>
      <c r="AA1245" t="s">
        <v>907</v>
      </c>
    </row>
    <row r="1246" spans="1:27" x14ac:dyDescent="0.25">
      <c r="A1246" t="b">
        <f>AND(Structures[[#This Row],[Unchanged Colr]:[Unchanged ColorAndStyle]])</f>
        <v>1</v>
      </c>
      <c r="B1246" t="b">
        <f>ISERROR(VLOOKUP(Structures[[#This Row],[StructureID]],ModifiedStructures[],1,FALSE))</f>
        <v>1</v>
      </c>
      <c r="C1246" t="b">
        <f>ISERROR(VLOOKUP(Structures[[#This Row],[ColorAndStyle]],ModifiedStyle[],1,FALSE))</f>
        <v>1</v>
      </c>
      <c r="D1246" t="s">
        <v>1774</v>
      </c>
      <c r="E1246" t="s">
        <v>1775</v>
      </c>
      <c r="F1246" t="s">
        <v>909</v>
      </c>
      <c r="G1246" t="s">
        <v>204</v>
      </c>
      <c r="H1246" t="s">
        <v>204</v>
      </c>
      <c r="I1246" t="s">
        <v>910</v>
      </c>
      <c r="J1246" t="s">
        <v>902</v>
      </c>
      <c r="L1246" t="s">
        <v>258</v>
      </c>
      <c r="M1246">
        <v>3</v>
      </c>
      <c r="N1246">
        <v>0</v>
      </c>
      <c r="O1246">
        <v>-16777216</v>
      </c>
      <c r="P1246" t="s">
        <v>908</v>
      </c>
      <c r="Q1246" t="s">
        <v>908</v>
      </c>
      <c r="R1246" t="s">
        <v>204</v>
      </c>
      <c r="S1246" t="s">
        <v>0</v>
      </c>
      <c r="T1246" t="s">
        <v>1772</v>
      </c>
      <c r="V1246" t="s">
        <v>73</v>
      </c>
      <c r="W1246" t="s">
        <v>127</v>
      </c>
      <c r="X1246" t="s">
        <v>905</v>
      </c>
      <c r="Y1246" t="s">
        <v>1768</v>
      </c>
      <c r="Z1246" t="s">
        <v>74</v>
      </c>
      <c r="AA1246" t="s">
        <v>907</v>
      </c>
    </row>
    <row r="1247" spans="1:27" x14ac:dyDescent="0.25">
      <c r="A1247" t="b">
        <f>AND(Structures[[#This Row],[Unchanged Colr]:[Unchanged ColorAndStyle]])</f>
        <v>1</v>
      </c>
      <c r="B1247" t="b">
        <f>ISERROR(VLOOKUP(Structures[[#This Row],[StructureID]],ModifiedStructures[],1,FALSE))</f>
        <v>1</v>
      </c>
      <c r="C1247" t="b">
        <f>ISERROR(VLOOKUP(Structures[[#This Row],[ColorAndStyle]],ModifiedStyle[],1,FALSE))</f>
        <v>1</v>
      </c>
      <c r="D1247" t="s">
        <v>379</v>
      </c>
      <c r="E1247" t="s">
        <v>1776</v>
      </c>
      <c r="F1247" t="s">
        <v>1060</v>
      </c>
      <c r="G1247" t="s">
        <v>204</v>
      </c>
      <c r="H1247" t="s">
        <v>204</v>
      </c>
      <c r="I1247" t="s">
        <v>1061</v>
      </c>
      <c r="J1247" t="s">
        <v>902</v>
      </c>
      <c r="L1247" t="s">
        <v>386</v>
      </c>
      <c r="M1247">
        <v>3</v>
      </c>
      <c r="N1247">
        <v>0</v>
      </c>
      <c r="O1247">
        <v>-16777216</v>
      </c>
      <c r="P1247" t="s">
        <v>908</v>
      </c>
      <c r="Q1247" t="s">
        <v>908</v>
      </c>
      <c r="R1247" t="s">
        <v>204</v>
      </c>
      <c r="S1247" t="s">
        <v>0</v>
      </c>
      <c r="T1247" t="s">
        <v>1772</v>
      </c>
      <c r="V1247" t="s">
        <v>73</v>
      </c>
      <c r="W1247" t="s">
        <v>127</v>
      </c>
      <c r="X1247" t="s">
        <v>905</v>
      </c>
      <c r="Y1247" t="s">
        <v>1768</v>
      </c>
      <c r="Z1247" t="s">
        <v>74</v>
      </c>
      <c r="AA1247" t="s">
        <v>907</v>
      </c>
    </row>
    <row r="1248" spans="1:27" x14ac:dyDescent="0.25">
      <c r="A1248" t="b">
        <f>AND(Structures[[#This Row],[Unchanged Colr]:[Unchanged ColorAndStyle]])</f>
        <v>1</v>
      </c>
      <c r="B1248" t="b">
        <f>ISERROR(VLOOKUP(Structures[[#This Row],[StructureID]],ModifiedStructures[],1,FALSE))</f>
        <v>1</v>
      </c>
      <c r="C1248" t="b">
        <f>ISERROR(VLOOKUP(Structures[[#This Row],[ColorAndStyle]],ModifiedStyle[],1,FALSE))</f>
        <v>1</v>
      </c>
      <c r="D1248" t="s">
        <v>920</v>
      </c>
      <c r="E1248" t="s">
        <v>909</v>
      </c>
      <c r="F1248" t="s">
        <v>909</v>
      </c>
      <c r="G1248" t="s">
        <v>204</v>
      </c>
      <c r="H1248" t="s">
        <v>204</v>
      </c>
      <c r="I1248" t="s">
        <v>910</v>
      </c>
      <c r="J1248" t="s">
        <v>902</v>
      </c>
      <c r="L1248" t="s">
        <v>258</v>
      </c>
      <c r="M1248">
        <v>3</v>
      </c>
      <c r="N1248">
        <v>0</v>
      </c>
      <c r="O1248">
        <v>-16777216</v>
      </c>
      <c r="P1248" t="s">
        <v>908</v>
      </c>
      <c r="Q1248" t="s">
        <v>908</v>
      </c>
      <c r="R1248" t="s">
        <v>204</v>
      </c>
      <c r="S1248" t="s">
        <v>0</v>
      </c>
      <c r="T1248" t="s">
        <v>1772</v>
      </c>
      <c r="V1248" t="s">
        <v>73</v>
      </c>
      <c r="W1248" t="s">
        <v>127</v>
      </c>
      <c r="X1248" t="s">
        <v>905</v>
      </c>
      <c r="Y1248" t="s">
        <v>1768</v>
      </c>
      <c r="Z1248" t="s">
        <v>74</v>
      </c>
      <c r="AA1248" t="s">
        <v>907</v>
      </c>
    </row>
    <row r="1249" spans="1:27" x14ac:dyDescent="0.25">
      <c r="A1249" t="b">
        <f>AND(Structures[[#This Row],[Unchanged Colr]:[Unchanged ColorAndStyle]])</f>
        <v>1</v>
      </c>
      <c r="B1249" t="b">
        <f>ISERROR(VLOOKUP(Structures[[#This Row],[StructureID]],ModifiedStructures[],1,FALSE))</f>
        <v>1</v>
      </c>
      <c r="C1249" t="b">
        <f>ISERROR(VLOOKUP(Structures[[#This Row],[ColorAndStyle]],ModifiedStyle[],1,FALSE))</f>
        <v>1</v>
      </c>
      <c r="D1249" t="s">
        <v>921</v>
      </c>
      <c r="E1249" t="s">
        <v>909</v>
      </c>
      <c r="F1249" t="s">
        <v>909</v>
      </c>
      <c r="G1249" t="s">
        <v>204</v>
      </c>
      <c r="H1249" t="s">
        <v>204</v>
      </c>
      <c r="I1249" t="s">
        <v>910</v>
      </c>
      <c r="J1249" t="s">
        <v>902</v>
      </c>
      <c r="L1249" t="s">
        <v>258</v>
      </c>
      <c r="M1249">
        <v>3</v>
      </c>
      <c r="N1249">
        <v>0</v>
      </c>
      <c r="O1249">
        <v>-16777216</v>
      </c>
      <c r="P1249" t="s">
        <v>908</v>
      </c>
      <c r="Q1249" t="s">
        <v>908</v>
      </c>
      <c r="R1249" t="s">
        <v>204</v>
      </c>
      <c r="S1249" t="s">
        <v>0</v>
      </c>
      <c r="T1249" t="s">
        <v>1772</v>
      </c>
      <c r="V1249" t="s">
        <v>73</v>
      </c>
      <c r="W1249" t="s">
        <v>127</v>
      </c>
      <c r="X1249" t="s">
        <v>905</v>
      </c>
      <c r="Y1249" t="s">
        <v>1768</v>
      </c>
      <c r="Z1249" t="s">
        <v>74</v>
      </c>
      <c r="AA1249" t="s">
        <v>907</v>
      </c>
    </row>
    <row r="1250" spans="1:27" x14ac:dyDescent="0.25">
      <c r="A1250" t="b">
        <f>AND(Structures[[#This Row],[Unchanged Colr]:[Unchanged ColorAndStyle]])</f>
        <v>1</v>
      </c>
      <c r="B1250" t="b">
        <f>ISERROR(VLOOKUP(Structures[[#This Row],[StructureID]],ModifiedStructures[],1,FALSE))</f>
        <v>1</v>
      </c>
      <c r="C1250" t="b">
        <f>ISERROR(VLOOKUP(Structures[[#This Row],[ColorAndStyle]],ModifiedStyle[],1,FALSE))</f>
        <v>1</v>
      </c>
      <c r="D1250" t="s">
        <v>922</v>
      </c>
      <c r="E1250" t="s">
        <v>909</v>
      </c>
      <c r="F1250" t="s">
        <v>909</v>
      </c>
      <c r="G1250" t="s">
        <v>204</v>
      </c>
      <c r="H1250" t="s">
        <v>204</v>
      </c>
      <c r="I1250" t="s">
        <v>910</v>
      </c>
      <c r="J1250" t="s">
        <v>902</v>
      </c>
      <c r="L1250" t="s">
        <v>258</v>
      </c>
      <c r="M1250">
        <v>3</v>
      </c>
      <c r="N1250">
        <v>0</v>
      </c>
      <c r="O1250">
        <v>-16777216</v>
      </c>
      <c r="P1250" t="s">
        <v>908</v>
      </c>
      <c r="Q1250" t="s">
        <v>908</v>
      </c>
      <c r="R1250" t="s">
        <v>204</v>
      </c>
      <c r="S1250" t="s">
        <v>0</v>
      </c>
      <c r="T1250" t="s">
        <v>1772</v>
      </c>
      <c r="V1250" t="s">
        <v>73</v>
      </c>
      <c r="W1250" t="s">
        <v>127</v>
      </c>
      <c r="X1250" t="s">
        <v>905</v>
      </c>
      <c r="Y1250" t="s">
        <v>1768</v>
      </c>
      <c r="Z1250" t="s">
        <v>74</v>
      </c>
      <c r="AA1250" t="s">
        <v>907</v>
      </c>
    </row>
    <row r="1251" spans="1:27" x14ac:dyDescent="0.25">
      <c r="A1251" t="b">
        <f>AND(Structures[[#This Row],[Unchanged Colr]:[Unchanged ColorAndStyle]])</f>
        <v>1</v>
      </c>
      <c r="B1251" t="b">
        <f>ISERROR(VLOOKUP(Structures[[#This Row],[StructureID]],ModifiedStructures[],1,FALSE))</f>
        <v>1</v>
      </c>
      <c r="C1251" t="b">
        <f>ISERROR(VLOOKUP(Structures[[#This Row],[ColorAndStyle]],ModifiedStyle[],1,FALSE))</f>
        <v>1</v>
      </c>
      <c r="D1251" t="s">
        <v>1777</v>
      </c>
      <c r="E1251" t="s">
        <v>909</v>
      </c>
      <c r="F1251" t="s">
        <v>909</v>
      </c>
      <c r="G1251" t="s">
        <v>204</v>
      </c>
      <c r="H1251" t="s">
        <v>204</v>
      </c>
      <c r="I1251" t="s">
        <v>910</v>
      </c>
      <c r="J1251" t="s">
        <v>902</v>
      </c>
      <c r="L1251" t="s">
        <v>258</v>
      </c>
      <c r="M1251">
        <v>3</v>
      </c>
      <c r="N1251">
        <v>0</v>
      </c>
      <c r="O1251">
        <v>-16777216</v>
      </c>
      <c r="P1251" t="s">
        <v>908</v>
      </c>
      <c r="Q1251" t="s">
        <v>908</v>
      </c>
      <c r="R1251" t="s">
        <v>204</v>
      </c>
      <c r="S1251" t="s">
        <v>0</v>
      </c>
      <c r="T1251" t="s">
        <v>1772</v>
      </c>
      <c r="V1251" t="s">
        <v>73</v>
      </c>
      <c r="W1251" t="s">
        <v>127</v>
      </c>
      <c r="X1251" t="s">
        <v>905</v>
      </c>
      <c r="Y1251" t="s">
        <v>1778</v>
      </c>
      <c r="Z1251" t="s">
        <v>74</v>
      </c>
      <c r="AA1251" t="s">
        <v>907</v>
      </c>
    </row>
    <row r="1252" spans="1:27" x14ac:dyDescent="0.25">
      <c r="A1252" t="b">
        <f>AND(Structures[[#This Row],[Unchanged Colr]:[Unchanged ColorAndStyle]])</f>
        <v>1</v>
      </c>
      <c r="B1252" t="b">
        <f>ISERROR(VLOOKUP(Structures[[#This Row],[StructureID]],ModifiedStructures[],1,FALSE))</f>
        <v>1</v>
      </c>
      <c r="C1252" t="b">
        <f>ISERROR(VLOOKUP(Structures[[#This Row],[ColorAndStyle]],ModifiedStyle[],1,FALSE))</f>
        <v>1</v>
      </c>
      <c r="D1252" t="s">
        <v>1779</v>
      </c>
      <c r="E1252" t="s">
        <v>909</v>
      </c>
      <c r="F1252" t="s">
        <v>909</v>
      </c>
      <c r="G1252" t="s">
        <v>204</v>
      </c>
      <c r="H1252" t="s">
        <v>204</v>
      </c>
      <c r="I1252" t="s">
        <v>910</v>
      </c>
      <c r="J1252" t="s">
        <v>902</v>
      </c>
      <c r="L1252" t="s">
        <v>258</v>
      </c>
      <c r="M1252">
        <v>3</v>
      </c>
      <c r="N1252">
        <v>0</v>
      </c>
      <c r="O1252">
        <v>-16777216</v>
      </c>
      <c r="P1252" t="s">
        <v>908</v>
      </c>
      <c r="Q1252" t="s">
        <v>908</v>
      </c>
      <c r="R1252" t="s">
        <v>204</v>
      </c>
      <c r="S1252" t="s">
        <v>0</v>
      </c>
      <c r="T1252" t="s">
        <v>1772</v>
      </c>
      <c r="V1252" t="s">
        <v>73</v>
      </c>
      <c r="W1252" t="s">
        <v>127</v>
      </c>
      <c r="X1252" t="s">
        <v>905</v>
      </c>
      <c r="Y1252" t="s">
        <v>1778</v>
      </c>
      <c r="Z1252" t="s">
        <v>74</v>
      </c>
      <c r="AA1252" t="s">
        <v>907</v>
      </c>
    </row>
    <row r="1253" spans="1:27" x14ac:dyDescent="0.25">
      <c r="A1253" t="b">
        <f>AND(Structures[[#This Row],[Unchanged Colr]:[Unchanged ColorAndStyle]])</f>
        <v>1</v>
      </c>
      <c r="B1253" t="b">
        <f>ISERROR(VLOOKUP(Structures[[#This Row],[StructureID]],ModifiedStructures[],1,FALSE))</f>
        <v>1</v>
      </c>
      <c r="C1253" t="b">
        <f>ISERROR(VLOOKUP(Structures[[#This Row],[ColorAndStyle]],ModifiedStyle[],1,FALSE))</f>
        <v>1</v>
      </c>
      <c r="D1253" t="s">
        <v>1780</v>
      </c>
      <c r="E1253" t="s">
        <v>909</v>
      </c>
      <c r="F1253" t="s">
        <v>909</v>
      </c>
      <c r="G1253" t="s">
        <v>204</v>
      </c>
      <c r="H1253" t="s">
        <v>204</v>
      </c>
      <c r="I1253" t="s">
        <v>910</v>
      </c>
      <c r="J1253" t="s">
        <v>902</v>
      </c>
      <c r="L1253" t="s">
        <v>258</v>
      </c>
      <c r="M1253">
        <v>3</v>
      </c>
      <c r="N1253">
        <v>0</v>
      </c>
      <c r="O1253">
        <v>-16777216</v>
      </c>
      <c r="P1253" t="s">
        <v>908</v>
      </c>
      <c r="Q1253" t="s">
        <v>908</v>
      </c>
      <c r="R1253" t="s">
        <v>204</v>
      </c>
      <c r="S1253" t="s">
        <v>0</v>
      </c>
      <c r="T1253" t="s">
        <v>1772</v>
      </c>
      <c r="V1253" t="s">
        <v>73</v>
      </c>
      <c r="W1253" t="s">
        <v>127</v>
      </c>
      <c r="X1253" t="s">
        <v>905</v>
      </c>
      <c r="Y1253" t="s">
        <v>1778</v>
      </c>
      <c r="Z1253" t="s">
        <v>74</v>
      </c>
      <c r="AA1253" t="s">
        <v>907</v>
      </c>
    </row>
    <row r="1254" spans="1:27" x14ac:dyDescent="0.25">
      <c r="A1254" t="b">
        <f>AND(Structures[[#This Row],[Unchanged Colr]:[Unchanged ColorAndStyle]])</f>
        <v>1</v>
      </c>
      <c r="B1254" t="b">
        <f>ISERROR(VLOOKUP(Structures[[#This Row],[StructureID]],ModifiedStructures[],1,FALSE))</f>
        <v>1</v>
      </c>
      <c r="C1254" t="b">
        <f>ISERROR(VLOOKUP(Structures[[#This Row],[ColorAndStyle]],ModifiedStyle[],1,FALSE))</f>
        <v>1</v>
      </c>
      <c r="D1254" t="s">
        <v>920</v>
      </c>
      <c r="E1254" t="s">
        <v>909</v>
      </c>
      <c r="F1254" t="s">
        <v>909</v>
      </c>
      <c r="G1254" t="s">
        <v>204</v>
      </c>
      <c r="H1254" t="s">
        <v>204</v>
      </c>
      <c r="I1254" t="s">
        <v>910</v>
      </c>
      <c r="J1254" t="s">
        <v>902</v>
      </c>
      <c r="L1254" t="s">
        <v>258</v>
      </c>
      <c r="M1254">
        <v>3</v>
      </c>
      <c r="N1254">
        <v>0</v>
      </c>
      <c r="O1254">
        <v>-16777216</v>
      </c>
      <c r="P1254" t="s">
        <v>908</v>
      </c>
      <c r="Q1254" t="s">
        <v>908</v>
      </c>
      <c r="R1254" t="s">
        <v>1781</v>
      </c>
      <c r="S1254" t="s">
        <v>0</v>
      </c>
      <c r="T1254" t="s">
        <v>1782</v>
      </c>
      <c r="V1254" t="s">
        <v>73</v>
      </c>
      <c r="W1254" t="s">
        <v>127</v>
      </c>
      <c r="X1254" t="s">
        <v>905</v>
      </c>
      <c r="Y1254" t="s">
        <v>1778</v>
      </c>
      <c r="Z1254" t="s">
        <v>74</v>
      </c>
      <c r="AA1254" t="s">
        <v>907</v>
      </c>
    </row>
    <row r="1255" spans="1:27" x14ac:dyDescent="0.25">
      <c r="A1255" t="b">
        <f>AND(Structures[[#This Row],[Unchanged Colr]:[Unchanged ColorAndStyle]])</f>
        <v>1</v>
      </c>
      <c r="B1255" t="b">
        <f>ISERROR(VLOOKUP(Structures[[#This Row],[StructureID]],ModifiedStructures[],1,FALSE))</f>
        <v>1</v>
      </c>
      <c r="C1255" t="b">
        <f>ISERROR(VLOOKUP(Structures[[#This Row],[ColorAndStyle]],ModifiedStyle[],1,FALSE))</f>
        <v>1</v>
      </c>
      <c r="D1255" t="s">
        <v>921</v>
      </c>
      <c r="E1255" t="s">
        <v>909</v>
      </c>
      <c r="F1255" t="s">
        <v>909</v>
      </c>
      <c r="G1255" t="s">
        <v>204</v>
      </c>
      <c r="H1255" t="s">
        <v>204</v>
      </c>
      <c r="I1255" t="s">
        <v>910</v>
      </c>
      <c r="J1255" t="s">
        <v>902</v>
      </c>
      <c r="L1255" t="s">
        <v>258</v>
      </c>
      <c r="M1255">
        <v>3</v>
      </c>
      <c r="N1255">
        <v>0</v>
      </c>
      <c r="O1255">
        <v>-16777216</v>
      </c>
      <c r="P1255" t="s">
        <v>908</v>
      </c>
      <c r="Q1255" t="s">
        <v>908</v>
      </c>
      <c r="R1255" t="s">
        <v>1781</v>
      </c>
      <c r="S1255" t="s">
        <v>0</v>
      </c>
      <c r="T1255" t="s">
        <v>1782</v>
      </c>
      <c r="V1255" t="s">
        <v>73</v>
      </c>
      <c r="W1255" t="s">
        <v>127</v>
      </c>
      <c r="X1255" t="s">
        <v>905</v>
      </c>
      <c r="Y1255" t="s">
        <v>1778</v>
      </c>
      <c r="Z1255" t="s">
        <v>74</v>
      </c>
      <c r="AA1255" t="s">
        <v>907</v>
      </c>
    </row>
    <row r="1256" spans="1:27" x14ac:dyDescent="0.25">
      <c r="A1256" t="b">
        <f>AND(Structures[[#This Row],[Unchanged Colr]:[Unchanged ColorAndStyle]])</f>
        <v>1</v>
      </c>
      <c r="B1256" t="b">
        <f>ISERROR(VLOOKUP(Structures[[#This Row],[StructureID]],ModifiedStructures[],1,FALSE))</f>
        <v>1</v>
      </c>
      <c r="C1256" t="b">
        <f>ISERROR(VLOOKUP(Structures[[#This Row],[ColorAndStyle]],ModifiedStyle[],1,FALSE))</f>
        <v>1</v>
      </c>
      <c r="D1256" t="s">
        <v>922</v>
      </c>
      <c r="E1256" t="s">
        <v>909</v>
      </c>
      <c r="F1256" t="s">
        <v>909</v>
      </c>
      <c r="G1256" t="s">
        <v>204</v>
      </c>
      <c r="H1256" t="s">
        <v>204</v>
      </c>
      <c r="I1256" t="s">
        <v>910</v>
      </c>
      <c r="J1256" t="s">
        <v>902</v>
      </c>
      <c r="L1256" t="s">
        <v>258</v>
      </c>
      <c r="M1256">
        <v>3</v>
      </c>
      <c r="N1256">
        <v>0</v>
      </c>
      <c r="O1256">
        <v>-16777216</v>
      </c>
      <c r="P1256" t="s">
        <v>908</v>
      </c>
      <c r="Q1256" t="s">
        <v>908</v>
      </c>
      <c r="R1256" t="s">
        <v>1781</v>
      </c>
      <c r="S1256" t="s">
        <v>0</v>
      </c>
      <c r="T1256" t="s">
        <v>1782</v>
      </c>
      <c r="V1256" t="s">
        <v>73</v>
      </c>
      <c r="W1256" t="s">
        <v>127</v>
      </c>
      <c r="X1256" t="s">
        <v>905</v>
      </c>
      <c r="Y1256" t="s">
        <v>1778</v>
      </c>
      <c r="Z1256" t="s">
        <v>74</v>
      </c>
      <c r="AA1256" t="s">
        <v>907</v>
      </c>
    </row>
    <row r="1257" spans="1:27" x14ac:dyDescent="0.25">
      <c r="A1257" t="b">
        <f>AND(Structures[[#This Row],[Unchanged Colr]:[Unchanged ColorAndStyle]])</f>
        <v>1</v>
      </c>
      <c r="B1257" t="b">
        <f>ISERROR(VLOOKUP(Structures[[#This Row],[StructureID]],ModifiedStructures[],1,FALSE))</f>
        <v>1</v>
      </c>
      <c r="C1257" t="b">
        <f>ISERROR(VLOOKUP(Structures[[#This Row],[ColorAndStyle]],ModifiedStyle[],1,FALSE))</f>
        <v>1</v>
      </c>
      <c r="D1257" t="s">
        <v>1777</v>
      </c>
      <c r="E1257" t="s">
        <v>909</v>
      </c>
      <c r="F1257" t="s">
        <v>909</v>
      </c>
      <c r="G1257" t="s">
        <v>204</v>
      </c>
      <c r="H1257" t="s">
        <v>204</v>
      </c>
      <c r="I1257" t="s">
        <v>910</v>
      </c>
      <c r="J1257" t="s">
        <v>902</v>
      </c>
      <c r="L1257" t="s">
        <v>258</v>
      </c>
      <c r="M1257">
        <v>3</v>
      </c>
      <c r="N1257">
        <v>0</v>
      </c>
      <c r="O1257">
        <v>-16777216</v>
      </c>
      <c r="P1257" t="s">
        <v>908</v>
      </c>
      <c r="Q1257" t="s">
        <v>908</v>
      </c>
      <c r="R1257" t="s">
        <v>1781</v>
      </c>
      <c r="S1257" t="s">
        <v>0</v>
      </c>
      <c r="T1257" t="s">
        <v>1782</v>
      </c>
      <c r="V1257" t="s">
        <v>73</v>
      </c>
      <c r="W1257" t="s">
        <v>127</v>
      </c>
      <c r="X1257" t="s">
        <v>905</v>
      </c>
      <c r="Y1257" t="s">
        <v>1783</v>
      </c>
      <c r="Z1257" t="s">
        <v>74</v>
      </c>
      <c r="AA1257" t="s">
        <v>907</v>
      </c>
    </row>
    <row r="1258" spans="1:27" x14ac:dyDescent="0.25">
      <c r="A1258" t="b">
        <f>AND(Structures[[#This Row],[Unchanged Colr]:[Unchanged ColorAndStyle]])</f>
        <v>1</v>
      </c>
      <c r="B1258" t="b">
        <f>ISERROR(VLOOKUP(Structures[[#This Row],[StructureID]],ModifiedStructures[],1,FALSE))</f>
        <v>1</v>
      </c>
      <c r="C1258" t="b">
        <f>ISERROR(VLOOKUP(Structures[[#This Row],[ColorAndStyle]],ModifiedStyle[],1,FALSE))</f>
        <v>1</v>
      </c>
      <c r="D1258" t="s">
        <v>1779</v>
      </c>
      <c r="E1258" t="s">
        <v>909</v>
      </c>
      <c r="F1258" t="s">
        <v>909</v>
      </c>
      <c r="G1258" t="s">
        <v>204</v>
      </c>
      <c r="H1258" t="s">
        <v>204</v>
      </c>
      <c r="I1258" t="s">
        <v>910</v>
      </c>
      <c r="J1258" t="s">
        <v>902</v>
      </c>
      <c r="L1258" t="s">
        <v>258</v>
      </c>
      <c r="M1258">
        <v>3</v>
      </c>
      <c r="N1258">
        <v>0</v>
      </c>
      <c r="O1258">
        <v>-16777216</v>
      </c>
      <c r="P1258" t="s">
        <v>908</v>
      </c>
      <c r="Q1258" t="s">
        <v>908</v>
      </c>
      <c r="R1258" t="s">
        <v>1781</v>
      </c>
      <c r="S1258" t="s">
        <v>0</v>
      </c>
      <c r="T1258" t="s">
        <v>1782</v>
      </c>
      <c r="V1258" t="s">
        <v>73</v>
      </c>
      <c r="W1258" t="s">
        <v>127</v>
      </c>
      <c r="X1258" t="s">
        <v>905</v>
      </c>
      <c r="Y1258" t="s">
        <v>1783</v>
      </c>
      <c r="Z1258" t="s">
        <v>74</v>
      </c>
      <c r="AA1258" t="s">
        <v>907</v>
      </c>
    </row>
    <row r="1259" spans="1:27" x14ac:dyDescent="0.25">
      <c r="A1259" t="b">
        <f>AND(Structures[[#This Row],[Unchanged Colr]:[Unchanged ColorAndStyle]])</f>
        <v>1</v>
      </c>
      <c r="B1259" t="b">
        <f>ISERROR(VLOOKUP(Structures[[#This Row],[StructureID]],ModifiedStructures[],1,FALSE))</f>
        <v>1</v>
      </c>
      <c r="C1259" t="b">
        <f>ISERROR(VLOOKUP(Structures[[#This Row],[ColorAndStyle]],ModifiedStyle[],1,FALSE))</f>
        <v>1</v>
      </c>
      <c r="D1259" t="s">
        <v>1780</v>
      </c>
      <c r="E1259" t="s">
        <v>909</v>
      </c>
      <c r="F1259" t="s">
        <v>909</v>
      </c>
      <c r="G1259" t="s">
        <v>204</v>
      </c>
      <c r="H1259" t="s">
        <v>204</v>
      </c>
      <c r="I1259" t="s">
        <v>910</v>
      </c>
      <c r="J1259" t="s">
        <v>902</v>
      </c>
      <c r="L1259" t="s">
        <v>258</v>
      </c>
      <c r="M1259">
        <v>3</v>
      </c>
      <c r="N1259">
        <v>0</v>
      </c>
      <c r="O1259">
        <v>-16777216</v>
      </c>
      <c r="P1259" t="s">
        <v>908</v>
      </c>
      <c r="Q1259" t="s">
        <v>908</v>
      </c>
      <c r="R1259" t="s">
        <v>1781</v>
      </c>
      <c r="S1259" t="s">
        <v>0</v>
      </c>
      <c r="T1259" t="s">
        <v>1782</v>
      </c>
      <c r="V1259" t="s">
        <v>73</v>
      </c>
      <c r="W1259" t="s">
        <v>127</v>
      </c>
      <c r="X1259" t="s">
        <v>905</v>
      </c>
      <c r="Y1259" t="s">
        <v>1783</v>
      </c>
      <c r="Z1259" t="s">
        <v>74</v>
      </c>
      <c r="AA1259" t="s">
        <v>907</v>
      </c>
    </row>
    <row r="1260" spans="1:27" x14ac:dyDescent="0.25">
      <c r="A1260" t="b">
        <f>AND(Structures[[#This Row],[Unchanged Colr]:[Unchanged ColorAndStyle]])</f>
        <v>1</v>
      </c>
      <c r="B1260" t="b">
        <f>ISERROR(VLOOKUP(Structures[[#This Row],[StructureID]],ModifiedStructures[],1,FALSE))</f>
        <v>1</v>
      </c>
      <c r="C1260" t="b">
        <f>ISERROR(VLOOKUP(Structures[[#This Row],[ColorAndStyle]],ModifiedStyle[],1,FALSE))</f>
        <v>1</v>
      </c>
      <c r="D1260" t="s">
        <v>1035</v>
      </c>
      <c r="E1260" t="s">
        <v>1036</v>
      </c>
      <c r="F1260" t="s">
        <v>1037</v>
      </c>
      <c r="G1260" t="s">
        <v>204</v>
      </c>
      <c r="H1260" t="s">
        <v>204</v>
      </c>
      <c r="I1260" t="s">
        <v>295</v>
      </c>
      <c r="J1260" t="s">
        <v>902</v>
      </c>
      <c r="L1260" t="s">
        <v>320</v>
      </c>
      <c r="M1260">
        <v>3</v>
      </c>
      <c r="N1260">
        <v>0</v>
      </c>
      <c r="O1260">
        <v>-16777216</v>
      </c>
      <c r="P1260" t="s">
        <v>908</v>
      </c>
      <c r="Q1260" t="s">
        <v>908</v>
      </c>
      <c r="R1260" t="s">
        <v>1784</v>
      </c>
      <c r="S1260" t="s">
        <v>0</v>
      </c>
      <c r="T1260" t="s">
        <v>1785</v>
      </c>
      <c r="V1260" t="s">
        <v>73</v>
      </c>
      <c r="W1260" t="s">
        <v>127</v>
      </c>
      <c r="X1260" t="s">
        <v>905</v>
      </c>
      <c r="Y1260" t="s">
        <v>1783</v>
      </c>
      <c r="Z1260" t="s">
        <v>74</v>
      </c>
      <c r="AA1260" t="s">
        <v>907</v>
      </c>
    </row>
    <row r="1261" spans="1:27" x14ac:dyDescent="0.25">
      <c r="A1261" t="b">
        <f>AND(Structures[[#This Row],[Unchanged Colr]:[Unchanged ColorAndStyle]])</f>
        <v>1</v>
      </c>
      <c r="B1261" t="b">
        <f>ISERROR(VLOOKUP(Structures[[#This Row],[StructureID]],ModifiedStructures[],1,FALSE))</f>
        <v>1</v>
      </c>
      <c r="C1261" t="b">
        <f>ISERROR(VLOOKUP(Structures[[#This Row],[ColorAndStyle]],ModifiedStyle[],1,FALSE))</f>
        <v>1</v>
      </c>
      <c r="D1261" t="s">
        <v>1038</v>
      </c>
      <c r="E1261" t="s">
        <v>1039</v>
      </c>
      <c r="F1261" t="s">
        <v>1037</v>
      </c>
      <c r="G1261" t="s">
        <v>204</v>
      </c>
      <c r="H1261" t="s">
        <v>204</v>
      </c>
      <c r="I1261" t="s">
        <v>295</v>
      </c>
      <c r="J1261" t="s">
        <v>902</v>
      </c>
      <c r="L1261" t="s">
        <v>320</v>
      </c>
      <c r="M1261">
        <v>3</v>
      </c>
      <c r="N1261">
        <v>0</v>
      </c>
      <c r="O1261">
        <v>-16777216</v>
      </c>
      <c r="P1261" t="s">
        <v>908</v>
      </c>
      <c r="Q1261" t="s">
        <v>908</v>
      </c>
      <c r="R1261" t="s">
        <v>1784</v>
      </c>
      <c r="S1261" t="s">
        <v>0</v>
      </c>
      <c r="T1261" t="s">
        <v>1785</v>
      </c>
      <c r="V1261" t="s">
        <v>73</v>
      </c>
      <c r="W1261" t="s">
        <v>127</v>
      </c>
      <c r="X1261" t="s">
        <v>905</v>
      </c>
      <c r="Y1261" t="s">
        <v>1783</v>
      </c>
      <c r="Z1261" t="s">
        <v>74</v>
      </c>
      <c r="AA1261" t="s">
        <v>907</v>
      </c>
    </row>
    <row r="1262" spans="1:27" x14ac:dyDescent="0.25">
      <c r="A1262" t="b">
        <f>AND(Structures[[#This Row],[Unchanged Colr]:[Unchanged ColorAndStyle]])</f>
        <v>1</v>
      </c>
      <c r="B1262" t="b">
        <f>ISERROR(VLOOKUP(Structures[[#This Row],[StructureID]],ModifiedStructures[],1,FALSE))</f>
        <v>1</v>
      </c>
      <c r="C1262" t="b">
        <f>ISERROR(VLOOKUP(Structures[[#This Row],[ColorAndStyle]],ModifiedStyle[],1,FALSE))</f>
        <v>1</v>
      </c>
      <c r="D1262" t="s">
        <v>1040</v>
      </c>
      <c r="E1262" t="s">
        <v>1041</v>
      </c>
      <c r="F1262" t="s">
        <v>1037</v>
      </c>
      <c r="G1262" t="s">
        <v>204</v>
      </c>
      <c r="H1262" t="s">
        <v>204</v>
      </c>
      <c r="I1262" t="s">
        <v>295</v>
      </c>
      <c r="J1262" t="s">
        <v>902</v>
      </c>
      <c r="L1262" t="s">
        <v>320</v>
      </c>
      <c r="M1262">
        <v>3</v>
      </c>
      <c r="N1262">
        <v>0</v>
      </c>
      <c r="O1262">
        <v>-16777216</v>
      </c>
      <c r="P1262" t="s">
        <v>908</v>
      </c>
      <c r="Q1262" t="s">
        <v>908</v>
      </c>
      <c r="R1262" t="s">
        <v>1784</v>
      </c>
      <c r="S1262" t="s">
        <v>0</v>
      </c>
      <c r="T1262" t="s">
        <v>1785</v>
      </c>
      <c r="V1262" t="s">
        <v>73</v>
      </c>
      <c r="W1262" t="s">
        <v>127</v>
      </c>
      <c r="X1262" t="s">
        <v>905</v>
      </c>
      <c r="Y1262" t="s">
        <v>1783</v>
      </c>
      <c r="Z1262" t="s">
        <v>74</v>
      </c>
      <c r="AA1262" t="s">
        <v>907</v>
      </c>
    </row>
    <row r="1263" spans="1:27" x14ac:dyDescent="0.25">
      <c r="A1263" t="b">
        <f>AND(Structures[[#This Row],[Unchanged Colr]:[Unchanged ColorAndStyle]])</f>
        <v>1</v>
      </c>
      <c r="B1263" t="b">
        <f>ISERROR(VLOOKUP(Structures[[#This Row],[StructureID]],ModifiedStructures[],1,FALSE))</f>
        <v>1</v>
      </c>
      <c r="C1263" t="b">
        <f>ISERROR(VLOOKUP(Structures[[#This Row],[ColorAndStyle]],ModifiedStyle[],1,FALSE))</f>
        <v>1</v>
      </c>
      <c r="D1263" t="s">
        <v>1042</v>
      </c>
      <c r="E1263" t="s">
        <v>1043</v>
      </c>
      <c r="F1263" t="s">
        <v>1037</v>
      </c>
      <c r="G1263" t="s">
        <v>204</v>
      </c>
      <c r="H1263" t="s">
        <v>204</v>
      </c>
      <c r="I1263" t="s">
        <v>295</v>
      </c>
      <c r="J1263" t="s">
        <v>902</v>
      </c>
      <c r="L1263" t="s">
        <v>320</v>
      </c>
      <c r="M1263">
        <v>3</v>
      </c>
      <c r="N1263">
        <v>0</v>
      </c>
      <c r="O1263">
        <v>-16777216</v>
      </c>
      <c r="P1263" t="s">
        <v>908</v>
      </c>
      <c r="Q1263" t="s">
        <v>908</v>
      </c>
      <c r="R1263" t="s">
        <v>1784</v>
      </c>
      <c r="S1263" t="s">
        <v>0</v>
      </c>
      <c r="T1263" t="s">
        <v>1785</v>
      </c>
      <c r="V1263" t="s">
        <v>73</v>
      </c>
      <c r="W1263" t="s">
        <v>127</v>
      </c>
      <c r="X1263" t="s">
        <v>905</v>
      </c>
      <c r="Y1263" t="s">
        <v>1783</v>
      </c>
      <c r="Z1263" t="s">
        <v>74</v>
      </c>
      <c r="AA1263" t="s">
        <v>907</v>
      </c>
    </row>
    <row r="1264" spans="1:27" x14ac:dyDescent="0.25">
      <c r="A1264" t="b">
        <f>AND(Structures[[#This Row],[Unchanged Colr]:[Unchanged ColorAndStyle]])</f>
        <v>1</v>
      </c>
      <c r="B1264" t="b">
        <f>ISERROR(VLOOKUP(Structures[[#This Row],[StructureID]],ModifiedStructures[],1,FALSE))</f>
        <v>1</v>
      </c>
      <c r="C1264" t="b">
        <f>ISERROR(VLOOKUP(Structures[[#This Row],[ColorAndStyle]],ModifiedStyle[],1,FALSE))</f>
        <v>1</v>
      </c>
      <c r="D1264" t="s">
        <v>1044</v>
      </c>
      <c r="E1264" t="s">
        <v>1045</v>
      </c>
      <c r="F1264" t="s">
        <v>1037</v>
      </c>
      <c r="G1264" t="s">
        <v>204</v>
      </c>
      <c r="H1264" t="s">
        <v>204</v>
      </c>
      <c r="I1264" t="s">
        <v>295</v>
      </c>
      <c r="J1264" t="s">
        <v>902</v>
      </c>
      <c r="L1264" t="s">
        <v>320</v>
      </c>
      <c r="M1264">
        <v>3</v>
      </c>
      <c r="N1264">
        <v>0</v>
      </c>
      <c r="O1264">
        <v>-16777216</v>
      </c>
      <c r="P1264" t="s">
        <v>908</v>
      </c>
      <c r="Q1264" t="s">
        <v>908</v>
      </c>
      <c r="R1264" t="s">
        <v>1784</v>
      </c>
      <c r="S1264" t="s">
        <v>0</v>
      </c>
      <c r="T1264" t="s">
        <v>1785</v>
      </c>
      <c r="V1264" t="s">
        <v>73</v>
      </c>
      <c r="W1264" t="s">
        <v>127</v>
      </c>
      <c r="X1264" t="s">
        <v>905</v>
      </c>
      <c r="Y1264" t="s">
        <v>1783</v>
      </c>
      <c r="Z1264" t="s">
        <v>74</v>
      </c>
      <c r="AA1264" t="s">
        <v>907</v>
      </c>
    </row>
    <row r="1265" spans="1:27" x14ac:dyDescent="0.25">
      <c r="A1265" t="b">
        <f>AND(Structures[[#This Row],[Unchanged Colr]:[Unchanged ColorAndStyle]])</f>
        <v>1</v>
      </c>
      <c r="B1265" t="b">
        <f>ISERROR(VLOOKUP(Structures[[#This Row],[StructureID]],ModifiedStructures[],1,FALSE))</f>
        <v>1</v>
      </c>
      <c r="C1265" t="b">
        <f>ISERROR(VLOOKUP(Structures[[#This Row],[ColorAndStyle]],ModifiedStyle[],1,FALSE))</f>
        <v>1</v>
      </c>
      <c r="D1265" t="s">
        <v>1046</v>
      </c>
      <c r="E1265" t="s">
        <v>1047</v>
      </c>
      <c r="F1265" t="s">
        <v>1037</v>
      </c>
      <c r="G1265" t="s">
        <v>204</v>
      </c>
      <c r="H1265" t="s">
        <v>204</v>
      </c>
      <c r="I1265" t="s">
        <v>295</v>
      </c>
      <c r="J1265" t="s">
        <v>902</v>
      </c>
      <c r="L1265" t="s">
        <v>320</v>
      </c>
      <c r="M1265">
        <v>3</v>
      </c>
      <c r="N1265">
        <v>0</v>
      </c>
      <c r="O1265">
        <v>-16777216</v>
      </c>
      <c r="P1265" t="s">
        <v>908</v>
      </c>
      <c r="Q1265" t="s">
        <v>908</v>
      </c>
      <c r="R1265" t="s">
        <v>1784</v>
      </c>
      <c r="S1265" t="s">
        <v>0</v>
      </c>
      <c r="T1265" t="s">
        <v>1785</v>
      </c>
      <c r="V1265" t="s">
        <v>73</v>
      </c>
      <c r="W1265" t="s">
        <v>127</v>
      </c>
      <c r="X1265" t="s">
        <v>905</v>
      </c>
      <c r="Y1265" t="s">
        <v>1783</v>
      </c>
      <c r="Z1265" t="s">
        <v>74</v>
      </c>
      <c r="AA1265" t="s">
        <v>907</v>
      </c>
    </row>
    <row r="1266" spans="1:27" x14ac:dyDescent="0.25">
      <c r="A1266" t="b">
        <f>AND(Structures[[#This Row],[Unchanged Colr]:[Unchanged ColorAndStyle]])</f>
        <v>1</v>
      </c>
      <c r="B1266" t="b">
        <f>ISERROR(VLOOKUP(Structures[[#This Row],[StructureID]],ModifiedStructures[],1,FALSE))</f>
        <v>1</v>
      </c>
      <c r="C1266" t="b">
        <f>ISERROR(VLOOKUP(Structures[[#This Row],[ColorAndStyle]],ModifiedStyle[],1,FALSE))</f>
        <v>1</v>
      </c>
      <c r="D1266" t="s">
        <v>1048</v>
      </c>
      <c r="E1266" t="s">
        <v>1049</v>
      </c>
      <c r="F1266" t="s">
        <v>1037</v>
      </c>
      <c r="G1266" t="s">
        <v>204</v>
      </c>
      <c r="H1266" t="s">
        <v>204</v>
      </c>
      <c r="I1266" t="s">
        <v>295</v>
      </c>
      <c r="J1266" t="s">
        <v>902</v>
      </c>
      <c r="L1266" t="s">
        <v>320</v>
      </c>
      <c r="M1266">
        <v>3</v>
      </c>
      <c r="N1266">
        <v>0</v>
      </c>
      <c r="O1266">
        <v>-16777216</v>
      </c>
      <c r="P1266" t="s">
        <v>908</v>
      </c>
      <c r="Q1266" t="s">
        <v>908</v>
      </c>
      <c r="R1266" t="s">
        <v>1784</v>
      </c>
      <c r="S1266" t="s">
        <v>0</v>
      </c>
      <c r="T1266" t="s">
        <v>1785</v>
      </c>
      <c r="V1266" t="s">
        <v>73</v>
      </c>
      <c r="W1266" t="s">
        <v>127</v>
      </c>
      <c r="X1266" t="s">
        <v>905</v>
      </c>
      <c r="Y1266" t="s">
        <v>1783</v>
      </c>
      <c r="Z1266" t="s">
        <v>74</v>
      </c>
      <c r="AA1266" t="s">
        <v>907</v>
      </c>
    </row>
    <row r="1267" spans="1:27" x14ac:dyDescent="0.25">
      <c r="A1267" t="b">
        <f>AND(Structures[[#This Row],[Unchanged Colr]:[Unchanged ColorAndStyle]])</f>
        <v>1</v>
      </c>
      <c r="B1267" t="b">
        <f>ISERROR(VLOOKUP(Structures[[#This Row],[StructureID]],ModifiedStructures[],1,FALSE))</f>
        <v>1</v>
      </c>
      <c r="C1267" t="b">
        <f>ISERROR(VLOOKUP(Structures[[#This Row],[ColorAndStyle]],ModifiedStyle[],1,FALSE))</f>
        <v>1</v>
      </c>
      <c r="D1267" t="s">
        <v>1050</v>
      </c>
      <c r="E1267" t="s">
        <v>1051</v>
      </c>
      <c r="F1267" t="s">
        <v>1037</v>
      </c>
      <c r="G1267" t="s">
        <v>204</v>
      </c>
      <c r="H1267" t="s">
        <v>204</v>
      </c>
      <c r="I1267" t="s">
        <v>295</v>
      </c>
      <c r="J1267" t="s">
        <v>902</v>
      </c>
      <c r="L1267" t="s">
        <v>320</v>
      </c>
      <c r="M1267">
        <v>3</v>
      </c>
      <c r="N1267">
        <v>0</v>
      </c>
      <c r="O1267">
        <v>-16777216</v>
      </c>
      <c r="P1267" t="s">
        <v>908</v>
      </c>
      <c r="Q1267" t="s">
        <v>908</v>
      </c>
      <c r="R1267" t="s">
        <v>1784</v>
      </c>
      <c r="S1267" t="s">
        <v>0</v>
      </c>
      <c r="T1267" t="s">
        <v>1785</v>
      </c>
      <c r="V1267" t="s">
        <v>73</v>
      </c>
      <c r="W1267" t="s">
        <v>127</v>
      </c>
      <c r="X1267" t="s">
        <v>905</v>
      </c>
      <c r="Y1267" t="s">
        <v>1783</v>
      </c>
      <c r="Z1267" t="s">
        <v>74</v>
      </c>
      <c r="AA1267" t="s">
        <v>907</v>
      </c>
    </row>
    <row r="1268" spans="1:27" x14ac:dyDescent="0.25">
      <c r="A1268" t="b">
        <f>AND(Structures[[#This Row],[Unchanged Colr]:[Unchanged ColorAndStyle]])</f>
        <v>1</v>
      </c>
      <c r="B1268" t="b">
        <f>ISERROR(VLOOKUP(Structures[[#This Row],[StructureID]],ModifiedStructures[],1,FALSE))</f>
        <v>1</v>
      </c>
      <c r="C1268" t="b">
        <f>ISERROR(VLOOKUP(Structures[[#This Row],[ColorAndStyle]],ModifiedStyle[],1,FALSE))</f>
        <v>1</v>
      </c>
      <c r="D1268" t="s">
        <v>1052</v>
      </c>
      <c r="E1268" t="s">
        <v>1053</v>
      </c>
      <c r="F1268" t="s">
        <v>1037</v>
      </c>
      <c r="G1268" t="s">
        <v>204</v>
      </c>
      <c r="H1268" t="s">
        <v>204</v>
      </c>
      <c r="I1268" t="s">
        <v>295</v>
      </c>
      <c r="J1268" t="s">
        <v>902</v>
      </c>
      <c r="L1268" t="s">
        <v>320</v>
      </c>
      <c r="M1268">
        <v>3</v>
      </c>
      <c r="N1268">
        <v>0</v>
      </c>
      <c r="O1268">
        <v>-16777216</v>
      </c>
      <c r="P1268" t="s">
        <v>908</v>
      </c>
      <c r="Q1268" t="s">
        <v>908</v>
      </c>
      <c r="R1268" t="s">
        <v>1784</v>
      </c>
      <c r="S1268" t="s">
        <v>0</v>
      </c>
      <c r="T1268" t="s">
        <v>1785</v>
      </c>
      <c r="V1268" t="s">
        <v>73</v>
      </c>
      <c r="W1268" t="s">
        <v>127</v>
      </c>
      <c r="X1268" t="s">
        <v>905</v>
      </c>
      <c r="Y1268" t="s">
        <v>1783</v>
      </c>
      <c r="Z1268" t="s">
        <v>74</v>
      </c>
      <c r="AA1268" t="s">
        <v>907</v>
      </c>
    </row>
    <row r="1269" spans="1:27" x14ac:dyDescent="0.25">
      <c r="A1269" t="b">
        <f>AND(Structures[[#This Row],[Unchanged Colr]:[Unchanged ColorAndStyle]])</f>
        <v>1</v>
      </c>
      <c r="B1269" t="b">
        <f>ISERROR(VLOOKUP(Structures[[#This Row],[StructureID]],ModifiedStructures[],1,FALSE))</f>
        <v>1</v>
      </c>
      <c r="C1269" t="b">
        <f>ISERROR(VLOOKUP(Structures[[#This Row],[ColorAndStyle]],ModifiedStyle[],1,FALSE))</f>
        <v>1</v>
      </c>
      <c r="D1269" t="s">
        <v>1054</v>
      </c>
      <c r="E1269" t="s">
        <v>1055</v>
      </c>
      <c r="F1269" t="s">
        <v>1037</v>
      </c>
      <c r="G1269" t="s">
        <v>204</v>
      </c>
      <c r="H1269" t="s">
        <v>204</v>
      </c>
      <c r="I1269" t="s">
        <v>295</v>
      </c>
      <c r="J1269" t="s">
        <v>902</v>
      </c>
      <c r="L1269" t="s">
        <v>320</v>
      </c>
      <c r="M1269">
        <v>3</v>
      </c>
      <c r="N1269">
        <v>0</v>
      </c>
      <c r="O1269">
        <v>-16777216</v>
      </c>
      <c r="P1269" t="s">
        <v>908</v>
      </c>
      <c r="Q1269" t="s">
        <v>908</v>
      </c>
      <c r="R1269" t="s">
        <v>1784</v>
      </c>
      <c r="S1269" t="s">
        <v>0</v>
      </c>
      <c r="T1269" t="s">
        <v>1785</v>
      </c>
      <c r="V1269" t="s">
        <v>73</v>
      </c>
      <c r="W1269" t="s">
        <v>127</v>
      </c>
      <c r="X1269" t="s">
        <v>905</v>
      </c>
      <c r="Y1269" t="s">
        <v>1783</v>
      </c>
      <c r="Z1269" t="s">
        <v>74</v>
      </c>
      <c r="AA1269" t="s">
        <v>907</v>
      </c>
    </row>
    <row r="1270" spans="1:27" x14ac:dyDescent="0.25">
      <c r="A1270" t="b">
        <f>AND(Structures[[#This Row],[Unchanged Colr]:[Unchanged ColorAndStyle]])</f>
        <v>1</v>
      </c>
      <c r="B1270" t="b">
        <f>ISERROR(VLOOKUP(Structures[[#This Row],[StructureID]],ModifiedStructures[],1,FALSE))</f>
        <v>1</v>
      </c>
      <c r="C1270" t="b">
        <f>ISERROR(VLOOKUP(Structures[[#This Row],[ColorAndStyle]],ModifiedStyle[],1,FALSE))</f>
        <v>1</v>
      </c>
      <c r="D1270" t="s">
        <v>1056</v>
      </c>
      <c r="E1270" t="s">
        <v>1057</v>
      </c>
      <c r="F1270" t="s">
        <v>1037</v>
      </c>
      <c r="G1270" t="s">
        <v>204</v>
      </c>
      <c r="H1270" t="s">
        <v>204</v>
      </c>
      <c r="I1270" t="s">
        <v>295</v>
      </c>
      <c r="J1270" t="s">
        <v>902</v>
      </c>
      <c r="L1270" t="s">
        <v>320</v>
      </c>
      <c r="M1270">
        <v>3</v>
      </c>
      <c r="N1270">
        <v>0</v>
      </c>
      <c r="O1270">
        <v>-16777216</v>
      </c>
      <c r="P1270" t="s">
        <v>908</v>
      </c>
      <c r="Q1270" t="s">
        <v>908</v>
      </c>
      <c r="R1270" t="s">
        <v>1784</v>
      </c>
      <c r="S1270" t="s">
        <v>0</v>
      </c>
      <c r="T1270" t="s">
        <v>1785</v>
      </c>
      <c r="V1270" t="s">
        <v>73</v>
      </c>
      <c r="W1270" t="s">
        <v>127</v>
      </c>
      <c r="X1270" t="s">
        <v>905</v>
      </c>
      <c r="Y1270" t="s">
        <v>1783</v>
      </c>
      <c r="Z1270" t="s">
        <v>74</v>
      </c>
      <c r="AA1270" t="s">
        <v>907</v>
      </c>
    </row>
    <row r="1271" spans="1:27" x14ac:dyDescent="0.25">
      <c r="A1271" t="b">
        <f>AND(Structures[[#This Row],[Unchanged Colr]:[Unchanged ColorAndStyle]])</f>
        <v>1</v>
      </c>
      <c r="B1271" t="b">
        <f>ISERROR(VLOOKUP(Structures[[#This Row],[StructureID]],ModifiedStructures[],1,FALSE))</f>
        <v>1</v>
      </c>
      <c r="C1271" t="b">
        <f>ISERROR(VLOOKUP(Structures[[#This Row],[ColorAndStyle]],ModifiedStyle[],1,FALSE))</f>
        <v>1</v>
      </c>
      <c r="D1271" t="s">
        <v>296</v>
      </c>
      <c r="E1271" t="s">
        <v>1058</v>
      </c>
      <c r="F1271" t="s">
        <v>1037</v>
      </c>
      <c r="G1271" t="s">
        <v>204</v>
      </c>
      <c r="H1271" t="s">
        <v>204</v>
      </c>
      <c r="I1271" t="s">
        <v>295</v>
      </c>
      <c r="J1271" t="s">
        <v>902</v>
      </c>
      <c r="L1271" t="s">
        <v>320</v>
      </c>
      <c r="M1271">
        <v>3</v>
      </c>
      <c r="N1271">
        <v>0</v>
      </c>
      <c r="O1271">
        <v>-16777216</v>
      </c>
      <c r="P1271" t="s">
        <v>908</v>
      </c>
      <c r="Q1271" t="s">
        <v>908</v>
      </c>
      <c r="R1271" t="s">
        <v>1784</v>
      </c>
      <c r="S1271" t="s">
        <v>0</v>
      </c>
      <c r="T1271" t="s">
        <v>1785</v>
      </c>
    </row>
    <row r="1272" spans="1:27" x14ac:dyDescent="0.25">
      <c r="A1272" t="b">
        <f>AND(Structures[[#This Row],[Unchanged Colr]:[Unchanged ColorAndStyle]])</f>
        <v>1</v>
      </c>
      <c r="B1272" t="b">
        <f>ISERROR(VLOOKUP(Structures[[#This Row],[StructureID]],ModifiedStructures[],1,FALSE))</f>
        <v>1</v>
      </c>
      <c r="C1272" t="b">
        <f>ISERROR(VLOOKUP(Structures[[#This Row],[ColorAndStyle]],ModifiedStyle[],1,FALSE))</f>
        <v>1</v>
      </c>
      <c r="D1272" t="s">
        <v>298</v>
      </c>
      <c r="E1272" t="s">
        <v>1773</v>
      </c>
      <c r="F1272" t="s">
        <v>909</v>
      </c>
      <c r="G1272" t="s">
        <v>204</v>
      </c>
      <c r="H1272" t="s">
        <v>204</v>
      </c>
      <c r="I1272" t="s">
        <v>910</v>
      </c>
      <c r="J1272" t="s">
        <v>902</v>
      </c>
      <c r="L1272" t="s">
        <v>258</v>
      </c>
      <c r="M1272">
        <v>3</v>
      </c>
      <c r="N1272">
        <v>0</v>
      </c>
      <c r="O1272">
        <v>-16777216</v>
      </c>
      <c r="P1272" t="s">
        <v>908</v>
      </c>
      <c r="Q1272" t="s">
        <v>908</v>
      </c>
      <c r="R1272" t="s">
        <v>1784</v>
      </c>
      <c r="S1272" t="s">
        <v>0</v>
      </c>
      <c r="T1272" t="s">
        <v>1785</v>
      </c>
    </row>
    <row r="1273" spans="1:27" x14ac:dyDescent="0.25">
      <c r="A1273" t="b">
        <f>AND(Structures[[#This Row],[Unchanged Colr]:[Unchanged ColorAndStyle]])</f>
        <v>1</v>
      </c>
      <c r="B1273" t="b">
        <f>ISERROR(VLOOKUP(Structures[[#This Row],[StructureID]],ModifiedStructures[],1,FALSE))</f>
        <v>1</v>
      </c>
      <c r="C1273" t="b">
        <f>ISERROR(VLOOKUP(Structures[[#This Row],[ColorAndStyle]],ModifiedStyle[],1,FALSE))</f>
        <v>1</v>
      </c>
      <c r="D1273" t="s">
        <v>299</v>
      </c>
      <c r="E1273" t="s">
        <v>1394</v>
      </c>
      <c r="F1273" t="s">
        <v>299</v>
      </c>
      <c r="G1273" t="s">
        <v>27</v>
      </c>
      <c r="H1273" t="s">
        <v>27</v>
      </c>
      <c r="I1273" t="s">
        <v>299</v>
      </c>
      <c r="J1273" t="s">
        <v>902</v>
      </c>
      <c r="L1273" t="s">
        <v>323</v>
      </c>
      <c r="M1273">
        <v>3</v>
      </c>
      <c r="N1273">
        <v>0</v>
      </c>
      <c r="O1273">
        <v>-16777216</v>
      </c>
      <c r="P1273" t="s">
        <v>908</v>
      </c>
      <c r="Q1273" t="s">
        <v>908</v>
      </c>
      <c r="R1273" t="s">
        <v>1784</v>
      </c>
      <c r="S1273" t="s">
        <v>0</v>
      </c>
      <c r="T1273" t="s">
        <v>1785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G248"/>
  <sheetViews>
    <sheetView zoomScale="85" zoomScaleNormal="85" workbookViewId="0">
      <pane ySplit="2" topLeftCell="A160" activePane="bottomLeft" state="frozen"/>
      <selection activeCell="D1" sqref="D1"/>
      <selection pane="bottomLeft" activeCell="X195" sqref="X195"/>
    </sheetView>
  </sheetViews>
  <sheetFormatPr defaultRowHeight="15" x14ac:dyDescent="0.25"/>
  <cols>
    <col min="1" max="1" width="25.5703125" customWidth="1"/>
    <col min="2" max="2" width="18.42578125" bestFit="1" customWidth="1"/>
    <col min="3" max="3" width="13" bestFit="1" customWidth="1"/>
    <col min="4" max="4" width="21.7109375" bestFit="1" customWidth="1"/>
    <col min="5" max="5" width="14" bestFit="1" customWidth="1"/>
    <col min="6" max="7" width="15" style="28" bestFit="1" customWidth="1"/>
    <col min="8" max="8" width="5.5703125" style="93" customWidth="1"/>
    <col min="9" max="9" width="13" bestFit="1" customWidth="1"/>
    <col min="10" max="10" width="20.140625" bestFit="1" customWidth="1"/>
    <col min="11" max="11" width="14.5703125" bestFit="1" customWidth="1"/>
    <col min="12" max="12" width="13.28515625" customWidth="1"/>
    <col min="13" max="13" width="8.140625" customWidth="1"/>
    <col min="14" max="14" width="13" bestFit="1" customWidth="1"/>
    <col min="15" max="15" width="4.5703125" customWidth="1"/>
    <col min="16" max="16" width="12.5703125" bestFit="1" customWidth="1"/>
    <col min="17" max="17" width="7" style="28" customWidth="1"/>
    <col min="18" max="18" width="6.140625" style="28" customWidth="1"/>
    <col min="19" max="19" width="6.42578125" style="93" customWidth="1"/>
    <col min="20" max="20" width="13" bestFit="1" customWidth="1"/>
    <col min="21" max="21" width="6" customWidth="1"/>
    <col min="22" max="22" width="14.5703125" bestFit="1" customWidth="1"/>
    <col min="23" max="23" width="14.5703125" customWidth="1"/>
    <col min="24" max="24" width="22.140625" bestFit="1" customWidth="1"/>
    <col min="25" max="25" width="26.85546875" bestFit="1" customWidth="1"/>
    <col min="26" max="26" width="24.42578125" bestFit="1" customWidth="1"/>
    <col min="27" max="27" width="20.140625" bestFit="1" customWidth="1"/>
    <col min="28" max="29" width="23.42578125" bestFit="1" customWidth="1"/>
    <col min="30" max="30" width="25.7109375" bestFit="1" customWidth="1"/>
    <col min="31" max="31" width="27.28515625" bestFit="1" customWidth="1"/>
    <col min="32" max="32" width="23" bestFit="1" customWidth="1"/>
  </cols>
  <sheetData>
    <row r="1" spans="1:33" ht="22.5" x14ac:dyDescent="0.3">
      <c r="A1" s="448" t="s">
        <v>886</v>
      </c>
      <c r="B1" s="448"/>
      <c r="C1" s="448"/>
      <c r="D1" s="448"/>
      <c r="E1" s="448"/>
      <c r="F1" s="448"/>
      <c r="G1" s="448"/>
      <c r="H1" s="448"/>
      <c r="I1" s="448"/>
      <c r="J1" s="448"/>
      <c r="K1" s="448"/>
      <c r="L1" s="448" t="s">
        <v>866</v>
      </c>
      <c r="M1" s="448"/>
      <c r="N1" s="448"/>
      <c r="O1" s="448"/>
      <c r="P1" s="448"/>
      <c r="Q1" s="448"/>
      <c r="R1" s="448"/>
      <c r="S1" s="448"/>
      <c r="T1" s="448"/>
      <c r="U1" s="448"/>
      <c r="V1" s="448"/>
      <c r="W1" s="448" t="s">
        <v>887</v>
      </c>
      <c r="X1" s="448"/>
      <c r="Y1" s="448"/>
      <c r="Z1" s="448"/>
      <c r="AA1" s="448"/>
      <c r="AB1" s="448"/>
      <c r="AC1" s="448"/>
      <c r="AD1" s="448"/>
      <c r="AE1" s="448"/>
      <c r="AF1" s="448"/>
      <c r="AG1" s="176"/>
    </row>
    <row r="2" spans="1:33" x14ac:dyDescent="0.25">
      <c r="A2" s="13" t="s">
        <v>867</v>
      </c>
      <c r="B2" s="13" t="s">
        <v>281</v>
      </c>
      <c r="C2" s="13" t="s">
        <v>868</v>
      </c>
      <c r="D2" s="13" t="s">
        <v>280</v>
      </c>
      <c r="E2" s="13" t="s">
        <v>869</v>
      </c>
      <c r="F2" s="13" t="s">
        <v>870</v>
      </c>
      <c r="G2" s="13" t="s">
        <v>871</v>
      </c>
      <c r="H2" s="14" t="s">
        <v>872</v>
      </c>
      <c r="I2" s="13" t="s">
        <v>873</v>
      </c>
      <c r="J2" s="13" t="s">
        <v>874</v>
      </c>
      <c r="K2" s="13" t="s">
        <v>875</v>
      </c>
      <c r="L2" s="12" t="s">
        <v>885</v>
      </c>
      <c r="M2" s="13" t="s">
        <v>876</v>
      </c>
      <c r="N2" s="13" t="s">
        <v>877</v>
      </c>
      <c r="O2" s="13" t="s">
        <v>456</v>
      </c>
      <c r="P2" s="13" t="s">
        <v>878</v>
      </c>
      <c r="Q2" s="13" t="s">
        <v>879</v>
      </c>
      <c r="R2" s="13" t="s">
        <v>880</v>
      </c>
      <c r="S2" s="14" t="s">
        <v>881</v>
      </c>
      <c r="T2" s="13" t="s">
        <v>882</v>
      </c>
      <c r="U2" s="13" t="s">
        <v>883</v>
      </c>
      <c r="V2" s="16" t="s">
        <v>884</v>
      </c>
      <c r="W2" s="13" t="s">
        <v>189</v>
      </c>
      <c r="X2" s="13" t="s">
        <v>1788</v>
      </c>
      <c r="Y2" s="13" t="s">
        <v>190</v>
      </c>
      <c r="Z2" s="13" t="s">
        <v>191</v>
      </c>
      <c r="AA2" s="13" t="s">
        <v>192</v>
      </c>
      <c r="AB2" s="13" t="s">
        <v>193</v>
      </c>
      <c r="AC2" s="13" t="s">
        <v>194</v>
      </c>
      <c r="AD2" s="13" t="s">
        <v>195</v>
      </c>
      <c r="AE2" s="13" t="s">
        <v>196</v>
      </c>
      <c r="AF2" s="13" t="s">
        <v>197</v>
      </c>
    </row>
    <row r="3" spans="1:33" x14ac:dyDescent="0.25">
      <c r="A3" s="180" t="s">
        <v>865</v>
      </c>
      <c r="B3" s="181" t="s">
        <v>864</v>
      </c>
      <c r="C3" s="182"/>
      <c r="D3" s="183" t="s">
        <v>863</v>
      </c>
      <c r="E3" s="180" t="s">
        <v>862</v>
      </c>
      <c r="F3" s="184" t="s">
        <v>8</v>
      </c>
      <c r="G3" s="184" t="s">
        <v>9</v>
      </c>
      <c r="H3" s="184" t="s">
        <v>11</v>
      </c>
      <c r="I3" s="185"/>
      <c r="J3" s="184"/>
      <c r="K3" s="186" t="s">
        <v>861</v>
      </c>
      <c r="L3" t="s">
        <v>865</v>
      </c>
      <c r="M3" t="s">
        <v>864</v>
      </c>
      <c r="N3" s="175"/>
      <c r="O3" t="s">
        <v>863</v>
      </c>
      <c r="P3" t="s">
        <v>862</v>
      </c>
      <c r="Q3" t="s">
        <v>8</v>
      </c>
      <c r="R3" t="s">
        <v>9</v>
      </c>
      <c r="S3" t="s">
        <v>11</v>
      </c>
      <c r="T3" s="174"/>
      <c r="V3" t="s">
        <v>861</v>
      </c>
      <c r="W3" t="b">
        <f>AND(Table941[[#This Row],[Changed Structure]:[Changed 3D (R,G,B)]])</f>
        <v>1</v>
      </c>
      <c r="X3" t="b">
        <f>EXACT(Table941[[#This Row],[New Structure]],Table941[[#This Row],[Old Structure]])</f>
        <v>1</v>
      </c>
      <c r="Y3" s="95" t="b">
        <f>EXACT(Table941[[#This Row],[New ColorAndStyle]],Table941[[#This Row],[Old ColorAndStyle]])</f>
        <v>1</v>
      </c>
      <c r="Z3" s="94" t="b">
        <f>EXACT(Table941[[#This Row],[New Color Name]],Table941[[#This Row],[Old Color Name]])</f>
        <v>1</v>
      </c>
      <c r="AA3" s="94" t="b">
        <f>EXACT(Table941[[#This Row],[New (R,G,B)]],Table941[[#This Row],[Old (R,G,B)]])</f>
        <v>1</v>
      </c>
      <c r="AB3" t="b">
        <f>EXACT(Table941[[#This Row],[New In 2D View]],Table941[[#This Row],[Old In 2D View]])</f>
        <v>1</v>
      </c>
      <c r="AC3" t="b">
        <f>EXACT(Table941[[#This Row],[New In 3D View]],Table941[[#This Row],[Old In 3D View]])</f>
        <v>1</v>
      </c>
      <c r="AD3" t="b">
        <f>EXACT(Table941[[#This Row],[New Transparency]],Table941[[#This Row],[Old Transparency]])</f>
        <v>1</v>
      </c>
      <c r="AE3" t="b">
        <f>EXACT(Table941[[#This Row],[New 3D Color Name]],Table941[[#This Row],[Old 3D Color Name]])</f>
        <v>1</v>
      </c>
      <c r="AF3" t="b">
        <f>EXACT(Table941[[#This Row],[New 3D (R,G,B)]],Table941[[#This Row],[Old 3D (R,G,B)]])</f>
        <v>1</v>
      </c>
    </row>
    <row r="4" spans="1:33" x14ac:dyDescent="0.25">
      <c r="A4" s="187" t="s">
        <v>304</v>
      </c>
      <c r="B4" s="188" t="s">
        <v>327</v>
      </c>
      <c r="C4" s="189"/>
      <c r="D4" s="183" t="s">
        <v>745</v>
      </c>
      <c r="E4" s="187" t="s">
        <v>744</v>
      </c>
      <c r="F4" s="190" t="s">
        <v>16</v>
      </c>
      <c r="G4" s="190" t="s">
        <v>9</v>
      </c>
      <c r="H4" s="190" t="s">
        <v>37</v>
      </c>
      <c r="I4" s="189"/>
      <c r="J4" s="190" t="s">
        <v>745</v>
      </c>
      <c r="K4" s="191" t="s">
        <v>744</v>
      </c>
      <c r="L4" t="s">
        <v>304</v>
      </c>
      <c r="M4" t="s">
        <v>327</v>
      </c>
      <c r="N4" s="173"/>
      <c r="O4" t="s">
        <v>745</v>
      </c>
      <c r="P4" t="s">
        <v>744</v>
      </c>
      <c r="Q4" t="s">
        <v>16</v>
      </c>
      <c r="R4" t="s">
        <v>9</v>
      </c>
      <c r="S4" t="s">
        <v>37</v>
      </c>
      <c r="T4" s="173"/>
      <c r="U4" t="s">
        <v>745</v>
      </c>
      <c r="V4" t="s">
        <v>744</v>
      </c>
      <c r="W4" t="b">
        <f>AND(Table941[[#This Row],[Changed Structure]:[Changed 3D (R,G,B)]])</f>
        <v>1</v>
      </c>
      <c r="X4" t="b">
        <f>EXACT(Table941[[#This Row],[New Structure]],Table941[[#This Row],[Old Structure]])</f>
        <v>1</v>
      </c>
      <c r="Y4" s="95" t="b">
        <f>EXACT(Table941[[#This Row],[New ColorAndStyle]],Table941[[#This Row],[Old ColorAndStyle]])</f>
        <v>1</v>
      </c>
      <c r="Z4" s="94" t="b">
        <f>EXACT(Table941[[#This Row],[New Color Name]],Table941[[#This Row],[Old Color Name]])</f>
        <v>1</v>
      </c>
      <c r="AA4" s="94" t="b">
        <f>EXACT(Table941[[#This Row],[New (R,G,B)]],Table941[[#This Row],[Old (R,G,B)]])</f>
        <v>1</v>
      </c>
      <c r="AB4" t="b">
        <f>EXACT(Table941[[#This Row],[New In 2D View]],Table941[[#This Row],[Old In 2D View]])</f>
        <v>1</v>
      </c>
      <c r="AC4" t="b">
        <f>EXACT(Table941[[#This Row],[New In 3D View]],Table941[[#This Row],[Old In 3D View]])</f>
        <v>1</v>
      </c>
      <c r="AD4" t="b">
        <f>EXACT(Table941[[#This Row],[New Transparency]],Table941[[#This Row],[Old Transparency]])</f>
        <v>1</v>
      </c>
      <c r="AE4" t="b">
        <f>EXACT(Table941[[#This Row],[New 3D Color Name]],Table941[[#This Row],[Old 3D Color Name]])</f>
        <v>1</v>
      </c>
      <c r="AF4" t="b">
        <f>EXACT(Table941[[#This Row],[New 3D (R,G,B)]],Table941[[#This Row],[Old 3D (R,G,B)]])</f>
        <v>1</v>
      </c>
    </row>
    <row r="5" spans="1:33" x14ac:dyDescent="0.25">
      <c r="A5" s="180" t="s">
        <v>359</v>
      </c>
      <c r="B5" s="181" t="s">
        <v>375</v>
      </c>
      <c r="C5" s="192"/>
      <c r="D5" s="193" t="s">
        <v>606</v>
      </c>
      <c r="E5" s="180" t="s">
        <v>605</v>
      </c>
      <c r="F5" s="184" t="s">
        <v>8</v>
      </c>
      <c r="G5" s="184" t="s">
        <v>9</v>
      </c>
      <c r="H5" s="184" t="s">
        <v>11</v>
      </c>
      <c r="I5" s="192"/>
      <c r="J5" s="184" t="s">
        <v>606</v>
      </c>
      <c r="K5" s="186" t="s">
        <v>605</v>
      </c>
      <c r="L5" t="s">
        <v>359</v>
      </c>
      <c r="M5" t="s">
        <v>375</v>
      </c>
      <c r="N5" s="96"/>
      <c r="O5" t="s">
        <v>606</v>
      </c>
      <c r="P5" t="s">
        <v>605</v>
      </c>
      <c r="Q5" t="s">
        <v>8</v>
      </c>
      <c r="R5" t="s">
        <v>9</v>
      </c>
      <c r="S5" t="s">
        <v>11</v>
      </c>
      <c r="T5" s="96"/>
      <c r="U5" t="s">
        <v>606</v>
      </c>
      <c r="V5" t="s">
        <v>605</v>
      </c>
      <c r="W5" t="b">
        <f>AND(Table941[[#This Row],[Changed Structure]:[Changed 3D (R,G,B)]])</f>
        <v>1</v>
      </c>
      <c r="X5" t="b">
        <f>EXACT(Table941[[#This Row],[New Structure]],Table941[[#This Row],[Old Structure]])</f>
        <v>1</v>
      </c>
      <c r="Y5" s="95" t="b">
        <f>EXACT(Table941[[#This Row],[New ColorAndStyle]],Table941[[#This Row],[Old ColorAndStyle]])</f>
        <v>1</v>
      </c>
      <c r="Z5" s="94" t="b">
        <f>EXACT(Table941[[#This Row],[New Color Name]],Table941[[#This Row],[Old Color Name]])</f>
        <v>1</v>
      </c>
      <c r="AA5" s="94" t="b">
        <f>EXACT(Table941[[#This Row],[New (R,G,B)]],Table941[[#This Row],[Old (R,G,B)]])</f>
        <v>1</v>
      </c>
      <c r="AB5" t="b">
        <f>EXACT(Table941[[#This Row],[New In 2D View]],Table941[[#This Row],[Old In 2D View]])</f>
        <v>1</v>
      </c>
      <c r="AC5" t="b">
        <f>EXACT(Table941[[#This Row],[New In 3D View]],Table941[[#This Row],[Old In 3D View]])</f>
        <v>1</v>
      </c>
      <c r="AD5" t="b">
        <f>EXACT(Table941[[#This Row],[New Transparency]],Table941[[#This Row],[Old Transparency]])</f>
        <v>1</v>
      </c>
      <c r="AE5" t="b">
        <f>EXACT(Table941[[#This Row],[New 3D Color Name]],Table941[[#This Row],[Old 3D Color Name]])</f>
        <v>1</v>
      </c>
      <c r="AF5" t="b">
        <f>EXACT(Table941[[#This Row],[New 3D (R,G,B)]],Table941[[#This Row],[Old 3D (R,G,B)]])</f>
        <v>1</v>
      </c>
    </row>
    <row r="6" spans="1:33" x14ac:dyDescent="0.25">
      <c r="A6" s="187" t="s">
        <v>357</v>
      </c>
      <c r="B6" s="188" t="s">
        <v>373</v>
      </c>
      <c r="C6" s="194"/>
      <c r="D6" s="183" t="s">
        <v>40</v>
      </c>
      <c r="E6" s="187" t="s">
        <v>41</v>
      </c>
      <c r="F6" s="190" t="s">
        <v>8</v>
      </c>
      <c r="G6" s="190" t="s">
        <v>9</v>
      </c>
      <c r="H6" s="190" t="s">
        <v>11</v>
      </c>
      <c r="I6" s="194"/>
      <c r="J6" s="190" t="s">
        <v>40</v>
      </c>
      <c r="K6" s="191" t="s">
        <v>41</v>
      </c>
      <c r="L6" t="s">
        <v>357</v>
      </c>
      <c r="M6" t="s">
        <v>373</v>
      </c>
      <c r="N6" s="11"/>
      <c r="O6" t="s">
        <v>40</v>
      </c>
      <c r="P6" t="s">
        <v>41</v>
      </c>
      <c r="Q6" t="s">
        <v>8</v>
      </c>
      <c r="R6" t="s">
        <v>9</v>
      </c>
      <c r="S6" t="s">
        <v>11</v>
      </c>
      <c r="T6" s="11"/>
      <c r="U6" t="s">
        <v>40</v>
      </c>
      <c r="V6" t="s">
        <v>41</v>
      </c>
      <c r="W6" t="b">
        <f>AND(Table941[[#This Row],[Changed Structure]:[Changed 3D (R,G,B)]])</f>
        <v>1</v>
      </c>
      <c r="X6" t="b">
        <f>EXACT(Table941[[#This Row],[New Structure]],Table941[[#This Row],[Old Structure]])</f>
        <v>1</v>
      </c>
      <c r="Y6" s="95" t="b">
        <f>EXACT(Table941[[#This Row],[New ColorAndStyle]],Table941[[#This Row],[Old ColorAndStyle]])</f>
        <v>1</v>
      </c>
      <c r="Z6" s="94" t="b">
        <f>EXACT(Table941[[#This Row],[New Color Name]],Table941[[#This Row],[Old Color Name]])</f>
        <v>1</v>
      </c>
      <c r="AA6" s="94" t="b">
        <f>EXACT(Table941[[#This Row],[New (R,G,B)]],Table941[[#This Row],[Old (R,G,B)]])</f>
        <v>1</v>
      </c>
      <c r="AB6" t="b">
        <f>EXACT(Table941[[#This Row],[New In 2D View]],Table941[[#This Row],[Old In 2D View]])</f>
        <v>1</v>
      </c>
      <c r="AC6" t="b">
        <f>EXACT(Table941[[#This Row],[New In 3D View]],Table941[[#This Row],[Old In 3D View]])</f>
        <v>1</v>
      </c>
      <c r="AD6" t="b">
        <f>EXACT(Table941[[#This Row],[New Transparency]],Table941[[#This Row],[Old Transparency]])</f>
        <v>1</v>
      </c>
      <c r="AE6" t="b">
        <f>EXACT(Table941[[#This Row],[New 3D Color Name]],Table941[[#This Row],[Old 3D Color Name]])</f>
        <v>1</v>
      </c>
      <c r="AF6" t="b">
        <f>EXACT(Table941[[#This Row],[New 3D (R,G,B)]],Table941[[#This Row],[Old 3D (R,G,B)]])</f>
        <v>1</v>
      </c>
    </row>
    <row r="7" spans="1:33" x14ac:dyDescent="0.25">
      <c r="A7" s="180" t="s">
        <v>358</v>
      </c>
      <c r="B7" s="181" t="s">
        <v>374</v>
      </c>
      <c r="C7" s="195"/>
      <c r="D7" s="183" t="s">
        <v>392</v>
      </c>
      <c r="E7" s="180" t="s">
        <v>393</v>
      </c>
      <c r="F7" s="184" t="s">
        <v>8</v>
      </c>
      <c r="G7" s="184" t="s">
        <v>9</v>
      </c>
      <c r="H7" s="184" t="s">
        <v>11</v>
      </c>
      <c r="I7" s="195"/>
      <c r="J7" s="184" t="s">
        <v>392</v>
      </c>
      <c r="K7" s="186" t="s">
        <v>393</v>
      </c>
      <c r="L7" t="s">
        <v>358</v>
      </c>
      <c r="M7" t="s">
        <v>374</v>
      </c>
      <c r="N7" s="56"/>
      <c r="O7" t="s">
        <v>392</v>
      </c>
      <c r="P7" t="s">
        <v>393</v>
      </c>
      <c r="Q7" t="s">
        <v>8</v>
      </c>
      <c r="R7" t="s">
        <v>9</v>
      </c>
      <c r="S7" t="s">
        <v>11</v>
      </c>
      <c r="T7" s="56"/>
      <c r="U7" t="s">
        <v>392</v>
      </c>
      <c r="V7" t="s">
        <v>393</v>
      </c>
      <c r="W7" t="b">
        <f>AND(Table941[[#This Row],[Changed Structure]:[Changed 3D (R,G,B)]])</f>
        <v>1</v>
      </c>
      <c r="X7" t="b">
        <f>EXACT(Table941[[#This Row],[New Structure]],Table941[[#This Row],[Old Structure]])</f>
        <v>1</v>
      </c>
      <c r="Y7" s="95" t="b">
        <f>EXACT(Table941[[#This Row],[New ColorAndStyle]],Table941[[#This Row],[Old ColorAndStyle]])</f>
        <v>1</v>
      </c>
      <c r="Z7" s="94" t="b">
        <f>EXACT(Table941[[#This Row],[New Color Name]],Table941[[#This Row],[Old Color Name]])</f>
        <v>1</v>
      </c>
      <c r="AA7" s="94" t="b">
        <f>EXACT(Table941[[#This Row],[New (R,G,B)]],Table941[[#This Row],[Old (R,G,B)]])</f>
        <v>1</v>
      </c>
      <c r="AB7" t="b">
        <f>EXACT(Table941[[#This Row],[New In 2D View]],Table941[[#This Row],[Old In 2D View]])</f>
        <v>1</v>
      </c>
      <c r="AC7" t="b">
        <f>EXACT(Table941[[#This Row],[New In 3D View]],Table941[[#This Row],[Old In 3D View]])</f>
        <v>1</v>
      </c>
      <c r="AD7" t="b">
        <f>EXACT(Table941[[#This Row],[New Transparency]],Table941[[#This Row],[Old Transparency]])</f>
        <v>1</v>
      </c>
      <c r="AE7" t="b">
        <f>EXACT(Table941[[#This Row],[New 3D Color Name]],Table941[[#This Row],[Old 3D Color Name]])</f>
        <v>1</v>
      </c>
      <c r="AF7" t="b">
        <f>EXACT(Table941[[#This Row],[New 3D (R,G,B)]],Table941[[#This Row],[Old 3D (R,G,B)]])</f>
        <v>1</v>
      </c>
    </row>
    <row r="8" spans="1:33" x14ac:dyDescent="0.25">
      <c r="A8" s="187" t="s">
        <v>228</v>
      </c>
      <c r="B8" s="188" t="s">
        <v>270</v>
      </c>
      <c r="C8" s="196"/>
      <c r="D8" s="183" t="s">
        <v>619</v>
      </c>
      <c r="E8" s="187" t="s">
        <v>618</v>
      </c>
      <c r="F8" s="190" t="s">
        <v>16</v>
      </c>
      <c r="G8" s="190" t="s">
        <v>9</v>
      </c>
      <c r="H8" s="190" t="s">
        <v>37</v>
      </c>
      <c r="I8" s="196"/>
      <c r="J8" s="190" t="s">
        <v>619</v>
      </c>
      <c r="K8" s="191" t="s">
        <v>618</v>
      </c>
      <c r="L8" t="s">
        <v>228</v>
      </c>
      <c r="M8" t="s">
        <v>270</v>
      </c>
      <c r="N8" s="100"/>
      <c r="O8" t="s">
        <v>619</v>
      </c>
      <c r="P8" t="s">
        <v>618</v>
      </c>
      <c r="Q8" t="s">
        <v>16</v>
      </c>
      <c r="R8" t="s">
        <v>9</v>
      </c>
      <c r="S8" t="s">
        <v>37</v>
      </c>
      <c r="T8" s="100"/>
      <c r="U8" t="s">
        <v>619</v>
      </c>
      <c r="V8" t="s">
        <v>618</v>
      </c>
      <c r="W8" t="b">
        <f>AND(Table941[[#This Row],[Changed Structure]:[Changed 3D (R,G,B)]])</f>
        <v>1</v>
      </c>
      <c r="X8" t="b">
        <f>EXACT(Table941[[#This Row],[New Structure]],Table941[[#This Row],[Old Structure]])</f>
        <v>1</v>
      </c>
      <c r="Y8" s="95" t="b">
        <f>EXACT(Table941[[#This Row],[New ColorAndStyle]],Table941[[#This Row],[Old ColorAndStyle]])</f>
        <v>1</v>
      </c>
      <c r="Z8" s="94" t="b">
        <f>EXACT(Table941[[#This Row],[New Color Name]],Table941[[#This Row],[Old Color Name]])</f>
        <v>1</v>
      </c>
      <c r="AA8" s="94" t="b">
        <f>EXACT(Table941[[#This Row],[New (R,G,B)]],Table941[[#This Row],[Old (R,G,B)]])</f>
        <v>1</v>
      </c>
      <c r="AB8" t="b">
        <f>EXACT(Table941[[#This Row],[New In 2D View]],Table941[[#This Row],[Old In 2D View]])</f>
        <v>1</v>
      </c>
      <c r="AC8" t="b">
        <f>EXACT(Table941[[#This Row],[New In 3D View]],Table941[[#This Row],[Old In 3D View]])</f>
        <v>1</v>
      </c>
      <c r="AD8" t="b">
        <f>EXACT(Table941[[#This Row],[New Transparency]],Table941[[#This Row],[Old Transparency]])</f>
        <v>1</v>
      </c>
      <c r="AE8" t="b">
        <f>EXACT(Table941[[#This Row],[New 3D Color Name]],Table941[[#This Row],[Old 3D Color Name]])</f>
        <v>1</v>
      </c>
      <c r="AF8" t="b">
        <f>EXACT(Table941[[#This Row],[New 3D (R,G,B)]],Table941[[#This Row],[Old 3D (R,G,B)]])</f>
        <v>1</v>
      </c>
    </row>
    <row r="9" spans="1:33" x14ac:dyDescent="0.25">
      <c r="A9" s="180" t="s">
        <v>225</v>
      </c>
      <c r="B9" s="181" t="s">
        <v>267</v>
      </c>
      <c r="C9" s="192"/>
      <c r="D9" s="183" t="s">
        <v>606</v>
      </c>
      <c r="E9" s="180" t="s">
        <v>605</v>
      </c>
      <c r="F9" s="184" t="s">
        <v>8</v>
      </c>
      <c r="G9" s="184" t="s">
        <v>9</v>
      </c>
      <c r="H9" s="184" t="s">
        <v>11</v>
      </c>
      <c r="I9" s="192"/>
      <c r="J9" s="184" t="s">
        <v>606</v>
      </c>
      <c r="K9" s="186" t="s">
        <v>605</v>
      </c>
      <c r="L9" t="s">
        <v>225</v>
      </c>
      <c r="M9" t="s">
        <v>267</v>
      </c>
      <c r="N9" s="96"/>
      <c r="O9" t="s">
        <v>606</v>
      </c>
      <c r="P9" t="s">
        <v>605</v>
      </c>
      <c r="Q9" t="s">
        <v>8</v>
      </c>
      <c r="R9" t="s">
        <v>9</v>
      </c>
      <c r="S9" t="s">
        <v>11</v>
      </c>
      <c r="T9" s="96"/>
      <c r="U9" t="s">
        <v>606</v>
      </c>
      <c r="V9" t="s">
        <v>605</v>
      </c>
      <c r="W9" t="b">
        <f>AND(Table941[[#This Row],[Changed Structure]:[Changed 3D (R,G,B)]])</f>
        <v>1</v>
      </c>
      <c r="X9" t="b">
        <f>EXACT(Table941[[#This Row],[New Structure]],Table941[[#This Row],[Old Structure]])</f>
        <v>1</v>
      </c>
      <c r="Y9" s="95" t="b">
        <f>EXACT(Table941[[#This Row],[New ColorAndStyle]],Table941[[#This Row],[Old ColorAndStyle]])</f>
        <v>1</v>
      </c>
      <c r="Z9" s="94" t="b">
        <f>EXACT(Table941[[#This Row],[New Color Name]],Table941[[#This Row],[Old Color Name]])</f>
        <v>1</v>
      </c>
      <c r="AA9" s="94" t="b">
        <f>EXACT(Table941[[#This Row],[New (R,G,B)]],Table941[[#This Row],[Old (R,G,B)]])</f>
        <v>1</v>
      </c>
      <c r="AB9" t="b">
        <f>EXACT(Table941[[#This Row],[New In 2D View]],Table941[[#This Row],[Old In 2D View]])</f>
        <v>1</v>
      </c>
      <c r="AC9" t="b">
        <f>EXACT(Table941[[#This Row],[New In 3D View]],Table941[[#This Row],[Old In 3D View]])</f>
        <v>1</v>
      </c>
      <c r="AD9" t="b">
        <f>EXACT(Table941[[#This Row],[New Transparency]],Table941[[#This Row],[Old Transparency]])</f>
        <v>1</v>
      </c>
      <c r="AE9" t="b">
        <f>EXACT(Table941[[#This Row],[New 3D Color Name]],Table941[[#This Row],[Old 3D Color Name]])</f>
        <v>1</v>
      </c>
      <c r="AF9" t="b">
        <f>EXACT(Table941[[#This Row],[New 3D (R,G,B)]],Table941[[#This Row],[Old 3D (R,G,B)]])</f>
        <v>1</v>
      </c>
    </row>
    <row r="10" spans="1:33" x14ac:dyDescent="0.25">
      <c r="A10" s="187" t="s">
        <v>860</v>
      </c>
      <c r="B10" s="188" t="s">
        <v>859</v>
      </c>
      <c r="C10" s="197"/>
      <c r="D10" s="183" t="s">
        <v>396</v>
      </c>
      <c r="E10" s="187" t="s">
        <v>397</v>
      </c>
      <c r="F10" s="190" t="s">
        <v>8</v>
      </c>
      <c r="G10" s="190" t="s">
        <v>9</v>
      </c>
      <c r="H10" s="190" t="s">
        <v>37</v>
      </c>
      <c r="I10" s="197"/>
      <c r="J10" s="190" t="s">
        <v>396</v>
      </c>
      <c r="K10" s="191" t="s">
        <v>397</v>
      </c>
      <c r="L10" t="s">
        <v>860</v>
      </c>
      <c r="M10" t="s">
        <v>859</v>
      </c>
      <c r="N10" s="57"/>
      <c r="O10" t="s">
        <v>396</v>
      </c>
      <c r="P10" t="s">
        <v>397</v>
      </c>
      <c r="Q10" t="s">
        <v>8</v>
      </c>
      <c r="R10" t="s">
        <v>9</v>
      </c>
      <c r="S10" t="s">
        <v>37</v>
      </c>
      <c r="T10" s="57"/>
      <c r="U10" t="s">
        <v>396</v>
      </c>
      <c r="V10" t="s">
        <v>397</v>
      </c>
      <c r="W10" t="b">
        <f>AND(Table941[[#This Row],[Changed Structure]:[Changed 3D (R,G,B)]])</f>
        <v>1</v>
      </c>
      <c r="X10" t="b">
        <f>EXACT(Table941[[#This Row],[New Structure]],Table941[[#This Row],[Old Structure]])</f>
        <v>1</v>
      </c>
      <c r="Y10" s="95" t="b">
        <f>EXACT(Table941[[#This Row],[New ColorAndStyle]],Table941[[#This Row],[Old ColorAndStyle]])</f>
        <v>1</v>
      </c>
      <c r="Z10" s="94" t="b">
        <f>EXACT(Table941[[#This Row],[New Color Name]],Table941[[#This Row],[Old Color Name]])</f>
        <v>1</v>
      </c>
      <c r="AA10" s="94" t="b">
        <f>EXACT(Table941[[#This Row],[New (R,G,B)]],Table941[[#This Row],[Old (R,G,B)]])</f>
        <v>1</v>
      </c>
      <c r="AB10" t="b">
        <f>EXACT(Table941[[#This Row],[New In 2D View]],Table941[[#This Row],[Old In 2D View]])</f>
        <v>1</v>
      </c>
      <c r="AC10" t="b">
        <f>EXACT(Table941[[#This Row],[New In 3D View]],Table941[[#This Row],[Old In 3D View]])</f>
        <v>1</v>
      </c>
      <c r="AD10" t="b">
        <f>EXACT(Table941[[#This Row],[New Transparency]],Table941[[#This Row],[Old Transparency]])</f>
        <v>1</v>
      </c>
      <c r="AE10" t="b">
        <f>EXACT(Table941[[#This Row],[New 3D Color Name]],Table941[[#This Row],[Old 3D Color Name]])</f>
        <v>1</v>
      </c>
      <c r="AF10" t="b">
        <f>EXACT(Table941[[#This Row],[New 3D (R,G,B)]],Table941[[#This Row],[Old 3D (R,G,B)]])</f>
        <v>1</v>
      </c>
    </row>
    <row r="11" spans="1:33" x14ac:dyDescent="0.25">
      <c r="A11" s="180" t="s">
        <v>461</v>
      </c>
      <c r="B11" s="181" t="s">
        <v>561</v>
      </c>
      <c r="C11" s="198"/>
      <c r="D11" s="183" t="s">
        <v>745</v>
      </c>
      <c r="E11" s="180" t="s">
        <v>744</v>
      </c>
      <c r="F11" s="184" t="s">
        <v>16</v>
      </c>
      <c r="G11" s="184" t="s">
        <v>9</v>
      </c>
      <c r="H11" s="184" t="s">
        <v>37</v>
      </c>
      <c r="I11" s="198"/>
      <c r="J11" s="184" t="s">
        <v>745</v>
      </c>
      <c r="K11" s="186" t="s">
        <v>744</v>
      </c>
      <c r="L11" t="s">
        <v>461</v>
      </c>
      <c r="M11" t="s">
        <v>561</v>
      </c>
      <c r="N11" s="153"/>
      <c r="O11" t="s">
        <v>745</v>
      </c>
      <c r="P11" t="s">
        <v>744</v>
      </c>
      <c r="Q11" t="s">
        <v>16</v>
      </c>
      <c r="R11" t="s">
        <v>9</v>
      </c>
      <c r="S11" t="s">
        <v>37</v>
      </c>
      <c r="T11" s="153"/>
      <c r="U11" t="s">
        <v>745</v>
      </c>
      <c r="V11" t="s">
        <v>744</v>
      </c>
      <c r="W11" t="b">
        <f>AND(Table941[[#This Row],[Changed Structure]:[Changed 3D (R,G,B)]])</f>
        <v>1</v>
      </c>
      <c r="X11" t="b">
        <f>EXACT(Table941[[#This Row],[New Structure]],Table941[[#This Row],[Old Structure]])</f>
        <v>1</v>
      </c>
      <c r="Y11" s="95" t="b">
        <f>EXACT(Table941[[#This Row],[New ColorAndStyle]],Table941[[#This Row],[Old ColorAndStyle]])</f>
        <v>1</v>
      </c>
      <c r="Z11" s="94" t="b">
        <f>EXACT(Table941[[#This Row],[New Color Name]],Table941[[#This Row],[Old Color Name]])</f>
        <v>1</v>
      </c>
      <c r="AA11" s="94" t="b">
        <f>EXACT(Table941[[#This Row],[New (R,G,B)]],Table941[[#This Row],[Old (R,G,B)]])</f>
        <v>1</v>
      </c>
      <c r="AB11" t="b">
        <f>EXACT(Table941[[#This Row],[New In 2D View]],Table941[[#This Row],[Old In 2D View]])</f>
        <v>1</v>
      </c>
      <c r="AC11" t="b">
        <f>EXACT(Table941[[#This Row],[New In 3D View]],Table941[[#This Row],[Old In 3D View]])</f>
        <v>1</v>
      </c>
      <c r="AD11" t="b">
        <f>EXACT(Table941[[#This Row],[New Transparency]],Table941[[#This Row],[Old Transparency]])</f>
        <v>1</v>
      </c>
      <c r="AE11" t="b">
        <f>EXACT(Table941[[#This Row],[New 3D Color Name]],Table941[[#This Row],[Old 3D Color Name]])</f>
        <v>1</v>
      </c>
      <c r="AF11" t="b">
        <f>EXACT(Table941[[#This Row],[New 3D (R,G,B)]],Table941[[#This Row],[Old 3D (R,G,B)]])</f>
        <v>1</v>
      </c>
    </row>
    <row r="12" spans="1:33" x14ac:dyDescent="0.25">
      <c r="A12" s="187" t="s">
        <v>463</v>
      </c>
      <c r="B12" s="188" t="s">
        <v>561</v>
      </c>
      <c r="C12" s="198"/>
      <c r="D12" s="183" t="s">
        <v>745</v>
      </c>
      <c r="E12" s="187" t="s">
        <v>744</v>
      </c>
      <c r="F12" s="190" t="s">
        <v>16</v>
      </c>
      <c r="G12" s="190" t="s">
        <v>9</v>
      </c>
      <c r="H12" s="190" t="s">
        <v>37</v>
      </c>
      <c r="I12" s="198"/>
      <c r="J12" s="190" t="s">
        <v>745</v>
      </c>
      <c r="K12" s="191" t="s">
        <v>744</v>
      </c>
      <c r="L12" t="s">
        <v>463</v>
      </c>
      <c r="M12" t="s">
        <v>561</v>
      </c>
      <c r="N12" s="153"/>
      <c r="O12" t="s">
        <v>745</v>
      </c>
      <c r="P12" t="s">
        <v>744</v>
      </c>
      <c r="Q12" t="s">
        <v>16</v>
      </c>
      <c r="R12" t="s">
        <v>9</v>
      </c>
      <c r="S12" t="s">
        <v>37</v>
      </c>
      <c r="T12" s="153"/>
      <c r="U12" t="s">
        <v>745</v>
      </c>
      <c r="V12" t="s">
        <v>744</v>
      </c>
      <c r="W12" t="b">
        <f>AND(Table941[[#This Row],[Changed Structure]:[Changed 3D (R,G,B)]])</f>
        <v>1</v>
      </c>
      <c r="X12" t="b">
        <f>EXACT(Table941[[#This Row],[New Structure]],Table941[[#This Row],[Old Structure]])</f>
        <v>1</v>
      </c>
      <c r="Y12" s="95" t="b">
        <f>EXACT(Table941[[#This Row],[New ColorAndStyle]],Table941[[#This Row],[Old ColorAndStyle]])</f>
        <v>1</v>
      </c>
      <c r="Z12" s="94" t="b">
        <f>EXACT(Table941[[#This Row],[New Color Name]],Table941[[#This Row],[Old Color Name]])</f>
        <v>1</v>
      </c>
      <c r="AA12" s="94" t="b">
        <f>EXACT(Table941[[#This Row],[New (R,G,B)]],Table941[[#This Row],[Old (R,G,B)]])</f>
        <v>1</v>
      </c>
      <c r="AB12" t="b">
        <f>EXACT(Table941[[#This Row],[New In 2D View]],Table941[[#This Row],[Old In 2D View]])</f>
        <v>1</v>
      </c>
      <c r="AC12" t="b">
        <f>EXACT(Table941[[#This Row],[New In 3D View]],Table941[[#This Row],[Old In 3D View]])</f>
        <v>1</v>
      </c>
      <c r="AD12" t="b">
        <f>EXACT(Table941[[#This Row],[New Transparency]],Table941[[#This Row],[Old Transparency]])</f>
        <v>1</v>
      </c>
      <c r="AE12" t="b">
        <f>EXACT(Table941[[#This Row],[New 3D Color Name]],Table941[[#This Row],[Old 3D Color Name]])</f>
        <v>1</v>
      </c>
      <c r="AF12" t="b">
        <f>EXACT(Table941[[#This Row],[New 3D (R,G,B)]],Table941[[#This Row],[Old 3D (R,G,B)]])</f>
        <v>1</v>
      </c>
    </row>
    <row r="13" spans="1:33" x14ac:dyDescent="0.25">
      <c r="A13" s="180" t="s">
        <v>858</v>
      </c>
      <c r="B13" s="181" t="s">
        <v>857</v>
      </c>
      <c r="C13" s="199"/>
      <c r="D13" s="183" t="s">
        <v>608</v>
      </c>
      <c r="E13" s="180" t="s">
        <v>607</v>
      </c>
      <c r="F13" s="184" t="s">
        <v>16</v>
      </c>
      <c r="G13" s="184" t="s">
        <v>9</v>
      </c>
      <c r="H13" s="184" t="s">
        <v>37</v>
      </c>
      <c r="I13" s="199"/>
      <c r="J13" s="184" t="s">
        <v>608</v>
      </c>
      <c r="K13" s="186" t="s">
        <v>607</v>
      </c>
      <c r="L13" t="s">
        <v>858</v>
      </c>
      <c r="M13" t="s">
        <v>857</v>
      </c>
      <c r="N13" s="97"/>
      <c r="O13" t="s">
        <v>608</v>
      </c>
      <c r="P13" t="s">
        <v>607</v>
      </c>
      <c r="Q13" t="s">
        <v>16</v>
      </c>
      <c r="R13" t="s">
        <v>9</v>
      </c>
      <c r="S13" t="s">
        <v>37</v>
      </c>
      <c r="T13" s="97"/>
      <c r="U13" t="s">
        <v>608</v>
      </c>
      <c r="V13" t="s">
        <v>607</v>
      </c>
      <c r="W13" t="b">
        <f>AND(Table941[[#This Row],[Changed Structure]:[Changed 3D (R,G,B)]])</f>
        <v>1</v>
      </c>
      <c r="X13" t="b">
        <f>EXACT(Table941[[#This Row],[New Structure]],Table941[[#This Row],[Old Structure]])</f>
        <v>1</v>
      </c>
      <c r="Y13" s="95" t="b">
        <f>EXACT(Table941[[#This Row],[New ColorAndStyle]],Table941[[#This Row],[Old ColorAndStyle]])</f>
        <v>1</v>
      </c>
      <c r="Z13" s="94" t="b">
        <f>EXACT(Table941[[#This Row],[New Color Name]],Table941[[#This Row],[Old Color Name]])</f>
        <v>1</v>
      </c>
      <c r="AA13" s="94" t="b">
        <f>EXACT(Table941[[#This Row],[New (R,G,B)]],Table941[[#This Row],[Old (R,G,B)]])</f>
        <v>1</v>
      </c>
      <c r="AB13" t="b">
        <f>EXACT(Table941[[#This Row],[New In 2D View]],Table941[[#This Row],[Old In 2D View]])</f>
        <v>1</v>
      </c>
      <c r="AC13" t="b">
        <f>EXACT(Table941[[#This Row],[New In 3D View]],Table941[[#This Row],[Old In 3D View]])</f>
        <v>1</v>
      </c>
      <c r="AD13" t="b">
        <f>EXACT(Table941[[#This Row],[New Transparency]],Table941[[#This Row],[Old Transparency]])</f>
        <v>1</v>
      </c>
      <c r="AE13" t="b">
        <f>EXACT(Table941[[#This Row],[New 3D Color Name]],Table941[[#This Row],[Old 3D Color Name]])</f>
        <v>1</v>
      </c>
      <c r="AF13" t="b">
        <f>EXACT(Table941[[#This Row],[New 3D (R,G,B)]],Table941[[#This Row],[Old 3D (R,G,B)]])</f>
        <v>1</v>
      </c>
    </row>
    <row r="14" spans="1:33" x14ac:dyDescent="0.25">
      <c r="A14" s="187" t="s">
        <v>201</v>
      </c>
      <c r="B14" s="188" t="s">
        <v>241</v>
      </c>
      <c r="C14" s="200"/>
      <c r="D14" s="183" t="s">
        <v>46</v>
      </c>
      <c r="E14" s="193" t="s">
        <v>47</v>
      </c>
      <c r="F14" s="190" t="s">
        <v>16</v>
      </c>
      <c r="G14" s="190" t="s">
        <v>9</v>
      </c>
      <c r="H14" s="190" t="s">
        <v>58</v>
      </c>
      <c r="I14" s="201"/>
      <c r="J14" s="190" t="s">
        <v>59</v>
      </c>
      <c r="K14" s="191" t="s">
        <v>60</v>
      </c>
      <c r="L14" t="s">
        <v>201</v>
      </c>
      <c r="M14" t="s">
        <v>241</v>
      </c>
      <c r="N14" s="172"/>
      <c r="O14" t="s">
        <v>46</v>
      </c>
      <c r="P14" t="s">
        <v>47</v>
      </c>
      <c r="Q14" t="s">
        <v>16</v>
      </c>
      <c r="R14" t="s">
        <v>9</v>
      </c>
      <c r="S14" t="s">
        <v>58</v>
      </c>
      <c r="T14" s="145"/>
      <c r="U14" t="s">
        <v>59</v>
      </c>
      <c r="V14" t="s">
        <v>60</v>
      </c>
      <c r="W14" t="b">
        <f>AND(Table941[[#This Row],[Changed Structure]:[Changed 3D (R,G,B)]])</f>
        <v>1</v>
      </c>
      <c r="X14" t="b">
        <f>EXACT(Table941[[#This Row],[New Structure]],Table941[[#This Row],[Old Structure]])</f>
        <v>1</v>
      </c>
      <c r="Y14" s="95" t="b">
        <f>EXACT(Table941[[#This Row],[New ColorAndStyle]],Table941[[#This Row],[Old ColorAndStyle]])</f>
        <v>1</v>
      </c>
      <c r="Z14" s="94" t="b">
        <f>EXACT(Table941[[#This Row],[New Color Name]],Table941[[#This Row],[Old Color Name]])</f>
        <v>1</v>
      </c>
      <c r="AA14" s="94" t="b">
        <f>EXACT(Table941[[#This Row],[New (R,G,B)]],Table941[[#This Row],[Old (R,G,B)]])</f>
        <v>1</v>
      </c>
      <c r="AB14" t="b">
        <f>EXACT(Table941[[#This Row],[New In 2D View]],Table941[[#This Row],[Old In 2D View]])</f>
        <v>1</v>
      </c>
      <c r="AC14" t="b">
        <f>EXACT(Table941[[#This Row],[New In 3D View]],Table941[[#This Row],[Old In 3D View]])</f>
        <v>1</v>
      </c>
      <c r="AD14" t="b">
        <f>EXACT(Table941[[#This Row],[New Transparency]],Table941[[#This Row],[Old Transparency]])</f>
        <v>1</v>
      </c>
      <c r="AE14" t="b">
        <f>EXACT(Table941[[#This Row],[New 3D Color Name]],Table941[[#This Row],[Old 3D Color Name]])</f>
        <v>1</v>
      </c>
      <c r="AF14" t="b">
        <f>EXACT(Table941[[#This Row],[New 3D (R,G,B)]],Table941[[#This Row],[Old 3D (R,G,B)]])</f>
        <v>1</v>
      </c>
    </row>
    <row r="15" spans="1:33" x14ac:dyDescent="0.25">
      <c r="A15" s="180" t="s">
        <v>183</v>
      </c>
      <c r="B15" s="181" t="s">
        <v>55</v>
      </c>
      <c r="C15" s="202"/>
      <c r="D15" s="183" t="s">
        <v>56</v>
      </c>
      <c r="E15" s="193" t="s">
        <v>57</v>
      </c>
      <c r="F15" s="184" t="s">
        <v>16</v>
      </c>
      <c r="G15" s="184" t="s">
        <v>9</v>
      </c>
      <c r="H15" s="184" t="s">
        <v>58</v>
      </c>
      <c r="I15" s="201"/>
      <c r="J15" s="184" t="s">
        <v>59</v>
      </c>
      <c r="K15" s="186" t="s">
        <v>60</v>
      </c>
      <c r="L15" t="s">
        <v>183</v>
      </c>
      <c r="M15" t="s">
        <v>55</v>
      </c>
      <c r="N15" s="146"/>
      <c r="O15" t="s">
        <v>56</v>
      </c>
      <c r="P15" t="s">
        <v>57</v>
      </c>
      <c r="Q15" t="s">
        <v>16</v>
      </c>
      <c r="R15" t="s">
        <v>9</v>
      </c>
      <c r="S15" t="s">
        <v>58</v>
      </c>
      <c r="T15" s="145"/>
      <c r="W15" t="b">
        <f>AND(Table941[[#This Row],[Changed Structure]:[Changed 3D (R,G,B)]])</f>
        <v>0</v>
      </c>
      <c r="X15" t="b">
        <f>EXACT(Table941[[#This Row],[New Structure]],Table941[[#This Row],[Old Structure]])</f>
        <v>1</v>
      </c>
      <c r="Y15" s="95" t="b">
        <f>EXACT(Table941[[#This Row],[New ColorAndStyle]],Table941[[#This Row],[Old ColorAndStyle]])</f>
        <v>1</v>
      </c>
      <c r="Z15" s="94" t="b">
        <f>EXACT(Table941[[#This Row],[New Color Name]],Table941[[#This Row],[Old Color Name]])</f>
        <v>1</v>
      </c>
      <c r="AA15" s="94" t="b">
        <f>EXACT(Table941[[#This Row],[New (R,G,B)]],Table941[[#This Row],[Old (R,G,B)]])</f>
        <v>1</v>
      </c>
      <c r="AB15" t="b">
        <f>EXACT(Table941[[#This Row],[New In 2D View]],Table941[[#This Row],[Old In 2D View]])</f>
        <v>1</v>
      </c>
      <c r="AC15" t="b">
        <f>EXACT(Table941[[#This Row],[New In 3D View]],Table941[[#This Row],[Old In 3D View]])</f>
        <v>1</v>
      </c>
      <c r="AD15" t="b">
        <f>EXACT(Table941[[#This Row],[New Transparency]],Table941[[#This Row],[Old Transparency]])</f>
        <v>1</v>
      </c>
      <c r="AE15" t="b">
        <f>EXACT(Table941[[#This Row],[New 3D Color Name]],Table941[[#This Row],[Old 3D Color Name]])</f>
        <v>0</v>
      </c>
      <c r="AF15" t="b">
        <f>EXACT(Table941[[#This Row],[New 3D (R,G,B)]],Table941[[#This Row],[Old 3D (R,G,B)]])</f>
        <v>0</v>
      </c>
    </row>
    <row r="16" spans="1:33" x14ac:dyDescent="0.25">
      <c r="A16" s="187" t="s">
        <v>856</v>
      </c>
      <c r="B16" s="188" t="s">
        <v>855</v>
      </c>
      <c r="C16" s="197"/>
      <c r="D16" s="183" t="s">
        <v>396</v>
      </c>
      <c r="E16" s="187" t="s">
        <v>397</v>
      </c>
      <c r="F16" s="190" t="s">
        <v>8</v>
      </c>
      <c r="G16" s="190" t="s">
        <v>9</v>
      </c>
      <c r="H16" s="190" t="s">
        <v>37</v>
      </c>
      <c r="I16" s="197"/>
      <c r="J16" s="190" t="s">
        <v>396</v>
      </c>
      <c r="K16" s="191" t="s">
        <v>397</v>
      </c>
      <c r="L16" t="s">
        <v>856</v>
      </c>
      <c r="M16" t="s">
        <v>855</v>
      </c>
      <c r="N16" s="57"/>
      <c r="O16" t="s">
        <v>396</v>
      </c>
      <c r="P16" t="s">
        <v>397</v>
      </c>
      <c r="Q16" t="s">
        <v>8</v>
      </c>
      <c r="R16" t="s">
        <v>9</v>
      </c>
      <c r="S16" t="s">
        <v>37</v>
      </c>
      <c r="T16" s="57"/>
      <c r="U16" t="s">
        <v>396</v>
      </c>
      <c r="V16" t="s">
        <v>397</v>
      </c>
      <c r="W16" t="b">
        <f>AND(Table941[[#This Row],[Changed Structure]:[Changed 3D (R,G,B)]])</f>
        <v>1</v>
      </c>
      <c r="X16" t="b">
        <f>EXACT(Table941[[#This Row],[New Structure]],Table941[[#This Row],[Old Structure]])</f>
        <v>1</v>
      </c>
      <c r="Y16" s="95" t="b">
        <f>EXACT(Table941[[#This Row],[New ColorAndStyle]],Table941[[#This Row],[Old ColorAndStyle]])</f>
        <v>1</v>
      </c>
      <c r="Z16" s="94" t="b">
        <f>EXACT(Table941[[#This Row],[New Color Name]],Table941[[#This Row],[Old Color Name]])</f>
        <v>1</v>
      </c>
      <c r="AA16" s="94" t="b">
        <f>EXACT(Table941[[#This Row],[New (R,G,B)]],Table941[[#This Row],[Old (R,G,B)]])</f>
        <v>1</v>
      </c>
      <c r="AB16" t="b">
        <f>EXACT(Table941[[#This Row],[New In 2D View]],Table941[[#This Row],[Old In 2D View]])</f>
        <v>1</v>
      </c>
      <c r="AC16" t="b">
        <f>EXACT(Table941[[#This Row],[New In 3D View]],Table941[[#This Row],[Old In 3D View]])</f>
        <v>1</v>
      </c>
      <c r="AD16" t="b">
        <f>EXACT(Table941[[#This Row],[New Transparency]],Table941[[#This Row],[Old Transparency]])</f>
        <v>1</v>
      </c>
      <c r="AE16" t="b">
        <f>EXACT(Table941[[#This Row],[New 3D Color Name]],Table941[[#This Row],[Old 3D Color Name]])</f>
        <v>1</v>
      </c>
      <c r="AF16" t="b">
        <f>EXACT(Table941[[#This Row],[New 3D (R,G,B)]],Table941[[#This Row],[Old 3D (R,G,B)]])</f>
        <v>1</v>
      </c>
    </row>
    <row r="17" spans="1:32" x14ac:dyDescent="0.25">
      <c r="A17" s="180" t="s">
        <v>511</v>
      </c>
      <c r="B17" s="181" t="s">
        <v>562</v>
      </c>
      <c r="C17" s="203"/>
      <c r="D17" s="183" t="s">
        <v>696</v>
      </c>
      <c r="E17" s="180" t="s">
        <v>695</v>
      </c>
      <c r="F17" s="184" t="s">
        <v>16</v>
      </c>
      <c r="G17" s="184" t="s">
        <v>9</v>
      </c>
      <c r="H17" s="184" t="s">
        <v>37</v>
      </c>
      <c r="I17" s="203"/>
      <c r="J17" s="184" t="s">
        <v>696</v>
      </c>
      <c r="K17" s="186" t="s">
        <v>695</v>
      </c>
      <c r="L17" t="s">
        <v>511</v>
      </c>
      <c r="M17" t="s">
        <v>562</v>
      </c>
      <c r="N17" s="139"/>
      <c r="O17" t="s">
        <v>696</v>
      </c>
      <c r="P17" t="s">
        <v>695</v>
      </c>
      <c r="Q17" t="s">
        <v>16</v>
      </c>
      <c r="R17" t="s">
        <v>9</v>
      </c>
      <c r="S17" t="s">
        <v>37</v>
      </c>
      <c r="T17" s="139"/>
      <c r="U17" t="s">
        <v>696</v>
      </c>
      <c r="V17" t="s">
        <v>695</v>
      </c>
      <c r="W17" t="b">
        <f>AND(Table941[[#This Row],[Changed Structure]:[Changed 3D (R,G,B)]])</f>
        <v>1</v>
      </c>
      <c r="X17" t="b">
        <f>EXACT(Table941[[#This Row],[New Structure]],Table941[[#This Row],[Old Structure]])</f>
        <v>1</v>
      </c>
      <c r="Y17" s="95" t="b">
        <f>EXACT(Table941[[#This Row],[New ColorAndStyle]],Table941[[#This Row],[Old ColorAndStyle]])</f>
        <v>1</v>
      </c>
      <c r="Z17" s="94" t="b">
        <f>EXACT(Table941[[#This Row],[New Color Name]],Table941[[#This Row],[Old Color Name]])</f>
        <v>1</v>
      </c>
      <c r="AA17" s="94" t="b">
        <f>EXACT(Table941[[#This Row],[New (R,G,B)]],Table941[[#This Row],[Old (R,G,B)]])</f>
        <v>1</v>
      </c>
      <c r="AB17" t="b">
        <f>EXACT(Table941[[#This Row],[New In 2D View]],Table941[[#This Row],[Old In 2D View]])</f>
        <v>1</v>
      </c>
      <c r="AC17" t="b">
        <f>EXACT(Table941[[#This Row],[New In 3D View]],Table941[[#This Row],[Old In 3D View]])</f>
        <v>1</v>
      </c>
      <c r="AD17" t="b">
        <f>EXACT(Table941[[#This Row],[New Transparency]],Table941[[#This Row],[Old Transparency]])</f>
        <v>1</v>
      </c>
      <c r="AE17" t="b">
        <f>EXACT(Table941[[#This Row],[New 3D Color Name]],Table941[[#This Row],[Old 3D Color Name]])</f>
        <v>1</v>
      </c>
      <c r="AF17" t="b">
        <f>EXACT(Table941[[#This Row],[New 3D (R,G,B)]],Table941[[#This Row],[Old 3D (R,G,B)]])</f>
        <v>1</v>
      </c>
    </row>
    <row r="18" spans="1:32" x14ac:dyDescent="0.25">
      <c r="A18" s="187" t="s">
        <v>533</v>
      </c>
      <c r="B18" s="188" t="s">
        <v>574</v>
      </c>
      <c r="C18" s="203"/>
      <c r="D18" s="183" t="s">
        <v>696</v>
      </c>
      <c r="E18" s="187" t="s">
        <v>695</v>
      </c>
      <c r="F18" s="190" t="s">
        <v>8</v>
      </c>
      <c r="G18" s="190" t="s">
        <v>9</v>
      </c>
      <c r="H18" s="190" t="s">
        <v>37</v>
      </c>
      <c r="I18" s="203"/>
      <c r="J18" s="190" t="s">
        <v>696</v>
      </c>
      <c r="K18" s="191" t="s">
        <v>695</v>
      </c>
      <c r="L18" t="s">
        <v>533</v>
      </c>
      <c r="M18" t="s">
        <v>574</v>
      </c>
      <c r="N18" s="139"/>
      <c r="O18" t="s">
        <v>696</v>
      </c>
      <c r="P18" t="s">
        <v>695</v>
      </c>
      <c r="Q18" t="s">
        <v>8</v>
      </c>
      <c r="R18" t="s">
        <v>9</v>
      </c>
      <c r="S18" t="s">
        <v>37</v>
      </c>
      <c r="T18" s="139"/>
      <c r="U18" t="s">
        <v>696</v>
      </c>
      <c r="V18" t="s">
        <v>695</v>
      </c>
      <c r="W18" t="b">
        <f>AND(Table941[[#This Row],[Changed Structure]:[Changed 3D (R,G,B)]])</f>
        <v>1</v>
      </c>
      <c r="X18" t="b">
        <f>EXACT(Table941[[#This Row],[New Structure]],Table941[[#This Row],[Old Structure]])</f>
        <v>1</v>
      </c>
      <c r="Y18" s="95" t="b">
        <f>EXACT(Table941[[#This Row],[New ColorAndStyle]],Table941[[#This Row],[Old ColorAndStyle]])</f>
        <v>1</v>
      </c>
      <c r="Z18" s="94" t="b">
        <f>EXACT(Table941[[#This Row],[New Color Name]],Table941[[#This Row],[Old Color Name]])</f>
        <v>1</v>
      </c>
      <c r="AA18" s="94" t="b">
        <f>EXACT(Table941[[#This Row],[New (R,G,B)]],Table941[[#This Row],[Old (R,G,B)]])</f>
        <v>1</v>
      </c>
      <c r="AB18" t="b">
        <f>EXACT(Table941[[#This Row],[New In 2D View]],Table941[[#This Row],[Old In 2D View]])</f>
        <v>1</v>
      </c>
      <c r="AC18" t="b">
        <f>EXACT(Table941[[#This Row],[New In 3D View]],Table941[[#This Row],[Old In 3D View]])</f>
        <v>1</v>
      </c>
      <c r="AD18" t="b">
        <f>EXACT(Table941[[#This Row],[New Transparency]],Table941[[#This Row],[Old Transparency]])</f>
        <v>1</v>
      </c>
      <c r="AE18" t="b">
        <f>EXACT(Table941[[#This Row],[New 3D Color Name]],Table941[[#This Row],[Old 3D Color Name]])</f>
        <v>1</v>
      </c>
      <c r="AF18" t="b">
        <f>EXACT(Table941[[#This Row],[New 3D (R,G,B)]],Table941[[#This Row],[Old 3D (R,G,B)]])</f>
        <v>1</v>
      </c>
    </row>
    <row r="19" spans="1:32" x14ac:dyDescent="0.25">
      <c r="A19" s="180" t="s">
        <v>854</v>
      </c>
      <c r="B19" s="181" t="s">
        <v>434</v>
      </c>
      <c r="C19" s="204"/>
      <c r="D19" s="183" t="s">
        <v>623</v>
      </c>
      <c r="E19" s="180" t="s">
        <v>622</v>
      </c>
      <c r="F19" s="184" t="s">
        <v>16</v>
      </c>
      <c r="G19" s="184" t="s">
        <v>9</v>
      </c>
      <c r="H19" s="184" t="s">
        <v>624</v>
      </c>
      <c r="I19" s="204"/>
      <c r="J19" s="184" t="s">
        <v>623</v>
      </c>
      <c r="K19" s="186" t="s">
        <v>622</v>
      </c>
      <c r="L19" t="s">
        <v>854</v>
      </c>
      <c r="M19" t="s">
        <v>434</v>
      </c>
      <c r="N19" s="101"/>
      <c r="O19" t="s">
        <v>623</v>
      </c>
      <c r="P19" t="s">
        <v>622</v>
      </c>
      <c r="Q19" t="s">
        <v>16</v>
      </c>
      <c r="R19" t="s">
        <v>9</v>
      </c>
      <c r="S19" t="s">
        <v>624</v>
      </c>
      <c r="T19" s="101"/>
      <c r="U19" t="s">
        <v>623</v>
      </c>
      <c r="V19" t="s">
        <v>622</v>
      </c>
      <c r="W19" t="b">
        <f>AND(Table941[[#This Row],[Changed Structure]:[Changed 3D (R,G,B)]])</f>
        <v>1</v>
      </c>
      <c r="X19" t="b">
        <f>EXACT(Table941[[#This Row],[New Structure]],Table941[[#This Row],[Old Structure]])</f>
        <v>1</v>
      </c>
      <c r="Y19" s="95" t="b">
        <f>EXACT(Table941[[#This Row],[New ColorAndStyle]],Table941[[#This Row],[Old ColorAndStyle]])</f>
        <v>1</v>
      </c>
      <c r="Z19" s="94" t="b">
        <f>EXACT(Table941[[#This Row],[New Color Name]],Table941[[#This Row],[Old Color Name]])</f>
        <v>1</v>
      </c>
      <c r="AA19" s="94" t="b">
        <f>EXACT(Table941[[#This Row],[New (R,G,B)]],Table941[[#This Row],[Old (R,G,B)]])</f>
        <v>1</v>
      </c>
      <c r="AB19" t="b">
        <f>EXACT(Table941[[#This Row],[New In 2D View]],Table941[[#This Row],[Old In 2D View]])</f>
        <v>1</v>
      </c>
      <c r="AC19" t="b">
        <f>EXACT(Table941[[#This Row],[New In 3D View]],Table941[[#This Row],[Old In 3D View]])</f>
        <v>1</v>
      </c>
      <c r="AD19" t="b">
        <f>EXACT(Table941[[#This Row],[New Transparency]],Table941[[#This Row],[Old Transparency]])</f>
        <v>1</v>
      </c>
      <c r="AE19" t="b">
        <f>EXACT(Table941[[#This Row],[New 3D Color Name]],Table941[[#This Row],[Old 3D Color Name]])</f>
        <v>1</v>
      </c>
      <c r="AF19" t="b">
        <f>EXACT(Table941[[#This Row],[New 3D (R,G,B)]],Table941[[#This Row],[Old 3D (R,G,B)]])</f>
        <v>1</v>
      </c>
    </row>
    <row r="20" spans="1:32" x14ac:dyDescent="0.25">
      <c r="A20" s="187" t="s">
        <v>513</v>
      </c>
      <c r="B20" s="188" t="s">
        <v>563</v>
      </c>
      <c r="C20" s="205"/>
      <c r="D20" s="183" t="s">
        <v>853</v>
      </c>
      <c r="E20" s="187" t="s">
        <v>852</v>
      </c>
      <c r="F20" s="190" t="s">
        <v>16</v>
      </c>
      <c r="G20" s="190" t="s">
        <v>9</v>
      </c>
      <c r="H20" s="190" t="s">
        <v>37</v>
      </c>
      <c r="I20" s="205"/>
      <c r="J20" s="190" t="s">
        <v>853</v>
      </c>
      <c r="K20" s="191" t="s">
        <v>852</v>
      </c>
      <c r="L20" t="s">
        <v>513</v>
      </c>
      <c r="M20" t="s">
        <v>563</v>
      </c>
      <c r="N20" s="171"/>
      <c r="O20" t="s">
        <v>853</v>
      </c>
      <c r="P20" t="s">
        <v>852</v>
      </c>
      <c r="Q20" t="s">
        <v>16</v>
      </c>
      <c r="R20" t="s">
        <v>9</v>
      </c>
      <c r="S20" t="s">
        <v>37</v>
      </c>
      <c r="T20" s="171"/>
      <c r="U20" t="s">
        <v>853</v>
      </c>
      <c r="V20" t="s">
        <v>852</v>
      </c>
      <c r="W20" t="b">
        <f>AND(Table941[[#This Row],[Changed Structure]:[Changed 3D (R,G,B)]])</f>
        <v>1</v>
      </c>
      <c r="X20" t="b">
        <f>EXACT(Table941[[#This Row],[New Structure]],Table941[[#This Row],[Old Structure]])</f>
        <v>1</v>
      </c>
      <c r="Y20" s="95" t="b">
        <f>EXACT(Table941[[#This Row],[New ColorAndStyle]],Table941[[#This Row],[Old ColorAndStyle]])</f>
        <v>1</v>
      </c>
      <c r="Z20" s="94" t="b">
        <f>EXACT(Table941[[#This Row],[New Color Name]],Table941[[#This Row],[Old Color Name]])</f>
        <v>1</v>
      </c>
      <c r="AA20" s="94" t="b">
        <f>EXACT(Table941[[#This Row],[New (R,G,B)]],Table941[[#This Row],[Old (R,G,B)]])</f>
        <v>1</v>
      </c>
      <c r="AB20" t="b">
        <f>EXACT(Table941[[#This Row],[New In 2D View]],Table941[[#This Row],[Old In 2D View]])</f>
        <v>1</v>
      </c>
      <c r="AC20" t="b">
        <f>EXACT(Table941[[#This Row],[New In 3D View]],Table941[[#This Row],[Old In 3D View]])</f>
        <v>1</v>
      </c>
      <c r="AD20" t="b">
        <f>EXACT(Table941[[#This Row],[New Transparency]],Table941[[#This Row],[Old Transparency]])</f>
        <v>1</v>
      </c>
      <c r="AE20" t="b">
        <f>EXACT(Table941[[#This Row],[New 3D Color Name]],Table941[[#This Row],[Old 3D Color Name]])</f>
        <v>1</v>
      </c>
      <c r="AF20" t="b">
        <f>EXACT(Table941[[#This Row],[New 3D (R,G,B)]],Table941[[#This Row],[Old 3D (R,G,B)]])</f>
        <v>1</v>
      </c>
    </row>
    <row r="21" spans="1:32" x14ac:dyDescent="0.25">
      <c r="A21" s="180" t="s">
        <v>536</v>
      </c>
      <c r="B21" s="181" t="s">
        <v>563</v>
      </c>
      <c r="C21" s="205"/>
      <c r="D21" s="183" t="s">
        <v>853</v>
      </c>
      <c r="E21" s="180" t="s">
        <v>852</v>
      </c>
      <c r="F21" s="184" t="s">
        <v>8</v>
      </c>
      <c r="G21" s="184" t="s">
        <v>9</v>
      </c>
      <c r="H21" s="184" t="s">
        <v>37</v>
      </c>
      <c r="I21" s="205"/>
      <c r="J21" s="184" t="s">
        <v>853</v>
      </c>
      <c r="K21" s="186" t="s">
        <v>852</v>
      </c>
      <c r="L21" t="s">
        <v>536</v>
      </c>
      <c r="M21" t="s">
        <v>563</v>
      </c>
      <c r="N21" s="171"/>
      <c r="O21" t="s">
        <v>853</v>
      </c>
      <c r="P21" t="s">
        <v>852</v>
      </c>
      <c r="Q21" t="s">
        <v>8</v>
      </c>
      <c r="R21" t="s">
        <v>9</v>
      </c>
      <c r="S21" t="s">
        <v>37</v>
      </c>
      <c r="T21" s="171"/>
      <c r="U21" t="s">
        <v>853</v>
      </c>
      <c r="V21" t="s">
        <v>852</v>
      </c>
      <c r="W21" t="b">
        <f>AND(Table941[[#This Row],[Changed Structure]:[Changed 3D (R,G,B)]])</f>
        <v>1</v>
      </c>
      <c r="X21" t="b">
        <f>EXACT(Table941[[#This Row],[New Structure]],Table941[[#This Row],[Old Structure]])</f>
        <v>1</v>
      </c>
      <c r="Y21" s="95" t="b">
        <f>EXACT(Table941[[#This Row],[New ColorAndStyle]],Table941[[#This Row],[Old ColorAndStyle]])</f>
        <v>1</v>
      </c>
      <c r="Z21" s="94" t="b">
        <f>EXACT(Table941[[#This Row],[New Color Name]],Table941[[#This Row],[Old Color Name]])</f>
        <v>1</v>
      </c>
      <c r="AA21" s="94" t="b">
        <f>EXACT(Table941[[#This Row],[New (R,G,B)]],Table941[[#This Row],[Old (R,G,B)]])</f>
        <v>1</v>
      </c>
      <c r="AB21" t="b">
        <f>EXACT(Table941[[#This Row],[New In 2D View]],Table941[[#This Row],[Old In 2D View]])</f>
        <v>1</v>
      </c>
      <c r="AC21" t="b">
        <f>EXACT(Table941[[#This Row],[New In 3D View]],Table941[[#This Row],[Old In 3D View]])</f>
        <v>1</v>
      </c>
      <c r="AD21" t="b">
        <f>EXACT(Table941[[#This Row],[New Transparency]],Table941[[#This Row],[Old Transparency]])</f>
        <v>1</v>
      </c>
      <c r="AE21" t="b">
        <f>EXACT(Table941[[#This Row],[New 3D Color Name]],Table941[[#This Row],[Old 3D Color Name]])</f>
        <v>1</v>
      </c>
      <c r="AF21" t="b">
        <f>EXACT(Table941[[#This Row],[New 3D (R,G,B)]],Table941[[#This Row],[Old 3D (R,G,B)]])</f>
        <v>1</v>
      </c>
    </row>
    <row r="22" spans="1:32" x14ac:dyDescent="0.25">
      <c r="A22" s="187" t="s">
        <v>306</v>
      </c>
      <c r="B22" s="188" t="s">
        <v>329</v>
      </c>
      <c r="C22" s="206"/>
      <c r="D22" s="183" t="s">
        <v>681</v>
      </c>
      <c r="E22" s="187" t="s">
        <v>680</v>
      </c>
      <c r="F22" s="190" t="s">
        <v>16</v>
      </c>
      <c r="G22" s="190" t="s">
        <v>9</v>
      </c>
      <c r="H22" s="190" t="s">
        <v>37</v>
      </c>
      <c r="I22" s="206"/>
      <c r="J22" s="190" t="s">
        <v>681</v>
      </c>
      <c r="K22" s="191" t="s">
        <v>680</v>
      </c>
      <c r="L22" t="s">
        <v>306</v>
      </c>
      <c r="M22" t="s">
        <v>329</v>
      </c>
      <c r="N22" s="170"/>
      <c r="O22" t="s">
        <v>681</v>
      </c>
      <c r="P22" t="s">
        <v>680</v>
      </c>
      <c r="Q22" t="s">
        <v>16</v>
      </c>
      <c r="R22" t="s">
        <v>9</v>
      </c>
      <c r="S22" t="s">
        <v>37</v>
      </c>
      <c r="T22" s="170"/>
      <c r="U22" t="s">
        <v>681</v>
      </c>
      <c r="V22" t="s">
        <v>680</v>
      </c>
      <c r="W22" t="b">
        <f>AND(Table941[[#This Row],[Changed Structure]:[Changed 3D (R,G,B)]])</f>
        <v>1</v>
      </c>
      <c r="X22" t="b">
        <f>EXACT(Table941[[#This Row],[New Structure]],Table941[[#This Row],[Old Structure]])</f>
        <v>1</v>
      </c>
      <c r="Y22" s="95" t="b">
        <f>EXACT(Table941[[#This Row],[New ColorAndStyle]],Table941[[#This Row],[Old ColorAndStyle]])</f>
        <v>1</v>
      </c>
      <c r="Z22" s="94" t="b">
        <f>EXACT(Table941[[#This Row],[New Color Name]],Table941[[#This Row],[Old Color Name]])</f>
        <v>1</v>
      </c>
      <c r="AA22" s="94" t="b">
        <f>EXACT(Table941[[#This Row],[New (R,G,B)]],Table941[[#This Row],[Old (R,G,B)]])</f>
        <v>1</v>
      </c>
      <c r="AB22" t="b">
        <f>EXACT(Table941[[#This Row],[New In 2D View]],Table941[[#This Row],[Old In 2D View]])</f>
        <v>1</v>
      </c>
      <c r="AC22" t="b">
        <f>EXACT(Table941[[#This Row],[New In 3D View]],Table941[[#This Row],[Old In 3D View]])</f>
        <v>1</v>
      </c>
      <c r="AD22" t="b">
        <f>EXACT(Table941[[#This Row],[New Transparency]],Table941[[#This Row],[Old Transparency]])</f>
        <v>1</v>
      </c>
      <c r="AE22" t="b">
        <f>EXACT(Table941[[#This Row],[New 3D Color Name]],Table941[[#This Row],[Old 3D Color Name]])</f>
        <v>1</v>
      </c>
      <c r="AF22" t="b">
        <f>EXACT(Table941[[#This Row],[New 3D (R,G,B)]],Table941[[#This Row],[Old 3D (R,G,B)]])</f>
        <v>1</v>
      </c>
    </row>
    <row r="23" spans="1:32" x14ac:dyDescent="0.25">
      <c r="A23" s="180" t="s">
        <v>307</v>
      </c>
      <c r="B23" s="181" t="s">
        <v>330</v>
      </c>
      <c r="C23" s="207"/>
      <c r="D23" s="183" t="s">
        <v>729</v>
      </c>
      <c r="E23" s="180" t="s">
        <v>728</v>
      </c>
      <c r="F23" s="184" t="s">
        <v>16</v>
      </c>
      <c r="G23" s="184" t="s">
        <v>9</v>
      </c>
      <c r="H23" s="184" t="s">
        <v>37</v>
      </c>
      <c r="I23" s="207"/>
      <c r="J23" s="184" t="s">
        <v>729</v>
      </c>
      <c r="K23" s="186" t="s">
        <v>728</v>
      </c>
      <c r="L23" t="s">
        <v>307</v>
      </c>
      <c r="M23" t="s">
        <v>330</v>
      </c>
      <c r="N23" s="149"/>
      <c r="O23" t="s">
        <v>729</v>
      </c>
      <c r="P23" t="s">
        <v>728</v>
      </c>
      <c r="Q23" t="s">
        <v>16</v>
      </c>
      <c r="R23" t="s">
        <v>9</v>
      </c>
      <c r="S23" t="s">
        <v>37</v>
      </c>
      <c r="T23" s="149"/>
      <c r="U23" t="s">
        <v>729</v>
      </c>
      <c r="V23" t="s">
        <v>728</v>
      </c>
      <c r="W23" t="b">
        <f>AND(Table941[[#This Row],[Changed Structure]:[Changed 3D (R,G,B)]])</f>
        <v>1</v>
      </c>
      <c r="X23" t="b">
        <f>EXACT(Table941[[#This Row],[New Structure]],Table941[[#This Row],[Old Structure]])</f>
        <v>1</v>
      </c>
      <c r="Y23" s="95" t="b">
        <f>EXACT(Table941[[#This Row],[New ColorAndStyle]],Table941[[#This Row],[Old ColorAndStyle]])</f>
        <v>1</v>
      </c>
      <c r="Z23" s="94" t="b">
        <f>EXACT(Table941[[#This Row],[New Color Name]],Table941[[#This Row],[Old Color Name]])</f>
        <v>1</v>
      </c>
      <c r="AA23" s="94" t="b">
        <f>EXACT(Table941[[#This Row],[New (R,G,B)]],Table941[[#This Row],[Old (R,G,B)]])</f>
        <v>1</v>
      </c>
      <c r="AB23" t="b">
        <f>EXACT(Table941[[#This Row],[New In 2D View]],Table941[[#This Row],[Old In 2D View]])</f>
        <v>1</v>
      </c>
      <c r="AC23" t="b">
        <f>EXACT(Table941[[#This Row],[New In 3D View]],Table941[[#This Row],[Old In 3D View]])</f>
        <v>1</v>
      </c>
      <c r="AD23" t="b">
        <f>EXACT(Table941[[#This Row],[New Transparency]],Table941[[#This Row],[Old Transparency]])</f>
        <v>1</v>
      </c>
      <c r="AE23" t="b">
        <f>EXACT(Table941[[#This Row],[New 3D Color Name]],Table941[[#This Row],[Old 3D Color Name]])</f>
        <v>1</v>
      </c>
      <c r="AF23" t="b">
        <f>EXACT(Table941[[#This Row],[New 3D (R,G,B)]],Table941[[#This Row],[Old 3D (R,G,B)]])</f>
        <v>1</v>
      </c>
    </row>
    <row r="24" spans="1:32" x14ac:dyDescent="0.25">
      <c r="A24" s="187" t="s">
        <v>344</v>
      </c>
      <c r="B24" s="188" t="s">
        <v>361</v>
      </c>
      <c r="C24" s="208"/>
      <c r="D24" s="183" t="s">
        <v>390</v>
      </c>
      <c r="E24" s="187" t="s">
        <v>391</v>
      </c>
      <c r="F24" s="190" t="s">
        <v>16</v>
      </c>
      <c r="G24" s="190" t="s">
        <v>9</v>
      </c>
      <c r="H24" s="190" t="s">
        <v>37</v>
      </c>
      <c r="I24" s="208"/>
      <c r="J24" s="190" t="s">
        <v>390</v>
      </c>
      <c r="K24" s="191" t="s">
        <v>391</v>
      </c>
      <c r="L24" t="s">
        <v>344</v>
      </c>
      <c r="M24" t="s">
        <v>361</v>
      </c>
      <c r="N24" s="55"/>
      <c r="O24" t="s">
        <v>390</v>
      </c>
      <c r="P24" t="s">
        <v>391</v>
      </c>
      <c r="Q24" t="s">
        <v>16</v>
      </c>
      <c r="R24" t="s">
        <v>9</v>
      </c>
      <c r="S24" t="s">
        <v>37</v>
      </c>
      <c r="T24" s="55"/>
      <c r="U24" t="s">
        <v>390</v>
      </c>
      <c r="V24" t="s">
        <v>391</v>
      </c>
      <c r="W24" t="b">
        <f>AND(Table941[[#This Row],[Changed Structure]:[Changed 3D (R,G,B)]])</f>
        <v>1</v>
      </c>
      <c r="X24" t="b">
        <f>EXACT(Table941[[#This Row],[New Structure]],Table941[[#This Row],[Old Structure]])</f>
        <v>1</v>
      </c>
      <c r="Y24" s="95" t="b">
        <f>EXACT(Table941[[#This Row],[New ColorAndStyle]],Table941[[#This Row],[Old ColorAndStyle]])</f>
        <v>1</v>
      </c>
      <c r="Z24" s="94" t="b">
        <f>EXACT(Table941[[#This Row],[New Color Name]],Table941[[#This Row],[Old Color Name]])</f>
        <v>1</v>
      </c>
      <c r="AA24" s="94" t="b">
        <f>EXACT(Table941[[#This Row],[New (R,G,B)]],Table941[[#This Row],[Old (R,G,B)]])</f>
        <v>1</v>
      </c>
      <c r="AB24" t="b">
        <f>EXACT(Table941[[#This Row],[New In 2D View]],Table941[[#This Row],[Old In 2D View]])</f>
        <v>1</v>
      </c>
      <c r="AC24" t="b">
        <f>EXACT(Table941[[#This Row],[New In 3D View]],Table941[[#This Row],[Old In 3D View]])</f>
        <v>1</v>
      </c>
      <c r="AD24" t="b">
        <f>EXACT(Table941[[#This Row],[New Transparency]],Table941[[#This Row],[Old Transparency]])</f>
        <v>1</v>
      </c>
      <c r="AE24" t="b">
        <f>EXACT(Table941[[#This Row],[New 3D Color Name]],Table941[[#This Row],[Old 3D Color Name]])</f>
        <v>1</v>
      </c>
      <c r="AF24" t="b">
        <f>EXACT(Table941[[#This Row],[New 3D (R,G,B)]],Table941[[#This Row],[Old 3D (R,G,B)]])</f>
        <v>1</v>
      </c>
    </row>
    <row r="25" spans="1:32" x14ac:dyDescent="0.25">
      <c r="A25" s="180" t="s">
        <v>355</v>
      </c>
      <c r="B25" s="181" t="s">
        <v>372</v>
      </c>
      <c r="C25" s="195"/>
      <c r="D25" s="193" t="s">
        <v>392</v>
      </c>
      <c r="E25" s="180" t="s">
        <v>393</v>
      </c>
      <c r="F25" s="184" t="s">
        <v>8</v>
      </c>
      <c r="G25" s="184" t="s">
        <v>8</v>
      </c>
      <c r="H25" s="184" t="s">
        <v>394</v>
      </c>
      <c r="I25" s="195"/>
      <c r="J25" s="184" t="s">
        <v>392</v>
      </c>
      <c r="K25" s="186" t="s">
        <v>393</v>
      </c>
      <c r="L25" t="s">
        <v>355</v>
      </c>
      <c r="M25" t="s">
        <v>372</v>
      </c>
      <c r="N25" s="56"/>
      <c r="O25" t="s">
        <v>392</v>
      </c>
      <c r="P25" t="s">
        <v>393</v>
      </c>
      <c r="Q25" t="s">
        <v>8</v>
      </c>
      <c r="R25" t="s">
        <v>8</v>
      </c>
      <c r="S25" t="s">
        <v>394</v>
      </c>
      <c r="T25" s="56"/>
      <c r="U25" t="s">
        <v>392</v>
      </c>
      <c r="V25" t="s">
        <v>393</v>
      </c>
      <c r="W25" t="b">
        <f>AND(Table941[[#This Row],[Changed Structure]:[Changed 3D (R,G,B)]])</f>
        <v>1</v>
      </c>
      <c r="X25" t="b">
        <f>EXACT(Table941[[#This Row],[New Structure]],Table941[[#This Row],[Old Structure]])</f>
        <v>1</v>
      </c>
      <c r="Y25" s="95" t="b">
        <f>EXACT(Table941[[#This Row],[New ColorAndStyle]],Table941[[#This Row],[Old ColorAndStyle]])</f>
        <v>1</v>
      </c>
      <c r="Z25" s="94" t="b">
        <f>EXACT(Table941[[#This Row],[New Color Name]],Table941[[#This Row],[Old Color Name]])</f>
        <v>1</v>
      </c>
      <c r="AA25" s="94" t="b">
        <f>EXACT(Table941[[#This Row],[New (R,G,B)]],Table941[[#This Row],[Old (R,G,B)]])</f>
        <v>1</v>
      </c>
      <c r="AB25" t="b">
        <f>EXACT(Table941[[#This Row],[New In 2D View]],Table941[[#This Row],[Old In 2D View]])</f>
        <v>1</v>
      </c>
      <c r="AC25" t="b">
        <f>EXACT(Table941[[#This Row],[New In 3D View]],Table941[[#This Row],[Old In 3D View]])</f>
        <v>1</v>
      </c>
      <c r="AD25" t="b">
        <f>EXACT(Table941[[#This Row],[New Transparency]],Table941[[#This Row],[Old Transparency]])</f>
        <v>1</v>
      </c>
      <c r="AE25" t="b">
        <f>EXACT(Table941[[#This Row],[New 3D Color Name]],Table941[[#This Row],[Old 3D Color Name]])</f>
        <v>1</v>
      </c>
      <c r="AF25" t="b">
        <f>EXACT(Table941[[#This Row],[New 3D (R,G,B)]],Table941[[#This Row],[Old 3D (R,G,B)]])</f>
        <v>1</v>
      </c>
    </row>
    <row r="26" spans="1:32" x14ac:dyDescent="0.25">
      <c r="A26" s="187" t="s">
        <v>282</v>
      </c>
      <c r="B26" s="188" t="s">
        <v>283</v>
      </c>
      <c r="C26" s="209"/>
      <c r="D26" s="183" t="s">
        <v>51</v>
      </c>
      <c r="E26" s="187" t="s">
        <v>7</v>
      </c>
      <c r="F26" s="190" t="s">
        <v>16</v>
      </c>
      <c r="G26" s="190" t="s">
        <v>9</v>
      </c>
      <c r="H26" s="190" t="s">
        <v>37</v>
      </c>
      <c r="I26" s="209"/>
      <c r="J26" s="190" t="s">
        <v>51</v>
      </c>
      <c r="K26" s="191" t="s">
        <v>7</v>
      </c>
      <c r="L26" t="s">
        <v>282</v>
      </c>
      <c r="M26" t="s">
        <v>283</v>
      </c>
      <c r="N26" s="23"/>
      <c r="O26" t="s">
        <v>51</v>
      </c>
      <c r="P26" t="s">
        <v>7</v>
      </c>
      <c r="Q26" t="s">
        <v>16</v>
      </c>
      <c r="R26" t="s">
        <v>9</v>
      </c>
      <c r="S26" t="s">
        <v>37</v>
      </c>
      <c r="T26" s="23"/>
      <c r="U26" t="s">
        <v>51</v>
      </c>
      <c r="V26" t="s">
        <v>7</v>
      </c>
      <c r="W26" t="b">
        <f>AND(Table941[[#This Row],[Changed Structure]:[Changed 3D (R,G,B)]])</f>
        <v>1</v>
      </c>
      <c r="X26" t="b">
        <f>EXACT(Table941[[#This Row],[New Structure]],Table941[[#This Row],[Old Structure]])</f>
        <v>1</v>
      </c>
      <c r="Y26" s="95" t="b">
        <f>EXACT(Table941[[#This Row],[New ColorAndStyle]],Table941[[#This Row],[Old ColorAndStyle]])</f>
        <v>1</v>
      </c>
      <c r="Z26" s="94" t="b">
        <f>EXACT(Table941[[#This Row],[New Color Name]],Table941[[#This Row],[Old Color Name]])</f>
        <v>1</v>
      </c>
      <c r="AA26" s="94" t="b">
        <f>EXACT(Table941[[#This Row],[New (R,G,B)]],Table941[[#This Row],[Old (R,G,B)]])</f>
        <v>1</v>
      </c>
      <c r="AB26" t="b">
        <f>EXACT(Table941[[#This Row],[New In 2D View]],Table941[[#This Row],[Old In 2D View]])</f>
        <v>1</v>
      </c>
      <c r="AC26" t="b">
        <f>EXACT(Table941[[#This Row],[New In 3D View]],Table941[[#This Row],[Old In 3D View]])</f>
        <v>1</v>
      </c>
      <c r="AD26" t="b">
        <f>EXACT(Table941[[#This Row],[New Transparency]],Table941[[#This Row],[Old Transparency]])</f>
        <v>1</v>
      </c>
      <c r="AE26" t="b">
        <f>EXACT(Table941[[#This Row],[New 3D Color Name]],Table941[[#This Row],[Old 3D Color Name]])</f>
        <v>1</v>
      </c>
      <c r="AF26" t="b">
        <f>EXACT(Table941[[#This Row],[New 3D (R,G,B)]],Table941[[#This Row],[Old 3D (R,G,B)]])</f>
        <v>1</v>
      </c>
    </row>
    <row r="27" spans="1:32" x14ac:dyDescent="0.25">
      <c r="A27" s="180" t="s">
        <v>284</v>
      </c>
      <c r="B27" s="181" t="s">
        <v>285</v>
      </c>
      <c r="C27" s="209"/>
      <c r="D27" s="183" t="s">
        <v>51</v>
      </c>
      <c r="E27" s="180" t="s">
        <v>7</v>
      </c>
      <c r="F27" s="184" t="s">
        <v>8</v>
      </c>
      <c r="G27" s="184" t="s">
        <v>9</v>
      </c>
      <c r="H27" s="184" t="s">
        <v>37</v>
      </c>
      <c r="I27" s="209"/>
      <c r="J27" s="184" t="s">
        <v>51</v>
      </c>
      <c r="K27" s="186" t="s">
        <v>7</v>
      </c>
      <c r="L27" t="s">
        <v>284</v>
      </c>
      <c r="M27" t="s">
        <v>285</v>
      </c>
      <c r="N27" s="23"/>
      <c r="O27" t="s">
        <v>51</v>
      </c>
      <c r="P27" t="s">
        <v>7</v>
      </c>
      <c r="Q27" t="s">
        <v>8</v>
      </c>
      <c r="R27" t="s">
        <v>9</v>
      </c>
      <c r="S27" t="s">
        <v>37</v>
      </c>
      <c r="T27" s="23"/>
      <c r="U27" t="s">
        <v>51</v>
      </c>
      <c r="V27" t="s">
        <v>7</v>
      </c>
      <c r="W27" t="b">
        <f>AND(Table941[[#This Row],[Changed Structure]:[Changed 3D (R,G,B)]])</f>
        <v>1</v>
      </c>
      <c r="X27" t="b">
        <f>EXACT(Table941[[#This Row],[New Structure]],Table941[[#This Row],[Old Structure]])</f>
        <v>1</v>
      </c>
      <c r="Y27" s="95" t="b">
        <f>EXACT(Table941[[#This Row],[New ColorAndStyle]],Table941[[#This Row],[Old ColorAndStyle]])</f>
        <v>1</v>
      </c>
      <c r="Z27" s="94" t="b">
        <f>EXACT(Table941[[#This Row],[New Color Name]],Table941[[#This Row],[Old Color Name]])</f>
        <v>1</v>
      </c>
      <c r="AA27" s="94" t="b">
        <f>EXACT(Table941[[#This Row],[New (R,G,B)]],Table941[[#This Row],[Old (R,G,B)]])</f>
        <v>1</v>
      </c>
      <c r="AB27" t="b">
        <f>EXACT(Table941[[#This Row],[New In 2D View]],Table941[[#This Row],[Old In 2D View]])</f>
        <v>1</v>
      </c>
      <c r="AC27" t="b">
        <f>EXACT(Table941[[#This Row],[New In 3D View]],Table941[[#This Row],[Old In 3D View]])</f>
        <v>1</v>
      </c>
      <c r="AD27" t="b">
        <f>EXACT(Table941[[#This Row],[New Transparency]],Table941[[#This Row],[Old Transparency]])</f>
        <v>1</v>
      </c>
      <c r="AE27" t="b">
        <f>EXACT(Table941[[#This Row],[New 3D Color Name]],Table941[[#This Row],[Old 3D Color Name]])</f>
        <v>1</v>
      </c>
      <c r="AF27" t="b">
        <f>EXACT(Table941[[#This Row],[New 3D (R,G,B)]],Table941[[#This Row],[Old 3D (R,G,B)]])</f>
        <v>1</v>
      </c>
    </row>
    <row r="28" spans="1:32" x14ac:dyDescent="0.25">
      <c r="A28" s="187" t="s">
        <v>345</v>
      </c>
      <c r="B28" s="188" t="s">
        <v>362</v>
      </c>
      <c r="C28" s="210"/>
      <c r="D28" s="183" t="s">
        <v>398</v>
      </c>
      <c r="E28" s="187" t="s">
        <v>399</v>
      </c>
      <c r="F28" s="190" t="s">
        <v>8</v>
      </c>
      <c r="G28" s="190" t="s">
        <v>9</v>
      </c>
      <c r="H28" s="190" t="s">
        <v>11</v>
      </c>
      <c r="I28" s="210"/>
      <c r="J28" s="190" t="s">
        <v>398</v>
      </c>
      <c r="K28" s="191" t="s">
        <v>399</v>
      </c>
      <c r="L28" t="s">
        <v>345</v>
      </c>
      <c r="M28" t="s">
        <v>362</v>
      </c>
      <c r="N28" s="113"/>
      <c r="O28" t="s">
        <v>398</v>
      </c>
      <c r="P28" t="s">
        <v>399</v>
      </c>
      <c r="Q28" t="s">
        <v>8</v>
      </c>
      <c r="R28" t="s">
        <v>9</v>
      </c>
      <c r="S28" t="s">
        <v>11</v>
      </c>
      <c r="T28" s="113"/>
      <c r="U28" t="s">
        <v>398</v>
      </c>
      <c r="V28" t="s">
        <v>399</v>
      </c>
      <c r="W28" t="b">
        <f>AND(Table941[[#This Row],[Changed Structure]:[Changed 3D (R,G,B)]])</f>
        <v>1</v>
      </c>
      <c r="X28" t="b">
        <f>EXACT(Table941[[#This Row],[New Structure]],Table941[[#This Row],[Old Structure]])</f>
        <v>1</v>
      </c>
      <c r="Y28" s="95" t="b">
        <f>EXACT(Table941[[#This Row],[New ColorAndStyle]],Table941[[#This Row],[Old ColorAndStyle]])</f>
        <v>1</v>
      </c>
      <c r="Z28" s="94" t="b">
        <f>EXACT(Table941[[#This Row],[New Color Name]],Table941[[#This Row],[Old Color Name]])</f>
        <v>1</v>
      </c>
      <c r="AA28" s="94" t="b">
        <f>EXACT(Table941[[#This Row],[New (R,G,B)]],Table941[[#This Row],[Old (R,G,B)]])</f>
        <v>1</v>
      </c>
      <c r="AB28" t="b">
        <f>EXACT(Table941[[#This Row],[New In 2D View]],Table941[[#This Row],[Old In 2D View]])</f>
        <v>1</v>
      </c>
      <c r="AC28" t="b">
        <f>EXACT(Table941[[#This Row],[New In 3D View]],Table941[[#This Row],[Old In 3D View]])</f>
        <v>1</v>
      </c>
      <c r="AD28" t="b">
        <f>EXACT(Table941[[#This Row],[New Transparency]],Table941[[#This Row],[Old Transparency]])</f>
        <v>1</v>
      </c>
      <c r="AE28" t="b">
        <f>EXACT(Table941[[#This Row],[New 3D Color Name]],Table941[[#This Row],[Old 3D Color Name]])</f>
        <v>1</v>
      </c>
      <c r="AF28" t="b">
        <f>EXACT(Table941[[#This Row],[New 3D (R,G,B)]],Table941[[#This Row],[Old 3D (R,G,B)]])</f>
        <v>1</v>
      </c>
    </row>
    <row r="29" spans="1:32" x14ac:dyDescent="0.25">
      <c r="A29" s="180" t="s">
        <v>217</v>
      </c>
      <c r="B29" s="181" t="s">
        <v>259</v>
      </c>
      <c r="C29" s="196"/>
      <c r="D29" s="183" t="s">
        <v>619</v>
      </c>
      <c r="E29" s="180" t="s">
        <v>618</v>
      </c>
      <c r="F29" s="184" t="s">
        <v>16</v>
      </c>
      <c r="G29" s="184" t="s">
        <v>9</v>
      </c>
      <c r="H29" s="184" t="s">
        <v>37</v>
      </c>
      <c r="I29" s="196"/>
      <c r="J29" s="184" t="s">
        <v>619</v>
      </c>
      <c r="K29" s="186" t="s">
        <v>618</v>
      </c>
      <c r="L29" t="s">
        <v>217</v>
      </c>
      <c r="M29" t="s">
        <v>259</v>
      </c>
      <c r="N29" s="100"/>
      <c r="O29" t="s">
        <v>619</v>
      </c>
      <c r="P29" t="s">
        <v>618</v>
      </c>
      <c r="Q29" t="s">
        <v>16</v>
      </c>
      <c r="R29" t="s">
        <v>9</v>
      </c>
      <c r="S29" t="s">
        <v>37</v>
      </c>
      <c r="T29" s="100"/>
      <c r="U29" t="s">
        <v>619</v>
      </c>
      <c r="V29" t="s">
        <v>618</v>
      </c>
      <c r="W29" t="b">
        <f>AND(Table941[[#This Row],[Changed Structure]:[Changed 3D (R,G,B)]])</f>
        <v>1</v>
      </c>
      <c r="X29" t="b">
        <f>EXACT(Table941[[#This Row],[New Structure]],Table941[[#This Row],[Old Structure]])</f>
        <v>1</v>
      </c>
      <c r="Y29" s="95" t="b">
        <f>EXACT(Table941[[#This Row],[New ColorAndStyle]],Table941[[#This Row],[Old ColorAndStyle]])</f>
        <v>1</v>
      </c>
      <c r="Z29" s="94" t="b">
        <f>EXACT(Table941[[#This Row],[New Color Name]],Table941[[#This Row],[Old Color Name]])</f>
        <v>1</v>
      </c>
      <c r="AA29" s="94" t="b">
        <f>EXACT(Table941[[#This Row],[New (R,G,B)]],Table941[[#This Row],[Old (R,G,B)]])</f>
        <v>1</v>
      </c>
      <c r="AB29" t="b">
        <f>EXACT(Table941[[#This Row],[New In 2D View]],Table941[[#This Row],[Old In 2D View]])</f>
        <v>1</v>
      </c>
      <c r="AC29" t="b">
        <f>EXACT(Table941[[#This Row],[New In 3D View]],Table941[[#This Row],[Old In 3D View]])</f>
        <v>1</v>
      </c>
      <c r="AD29" t="b">
        <f>EXACT(Table941[[#This Row],[New Transparency]],Table941[[#This Row],[Old Transparency]])</f>
        <v>1</v>
      </c>
      <c r="AE29" t="b">
        <f>EXACT(Table941[[#This Row],[New 3D Color Name]],Table941[[#This Row],[Old 3D Color Name]])</f>
        <v>1</v>
      </c>
      <c r="AF29" t="b">
        <f>EXACT(Table941[[#This Row],[New 3D (R,G,B)]],Table941[[#This Row],[Old 3D (R,G,B)]])</f>
        <v>1</v>
      </c>
    </row>
    <row r="30" spans="1:32" x14ac:dyDescent="0.25">
      <c r="A30" s="187" t="s">
        <v>218</v>
      </c>
      <c r="B30" s="188" t="s">
        <v>260</v>
      </c>
      <c r="C30" s="211"/>
      <c r="D30" s="183" t="s">
        <v>398</v>
      </c>
      <c r="E30" s="187" t="s">
        <v>399</v>
      </c>
      <c r="F30" s="190" t="s">
        <v>16</v>
      </c>
      <c r="G30" s="190" t="s">
        <v>9</v>
      </c>
      <c r="H30" s="190" t="s">
        <v>37</v>
      </c>
      <c r="I30" s="211"/>
      <c r="J30" s="190" t="s">
        <v>398</v>
      </c>
      <c r="K30" s="191" t="s">
        <v>399</v>
      </c>
      <c r="L30" t="s">
        <v>218</v>
      </c>
      <c r="M30" t="s">
        <v>260</v>
      </c>
      <c r="N30" s="117"/>
      <c r="O30" t="s">
        <v>398</v>
      </c>
      <c r="P30" t="s">
        <v>399</v>
      </c>
      <c r="Q30" t="s">
        <v>16</v>
      </c>
      <c r="R30" t="s">
        <v>9</v>
      </c>
      <c r="S30" t="s">
        <v>37</v>
      </c>
      <c r="T30" s="117"/>
      <c r="U30" t="s">
        <v>398</v>
      </c>
      <c r="V30" t="s">
        <v>399</v>
      </c>
      <c r="W30" t="b">
        <f>AND(Table941[[#This Row],[Changed Structure]:[Changed 3D (R,G,B)]])</f>
        <v>1</v>
      </c>
      <c r="X30" t="b">
        <f>EXACT(Table941[[#This Row],[New Structure]],Table941[[#This Row],[Old Structure]])</f>
        <v>1</v>
      </c>
      <c r="Y30" s="95" t="b">
        <f>EXACT(Table941[[#This Row],[New ColorAndStyle]],Table941[[#This Row],[Old ColorAndStyle]])</f>
        <v>1</v>
      </c>
      <c r="Z30" s="94" t="b">
        <f>EXACT(Table941[[#This Row],[New Color Name]],Table941[[#This Row],[Old Color Name]])</f>
        <v>1</v>
      </c>
      <c r="AA30" s="94" t="b">
        <f>EXACT(Table941[[#This Row],[New (R,G,B)]],Table941[[#This Row],[Old (R,G,B)]])</f>
        <v>1</v>
      </c>
      <c r="AB30" t="b">
        <f>EXACT(Table941[[#This Row],[New In 2D View]],Table941[[#This Row],[Old In 2D View]])</f>
        <v>1</v>
      </c>
      <c r="AC30" t="b">
        <f>EXACT(Table941[[#This Row],[New In 3D View]],Table941[[#This Row],[Old In 3D View]])</f>
        <v>1</v>
      </c>
      <c r="AD30" t="b">
        <f>EXACT(Table941[[#This Row],[New Transparency]],Table941[[#This Row],[Old Transparency]])</f>
        <v>1</v>
      </c>
      <c r="AE30" t="b">
        <f>EXACT(Table941[[#This Row],[New 3D Color Name]],Table941[[#This Row],[Old 3D Color Name]])</f>
        <v>1</v>
      </c>
      <c r="AF30" t="b">
        <f>EXACT(Table941[[#This Row],[New 3D (R,G,B)]],Table941[[#This Row],[Old 3D (R,G,B)]])</f>
        <v>1</v>
      </c>
    </row>
    <row r="31" spans="1:32" x14ac:dyDescent="0.25">
      <c r="A31" s="180" t="s">
        <v>312</v>
      </c>
      <c r="B31" s="181" t="s">
        <v>336</v>
      </c>
      <c r="C31" s="212"/>
      <c r="D31" s="183" t="s">
        <v>398</v>
      </c>
      <c r="E31" s="180" t="s">
        <v>399</v>
      </c>
      <c r="F31" s="184" t="s">
        <v>8</v>
      </c>
      <c r="G31" s="184" t="s">
        <v>9</v>
      </c>
      <c r="H31" s="184" t="s">
        <v>11</v>
      </c>
      <c r="I31" s="212"/>
      <c r="J31" s="184" t="s">
        <v>398</v>
      </c>
      <c r="K31" s="186" t="s">
        <v>399</v>
      </c>
      <c r="L31" t="s">
        <v>312</v>
      </c>
      <c r="M31" t="s">
        <v>336</v>
      </c>
      <c r="N31" s="58"/>
      <c r="O31" t="s">
        <v>398</v>
      </c>
      <c r="P31" t="s">
        <v>399</v>
      </c>
      <c r="Q31" t="s">
        <v>8</v>
      </c>
      <c r="R31" t="s">
        <v>9</v>
      </c>
      <c r="S31" t="s">
        <v>11</v>
      </c>
      <c r="T31" s="58"/>
      <c r="U31" t="s">
        <v>398</v>
      </c>
      <c r="V31" t="s">
        <v>399</v>
      </c>
      <c r="W31" t="b">
        <f>AND(Table941[[#This Row],[Changed Structure]:[Changed 3D (R,G,B)]])</f>
        <v>1</v>
      </c>
      <c r="X31" t="b">
        <f>EXACT(Table941[[#This Row],[New Structure]],Table941[[#This Row],[Old Structure]])</f>
        <v>1</v>
      </c>
      <c r="Y31" s="95" t="b">
        <f>EXACT(Table941[[#This Row],[New ColorAndStyle]],Table941[[#This Row],[Old ColorAndStyle]])</f>
        <v>1</v>
      </c>
      <c r="Z31" s="94" t="b">
        <f>EXACT(Table941[[#This Row],[New Color Name]],Table941[[#This Row],[Old Color Name]])</f>
        <v>1</v>
      </c>
      <c r="AA31" s="94" t="b">
        <f>EXACT(Table941[[#This Row],[New (R,G,B)]],Table941[[#This Row],[Old (R,G,B)]])</f>
        <v>1</v>
      </c>
      <c r="AB31" t="b">
        <f>EXACT(Table941[[#This Row],[New In 2D View]],Table941[[#This Row],[Old In 2D View]])</f>
        <v>1</v>
      </c>
      <c r="AC31" t="b">
        <f>EXACT(Table941[[#This Row],[New In 3D View]],Table941[[#This Row],[Old In 3D View]])</f>
        <v>1</v>
      </c>
      <c r="AD31" t="b">
        <f>EXACT(Table941[[#This Row],[New Transparency]],Table941[[#This Row],[Old Transparency]])</f>
        <v>1</v>
      </c>
      <c r="AE31" t="b">
        <f>EXACT(Table941[[#This Row],[New 3D Color Name]],Table941[[#This Row],[Old 3D Color Name]])</f>
        <v>1</v>
      </c>
      <c r="AF31" t="b">
        <f>EXACT(Table941[[#This Row],[New 3D (R,G,B)]],Table941[[#This Row],[Old 3D (R,G,B)]])</f>
        <v>1</v>
      </c>
    </row>
    <row r="32" spans="1:32" x14ac:dyDescent="0.25">
      <c r="A32" s="187" t="s">
        <v>303</v>
      </c>
      <c r="B32" s="188" t="s">
        <v>326</v>
      </c>
      <c r="C32" s="213"/>
      <c r="D32" s="183" t="s">
        <v>721</v>
      </c>
      <c r="E32" s="187" t="s">
        <v>720</v>
      </c>
      <c r="F32" s="190" t="s">
        <v>16</v>
      </c>
      <c r="G32" s="190" t="s">
        <v>9</v>
      </c>
      <c r="H32" s="190" t="s">
        <v>37</v>
      </c>
      <c r="I32" s="213"/>
      <c r="J32" s="190" t="s">
        <v>721</v>
      </c>
      <c r="K32" s="191" t="s">
        <v>720</v>
      </c>
      <c r="L32" t="s">
        <v>303</v>
      </c>
      <c r="M32" t="s">
        <v>326</v>
      </c>
      <c r="N32" s="159"/>
      <c r="O32" t="s">
        <v>721</v>
      </c>
      <c r="P32" t="s">
        <v>720</v>
      </c>
      <c r="Q32" t="s">
        <v>16</v>
      </c>
      <c r="R32" t="s">
        <v>9</v>
      </c>
      <c r="S32" t="s">
        <v>37</v>
      </c>
      <c r="T32" s="159"/>
      <c r="U32" t="s">
        <v>721</v>
      </c>
      <c r="V32" t="s">
        <v>720</v>
      </c>
      <c r="W32" t="b">
        <f>AND(Table941[[#This Row],[Changed Structure]:[Changed 3D (R,G,B)]])</f>
        <v>1</v>
      </c>
      <c r="X32" t="b">
        <f>EXACT(Table941[[#This Row],[New Structure]],Table941[[#This Row],[Old Structure]])</f>
        <v>1</v>
      </c>
      <c r="Y32" s="95" t="b">
        <f>EXACT(Table941[[#This Row],[New ColorAndStyle]],Table941[[#This Row],[Old ColorAndStyle]])</f>
        <v>1</v>
      </c>
      <c r="Z32" s="94" t="b">
        <f>EXACT(Table941[[#This Row],[New Color Name]],Table941[[#This Row],[Old Color Name]])</f>
        <v>1</v>
      </c>
      <c r="AA32" s="94" t="b">
        <f>EXACT(Table941[[#This Row],[New (R,G,B)]],Table941[[#This Row],[Old (R,G,B)]])</f>
        <v>1</v>
      </c>
      <c r="AB32" t="b">
        <f>EXACT(Table941[[#This Row],[New In 2D View]],Table941[[#This Row],[Old In 2D View]])</f>
        <v>1</v>
      </c>
      <c r="AC32" t="b">
        <f>EXACT(Table941[[#This Row],[New In 3D View]],Table941[[#This Row],[Old In 3D View]])</f>
        <v>1</v>
      </c>
      <c r="AD32" t="b">
        <f>EXACT(Table941[[#This Row],[New Transparency]],Table941[[#This Row],[Old Transparency]])</f>
        <v>1</v>
      </c>
      <c r="AE32" t="b">
        <f>EXACT(Table941[[#This Row],[New 3D Color Name]],Table941[[#This Row],[Old 3D Color Name]])</f>
        <v>1</v>
      </c>
      <c r="AF32" t="b">
        <f>EXACT(Table941[[#This Row],[New 3D (R,G,B)]],Table941[[#This Row],[Old 3D (R,G,B)]])</f>
        <v>1</v>
      </c>
    </row>
    <row r="33" spans="1:32" x14ac:dyDescent="0.25">
      <c r="A33" s="180" t="s">
        <v>851</v>
      </c>
      <c r="B33" s="181" t="s">
        <v>850</v>
      </c>
      <c r="C33" s="214"/>
      <c r="D33" s="183" t="s">
        <v>675</v>
      </c>
      <c r="E33" s="180" t="s">
        <v>674</v>
      </c>
      <c r="F33" s="184" t="s">
        <v>16</v>
      </c>
      <c r="G33" s="184" t="s">
        <v>9</v>
      </c>
      <c r="H33" s="184" t="s">
        <v>37</v>
      </c>
      <c r="I33" s="214"/>
      <c r="J33" s="184" t="s">
        <v>675</v>
      </c>
      <c r="K33" s="186" t="s">
        <v>674</v>
      </c>
      <c r="L33" t="s">
        <v>851</v>
      </c>
      <c r="M33" t="s">
        <v>850</v>
      </c>
      <c r="N33" s="150"/>
      <c r="O33" t="s">
        <v>675</v>
      </c>
      <c r="P33" t="s">
        <v>674</v>
      </c>
      <c r="Q33" t="s">
        <v>16</v>
      </c>
      <c r="R33" t="s">
        <v>9</v>
      </c>
      <c r="S33" t="s">
        <v>37</v>
      </c>
      <c r="T33" s="150"/>
      <c r="U33" t="s">
        <v>675</v>
      </c>
      <c r="V33" t="s">
        <v>674</v>
      </c>
      <c r="W33" t="b">
        <f>AND(Table941[[#This Row],[Changed Structure]:[Changed 3D (R,G,B)]])</f>
        <v>1</v>
      </c>
      <c r="X33" t="b">
        <f>EXACT(Table941[[#This Row],[New Structure]],Table941[[#This Row],[Old Structure]])</f>
        <v>1</v>
      </c>
      <c r="Y33" s="95" t="b">
        <f>EXACT(Table941[[#This Row],[New ColorAndStyle]],Table941[[#This Row],[Old ColorAndStyle]])</f>
        <v>1</v>
      </c>
      <c r="Z33" s="94" t="b">
        <f>EXACT(Table941[[#This Row],[New Color Name]],Table941[[#This Row],[Old Color Name]])</f>
        <v>1</v>
      </c>
      <c r="AA33" s="94" t="b">
        <f>EXACT(Table941[[#This Row],[New (R,G,B)]],Table941[[#This Row],[Old (R,G,B)]])</f>
        <v>1</v>
      </c>
      <c r="AB33" t="b">
        <f>EXACT(Table941[[#This Row],[New In 2D View]],Table941[[#This Row],[Old In 2D View]])</f>
        <v>1</v>
      </c>
      <c r="AC33" t="b">
        <f>EXACT(Table941[[#This Row],[New In 3D View]],Table941[[#This Row],[Old In 3D View]])</f>
        <v>1</v>
      </c>
      <c r="AD33" t="b">
        <f>EXACT(Table941[[#This Row],[New Transparency]],Table941[[#This Row],[Old Transparency]])</f>
        <v>1</v>
      </c>
      <c r="AE33" t="b">
        <f>EXACT(Table941[[#This Row],[New 3D Color Name]],Table941[[#This Row],[Old 3D Color Name]])</f>
        <v>1</v>
      </c>
      <c r="AF33" t="b">
        <f>EXACT(Table941[[#This Row],[New 3D (R,G,B)]],Table941[[#This Row],[Old 3D (R,G,B)]])</f>
        <v>1</v>
      </c>
    </row>
    <row r="34" spans="1:32" x14ac:dyDescent="0.25">
      <c r="A34" s="187" t="s">
        <v>849</v>
      </c>
      <c r="B34" s="188" t="s">
        <v>848</v>
      </c>
      <c r="C34" s="199"/>
      <c r="D34" s="183" t="s">
        <v>608</v>
      </c>
      <c r="E34" s="187" t="s">
        <v>607</v>
      </c>
      <c r="F34" s="190" t="s">
        <v>16</v>
      </c>
      <c r="G34" s="190" t="s">
        <v>9</v>
      </c>
      <c r="H34" s="190" t="s">
        <v>37</v>
      </c>
      <c r="I34" s="199"/>
      <c r="J34" s="190" t="s">
        <v>608</v>
      </c>
      <c r="K34" s="191" t="s">
        <v>607</v>
      </c>
      <c r="L34" t="s">
        <v>849</v>
      </c>
      <c r="M34" t="s">
        <v>848</v>
      </c>
      <c r="N34" s="97"/>
      <c r="O34" t="s">
        <v>608</v>
      </c>
      <c r="P34" t="s">
        <v>607</v>
      </c>
      <c r="Q34" t="s">
        <v>16</v>
      </c>
      <c r="R34" t="s">
        <v>9</v>
      </c>
      <c r="S34" t="s">
        <v>37</v>
      </c>
      <c r="T34" s="97"/>
      <c r="U34" t="s">
        <v>608</v>
      </c>
      <c r="V34" t="s">
        <v>607</v>
      </c>
      <c r="W34" t="b">
        <f>AND(Table941[[#This Row],[Changed Structure]:[Changed 3D (R,G,B)]])</f>
        <v>1</v>
      </c>
      <c r="X34" t="b">
        <f>EXACT(Table941[[#This Row],[New Structure]],Table941[[#This Row],[Old Structure]])</f>
        <v>1</v>
      </c>
      <c r="Y34" s="95" t="b">
        <f>EXACT(Table941[[#This Row],[New ColorAndStyle]],Table941[[#This Row],[Old ColorAndStyle]])</f>
        <v>1</v>
      </c>
      <c r="Z34" s="94" t="b">
        <f>EXACT(Table941[[#This Row],[New Color Name]],Table941[[#This Row],[Old Color Name]])</f>
        <v>1</v>
      </c>
      <c r="AA34" s="94" t="b">
        <f>EXACT(Table941[[#This Row],[New (R,G,B)]],Table941[[#This Row],[Old (R,G,B)]])</f>
        <v>1</v>
      </c>
      <c r="AB34" t="b">
        <f>EXACT(Table941[[#This Row],[New In 2D View]],Table941[[#This Row],[Old In 2D View]])</f>
        <v>1</v>
      </c>
      <c r="AC34" t="b">
        <f>EXACT(Table941[[#This Row],[New In 3D View]],Table941[[#This Row],[Old In 3D View]])</f>
        <v>1</v>
      </c>
      <c r="AD34" t="b">
        <f>EXACT(Table941[[#This Row],[New Transparency]],Table941[[#This Row],[Old Transparency]])</f>
        <v>1</v>
      </c>
      <c r="AE34" t="b">
        <f>EXACT(Table941[[#This Row],[New 3D Color Name]],Table941[[#This Row],[Old 3D Color Name]])</f>
        <v>1</v>
      </c>
      <c r="AF34" t="b">
        <f>EXACT(Table941[[#This Row],[New 3D (R,G,B)]],Table941[[#This Row],[Old 3D (R,G,B)]])</f>
        <v>1</v>
      </c>
    </row>
    <row r="35" spans="1:32" x14ac:dyDescent="0.25">
      <c r="A35" s="180" t="s">
        <v>847</v>
      </c>
      <c r="B35" s="181" t="s">
        <v>846</v>
      </c>
      <c r="C35" s="214"/>
      <c r="D35" s="183" t="s">
        <v>675</v>
      </c>
      <c r="E35" s="180" t="s">
        <v>674</v>
      </c>
      <c r="F35" s="184" t="s">
        <v>16</v>
      </c>
      <c r="G35" s="184" t="s">
        <v>9</v>
      </c>
      <c r="H35" s="184" t="s">
        <v>37</v>
      </c>
      <c r="I35" s="214"/>
      <c r="J35" s="184" t="s">
        <v>675</v>
      </c>
      <c r="K35" s="186" t="s">
        <v>674</v>
      </c>
      <c r="L35" t="s">
        <v>847</v>
      </c>
      <c r="M35" t="s">
        <v>846</v>
      </c>
      <c r="N35" s="150"/>
      <c r="O35" t="s">
        <v>675</v>
      </c>
      <c r="P35" t="s">
        <v>674</v>
      </c>
      <c r="Q35" t="s">
        <v>16</v>
      </c>
      <c r="R35" t="s">
        <v>9</v>
      </c>
      <c r="S35" t="s">
        <v>37</v>
      </c>
      <c r="T35" s="150"/>
      <c r="U35" t="s">
        <v>675</v>
      </c>
      <c r="V35" t="s">
        <v>674</v>
      </c>
      <c r="W35" t="b">
        <f>AND(Table941[[#This Row],[Changed Structure]:[Changed 3D (R,G,B)]])</f>
        <v>1</v>
      </c>
      <c r="X35" t="b">
        <f>EXACT(Table941[[#This Row],[New Structure]],Table941[[#This Row],[Old Structure]])</f>
        <v>1</v>
      </c>
      <c r="Y35" s="95" t="b">
        <f>EXACT(Table941[[#This Row],[New ColorAndStyle]],Table941[[#This Row],[Old ColorAndStyle]])</f>
        <v>1</v>
      </c>
      <c r="Z35" s="94" t="b">
        <f>EXACT(Table941[[#This Row],[New Color Name]],Table941[[#This Row],[Old Color Name]])</f>
        <v>1</v>
      </c>
      <c r="AA35" s="94" t="b">
        <f>EXACT(Table941[[#This Row],[New (R,G,B)]],Table941[[#This Row],[Old (R,G,B)]])</f>
        <v>1</v>
      </c>
      <c r="AB35" t="b">
        <f>EXACT(Table941[[#This Row],[New In 2D View]],Table941[[#This Row],[Old In 2D View]])</f>
        <v>1</v>
      </c>
      <c r="AC35" t="b">
        <f>EXACT(Table941[[#This Row],[New In 3D View]],Table941[[#This Row],[Old In 3D View]])</f>
        <v>1</v>
      </c>
      <c r="AD35" t="b">
        <f>EXACT(Table941[[#This Row],[New Transparency]],Table941[[#This Row],[Old Transparency]])</f>
        <v>1</v>
      </c>
      <c r="AE35" t="b">
        <f>EXACT(Table941[[#This Row],[New 3D Color Name]],Table941[[#This Row],[Old 3D Color Name]])</f>
        <v>1</v>
      </c>
      <c r="AF35" t="b">
        <f>EXACT(Table941[[#This Row],[New 3D (R,G,B)]],Table941[[#This Row],[Old 3D (R,G,B)]])</f>
        <v>1</v>
      </c>
    </row>
    <row r="36" spans="1:32" x14ac:dyDescent="0.25">
      <c r="A36" s="187" t="s">
        <v>845</v>
      </c>
      <c r="B36" s="188" t="s">
        <v>692</v>
      </c>
      <c r="C36" s="215"/>
      <c r="D36" s="193" t="s">
        <v>46</v>
      </c>
      <c r="E36" s="180" t="s">
        <v>47</v>
      </c>
      <c r="F36" s="184" t="s">
        <v>8</v>
      </c>
      <c r="G36" s="184" t="s">
        <v>9</v>
      </c>
      <c r="H36" s="184" t="s">
        <v>37</v>
      </c>
      <c r="I36" s="215"/>
      <c r="J36" s="184" t="s">
        <v>46</v>
      </c>
      <c r="K36" s="186" t="s">
        <v>47</v>
      </c>
      <c r="L36" t="s">
        <v>845</v>
      </c>
      <c r="M36" t="s">
        <v>692</v>
      </c>
      <c r="N36" s="3"/>
      <c r="O36" t="s">
        <v>46</v>
      </c>
      <c r="P36" t="s">
        <v>47</v>
      </c>
      <c r="Q36" t="s">
        <v>8</v>
      </c>
      <c r="R36" t="s">
        <v>9</v>
      </c>
      <c r="S36" t="s">
        <v>37</v>
      </c>
      <c r="T36" s="3"/>
      <c r="U36" t="s">
        <v>46</v>
      </c>
      <c r="V36" t="s">
        <v>47</v>
      </c>
      <c r="W36" t="b">
        <f>AND(Table941[[#This Row],[Changed Structure]:[Changed 3D (R,G,B)]])</f>
        <v>1</v>
      </c>
      <c r="X36" t="b">
        <f>EXACT(Table941[[#This Row],[New Structure]],Table941[[#This Row],[Old Structure]])</f>
        <v>1</v>
      </c>
      <c r="Y36" s="95" t="b">
        <f>EXACT(Table941[[#This Row],[New ColorAndStyle]],Table941[[#This Row],[Old ColorAndStyle]])</f>
        <v>1</v>
      </c>
      <c r="Z36" s="94" t="b">
        <f>EXACT(Table941[[#This Row],[New Color Name]],Table941[[#This Row],[Old Color Name]])</f>
        <v>1</v>
      </c>
      <c r="AA36" s="94" t="b">
        <f>EXACT(Table941[[#This Row],[New (R,G,B)]],Table941[[#This Row],[Old (R,G,B)]])</f>
        <v>1</v>
      </c>
      <c r="AB36" t="b">
        <f>EXACT(Table941[[#This Row],[New In 2D View]],Table941[[#This Row],[Old In 2D View]])</f>
        <v>1</v>
      </c>
      <c r="AC36" t="b">
        <f>EXACT(Table941[[#This Row],[New In 3D View]],Table941[[#This Row],[Old In 3D View]])</f>
        <v>1</v>
      </c>
      <c r="AD36" t="b">
        <f>EXACT(Table941[[#This Row],[New Transparency]],Table941[[#This Row],[Old Transparency]])</f>
        <v>1</v>
      </c>
      <c r="AE36" t="b">
        <f>EXACT(Table941[[#This Row],[New 3D Color Name]],Table941[[#This Row],[Old 3D Color Name]])</f>
        <v>1</v>
      </c>
      <c r="AF36" t="b">
        <f>EXACT(Table941[[#This Row],[New 3D (R,G,B)]],Table941[[#This Row],[Old 3D (R,G,B)]])</f>
        <v>1</v>
      </c>
    </row>
    <row r="37" spans="1:32" x14ac:dyDescent="0.25">
      <c r="A37" s="180" t="s">
        <v>844</v>
      </c>
      <c r="B37" s="181" t="s">
        <v>843</v>
      </c>
      <c r="C37" s="216"/>
      <c r="D37" s="183" t="s">
        <v>606</v>
      </c>
      <c r="E37" s="180" t="s">
        <v>605</v>
      </c>
      <c r="F37" s="184" t="s">
        <v>16</v>
      </c>
      <c r="G37" s="184" t="s">
        <v>9</v>
      </c>
      <c r="H37" s="184" t="s">
        <v>11</v>
      </c>
      <c r="I37" s="216"/>
      <c r="J37" s="184" t="s">
        <v>606</v>
      </c>
      <c r="K37" s="186" t="s">
        <v>605</v>
      </c>
      <c r="L37" t="s">
        <v>844</v>
      </c>
      <c r="M37" t="s">
        <v>843</v>
      </c>
      <c r="N37" s="169"/>
      <c r="O37" t="s">
        <v>606</v>
      </c>
      <c r="P37" t="s">
        <v>605</v>
      </c>
      <c r="Q37" t="s">
        <v>16</v>
      </c>
      <c r="R37" t="s">
        <v>9</v>
      </c>
      <c r="S37" t="s">
        <v>11</v>
      </c>
      <c r="T37" s="169"/>
      <c r="U37" t="s">
        <v>606</v>
      </c>
      <c r="V37" t="s">
        <v>605</v>
      </c>
      <c r="W37" t="b">
        <f>AND(Table941[[#This Row],[Changed Structure]:[Changed 3D (R,G,B)]])</f>
        <v>1</v>
      </c>
      <c r="X37" t="b">
        <f>EXACT(Table941[[#This Row],[New Structure]],Table941[[#This Row],[Old Structure]])</f>
        <v>1</v>
      </c>
      <c r="Y37" s="95" t="b">
        <f>EXACT(Table941[[#This Row],[New ColorAndStyle]],Table941[[#This Row],[Old ColorAndStyle]])</f>
        <v>1</v>
      </c>
      <c r="Z37" s="94" t="b">
        <f>EXACT(Table941[[#This Row],[New Color Name]],Table941[[#This Row],[Old Color Name]])</f>
        <v>1</v>
      </c>
      <c r="AA37" s="94" t="b">
        <f>EXACT(Table941[[#This Row],[New (R,G,B)]],Table941[[#This Row],[Old (R,G,B)]])</f>
        <v>1</v>
      </c>
      <c r="AB37" t="b">
        <f>EXACT(Table941[[#This Row],[New In 2D View]],Table941[[#This Row],[Old In 2D View]])</f>
        <v>1</v>
      </c>
      <c r="AC37" t="b">
        <f>EXACT(Table941[[#This Row],[New In 3D View]],Table941[[#This Row],[Old In 3D View]])</f>
        <v>1</v>
      </c>
      <c r="AD37" t="b">
        <f>EXACT(Table941[[#This Row],[New Transparency]],Table941[[#This Row],[Old Transparency]])</f>
        <v>1</v>
      </c>
      <c r="AE37" t="b">
        <f>EXACT(Table941[[#This Row],[New 3D Color Name]],Table941[[#This Row],[Old 3D Color Name]])</f>
        <v>1</v>
      </c>
      <c r="AF37" t="b">
        <f>EXACT(Table941[[#This Row],[New 3D (R,G,B)]],Table941[[#This Row],[Old 3D (R,G,B)]])</f>
        <v>1</v>
      </c>
    </row>
    <row r="38" spans="1:32" x14ac:dyDescent="0.25">
      <c r="A38" s="187" t="s">
        <v>351</v>
      </c>
      <c r="B38" s="188" t="s">
        <v>368</v>
      </c>
      <c r="C38" s="217"/>
      <c r="D38" s="183" t="s">
        <v>673</v>
      </c>
      <c r="E38" s="187" t="s">
        <v>672</v>
      </c>
      <c r="F38" s="190" t="s">
        <v>16</v>
      </c>
      <c r="G38" s="190" t="s">
        <v>9</v>
      </c>
      <c r="H38" s="190" t="s">
        <v>37</v>
      </c>
      <c r="I38" s="217"/>
      <c r="J38" s="190" t="s">
        <v>673</v>
      </c>
      <c r="K38" s="191" t="s">
        <v>672</v>
      </c>
      <c r="L38" t="s">
        <v>351</v>
      </c>
      <c r="M38" t="s">
        <v>368</v>
      </c>
      <c r="N38" s="127"/>
      <c r="O38" t="s">
        <v>673</v>
      </c>
      <c r="P38" t="s">
        <v>672</v>
      </c>
      <c r="Q38" t="s">
        <v>16</v>
      </c>
      <c r="R38" t="s">
        <v>9</v>
      </c>
      <c r="S38" t="s">
        <v>37</v>
      </c>
      <c r="T38" s="127"/>
      <c r="U38" t="s">
        <v>673</v>
      </c>
      <c r="V38" t="s">
        <v>672</v>
      </c>
      <c r="W38" t="b">
        <f>AND(Table941[[#This Row],[Changed Structure]:[Changed 3D (R,G,B)]])</f>
        <v>1</v>
      </c>
      <c r="X38" t="b">
        <f>EXACT(Table941[[#This Row],[New Structure]],Table941[[#This Row],[Old Structure]])</f>
        <v>1</v>
      </c>
      <c r="Y38" s="95" t="b">
        <f>EXACT(Table941[[#This Row],[New ColorAndStyle]],Table941[[#This Row],[Old ColorAndStyle]])</f>
        <v>1</v>
      </c>
      <c r="Z38" s="94" t="b">
        <f>EXACT(Table941[[#This Row],[New Color Name]],Table941[[#This Row],[Old Color Name]])</f>
        <v>1</v>
      </c>
      <c r="AA38" s="94" t="b">
        <f>EXACT(Table941[[#This Row],[New (R,G,B)]],Table941[[#This Row],[Old (R,G,B)]])</f>
        <v>1</v>
      </c>
      <c r="AB38" t="b">
        <f>EXACT(Table941[[#This Row],[New In 2D View]],Table941[[#This Row],[Old In 2D View]])</f>
        <v>1</v>
      </c>
      <c r="AC38" t="b">
        <f>EXACT(Table941[[#This Row],[New In 3D View]],Table941[[#This Row],[Old In 3D View]])</f>
        <v>1</v>
      </c>
      <c r="AD38" t="b">
        <f>EXACT(Table941[[#This Row],[New Transparency]],Table941[[#This Row],[Old Transparency]])</f>
        <v>1</v>
      </c>
      <c r="AE38" t="b">
        <f>EXACT(Table941[[#This Row],[New 3D Color Name]],Table941[[#This Row],[Old 3D Color Name]])</f>
        <v>1</v>
      </c>
      <c r="AF38" t="b">
        <f>EXACT(Table941[[#This Row],[New 3D (R,G,B)]],Table941[[#This Row],[Old 3D (R,G,B)]])</f>
        <v>1</v>
      </c>
    </row>
    <row r="39" spans="1:32" x14ac:dyDescent="0.25">
      <c r="A39" s="180" t="s">
        <v>352</v>
      </c>
      <c r="B39" s="181" t="s">
        <v>369</v>
      </c>
      <c r="C39" s="218"/>
      <c r="D39" s="183" t="s">
        <v>706</v>
      </c>
      <c r="E39" s="180" t="s">
        <v>705</v>
      </c>
      <c r="F39" s="184" t="s">
        <v>16</v>
      </c>
      <c r="G39" s="184" t="s">
        <v>9</v>
      </c>
      <c r="H39" s="184" t="s">
        <v>37</v>
      </c>
      <c r="I39" s="218"/>
      <c r="J39" s="184" t="s">
        <v>706</v>
      </c>
      <c r="K39" s="186" t="s">
        <v>705</v>
      </c>
      <c r="L39" t="s">
        <v>352</v>
      </c>
      <c r="M39" t="s">
        <v>369</v>
      </c>
      <c r="N39" s="158"/>
      <c r="O39" t="s">
        <v>706</v>
      </c>
      <c r="P39" t="s">
        <v>705</v>
      </c>
      <c r="Q39" t="s">
        <v>16</v>
      </c>
      <c r="R39" t="s">
        <v>9</v>
      </c>
      <c r="S39" t="s">
        <v>37</v>
      </c>
      <c r="T39" s="158"/>
      <c r="U39" t="s">
        <v>706</v>
      </c>
      <c r="V39" t="s">
        <v>705</v>
      </c>
      <c r="W39" t="b">
        <f>AND(Table941[[#This Row],[Changed Structure]:[Changed 3D (R,G,B)]])</f>
        <v>1</v>
      </c>
      <c r="X39" t="b">
        <f>EXACT(Table941[[#This Row],[New Structure]],Table941[[#This Row],[Old Structure]])</f>
        <v>1</v>
      </c>
      <c r="Y39" s="95" t="b">
        <f>EXACT(Table941[[#This Row],[New ColorAndStyle]],Table941[[#This Row],[Old ColorAndStyle]])</f>
        <v>1</v>
      </c>
      <c r="Z39" s="94" t="b">
        <f>EXACT(Table941[[#This Row],[New Color Name]],Table941[[#This Row],[Old Color Name]])</f>
        <v>1</v>
      </c>
      <c r="AA39" s="94" t="b">
        <f>EXACT(Table941[[#This Row],[New (R,G,B)]],Table941[[#This Row],[Old (R,G,B)]])</f>
        <v>1</v>
      </c>
      <c r="AB39" t="b">
        <f>EXACT(Table941[[#This Row],[New In 2D View]],Table941[[#This Row],[Old In 2D View]])</f>
        <v>1</v>
      </c>
      <c r="AC39" t="b">
        <f>EXACT(Table941[[#This Row],[New In 3D View]],Table941[[#This Row],[Old In 3D View]])</f>
        <v>1</v>
      </c>
      <c r="AD39" t="b">
        <f>EXACT(Table941[[#This Row],[New Transparency]],Table941[[#This Row],[Old Transparency]])</f>
        <v>1</v>
      </c>
      <c r="AE39" t="b">
        <f>EXACT(Table941[[#This Row],[New 3D Color Name]],Table941[[#This Row],[Old 3D Color Name]])</f>
        <v>1</v>
      </c>
      <c r="AF39" t="b">
        <f>EXACT(Table941[[#This Row],[New 3D (R,G,B)]],Table941[[#This Row],[Old 3D (R,G,B)]])</f>
        <v>1</v>
      </c>
    </row>
    <row r="40" spans="1:32" x14ac:dyDescent="0.25">
      <c r="A40" s="187" t="s">
        <v>842</v>
      </c>
      <c r="B40" s="188" t="s">
        <v>841</v>
      </c>
      <c r="C40" s="219"/>
      <c r="D40" s="183" t="s">
        <v>681</v>
      </c>
      <c r="E40" s="187" t="s">
        <v>680</v>
      </c>
      <c r="F40" s="190" t="s">
        <v>16</v>
      </c>
      <c r="G40" s="190" t="s">
        <v>9</v>
      </c>
      <c r="H40" s="190" t="s">
        <v>37</v>
      </c>
      <c r="I40" s="219"/>
      <c r="J40" s="190" t="s">
        <v>681</v>
      </c>
      <c r="K40" s="191" t="s">
        <v>680</v>
      </c>
      <c r="L40" t="s">
        <v>842</v>
      </c>
      <c r="M40" t="s">
        <v>841</v>
      </c>
      <c r="N40" s="140"/>
      <c r="O40" t="s">
        <v>681</v>
      </c>
      <c r="P40" t="s">
        <v>680</v>
      </c>
      <c r="Q40" t="s">
        <v>16</v>
      </c>
      <c r="R40" t="s">
        <v>9</v>
      </c>
      <c r="S40" t="s">
        <v>37</v>
      </c>
      <c r="T40" s="140"/>
      <c r="U40" t="s">
        <v>681</v>
      </c>
      <c r="V40" t="s">
        <v>680</v>
      </c>
      <c r="W40" t="b">
        <f>AND(Table941[[#This Row],[Changed Structure]:[Changed 3D (R,G,B)]])</f>
        <v>1</v>
      </c>
      <c r="X40" t="b">
        <f>EXACT(Table941[[#This Row],[New Structure]],Table941[[#This Row],[Old Structure]])</f>
        <v>1</v>
      </c>
      <c r="Y40" s="95" t="b">
        <f>EXACT(Table941[[#This Row],[New ColorAndStyle]],Table941[[#This Row],[Old ColorAndStyle]])</f>
        <v>1</v>
      </c>
      <c r="Z40" s="94" t="b">
        <f>EXACT(Table941[[#This Row],[New Color Name]],Table941[[#This Row],[Old Color Name]])</f>
        <v>1</v>
      </c>
      <c r="AA40" s="94" t="b">
        <f>EXACT(Table941[[#This Row],[New (R,G,B)]],Table941[[#This Row],[Old (R,G,B)]])</f>
        <v>1</v>
      </c>
      <c r="AB40" t="b">
        <f>EXACT(Table941[[#This Row],[New In 2D View]],Table941[[#This Row],[Old In 2D View]])</f>
        <v>1</v>
      </c>
      <c r="AC40" t="b">
        <f>EXACT(Table941[[#This Row],[New In 3D View]],Table941[[#This Row],[Old In 3D View]])</f>
        <v>1</v>
      </c>
      <c r="AD40" t="b">
        <f>EXACT(Table941[[#This Row],[New Transparency]],Table941[[#This Row],[Old Transparency]])</f>
        <v>1</v>
      </c>
      <c r="AE40" t="b">
        <f>EXACT(Table941[[#This Row],[New 3D Color Name]],Table941[[#This Row],[Old 3D Color Name]])</f>
        <v>1</v>
      </c>
      <c r="AF40" t="b">
        <f>EXACT(Table941[[#This Row],[New 3D (R,G,B)]],Table941[[#This Row],[Old 3D (R,G,B)]])</f>
        <v>1</v>
      </c>
    </row>
    <row r="41" spans="1:32" x14ac:dyDescent="0.25">
      <c r="A41" s="180" t="s">
        <v>378</v>
      </c>
      <c r="B41" s="181" t="s">
        <v>385</v>
      </c>
      <c r="C41" s="215"/>
      <c r="D41" s="183" t="s">
        <v>46</v>
      </c>
      <c r="E41" s="180" t="s">
        <v>47</v>
      </c>
      <c r="F41" s="184" t="s">
        <v>8</v>
      </c>
      <c r="G41" s="184" t="s">
        <v>9</v>
      </c>
      <c r="H41" s="184" t="s">
        <v>37</v>
      </c>
      <c r="I41" s="215"/>
      <c r="J41" s="184" t="s">
        <v>46</v>
      </c>
      <c r="K41" s="186" t="s">
        <v>47</v>
      </c>
      <c r="L41" t="s">
        <v>378</v>
      </c>
      <c r="M41" t="s">
        <v>385</v>
      </c>
      <c r="N41" s="3"/>
      <c r="O41" t="s">
        <v>46</v>
      </c>
      <c r="P41" t="s">
        <v>47</v>
      </c>
      <c r="Q41" t="s">
        <v>8</v>
      </c>
      <c r="R41" t="s">
        <v>9</v>
      </c>
      <c r="S41" t="s">
        <v>37</v>
      </c>
      <c r="T41" s="3"/>
      <c r="U41" t="s">
        <v>46</v>
      </c>
      <c r="V41" t="s">
        <v>47</v>
      </c>
      <c r="W41" t="b">
        <f>AND(Table941[[#This Row],[Changed Structure]:[Changed 3D (R,G,B)]])</f>
        <v>1</v>
      </c>
      <c r="X41" t="b">
        <f>EXACT(Table941[[#This Row],[New Structure]],Table941[[#This Row],[Old Structure]])</f>
        <v>1</v>
      </c>
      <c r="Y41" s="95" t="b">
        <f>EXACT(Table941[[#This Row],[New ColorAndStyle]],Table941[[#This Row],[Old ColorAndStyle]])</f>
        <v>1</v>
      </c>
      <c r="Z41" s="94" t="b">
        <f>EXACT(Table941[[#This Row],[New Color Name]],Table941[[#This Row],[Old Color Name]])</f>
        <v>1</v>
      </c>
      <c r="AA41" s="94" t="b">
        <f>EXACT(Table941[[#This Row],[New (R,G,B)]],Table941[[#This Row],[Old (R,G,B)]])</f>
        <v>1</v>
      </c>
      <c r="AB41" t="b">
        <f>EXACT(Table941[[#This Row],[New In 2D View]],Table941[[#This Row],[Old In 2D View]])</f>
        <v>1</v>
      </c>
      <c r="AC41" t="b">
        <f>EXACT(Table941[[#This Row],[New In 3D View]],Table941[[#This Row],[Old In 3D View]])</f>
        <v>1</v>
      </c>
      <c r="AD41" t="b">
        <f>EXACT(Table941[[#This Row],[New Transparency]],Table941[[#This Row],[Old Transparency]])</f>
        <v>1</v>
      </c>
      <c r="AE41" t="b">
        <f>EXACT(Table941[[#This Row],[New 3D Color Name]],Table941[[#This Row],[Old 3D Color Name]])</f>
        <v>1</v>
      </c>
      <c r="AF41" t="b">
        <f>EXACT(Table941[[#This Row],[New 3D (R,G,B)]],Table941[[#This Row],[Old 3D (R,G,B)]])</f>
        <v>1</v>
      </c>
    </row>
    <row r="42" spans="1:32" x14ac:dyDescent="0.25">
      <c r="A42" s="187" t="s">
        <v>44</v>
      </c>
      <c r="B42" s="188" t="s">
        <v>375</v>
      </c>
      <c r="C42" s="192"/>
      <c r="D42" s="183" t="s">
        <v>606</v>
      </c>
      <c r="E42" s="187" t="s">
        <v>605</v>
      </c>
      <c r="F42" s="190" t="s">
        <v>8</v>
      </c>
      <c r="G42" s="190" t="s">
        <v>9</v>
      </c>
      <c r="H42" s="190" t="s">
        <v>11</v>
      </c>
      <c r="I42" s="192"/>
      <c r="J42" s="190" t="s">
        <v>606</v>
      </c>
      <c r="K42" s="191" t="s">
        <v>605</v>
      </c>
      <c r="L42" t="s">
        <v>44</v>
      </c>
      <c r="M42" t="s">
        <v>375</v>
      </c>
      <c r="N42" s="96"/>
      <c r="O42" t="s">
        <v>606</v>
      </c>
      <c r="P42" t="s">
        <v>605</v>
      </c>
      <c r="Q42" t="s">
        <v>8</v>
      </c>
      <c r="R42" t="s">
        <v>9</v>
      </c>
      <c r="S42" t="s">
        <v>11</v>
      </c>
      <c r="T42" s="96"/>
      <c r="U42" t="s">
        <v>606</v>
      </c>
      <c r="V42" t="s">
        <v>605</v>
      </c>
      <c r="W42" t="b">
        <f>AND(Table941[[#This Row],[Changed Structure]:[Changed 3D (R,G,B)]])</f>
        <v>1</v>
      </c>
      <c r="X42" t="b">
        <f>EXACT(Table941[[#This Row],[New Structure]],Table941[[#This Row],[Old Structure]])</f>
        <v>1</v>
      </c>
      <c r="Y42" s="95" t="b">
        <f>EXACT(Table941[[#This Row],[New ColorAndStyle]],Table941[[#This Row],[Old ColorAndStyle]])</f>
        <v>1</v>
      </c>
      <c r="Z42" s="94" t="b">
        <f>EXACT(Table941[[#This Row],[New Color Name]],Table941[[#This Row],[Old Color Name]])</f>
        <v>1</v>
      </c>
      <c r="AA42" s="94" t="b">
        <f>EXACT(Table941[[#This Row],[New (R,G,B)]],Table941[[#This Row],[Old (R,G,B)]])</f>
        <v>1</v>
      </c>
      <c r="AB42" t="b">
        <f>EXACT(Table941[[#This Row],[New In 2D View]],Table941[[#This Row],[Old In 2D View]])</f>
        <v>1</v>
      </c>
      <c r="AC42" t="b">
        <f>EXACT(Table941[[#This Row],[New In 3D View]],Table941[[#This Row],[Old In 3D View]])</f>
        <v>1</v>
      </c>
      <c r="AD42" t="b">
        <f>EXACT(Table941[[#This Row],[New Transparency]],Table941[[#This Row],[Old Transparency]])</f>
        <v>1</v>
      </c>
      <c r="AE42" t="b">
        <f>EXACT(Table941[[#This Row],[New 3D Color Name]],Table941[[#This Row],[Old 3D Color Name]])</f>
        <v>1</v>
      </c>
      <c r="AF42" t="b">
        <f>EXACT(Table941[[#This Row],[New 3D (R,G,B)]],Table941[[#This Row],[Old 3D (R,G,B)]])</f>
        <v>1</v>
      </c>
    </row>
    <row r="43" spans="1:32" x14ac:dyDescent="0.25">
      <c r="A43" s="180" t="s">
        <v>840</v>
      </c>
      <c r="B43" s="181" t="s">
        <v>839</v>
      </c>
      <c r="C43" s="216"/>
      <c r="D43" s="183" t="s">
        <v>606</v>
      </c>
      <c r="E43" s="180" t="s">
        <v>605</v>
      </c>
      <c r="F43" s="184" t="s">
        <v>16</v>
      </c>
      <c r="G43" s="184" t="s">
        <v>9</v>
      </c>
      <c r="H43" s="184" t="s">
        <v>11</v>
      </c>
      <c r="I43" s="216"/>
      <c r="J43" s="184" t="s">
        <v>606</v>
      </c>
      <c r="K43" s="186" t="s">
        <v>605</v>
      </c>
      <c r="L43" t="s">
        <v>840</v>
      </c>
      <c r="M43" t="s">
        <v>839</v>
      </c>
      <c r="N43" s="169"/>
      <c r="O43" t="s">
        <v>606</v>
      </c>
      <c r="P43" t="s">
        <v>605</v>
      </c>
      <c r="Q43" t="s">
        <v>16</v>
      </c>
      <c r="R43" t="s">
        <v>9</v>
      </c>
      <c r="S43" t="s">
        <v>11</v>
      </c>
      <c r="T43" s="169"/>
      <c r="U43" t="s">
        <v>606</v>
      </c>
      <c r="V43" t="s">
        <v>605</v>
      </c>
      <c r="W43" t="b">
        <f>AND(Table941[[#This Row],[Changed Structure]:[Changed 3D (R,G,B)]])</f>
        <v>1</v>
      </c>
      <c r="X43" t="b">
        <f>EXACT(Table941[[#This Row],[New Structure]],Table941[[#This Row],[Old Structure]])</f>
        <v>1</v>
      </c>
      <c r="Y43" s="95" t="b">
        <f>EXACT(Table941[[#This Row],[New ColorAndStyle]],Table941[[#This Row],[Old ColorAndStyle]])</f>
        <v>1</v>
      </c>
      <c r="Z43" s="94" t="b">
        <f>EXACT(Table941[[#This Row],[New Color Name]],Table941[[#This Row],[Old Color Name]])</f>
        <v>1</v>
      </c>
      <c r="AA43" s="94" t="b">
        <f>EXACT(Table941[[#This Row],[New (R,G,B)]],Table941[[#This Row],[Old (R,G,B)]])</f>
        <v>1</v>
      </c>
      <c r="AB43" t="b">
        <f>EXACT(Table941[[#This Row],[New In 2D View]],Table941[[#This Row],[Old In 2D View]])</f>
        <v>1</v>
      </c>
      <c r="AC43" t="b">
        <f>EXACT(Table941[[#This Row],[New In 3D View]],Table941[[#This Row],[Old In 3D View]])</f>
        <v>1</v>
      </c>
      <c r="AD43" t="b">
        <f>EXACT(Table941[[#This Row],[New Transparency]],Table941[[#This Row],[Old Transparency]])</f>
        <v>1</v>
      </c>
      <c r="AE43" t="b">
        <f>EXACT(Table941[[#This Row],[New 3D Color Name]],Table941[[#This Row],[Old 3D Color Name]])</f>
        <v>1</v>
      </c>
      <c r="AF43" t="b">
        <f>EXACT(Table941[[#This Row],[New 3D (R,G,B)]],Table941[[#This Row],[Old 3D (R,G,B)]])</f>
        <v>1</v>
      </c>
    </row>
    <row r="44" spans="1:32" x14ac:dyDescent="0.25">
      <c r="A44" s="187" t="s">
        <v>27</v>
      </c>
      <c r="B44" s="188" t="s">
        <v>243</v>
      </c>
      <c r="C44" s="220"/>
      <c r="D44" s="183" t="s">
        <v>254</v>
      </c>
      <c r="E44" s="187" t="s">
        <v>255</v>
      </c>
      <c r="F44" s="190" t="s">
        <v>16</v>
      </c>
      <c r="G44" s="190" t="s">
        <v>9</v>
      </c>
      <c r="H44" s="190" t="s">
        <v>11</v>
      </c>
      <c r="I44" s="220"/>
      <c r="J44" s="190" t="s">
        <v>254</v>
      </c>
      <c r="K44" s="191" t="s">
        <v>255</v>
      </c>
      <c r="L44" t="s">
        <v>27</v>
      </c>
      <c r="M44" t="s">
        <v>243</v>
      </c>
      <c r="N44" s="26"/>
      <c r="O44" t="s">
        <v>254</v>
      </c>
      <c r="P44" t="s">
        <v>255</v>
      </c>
      <c r="Q44" t="s">
        <v>16</v>
      </c>
      <c r="R44" t="s">
        <v>9</v>
      </c>
      <c r="S44" t="s">
        <v>11</v>
      </c>
      <c r="T44" s="26"/>
      <c r="U44" t="s">
        <v>254</v>
      </c>
      <c r="V44" t="s">
        <v>255</v>
      </c>
      <c r="W44" t="b">
        <f>AND(Table941[[#This Row],[Changed Structure]:[Changed 3D (R,G,B)]])</f>
        <v>1</v>
      </c>
      <c r="X44" t="b">
        <f>EXACT(Table941[[#This Row],[New Structure]],Table941[[#This Row],[Old Structure]])</f>
        <v>1</v>
      </c>
      <c r="Y44" s="95" t="b">
        <f>EXACT(Table941[[#This Row],[New ColorAndStyle]],Table941[[#This Row],[Old ColorAndStyle]])</f>
        <v>1</v>
      </c>
      <c r="Z44" s="94" t="b">
        <f>EXACT(Table941[[#This Row],[New Color Name]],Table941[[#This Row],[Old Color Name]])</f>
        <v>1</v>
      </c>
      <c r="AA44" s="94" t="b">
        <f>EXACT(Table941[[#This Row],[New (R,G,B)]],Table941[[#This Row],[Old (R,G,B)]])</f>
        <v>1</v>
      </c>
      <c r="AB44" t="b">
        <f>EXACT(Table941[[#This Row],[New In 2D View]],Table941[[#This Row],[Old In 2D View]])</f>
        <v>1</v>
      </c>
      <c r="AC44" t="b">
        <f>EXACT(Table941[[#This Row],[New In 3D View]],Table941[[#This Row],[Old In 3D View]])</f>
        <v>1</v>
      </c>
      <c r="AD44" t="b">
        <f>EXACT(Table941[[#This Row],[New Transparency]],Table941[[#This Row],[Old Transparency]])</f>
        <v>1</v>
      </c>
      <c r="AE44" t="b">
        <f>EXACT(Table941[[#This Row],[New 3D Color Name]],Table941[[#This Row],[Old 3D Color Name]])</f>
        <v>1</v>
      </c>
      <c r="AF44" t="b">
        <f>EXACT(Table941[[#This Row],[New 3D (R,G,B)]],Table941[[#This Row],[Old 3D (R,G,B)]])</f>
        <v>1</v>
      </c>
    </row>
    <row r="45" spans="1:32" x14ac:dyDescent="0.25">
      <c r="A45" s="180" t="s">
        <v>207</v>
      </c>
      <c r="B45" s="181" t="s">
        <v>243</v>
      </c>
      <c r="C45" s="220"/>
      <c r="D45" s="183" t="s">
        <v>254</v>
      </c>
      <c r="E45" s="180" t="s">
        <v>255</v>
      </c>
      <c r="F45" s="184" t="s">
        <v>16</v>
      </c>
      <c r="G45" s="184" t="s">
        <v>9</v>
      </c>
      <c r="H45" s="184" t="s">
        <v>31</v>
      </c>
      <c r="I45" s="220"/>
      <c r="J45" s="184" t="s">
        <v>254</v>
      </c>
      <c r="K45" s="186" t="s">
        <v>255</v>
      </c>
      <c r="L45" t="s">
        <v>838</v>
      </c>
      <c r="M45" t="s">
        <v>243</v>
      </c>
      <c r="N45" s="26"/>
      <c r="O45" t="s">
        <v>254</v>
      </c>
      <c r="P45" t="s">
        <v>255</v>
      </c>
      <c r="Q45" t="s">
        <v>16</v>
      </c>
      <c r="R45" t="s">
        <v>9</v>
      </c>
      <c r="S45" t="s">
        <v>31</v>
      </c>
      <c r="T45" s="26"/>
      <c r="U45" t="s">
        <v>254</v>
      </c>
      <c r="V45" t="s">
        <v>255</v>
      </c>
      <c r="W45" t="b">
        <f>AND(Table941[[#This Row],[Changed Structure]:[Changed 3D (R,G,B)]])</f>
        <v>0</v>
      </c>
      <c r="X45" t="b">
        <f>EXACT(Table941[[#This Row],[New Structure]],Table941[[#This Row],[Old Structure]])</f>
        <v>0</v>
      </c>
      <c r="Y45" s="95" t="b">
        <f>EXACT(Table941[[#This Row],[New ColorAndStyle]],Table941[[#This Row],[Old ColorAndStyle]])</f>
        <v>1</v>
      </c>
      <c r="Z45" s="94" t="b">
        <f>EXACT(Table941[[#This Row],[New Color Name]],Table941[[#This Row],[Old Color Name]])</f>
        <v>1</v>
      </c>
      <c r="AA45" s="94" t="b">
        <f>EXACT(Table941[[#This Row],[New (R,G,B)]],Table941[[#This Row],[Old (R,G,B)]])</f>
        <v>1</v>
      </c>
      <c r="AB45" t="b">
        <f>EXACT(Table941[[#This Row],[New In 2D View]],Table941[[#This Row],[Old In 2D View]])</f>
        <v>1</v>
      </c>
      <c r="AC45" t="b">
        <f>EXACT(Table941[[#This Row],[New In 3D View]],Table941[[#This Row],[Old In 3D View]])</f>
        <v>1</v>
      </c>
      <c r="AD45" t="b">
        <f>EXACT(Table941[[#This Row],[New Transparency]],Table941[[#This Row],[Old Transparency]])</f>
        <v>1</v>
      </c>
      <c r="AE45" t="b">
        <f>EXACT(Table941[[#This Row],[New 3D Color Name]],Table941[[#This Row],[Old 3D Color Name]])</f>
        <v>1</v>
      </c>
      <c r="AF45" t="b">
        <f>EXACT(Table941[[#This Row],[New 3D (R,G,B)]],Table941[[#This Row],[Old 3D (R,G,B)]])</f>
        <v>1</v>
      </c>
    </row>
    <row r="46" spans="1:32" x14ac:dyDescent="0.25">
      <c r="A46" s="187" t="s">
        <v>42</v>
      </c>
      <c r="B46" s="188" t="s">
        <v>39</v>
      </c>
      <c r="C46" s="194"/>
      <c r="D46" s="183" t="s">
        <v>40</v>
      </c>
      <c r="E46" s="187" t="s">
        <v>41</v>
      </c>
      <c r="F46" s="190" t="s">
        <v>16</v>
      </c>
      <c r="G46" s="190" t="s">
        <v>9</v>
      </c>
      <c r="H46" s="190" t="s">
        <v>31</v>
      </c>
      <c r="I46" s="194"/>
      <c r="J46" s="190" t="s">
        <v>40</v>
      </c>
      <c r="K46" s="191" t="s">
        <v>41</v>
      </c>
      <c r="L46" t="s">
        <v>42</v>
      </c>
      <c r="M46" t="s">
        <v>39</v>
      </c>
      <c r="N46" s="15"/>
      <c r="O46" t="s">
        <v>29</v>
      </c>
      <c r="P46" t="s">
        <v>30</v>
      </c>
      <c r="Q46" t="s">
        <v>16</v>
      </c>
      <c r="R46" t="s">
        <v>9</v>
      </c>
      <c r="S46" t="s">
        <v>31</v>
      </c>
      <c r="T46" s="15"/>
      <c r="U46" t="s">
        <v>29</v>
      </c>
      <c r="V46" t="s">
        <v>30</v>
      </c>
      <c r="W46" t="b">
        <f>AND(Table941[[#This Row],[Changed Structure]:[Changed 3D (R,G,B)]])</f>
        <v>0</v>
      </c>
      <c r="X46" t="b">
        <f>EXACT(Table941[[#This Row],[New Structure]],Table941[[#This Row],[Old Structure]])</f>
        <v>1</v>
      </c>
      <c r="Y46" s="95" t="b">
        <f>EXACT(Table941[[#This Row],[New ColorAndStyle]],Table941[[#This Row],[Old ColorAndStyle]])</f>
        <v>1</v>
      </c>
      <c r="Z46" s="94" t="b">
        <f>EXACT(Table941[[#This Row],[New Color Name]],Table941[[#This Row],[Old Color Name]])</f>
        <v>0</v>
      </c>
      <c r="AA46" s="94" t="b">
        <f>EXACT(Table941[[#This Row],[New (R,G,B)]],Table941[[#This Row],[Old (R,G,B)]])</f>
        <v>0</v>
      </c>
      <c r="AB46" t="b">
        <f>EXACT(Table941[[#This Row],[New In 2D View]],Table941[[#This Row],[Old In 2D View]])</f>
        <v>1</v>
      </c>
      <c r="AC46" t="b">
        <f>EXACT(Table941[[#This Row],[New In 3D View]],Table941[[#This Row],[Old In 3D View]])</f>
        <v>1</v>
      </c>
      <c r="AD46" t="b">
        <f>EXACT(Table941[[#This Row],[New Transparency]],Table941[[#This Row],[Old Transparency]])</f>
        <v>1</v>
      </c>
      <c r="AE46" t="b">
        <f>EXACT(Table941[[#This Row],[New 3D Color Name]],Table941[[#This Row],[Old 3D Color Name]])</f>
        <v>0</v>
      </c>
      <c r="AF46" t="b">
        <f>EXACT(Table941[[#This Row],[New 3D (R,G,B)]],Table941[[#This Row],[Old 3D (R,G,B)]])</f>
        <v>0</v>
      </c>
    </row>
    <row r="47" spans="1:32" x14ac:dyDescent="0.25">
      <c r="A47" s="180" t="s">
        <v>403</v>
      </c>
      <c r="B47" s="181" t="s">
        <v>451</v>
      </c>
      <c r="C47" s="221"/>
      <c r="D47" s="183" t="s">
        <v>734</v>
      </c>
      <c r="E47" s="180" t="s">
        <v>733</v>
      </c>
      <c r="F47" s="184" t="s">
        <v>16</v>
      </c>
      <c r="G47" s="184" t="s">
        <v>9</v>
      </c>
      <c r="H47" s="184" t="s">
        <v>31</v>
      </c>
      <c r="I47" s="221"/>
      <c r="J47" s="184" t="s">
        <v>734</v>
      </c>
      <c r="K47" s="186" t="s">
        <v>733</v>
      </c>
      <c r="L47" t="s">
        <v>403</v>
      </c>
      <c r="M47" t="s">
        <v>451</v>
      </c>
      <c r="N47" s="152"/>
      <c r="O47" t="s">
        <v>734</v>
      </c>
      <c r="P47" t="s">
        <v>733</v>
      </c>
      <c r="Q47" t="s">
        <v>16</v>
      </c>
      <c r="R47" t="s">
        <v>9</v>
      </c>
      <c r="S47" t="s">
        <v>31</v>
      </c>
      <c r="T47" s="152"/>
      <c r="U47" t="s">
        <v>734</v>
      </c>
      <c r="V47" t="s">
        <v>733</v>
      </c>
      <c r="W47" t="b">
        <f>AND(Table941[[#This Row],[Changed Structure]:[Changed 3D (R,G,B)]])</f>
        <v>1</v>
      </c>
      <c r="X47" t="b">
        <f>EXACT(Table941[[#This Row],[New Structure]],Table941[[#This Row],[Old Structure]])</f>
        <v>1</v>
      </c>
      <c r="Y47" s="95" t="b">
        <f>EXACT(Table941[[#This Row],[New ColorAndStyle]],Table941[[#This Row],[Old ColorAndStyle]])</f>
        <v>1</v>
      </c>
      <c r="Z47" s="94" t="b">
        <f>EXACT(Table941[[#This Row],[New Color Name]],Table941[[#This Row],[Old Color Name]])</f>
        <v>1</v>
      </c>
      <c r="AA47" s="94" t="b">
        <f>EXACT(Table941[[#This Row],[New (R,G,B)]],Table941[[#This Row],[Old (R,G,B)]])</f>
        <v>1</v>
      </c>
      <c r="AB47" t="b">
        <f>EXACT(Table941[[#This Row],[New In 2D View]],Table941[[#This Row],[Old In 2D View]])</f>
        <v>1</v>
      </c>
      <c r="AC47" t="b">
        <f>EXACT(Table941[[#This Row],[New In 3D View]],Table941[[#This Row],[Old In 3D View]])</f>
        <v>1</v>
      </c>
      <c r="AD47" t="b">
        <f>EXACT(Table941[[#This Row],[New Transparency]],Table941[[#This Row],[Old Transparency]])</f>
        <v>1</v>
      </c>
      <c r="AE47" t="b">
        <f>EXACT(Table941[[#This Row],[New 3D Color Name]],Table941[[#This Row],[Old 3D Color Name]])</f>
        <v>1</v>
      </c>
      <c r="AF47" t="b">
        <f>EXACT(Table941[[#This Row],[New 3D (R,G,B)]],Table941[[#This Row],[Old 3D (R,G,B)]])</f>
        <v>1</v>
      </c>
    </row>
    <row r="48" spans="1:32" x14ac:dyDescent="0.25">
      <c r="A48" s="187" t="s">
        <v>404</v>
      </c>
      <c r="B48" s="188" t="s">
        <v>452</v>
      </c>
      <c r="C48" s="222"/>
      <c r="D48" s="183" t="s">
        <v>731</v>
      </c>
      <c r="E48" s="187" t="s">
        <v>730</v>
      </c>
      <c r="F48" s="190" t="s">
        <v>16</v>
      </c>
      <c r="G48" s="190" t="s">
        <v>9</v>
      </c>
      <c r="H48" s="190" t="s">
        <v>31</v>
      </c>
      <c r="I48" s="222"/>
      <c r="J48" s="190" t="s">
        <v>731</v>
      </c>
      <c r="K48" s="191" t="s">
        <v>730</v>
      </c>
      <c r="L48" t="s">
        <v>404</v>
      </c>
      <c r="M48" t="s">
        <v>452</v>
      </c>
      <c r="N48" s="151"/>
      <c r="O48" t="s">
        <v>731</v>
      </c>
      <c r="P48" t="s">
        <v>730</v>
      </c>
      <c r="Q48" t="s">
        <v>16</v>
      </c>
      <c r="R48" t="s">
        <v>9</v>
      </c>
      <c r="S48" t="s">
        <v>31</v>
      </c>
      <c r="T48" s="151"/>
      <c r="U48" t="s">
        <v>731</v>
      </c>
      <c r="V48" t="s">
        <v>730</v>
      </c>
      <c r="W48" t="b">
        <f>AND(Table941[[#This Row],[Changed Structure]:[Changed 3D (R,G,B)]])</f>
        <v>1</v>
      </c>
      <c r="X48" t="b">
        <f>EXACT(Table941[[#This Row],[New Structure]],Table941[[#This Row],[Old Structure]])</f>
        <v>1</v>
      </c>
      <c r="Y48" s="95" t="b">
        <f>EXACT(Table941[[#This Row],[New ColorAndStyle]],Table941[[#This Row],[Old ColorAndStyle]])</f>
        <v>1</v>
      </c>
      <c r="Z48" s="94" t="b">
        <f>EXACT(Table941[[#This Row],[New Color Name]],Table941[[#This Row],[Old Color Name]])</f>
        <v>1</v>
      </c>
      <c r="AA48" s="94" t="b">
        <f>EXACT(Table941[[#This Row],[New (R,G,B)]],Table941[[#This Row],[Old (R,G,B)]])</f>
        <v>1</v>
      </c>
      <c r="AB48" t="b">
        <f>EXACT(Table941[[#This Row],[New In 2D View]],Table941[[#This Row],[Old In 2D View]])</f>
        <v>1</v>
      </c>
      <c r="AC48" t="b">
        <f>EXACT(Table941[[#This Row],[New In 3D View]],Table941[[#This Row],[Old In 3D View]])</f>
        <v>1</v>
      </c>
      <c r="AD48" t="b">
        <f>EXACT(Table941[[#This Row],[New Transparency]],Table941[[#This Row],[Old Transparency]])</f>
        <v>1</v>
      </c>
      <c r="AE48" t="b">
        <f>EXACT(Table941[[#This Row],[New 3D Color Name]],Table941[[#This Row],[Old 3D Color Name]])</f>
        <v>1</v>
      </c>
      <c r="AF48" t="b">
        <f>EXACT(Table941[[#This Row],[New 3D (R,G,B)]],Table941[[#This Row],[Old 3D (R,G,B)]])</f>
        <v>1</v>
      </c>
    </row>
    <row r="49" spans="1:32" x14ac:dyDescent="0.25">
      <c r="A49" s="180" t="s">
        <v>188</v>
      </c>
      <c r="B49" s="181" t="s">
        <v>48</v>
      </c>
      <c r="C49" s="223"/>
      <c r="D49" s="183" t="s">
        <v>49</v>
      </c>
      <c r="E49" s="180" t="s">
        <v>50</v>
      </c>
      <c r="F49" s="184" t="s">
        <v>16</v>
      </c>
      <c r="G49" s="184" t="s">
        <v>9</v>
      </c>
      <c r="H49" s="184" t="s">
        <v>31</v>
      </c>
      <c r="I49" s="223"/>
      <c r="J49" s="184" t="s">
        <v>49</v>
      </c>
      <c r="K49" s="186" t="s">
        <v>50</v>
      </c>
      <c r="L49" t="s">
        <v>188</v>
      </c>
      <c r="M49" t="s">
        <v>48</v>
      </c>
      <c r="N49" s="4"/>
      <c r="O49" t="s">
        <v>49</v>
      </c>
      <c r="P49" t="s">
        <v>50</v>
      </c>
      <c r="Q49" t="s">
        <v>16</v>
      </c>
      <c r="R49" t="s">
        <v>9</v>
      </c>
      <c r="S49" t="s">
        <v>31</v>
      </c>
      <c r="T49" s="4"/>
      <c r="U49" t="s">
        <v>49</v>
      </c>
      <c r="V49" t="s">
        <v>50</v>
      </c>
      <c r="W49" t="b">
        <f>AND(Table941[[#This Row],[Changed Structure]:[Changed 3D (R,G,B)]])</f>
        <v>1</v>
      </c>
      <c r="X49" t="b">
        <f>EXACT(Table941[[#This Row],[New Structure]],Table941[[#This Row],[Old Structure]])</f>
        <v>1</v>
      </c>
      <c r="Y49" s="95" t="b">
        <f>EXACT(Table941[[#This Row],[New ColorAndStyle]],Table941[[#This Row],[Old ColorAndStyle]])</f>
        <v>1</v>
      </c>
      <c r="Z49" s="94" t="b">
        <f>EXACT(Table941[[#This Row],[New Color Name]],Table941[[#This Row],[Old Color Name]])</f>
        <v>1</v>
      </c>
      <c r="AA49" s="94" t="b">
        <f>EXACT(Table941[[#This Row],[New (R,G,B)]],Table941[[#This Row],[Old (R,G,B)]])</f>
        <v>1</v>
      </c>
      <c r="AB49" t="b">
        <f>EXACT(Table941[[#This Row],[New In 2D View]],Table941[[#This Row],[Old In 2D View]])</f>
        <v>1</v>
      </c>
      <c r="AC49" t="b">
        <f>EXACT(Table941[[#This Row],[New In 3D View]],Table941[[#This Row],[Old In 3D View]])</f>
        <v>1</v>
      </c>
      <c r="AD49" t="b">
        <f>EXACT(Table941[[#This Row],[New Transparency]],Table941[[#This Row],[Old Transparency]])</f>
        <v>1</v>
      </c>
      <c r="AE49" t="b">
        <f>EXACT(Table941[[#This Row],[New 3D Color Name]],Table941[[#This Row],[Old 3D Color Name]])</f>
        <v>1</v>
      </c>
      <c r="AF49" t="b">
        <f>EXACT(Table941[[#This Row],[New 3D (R,G,B)]],Table941[[#This Row],[Old 3D (R,G,B)]])</f>
        <v>1</v>
      </c>
    </row>
    <row r="50" spans="1:32" x14ac:dyDescent="0.25">
      <c r="A50" s="187" t="s">
        <v>401</v>
      </c>
      <c r="B50" s="188" t="s">
        <v>441</v>
      </c>
      <c r="C50" s="224"/>
      <c r="D50" s="183" t="s">
        <v>675</v>
      </c>
      <c r="E50" s="187" t="s">
        <v>674</v>
      </c>
      <c r="F50" s="190" t="s">
        <v>16</v>
      </c>
      <c r="G50" s="190" t="s">
        <v>9</v>
      </c>
      <c r="H50" s="190" t="s">
        <v>31</v>
      </c>
      <c r="I50" s="224"/>
      <c r="J50" s="190" t="s">
        <v>675</v>
      </c>
      <c r="K50" s="191" t="s">
        <v>674</v>
      </c>
      <c r="L50" t="s">
        <v>401</v>
      </c>
      <c r="M50" t="s">
        <v>441</v>
      </c>
      <c r="N50" s="129"/>
      <c r="O50" t="s">
        <v>675</v>
      </c>
      <c r="P50" t="s">
        <v>674</v>
      </c>
      <c r="Q50" t="s">
        <v>16</v>
      </c>
      <c r="R50" t="s">
        <v>9</v>
      </c>
      <c r="S50" t="s">
        <v>31</v>
      </c>
      <c r="T50" s="129"/>
      <c r="U50" t="s">
        <v>675</v>
      </c>
      <c r="V50" t="s">
        <v>674</v>
      </c>
      <c r="W50" t="b">
        <f>AND(Table941[[#This Row],[Changed Structure]:[Changed 3D (R,G,B)]])</f>
        <v>1</v>
      </c>
      <c r="X50" t="b">
        <f>EXACT(Table941[[#This Row],[New Structure]],Table941[[#This Row],[Old Structure]])</f>
        <v>1</v>
      </c>
      <c r="Y50" s="95" t="b">
        <f>EXACT(Table941[[#This Row],[New ColorAndStyle]],Table941[[#This Row],[Old ColorAndStyle]])</f>
        <v>1</v>
      </c>
      <c r="Z50" s="94" t="b">
        <f>EXACT(Table941[[#This Row],[New Color Name]],Table941[[#This Row],[Old Color Name]])</f>
        <v>1</v>
      </c>
      <c r="AA50" s="94" t="b">
        <f>EXACT(Table941[[#This Row],[New (R,G,B)]],Table941[[#This Row],[Old (R,G,B)]])</f>
        <v>1</v>
      </c>
      <c r="AB50" t="b">
        <f>EXACT(Table941[[#This Row],[New In 2D View]],Table941[[#This Row],[Old In 2D View]])</f>
        <v>1</v>
      </c>
      <c r="AC50" t="b">
        <f>EXACT(Table941[[#This Row],[New In 3D View]],Table941[[#This Row],[Old In 3D View]])</f>
        <v>1</v>
      </c>
      <c r="AD50" t="b">
        <f>EXACT(Table941[[#This Row],[New Transparency]],Table941[[#This Row],[Old Transparency]])</f>
        <v>1</v>
      </c>
      <c r="AE50" t="b">
        <f>EXACT(Table941[[#This Row],[New 3D Color Name]],Table941[[#This Row],[Old 3D Color Name]])</f>
        <v>1</v>
      </c>
      <c r="AF50" t="b">
        <f>EXACT(Table941[[#This Row],[New 3D (R,G,B)]],Table941[[#This Row],[Old 3D (R,G,B)]])</f>
        <v>1</v>
      </c>
    </row>
    <row r="51" spans="1:32" x14ac:dyDescent="0.25">
      <c r="A51" s="180" t="s">
        <v>402</v>
      </c>
      <c r="B51" s="181" t="s">
        <v>442</v>
      </c>
      <c r="C51" s="225"/>
      <c r="D51" s="183" t="s">
        <v>837</v>
      </c>
      <c r="E51" s="180" t="s">
        <v>836</v>
      </c>
      <c r="F51" s="184" t="s">
        <v>16</v>
      </c>
      <c r="G51" s="184" t="s">
        <v>9</v>
      </c>
      <c r="H51" s="184" t="s">
        <v>31</v>
      </c>
      <c r="I51" s="225"/>
      <c r="J51" s="184" t="s">
        <v>837</v>
      </c>
      <c r="K51" s="186" t="s">
        <v>836</v>
      </c>
      <c r="L51" t="s">
        <v>402</v>
      </c>
      <c r="M51" t="s">
        <v>442</v>
      </c>
      <c r="N51" s="168"/>
      <c r="O51" t="s">
        <v>837</v>
      </c>
      <c r="P51" t="s">
        <v>836</v>
      </c>
      <c r="Q51" t="s">
        <v>16</v>
      </c>
      <c r="R51" t="s">
        <v>9</v>
      </c>
      <c r="S51" t="s">
        <v>31</v>
      </c>
      <c r="T51" s="168"/>
      <c r="U51" t="s">
        <v>837</v>
      </c>
      <c r="V51" t="s">
        <v>836</v>
      </c>
      <c r="W51" t="b">
        <f>AND(Table941[[#This Row],[Changed Structure]:[Changed 3D (R,G,B)]])</f>
        <v>1</v>
      </c>
      <c r="X51" t="b">
        <f>EXACT(Table941[[#This Row],[New Structure]],Table941[[#This Row],[Old Structure]])</f>
        <v>1</v>
      </c>
      <c r="Y51" s="95" t="b">
        <f>EXACT(Table941[[#This Row],[New ColorAndStyle]],Table941[[#This Row],[Old ColorAndStyle]])</f>
        <v>1</v>
      </c>
      <c r="Z51" s="94" t="b">
        <f>EXACT(Table941[[#This Row],[New Color Name]],Table941[[#This Row],[Old Color Name]])</f>
        <v>1</v>
      </c>
      <c r="AA51" s="94" t="b">
        <f>EXACT(Table941[[#This Row],[New (R,G,B)]],Table941[[#This Row],[Old (R,G,B)]])</f>
        <v>1</v>
      </c>
      <c r="AB51" t="b">
        <f>EXACT(Table941[[#This Row],[New In 2D View]],Table941[[#This Row],[Old In 2D View]])</f>
        <v>1</v>
      </c>
      <c r="AC51" t="b">
        <f>EXACT(Table941[[#This Row],[New In 3D View]],Table941[[#This Row],[Old In 3D View]])</f>
        <v>1</v>
      </c>
      <c r="AD51" t="b">
        <f>EXACT(Table941[[#This Row],[New Transparency]],Table941[[#This Row],[Old Transparency]])</f>
        <v>1</v>
      </c>
      <c r="AE51" t="b">
        <f>EXACT(Table941[[#This Row],[New 3D Color Name]],Table941[[#This Row],[Old 3D Color Name]])</f>
        <v>1</v>
      </c>
      <c r="AF51" t="b">
        <f>EXACT(Table941[[#This Row],[New 3D (R,G,B)]],Table941[[#This Row],[Old 3D (R,G,B)]])</f>
        <v>1</v>
      </c>
    </row>
    <row r="52" spans="1:32" x14ac:dyDescent="0.25">
      <c r="A52" s="187" t="s">
        <v>38</v>
      </c>
      <c r="B52" s="188" t="s">
        <v>39</v>
      </c>
      <c r="C52" s="194"/>
      <c r="D52" s="183" t="s">
        <v>40</v>
      </c>
      <c r="E52" s="187" t="s">
        <v>41</v>
      </c>
      <c r="F52" s="190" t="s">
        <v>16</v>
      </c>
      <c r="G52" s="190" t="s">
        <v>9</v>
      </c>
      <c r="H52" s="190" t="s">
        <v>31</v>
      </c>
      <c r="I52" s="194"/>
      <c r="J52" s="190" t="s">
        <v>40</v>
      </c>
      <c r="K52" s="191" t="s">
        <v>41</v>
      </c>
      <c r="L52" t="s">
        <v>38</v>
      </c>
      <c r="M52" t="s">
        <v>48</v>
      </c>
      <c r="N52" s="4"/>
      <c r="O52" t="s">
        <v>49</v>
      </c>
      <c r="P52" t="s">
        <v>50</v>
      </c>
      <c r="Q52" t="s">
        <v>16</v>
      </c>
      <c r="R52" t="s">
        <v>9</v>
      </c>
      <c r="S52" t="s">
        <v>31</v>
      </c>
      <c r="T52" s="4"/>
      <c r="U52" t="s">
        <v>49</v>
      </c>
      <c r="V52" t="s">
        <v>50</v>
      </c>
      <c r="W52" t="b">
        <f>AND(Table941[[#This Row],[Changed Structure]:[Changed 3D (R,G,B)]])</f>
        <v>0</v>
      </c>
      <c r="X52" t="b">
        <f>EXACT(Table941[[#This Row],[New Structure]],Table941[[#This Row],[Old Structure]])</f>
        <v>1</v>
      </c>
      <c r="Y52" s="95" t="b">
        <f>EXACT(Table941[[#This Row],[New ColorAndStyle]],Table941[[#This Row],[Old ColorAndStyle]])</f>
        <v>0</v>
      </c>
      <c r="Z52" s="94" t="b">
        <f>EXACT(Table941[[#This Row],[New Color Name]],Table941[[#This Row],[Old Color Name]])</f>
        <v>0</v>
      </c>
      <c r="AA52" s="94" t="b">
        <f>EXACT(Table941[[#This Row],[New (R,G,B)]],Table941[[#This Row],[Old (R,G,B)]])</f>
        <v>0</v>
      </c>
      <c r="AB52" t="b">
        <f>EXACT(Table941[[#This Row],[New In 2D View]],Table941[[#This Row],[Old In 2D View]])</f>
        <v>1</v>
      </c>
      <c r="AC52" t="b">
        <f>EXACT(Table941[[#This Row],[New In 3D View]],Table941[[#This Row],[Old In 3D View]])</f>
        <v>1</v>
      </c>
      <c r="AD52" t="b">
        <f>EXACT(Table941[[#This Row],[New Transparency]],Table941[[#This Row],[Old Transparency]])</f>
        <v>1</v>
      </c>
      <c r="AE52" t="b">
        <f>EXACT(Table941[[#This Row],[New 3D Color Name]],Table941[[#This Row],[Old 3D Color Name]])</f>
        <v>0</v>
      </c>
      <c r="AF52" t="b">
        <f>EXACT(Table941[[#This Row],[New 3D (R,G,B)]],Table941[[#This Row],[Old 3D (R,G,B)]])</f>
        <v>0</v>
      </c>
    </row>
    <row r="53" spans="1:32" x14ac:dyDescent="0.25">
      <c r="A53" s="180" t="s">
        <v>835</v>
      </c>
      <c r="B53" s="181" t="s">
        <v>451</v>
      </c>
      <c r="C53" s="221"/>
      <c r="D53" s="183" t="s">
        <v>734</v>
      </c>
      <c r="E53" s="180" t="s">
        <v>733</v>
      </c>
      <c r="F53" s="184" t="s">
        <v>16</v>
      </c>
      <c r="G53" s="184" t="s">
        <v>9</v>
      </c>
      <c r="H53" s="184" t="s">
        <v>31</v>
      </c>
      <c r="I53" s="221"/>
      <c r="J53" s="184" t="s">
        <v>734</v>
      </c>
      <c r="K53" s="186" t="s">
        <v>733</v>
      </c>
      <c r="L53" t="s">
        <v>835</v>
      </c>
      <c r="M53" t="s">
        <v>451</v>
      </c>
      <c r="N53" s="152"/>
      <c r="O53" t="s">
        <v>734</v>
      </c>
      <c r="P53" t="s">
        <v>733</v>
      </c>
      <c r="Q53" t="s">
        <v>16</v>
      </c>
      <c r="R53" t="s">
        <v>9</v>
      </c>
      <c r="S53" t="s">
        <v>31</v>
      </c>
      <c r="T53" s="152"/>
      <c r="U53" t="s">
        <v>734</v>
      </c>
      <c r="V53" t="s">
        <v>733</v>
      </c>
      <c r="W53" t="b">
        <f>AND(Table941[[#This Row],[Changed Structure]:[Changed 3D (R,G,B)]])</f>
        <v>1</v>
      </c>
      <c r="X53" t="b">
        <f>EXACT(Table941[[#This Row],[New Structure]],Table941[[#This Row],[Old Structure]])</f>
        <v>1</v>
      </c>
      <c r="Y53" s="95" t="b">
        <f>EXACT(Table941[[#This Row],[New ColorAndStyle]],Table941[[#This Row],[Old ColorAndStyle]])</f>
        <v>1</v>
      </c>
      <c r="Z53" s="94" t="b">
        <f>EXACT(Table941[[#This Row],[New Color Name]],Table941[[#This Row],[Old Color Name]])</f>
        <v>1</v>
      </c>
      <c r="AA53" s="94" t="b">
        <f>EXACT(Table941[[#This Row],[New (R,G,B)]],Table941[[#This Row],[Old (R,G,B)]])</f>
        <v>1</v>
      </c>
      <c r="AB53" t="b">
        <f>EXACT(Table941[[#This Row],[New In 2D View]],Table941[[#This Row],[Old In 2D View]])</f>
        <v>1</v>
      </c>
      <c r="AC53" t="b">
        <f>EXACT(Table941[[#This Row],[New In 3D View]],Table941[[#This Row],[Old In 3D View]])</f>
        <v>1</v>
      </c>
      <c r="AD53" t="b">
        <f>EXACT(Table941[[#This Row],[New Transparency]],Table941[[#This Row],[Old Transparency]])</f>
        <v>1</v>
      </c>
      <c r="AE53" t="b">
        <f>EXACT(Table941[[#This Row],[New 3D Color Name]],Table941[[#This Row],[Old 3D Color Name]])</f>
        <v>1</v>
      </c>
      <c r="AF53" t="b">
        <f>EXACT(Table941[[#This Row],[New 3D (R,G,B)]],Table941[[#This Row],[Old 3D (R,G,B)]])</f>
        <v>1</v>
      </c>
    </row>
    <row r="54" spans="1:32" x14ac:dyDescent="0.25">
      <c r="A54" s="187" t="s">
        <v>834</v>
      </c>
      <c r="B54" s="188" t="s">
        <v>452</v>
      </c>
      <c r="C54" s="222"/>
      <c r="D54" s="183" t="s">
        <v>731</v>
      </c>
      <c r="E54" s="187" t="s">
        <v>730</v>
      </c>
      <c r="F54" s="190" t="s">
        <v>16</v>
      </c>
      <c r="G54" s="190" t="s">
        <v>9</v>
      </c>
      <c r="H54" s="190" t="s">
        <v>31</v>
      </c>
      <c r="I54" s="222"/>
      <c r="J54" s="190" t="s">
        <v>731</v>
      </c>
      <c r="K54" s="191" t="s">
        <v>730</v>
      </c>
      <c r="L54" t="s">
        <v>834</v>
      </c>
      <c r="M54" t="s">
        <v>452</v>
      </c>
      <c r="N54" s="151"/>
      <c r="O54" t="s">
        <v>731</v>
      </c>
      <c r="P54" t="s">
        <v>730</v>
      </c>
      <c r="Q54" t="s">
        <v>16</v>
      </c>
      <c r="R54" t="s">
        <v>9</v>
      </c>
      <c r="S54" t="s">
        <v>31</v>
      </c>
      <c r="T54" s="151"/>
      <c r="U54" t="s">
        <v>731</v>
      </c>
      <c r="V54" t="s">
        <v>730</v>
      </c>
      <c r="W54" t="b">
        <f>AND(Table941[[#This Row],[Changed Structure]:[Changed 3D (R,G,B)]])</f>
        <v>1</v>
      </c>
      <c r="X54" t="b">
        <f>EXACT(Table941[[#This Row],[New Structure]],Table941[[#This Row],[Old Structure]])</f>
        <v>1</v>
      </c>
      <c r="Y54" s="95" t="b">
        <f>EXACT(Table941[[#This Row],[New ColorAndStyle]],Table941[[#This Row],[Old ColorAndStyle]])</f>
        <v>1</v>
      </c>
      <c r="Z54" s="94" t="b">
        <f>EXACT(Table941[[#This Row],[New Color Name]],Table941[[#This Row],[Old Color Name]])</f>
        <v>1</v>
      </c>
      <c r="AA54" s="94" t="b">
        <f>EXACT(Table941[[#This Row],[New (R,G,B)]],Table941[[#This Row],[Old (R,G,B)]])</f>
        <v>1</v>
      </c>
      <c r="AB54" t="b">
        <f>EXACT(Table941[[#This Row],[New In 2D View]],Table941[[#This Row],[Old In 2D View]])</f>
        <v>1</v>
      </c>
      <c r="AC54" t="b">
        <f>EXACT(Table941[[#This Row],[New In 3D View]],Table941[[#This Row],[Old In 3D View]])</f>
        <v>1</v>
      </c>
      <c r="AD54" t="b">
        <f>EXACT(Table941[[#This Row],[New Transparency]],Table941[[#This Row],[Old Transparency]])</f>
        <v>1</v>
      </c>
      <c r="AE54" t="b">
        <f>EXACT(Table941[[#This Row],[New 3D Color Name]],Table941[[#This Row],[Old 3D Color Name]])</f>
        <v>1</v>
      </c>
      <c r="AF54" t="b">
        <f>EXACT(Table941[[#This Row],[New 3D (R,G,B)]],Table941[[#This Row],[Old 3D (R,G,B)]])</f>
        <v>1</v>
      </c>
    </row>
    <row r="55" spans="1:32" x14ac:dyDescent="0.25">
      <c r="A55" s="180" t="s">
        <v>833</v>
      </c>
      <c r="B55" s="181" t="s">
        <v>832</v>
      </c>
      <c r="C55" s="192"/>
      <c r="D55" s="183" t="s">
        <v>606</v>
      </c>
      <c r="E55" s="180" t="s">
        <v>605</v>
      </c>
      <c r="F55" s="184" t="s">
        <v>8</v>
      </c>
      <c r="G55" s="184" t="s">
        <v>9</v>
      </c>
      <c r="H55" s="184" t="s">
        <v>31</v>
      </c>
      <c r="I55" s="192"/>
      <c r="J55" s="184" t="s">
        <v>606</v>
      </c>
      <c r="K55" s="186" t="s">
        <v>605</v>
      </c>
      <c r="L55" t="s">
        <v>833</v>
      </c>
      <c r="M55" t="s">
        <v>832</v>
      </c>
      <c r="N55" s="96"/>
      <c r="O55" t="s">
        <v>606</v>
      </c>
      <c r="P55" t="s">
        <v>605</v>
      </c>
      <c r="Q55" t="s">
        <v>8</v>
      </c>
      <c r="R55" t="s">
        <v>9</v>
      </c>
      <c r="S55" t="s">
        <v>31</v>
      </c>
      <c r="T55" s="96"/>
      <c r="U55" t="s">
        <v>606</v>
      </c>
      <c r="V55" t="s">
        <v>605</v>
      </c>
      <c r="W55" t="b">
        <f>AND(Table941[[#This Row],[Changed Structure]:[Changed 3D (R,G,B)]])</f>
        <v>1</v>
      </c>
      <c r="X55" t="b">
        <f>EXACT(Table941[[#This Row],[New Structure]],Table941[[#This Row],[Old Structure]])</f>
        <v>1</v>
      </c>
      <c r="Y55" s="95" t="b">
        <f>EXACT(Table941[[#This Row],[New ColorAndStyle]],Table941[[#This Row],[Old ColorAndStyle]])</f>
        <v>1</v>
      </c>
      <c r="Z55" s="94" t="b">
        <f>EXACT(Table941[[#This Row],[New Color Name]],Table941[[#This Row],[Old Color Name]])</f>
        <v>1</v>
      </c>
      <c r="AA55" s="94" t="b">
        <f>EXACT(Table941[[#This Row],[New (R,G,B)]],Table941[[#This Row],[Old (R,G,B)]])</f>
        <v>1</v>
      </c>
      <c r="AB55" t="b">
        <f>EXACT(Table941[[#This Row],[New In 2D View]],Table941[[#This Row],[Old In 2D View]])</f>
        <v>1</v>
      </c>
      <c r="AC55" t="b">
        <f>EXACT(Table941[[#This Row],[New In 3D View]],Table941[[#This Row],[Old In 3D View]])</f>
        <v>1</v>
      </c>
      <c r="AD55" t="b">
        <f>EXACT(Table941[[#This Row],[New Transparency]],Table941[[#This Row],[Old Transparency]])</f>
        <v>1</v>
      </c>
      <c r="AE55" t="b">
        <f>EXACT(Table941[[#This Row],[New 3D Color Name]],Table941[[#This Row],[Old 3D Color Name]])</f>
        <v>1</v>
      </c>
      <c r="AF55" t="b">
        <f>EXACT(Table941[[#This Row],[New 3D (R,G,B)]],Table941[[#This Row],[Old 3D (R,G,B)]])</f>
        <v>1</v>
      </c>
    </row>
    <row r="56" spans="1:32" x14ac:dyDescent="0.25">
      <c r="A56" s="187" t="s">
        <v>317</v>
      </c>
      <c r="B56" s="188" t="s">
        <v>338</v>
      </c>
      <c r="C56" s="192"/>
      <c r="D56" s="183" t="s">
        <v>606</v>
      </c>
      <c r="E56" s="187" t="s">
        <v>605</v>
      </c>
      <c r="F56" s="190" t="s">
        <v>8</v>
      </c>
      <c r="G56" s="190" t="s">
        <v>9</v>
      </c>
      <c r="H56" s="190" t="s">
        <v>11</v>
      </c>
      <c r="I56" s="192"/>
      <c r="J56" s="190" t="s">
        <v>606</v>
      </c>
      <c r="K56" s="191" t="s">
        <v>605</v>
      </c>
      <c r="L56" t="s">
        <v>317</v>
      </c>
      <c r="M56" t="s">
        <v>338</v>
      </c>
      <c r="N56" s="96"/>
      <c r="O56" t="s">
        <v>606</v>
      </c>
      <c r="P56" t="s">
        <v>605</v>
      </c>
      <c r="Q56" t="s">
        <v>8</v>
      </c>
      <c r="R56" t="s">
        <v>9</v>
      </c>
      <c r="S56" t="s">
        <v>11</v>
      </c>
      <c r="T56" s="96"/>
      <c r="U56" t="s">
        <v>606</v>
      </c>
      <c r="V56" t="s">
        <v>605</v>
      </c>
      <c r="W56" t="b">
        <f>AND(Table941[[#This Row],[Changed Structure]:[Changed 3D (R,G,B)]])</f>
        <v>1</v>
      </c>
      <c r="X56" t="b">
        <f>EXACT(Table941[[#This Row],[New Structure]],Table941[[#This Row],[Old Structure]])</f>
        <v>1</v>
      </c>
      <c r="Y56" s="95" t="b">
        <f>EXACT(Table941[[#This Row],[New ColorAndStyle]],Table941[[#This Row],[Old ColorAndStyle]])</f>
        <v>1</v>
      </c>
      <c r="Z56" s="94" t="b">
        <f>EXACT(Table941[[#This Row],[New Color Name]],Table941[[#This Row],[Old Color Name]])</f>
        <v>1</v>
      </c>
      <c r="AA56" s="94" t="b">
        <f>EXACT(Table941[[#This Row],[New (R,G,B)]],Table941[[#This Row],[Old (R,G,B)]])</f>
        <v>1</v>
      </c>
      <c r="AB56" t="b">
        <f>EXACT(Table941[[#This Row],[New In 2D View]],Table941[[#This Row],[Old In 2D View]])</f>
        <v>1</v>
      </c>
      <c r="AC56" t="b">
        <f>EXACT(Table941[[#This Row],[New In 3D View]],Table941[[#This Row],[Old In 3D View]])</f>
        <v>1</v>
      </c>
      <c r="AD56" t="b">
        <f>EXACT(Table941[[#This Row],[New Transparency]],Table941[[#This Row],[Old Transparency]])</f>
        <v>1</v>
      </c>
      <c r="AE56" t="b">
        <f>EXACT(Table941[[#This Row],[New 3D Color Name]],Table941[[#This Row],[Old 3D Color Name]])</f>
        <v>1</v>
      </c>
      <c r="AF56" t="b">
        <f>EXACT(Table941[[#This Row],[New 3D (R,G,B)]],Table941[[#This Row],[Old 3D (R,G,B)]])</f>
        <v>1</v>
      </c>
    </row>
    <row r="57" spans="1:32" x14ac:dyDescent="0.25">
      <c r="A57" s="180" t="s">
        <v>202</v>
      </c>
      <c r="B57" s="181" t="s">
        <v>257</v>
      </c>
      <c r="C57" s="226"/>
      <c r="D57" s="183" t="s">
        <v>831</v>
      </c>
      <c r="E57" s="180" t="s">
        <v>830</v>
      </c>
      <c r="F57" s="184" t="s">
        <v>16</v>
      </c>
      <c r="G57" s="184" t="s">
        <v>9</v>
      </c>
      <c r="H57" s="184" t="s">
        <v>11</v>
      </c>
      <c r="I57" s="226"/>
      <c r="J57" s="184" t="s">
        <v>831</v>
      </c>
      <c r="K57" s="186" t="s">
        <v>830</v>
      </c>
      <c r="L57" t="s">
        <v>202</v>
      </c>
      <c r="M57" t="s">
        <v>257</v>
      </c>
      <c r="N57" s="167"/>
      <c r="O57" t="s">
        <v>831</v>
      </c>
      <c r="P57" t="s">
        <v>830</v>
      </c>
      <c r="Q57" t="s">
        <v>16</v>
      </c>
      <c r="R57" t="s">
        <v>9</v>
      </c>
      <c r="S57" t="s">
        <v>11</v>
      </c>
      <c r="T57" s="167"/>
      <c r="U57" t="s">
        <v>831</v>
      </c>
      <c r="V57" t="s">
        <v>830</v>
      </c>
      <c r="W57" t="b">
        <f>AND(Table941[[#This Row],[Changed Structure]:[Changed 3D (R,G,B)]])</f>
        <v>1</v>
      </c>
      <c r="X57" t="b">
        <f>EXACT(Table941[[#This Row],[New Structure]],Table941[[#This Row],[Old Structure]])</f>
        <v>1</v>
      </c>
      <c r="Y57" s="95" t="b">
        <f>EXACT(Table941[[#This Row],[New ColorAndStyle]],Table941[[#This Row],[Old ColorAndStyle]])</f>
        <v>1</v>
      </c>
      <c r="Z57" s="94" t="b">
        <f>EXACT(Table941[[#This Row],[New Color Name]],Table941[[#This Row],[Old Color Name]])</f>
        <v>1</v>
      </c>
      <c r="AA57" s="94" t="b">
        <f>EXACT(Table941[[#This Row],[New (R,G,B)]],Table941[[#This Row],[Old (R,G,B)]])</f>
        <v>1</v>
      </c>
      <c r="AB57" t="b">
        <f>EXACT(Table941[[#This Row],[New In 2D View]],Table941[[#This Row],[Old In 2D View]])</f>
        <v>1</v>
      </c>
      <c r="AC57" t="b">
        <f>EXACT(Table941[[#This Row],[New In 3D View]],Table941[[#This Row],[Old In 3D View]])</f>
        <v>1</v>
      </c>
      <c r="AD57" t="b">
        <f>EXACT(Table941[[#This Row],[New Transparency]],Table941[[#This Row],[Old Transparency]])</f>
        <v>1</v>
      </c>
      <c r="AE57" t="b">
        <f>EXACT(Table941[[#This Row],[New 3D Color Name]],Table941[[#This Row],[Old 3D Color Name]])</f>
        <v>1</v>
      </c>
      <c r="AF57" t="b">
        <f>EXACT(Table941[[#This Row],[New 3D (R,G,B)]],Table941[[#This Row],[Old 3D (R,G,B)]])</f>
        <v>1</v>
      </c>
    </row>
    <row r="58" spans="1:32" x14ac:dyDescent="0.25">
      <c r="A58" s="187" t="s">
        <v>287</v>
      </c>
      <c r="B58" s="188" t="s">
        <v>288</v>
      </c>
      <c r="C58" s="209"/>
      <c r="D58" s="183" t="s">
        <v>256</v>
      </c>
      <c r="E58" s="187" t="s">
        <v>7</v>
      </c>
      <c r="F58" s="190" t="s">
        <v>16</v>
      </c>
      <c r="G58" s="190" t="s">
        <v>9</v>
      </c>
      <c r="H58" s="190" t="s">
        <v>37</v>
      </c>
      <c r="I58" s="209"/>
      <c r="J58" s="190" t="s">
        <v>256</v>
      </c>
      <c r="K58" s="191" t="s">
        <v>7</v>
      </c>
      <c r="L58" t="s">
        <v>287</v>
      </c>
      <c r="M58" t="s">
        <v>288</v>
      </c>
      <c r="N58" s="23"/>
      <c r="O58" t="s">
        <v>256</v>
      </c>
      <c r="P58" t="s">
        <v>7</v>
      </c>
      <c r="Q58" t="s">
        <v>16</v>
      </c>
      <c r="R58" t="s">
        <v>9</v>
      </c>
      <c r="S58" t="s">
        <v>37</v>
      </c>
      <c r="T58" s="23"/>
      <c r="U58" t="s">
        <v>256</v>
      </c>
      <c r="V58" t="s">
        <v>7</v>
      </c>
      <c r="W58" t="b">
        <f>AND(Table941[[#This Row],[Changed Structure]:[Changed 3D (R,G,B)]])</f>
        <v>1</v>
      </c>
      <c r="X58" t="b">
        <f>EXACT(Table941[[#This Row],[New Structure]],Table941[[#This Row],[Old Structure]])</f>
        <v>1</v>
      </c>
      <c r="Y58" s="95" t="b">
        <f>EXACT(Table941[[#This Row],[New ColorAndStyle]],Table941[[#This Row],[Old ColorAndStyle]])</f>
        <v>1</v>
      </c>
      <c r="Z58" s="94" t="b">
        <f>EXACT(Table941[[#This Row],[New Color Name]],Table941[[#This Row],[Old Color Name]])</f>
        <v>1</v>
      </c>
      <c r="AA58" s="94" t="b">
        <f>EXACT(Table941[[#This Row],[New (R,G,B)]],Table941[[#This Row],[Old (R,G,B)]])</f>
        <v>1</v>
      </c>
      <c r="AB58" t="b">
        <f>EXACT(Table941[[#This Row],[New In 2D View]],Table941[[#This Row],[Old In 2D View]])</f>
        <v>1</v>
      </c>
      <c r="AC58" t="b">
        <f>EXACT(Table941[[#This Row],[New In 3D View]],Table941[[#This Row],[Old In 3D View]])</f>
        <v>1</v>
      </c>
      <c r="AD58" t="b">
        <f>EXACT(Table941[[#This Row],[New Transparency]],Table941[[#This Row],[Old Transparency]])</f>
        <v>1</v>
      </c>
      <c r="AE58" t="b">
        <f>EXACT(Table941[[#This Row],[New 3D Color Name]],Table941[[#This Row],[Old 3D Color Name]])</f>
        <v>1</v>
      </c>
      <c r="AF58" t="b">
        <f>EXACT(Table941[[#This Row],[New 3D (R,G,B)]],Table941[[#This Row],[Old 3D (R,G,B)]])</f>
        <v>1</v>
      </c>
    </row>
    <row r="59" spans="1:32" x14ac:dyDescent="0.25">
      <c r="A59" s="180" t="s">
        <v>309</v>
      </c>
      <c r="B59" s="181" t="s">
        <v>332</v>
      </c>
      <c r="C59" s="227"/>
      <c r="D59" s="183" t="s">
        <v>634</v>
      </c>
      <c r="E59" s="180" t="s">
        <v>633</v>
      </c>
      <c r="F59" s="184" t="s">
        <v>16</v>
      </c>
      <c r="G59" s="184" t="s">
        <v>9</v>
      </c>
      <c r="H59" s="184" t="s">
        <v>37</v>
      </c>
      <c r="I59" s="227"/>
      <c r="J59" s="184" t="s">
        <v>634</v>
      </c>
      <c r="K59" s="186" t="s">
        <v>633</v>
      </c>
      <c r="L59" t="s">
        <v>309</v>
      </c>
      <c r="M59" t="s">
        <v>332</v>
      </c>
      <c r="N59" s="128"/>
      <c r="O59" t="s">
        <v>634</v>
      </c>
      <c r="P59" t="s">
        <v>633</v>
      </c>
      <c r="Q59" t="s">
        <v>16</v>
      </c>
      <c r="R59" t="s">
        <v>9</v>
      </c>
      <c r="S59" t="s">
        <v>37</v>
      </c>
      <c r="T59" s="128"/>
      <c r="U59" t="s">
        <v>634</v>
      </c>
      <c r="V59" t="s">
        <v>633</v>
      </c>
      <c r="W59" t="b">
        <f>AND(Table941[[#This Row],[Changed Structure]:[Changed 3D (R,G,B)]])</f>
        <v>1</v>
      </c>
      <c r="X59" t="b">
        <f>EXACT(Table941[[#This Row],[New Structure]],Table941[[#This Row],[Old Structure]])</f>
        <v>1</v>
      </c>
      <c r="Y59" s="95" t="b">
        <f>EXACT(Table941[[#This Row],[New ColorAndStyle]],Table941[[#This Row],[Old ColorAndStyle]])</f>
        <v>1</v>
      </c>
      <c r="Z59" s="94" t="b">
        <f>EXACT(Table941[[#This Row],[New Color Name]],Table941[[#This Row],[Old Color Name]])</f>
        <v>1</v>
      </c>
      <c r="AA59" s="94" t="b">
        <f>EXACT(Table941[[#This Row],[New (R,G,B)]],Table941[[#This Row],[Old (R,G,B)]])</f>
        <v>1</v>
      </c>
      <c r="AB59" t="b">
        <f>EXACT(Table941[[#This Row],[New In 2D View]],Table941[[#This Row],[Old In 2D View]])</f>
        <v>1</v>
      </c>
      <c r="AC59" t="b">
        <f>EXACT(Table941[[#This Row],[New In 3D View]],Table941[[#This Row],[Old In 3D View]])</f>
        <v>1</v>
      </c>
      <c r="AD59" t="b">
        <f>EXACT(Table941[[#This Row],[New Transparency]],Table941[[#This Row],[Old Transparency]])</f>
        <v>1</v>
      </c>
      <c r="AE59" t="b">
        <f>EXACT(Table941[[#This Row],[New 3D Color Name]],Table941[[#This Row],[Old 3D Color Name]])</f>
        <v>1</v>
      </c>
      <c r="AF59" t="b">
        <f>EXACT(Table941[[#This Row],[New 3D (R,G,B)]],Table941[[#This Row],[Old 3D (R,G,B)]])</f>
        <v>1</v>
      </c>
    </row>
    <row r="60" spans="1:32" x14ac:dyDescent="0.25">
      <c r="A60" s="187" t="s">
        <v>472</v>
      </c>
      <c r="B60" s="188" t="s">
        <v>564</v>
      </c>
      <c r="C60" s="228"/>
      <c r="D60" s="183" t="s">
        <v>729</v>
      </c>
      <c r="E60" s="187" t="s">
        <v>728</v>
      </c>
      <c r="F60" s="190" t="s">
        <v>16</v>
      </c>
      <c r="G60" s="190" t="s">
        <v>9</v>
      </c>
      <c r="H60" s="190" t="s">
        <v>624</v>
      </c>
      <c r="I60" s="228"/>
      <c r="J60" s="190" t="s">
        <v>729</v>
      </c>
      <c r="K60" s="191" t="s">
        <v>728</v>
      </c>
      <c r="L60" t="s">
        <v>472</v>
      </c>
      <c r="M60" t="s">
        <v>564</v>
      </c>
      <c r="N60" s="166"/>
      <c r="O60" t="s">
        <v>729</v>
      </c>
      <c r="P60" t="s">
        <v>728</v>
      </c>
      <c r="Q60" t="s">
        <v>16</v>
      </c>
      <c r="R60" t="s">
        <v>9</v>
      </c>
      <c r="S60" t="s">
        <v>624</v>
      </c>
      <c r="T60" s="166"/>
      <c r="U60" t="s">
        <v>729</v>
      </c>
      <c r="V60" t="s">
        <v>728</v>
      </c>
      <c r="W60" t="b">
        <f>AND(Table941[[#This Row],[Changed Structure]:[Changed 3D (R,G,B)]])</f>
        <v>1</v>
      </c>
      <c r="X60" t="b">
        <f>EXACT(Table941[[#This Row],[New Structure]],Table941[[#This Row],[Old Structure]])</f>
        <v>1</v>
      </c>
      <c r="Y60" s="95" t="b">
        <f>EXACT(Table941[[#This Row],[New ColorAndStyle]],Table941[[#This Row],[Old ColorAndStyle]])</f>
        <v>1</v>
      </c>
      <c r="Z60" s="94" t="b">
        <f>EXACT(Table941[[#This Row],[New Color Name]],Table941[[#This Row],[Old Color Name]])</f>
        <v>1</v>
      </c>
      <c r="AA60" s="94" t="b">
        <f>EXACT(Table941[[#This Row],[New (R,G,B)]],Table941[[#This Row],[Old (R,G,B)]])</f>
        <v>1</v>
      </c>
      <c r="AB60" t="b">
        <f>EXACT(Table941[[#This Row],[New In 2D View]],Table941[[#This Row],[Old In 2D View]])</f>
        <v>1</v>
      </c>
      <c r="AC60" t="b">
        <f>EXACT(Table941[[#This Row],[New In 3D View]],Table941[[#This Row],[Old In 3D View]])</f>
        <v>1</v>
      </c>
      <c r="AD60" t="b">
        <f>EXACT(Table941[[#This Row],[New Transparency]],Table941[[#This Row],[Old Transparency]])</f>
        <v>1</v>
      </c>
      <c r="AE60" t="b">
        <f>EXACT(Table941[[#This Row],[New 3D Color Name]],Table941[[#This Row],[Old 3D Color Name]])</f>
        <v>1</v>
      </c>
      <c r="AF60" t="b">
        <f>EXACT(Table941[[#This Row],[New 3D (R,G,B)]],Table941[[#This Row],[Old 3D (R,G,B)]])</f>
        <v>1</v>
      </c>
    </row>
    <row r="61" spans="1:32" x14ac:dyDescent="0.25">
      <c r="A61" s="180" t="s">
        <v>470</v>
      </c>
      <c r="B61" s="181" t="s">
        <v>565</v>
      </c>
      <c r="C61" s="229"/>
      <c r="D61" s="183" t="s">
        <v>829</v>
      </c>
      <c r="E61" s="180" t="s">
        <v>828</v>
      </c>
      <c r="F61" s="184" t="s">
        <v>16</v>
      </c>
      <c r="G61" s="184" t="s">
        <v>9</v>
      </c>
      <c r="H61" s="184" t="s">
        <v>624</v>
      </c>
      <c r="I61" s="229"/>
      <c r="J61" s="184" t="s">
        <v>829</v>
      </c>
      <c r="K61" s="186" t="s">
        <v>828</v>
      </c>
      <c r="L61" t="s">
        <v>470</v>
      </c>
      <c r="M61" t="s">
        <v>565</v>
      </c>
      <c r="N61" s="165"/>
      <c r="O61" t="s">
        <v>829</v>
      </c>
      <c r="P61" t="s">
        <v>828</v>
      </c>
      <c r="Q61" t="s">
        <v>16</v>
      </c>
      <c r="R61" t="s">
        <v>9</v>
      </c>
      <c r="S61" t="s">
        <v>624</v>
      </c>
      <c r="T61" s="165"/>
      <c r="U61" t="s">
        <v>829</v>
      </c>
      <c r="V61" t="s">
        <v>828</v>
      </c>
      <c r="W61" t="b">
        <f>AND(Table941[[#This Row],[Changed Structure]:[Changed 3D (R,G,B)]])</f>
        <v>1</v>
      </c>
      <c r="X61" t="b">
        <f>EXACT(Table941[[#This Row],[New Structure]],Table941[[#This Row],[Old Structure]])</f>
        <v>1</v>
      </c>
      <c r="Y61" s="95" t="b">
        <f>EXACT(Table941[[#This Row],[New ColorAndStyle]],Table941[[#This Row],[Old ColorAndStyle]])</f>
        <v>1</v>
      </c>
      <c r="Z61" s="94" t="b">
        <f>EXACT(Table941[[#This Row],[New Color Name]],Table941[[#This Row],[Old Color Name]])</f>
        <v>1</v>
      </c>
      <c r="AA61" s="94" t="b">
        <f>EXACT(Table941[[#This Row],[New (R,G,B)]],Table941[[#This Row],[Old (R,G,B)]])</f>
        <v>1</v>
      </c>
      <c r="AB61" t="b">
        <f>EXACT(Table941[[#This Row],[New In 2D View]],Table941[[#This Row],[Old In 2D View]])</f>
        <v>1</v>
      </c>
      <c r="AC61" t="b">
        <f>EXACT(Table941[[#This Row],[New In 3D View]],Table941[[#This Row],[Old In 3D View]])</f>
        <v>1</v>
      </c>
      <c r="AD61" t="b">
        <f>EXACT(Table941[[#This Row],[New Transparency]],Table941[[#This Row],[Old Transparency]])</f>
        <v>1</v>
      </c>
      <c r="AE61" t="b">
        <f>EXACT(Table941[[#This Row],[New 3D Color Name]],Table941[[#This Row],[Old 3D Color Name]])</f>
        <v>1</v>
      </c>
      <c r="AF61" t="b">
        <f>EXACT(Table941[[#This Row],[New 3D (R,G,B)]],Table941[[#This Row],[Old 3D (R,G,B)]])</f>
        <v>1</v>
      </c>
    </row>
    <row r="62" spans="1:32" x14ac:dyDescent="0.25">
      <c r="A62" s="187" t="s">
        <v>827</v>
      </c>
      <c r="B62" s="188" t="s">
        <v>434</v>
      </c>
      <c r="C62" s="204"/>
      <c r="D62" s="183" t="s">
        <v>623</v>
      </c>
      <c r="E62" s="187" t="s">
        <v>622</v>
      </c>
      <c r="F62" s="190" t="s">
        <v>16</v>
      </c>
      <c r="G62" s="190" t="s">
        <v>9</v>
      </c>
      <c r="H62" s="190" t="s">
        <v>624</v>
      </c>
      <c r="I62" s="204"/>
      <c r="J62" s="190" t="s">
        <v>623</v>
      </c>
      <c r="K62" s="191" t="s">
        <v>622</v>
      </c>
      <c r="L62" t="s">
        <v>827</v>
      </c>
      <c r="M62" t="s">
        <v>434</v>
      </c>
      <c r="N62" s="101"/>
      <c r="O62" t="s">
        <v>623</v>
      </c>
      <c r="P62" t="s">
        <v>622</v>
      </c>
      <c r="Q62" t="s">
        <v>16</v>
      </c>
      <c r="R62" t="s">
        <v>9</v>
      </c>
      <c r="S62" t="s">
        <v>624</v>
      </c>
      <c r="T62" s="101"/>
      <c r="U62" t="s">
        <v>623</v>
      </c>
      <c r="V62" t="s">
        <v>622</v>
      </c>
      <c r="W62" t="b">
        <f>AND(Table941[[#This Row],[Changed Structure]:[Changed 3D (R,G,B)]])</f>
        <v>1</v>
      </c>
      <c r="X62" t="b">
        <f>EXACT(Table941[[#This Row],[New Structure]],Table941[[#This Row],[Old Structure]])</f>
        <v>1</v>
      </c>
      <c r="Y62" s="95" t="b">
        <f>EXACT(Table941[[#This Row],[New ColorAndStyle]],Table941[[#This Row],[Old ColorAndStyle]])</f>
        <v>1</v>
      </c>
      <c r="Z62" s="94" t="b">
        <f>EXACT(Table941[[#This Row],[New Color Name]],Table941[[#This Row],[Old Color Name]])</f>
        <v>1</v>
      </c>
      <c r="AA62" s="94" t="b">
        <f>EXACT(Table941[[#This Row],[New (R,G,B)]],Table941[[#This Row],[Old (R,G,B)]])</f>
        <v>1</v>
      </c>
      <c r="AB62" t="b">
        <f>EXACT(Table941[[#This Row],[New In 2D View]],Table941[[#This Row],[Old In 2D View]])</f>
        <v>1</v>
      </c>
      <c r="AC62" t="b">
        <f>EXACT(Table941[[#This Row],[New In 3D View]],Table941[[#This Row],[Old In 3D View]])</f>
        <v>1</v>
      </c>
      <c r="AD62" t="b">
        <f>EXACT(Table941[[#This Row],[New Transparency]],Table941[[#This Row],[Old Transparency]])</f>
        <v>1</v>
      </c>
      <c r="AE62" t="b">
        <f>EXACT(Table941[[#This Row],[New 3D Color Name]],Table941[[#This Row],[Old 3D Color Name]])</f>
        <v>1</v>
      </c>
      <c r="AF62" t="b">
        <f>EXACT(Table941[[#This Row],[New 3D (R,G,B)]],Table941[[#This Row],[Old 3D (R,G,B)]])</f>
        <v>1</v>
      </c>
    </row>
    <row r="63" spans="1:32" x14ac:dyDescent="0.25">
      <c r="A63" s="180" t="s">
        <v>826</v>
      </c>
      <c r="B63" s="181" t="s">
        <v>434</v>
      </c>
      <c r="C63" s="204"/>
      <c r="D63" s="183" t="s">
        <v>623</v>
      </c>
      <c r="E63" s="180" t="s">
        <v>622</v>
      </c>
      <c r="F63" s="184" t="s">
        <v>16</v>
      </c>
      <c r="G63" s="184" t="s">
        <v>9</v>
      </c>
      <c r="H63" s="184" t="s">
        <v>624</v>
      </c>
      <c r="I63" s="204"/>
      <c r="J63" s="184" t="s">
        <v>623</v>
      </c>
      <c r="K63" s="186" t="s">
        <v>622</v>
      </c>
      <c r="L63" t="s">
        <v>826</v>
      </c>
      <c r="M63" t="s">
        <v>434</v>
      </c>
      <c r="N63" s="101"/>
      <c r="O63" t="s">
        <v>623</v>
      </c>
      <c r="P63" t="s">
        <v>622</v>
      </c>
      <c r="Q63" t="s">
        <v>16</v>
      </c>
      <c r="R63" t="s">
        <v>9</v>
      </c>
      <c r="S63" t="s">
        <v>624</v>
      </c>
      <c r="T63" s="101"/>
      <c r="U63" t="s">
        <v>623</v>
      </c>
      <c r="V63" t="s">
        <v>622</v>
      </c>
      <c r="W63" t="b">
        <f>AND(Table941[[#This Row],[Changed Structure]:[Changed 3D (R,G,B)]])</f>
        <v>1</v>
      </c>
      <c r="X63" t="b">
        <f>EXACT(Table941[[#This Row],[New Structure]],Table941[[#This Row],[Old Structure]])</f>
        <v>1</v>
      </c>
      <c r="Y63" s="95" t="b">
        <f>EXACT(Table941[[#This Row],[New ColorAndStyle]],Table941[[#This Row],[Old ColorAndStyle]])</f>
        <v>1</v>
      </c>
      <c r="Z63" s="94" t="b">
        <f>EXACT(Table941[[#This Row],[New Color Name]],Table941[[#This Row],[Old Color Name]])</f>
        <v>1</v>
      </c>
      <c r="AA63" s="94" t="b">
        <f>EXACT(Table941[[#This Row],[New (R,G,B)]],Table941[[#This Row],[Old (R,G,B)]])</f>
        <v>1</v>
      </c>
      <c r="AB63" t="b">
        <f>EXACT(Table941[[#This Row],[New In 2D View]],Table941[[#This Row],[Old In 2D View]])</f>
        <v>1</v>
      </c>
      <c r="AC63" t="b">
        <f>EXACT(Table941[[#This Row],[New In 3D View]],Table941[[#This Row],[Old In 3D View]])</f>
        <v>1</v>
      </c>
      <c r="AD63" t="b">
        <f>EXACT(Table941[[#This Row],[New Transparency]],Table941[[#This Row],[Old Transparency]])</f>
        <v>1</v>
      </c>
      <c r="AE63" t="b">
        <f>EXACT(Table941[[#This Row],[New 3D Color Name]],Table941[[#This Row],[Old 3D Color Name]])</f>
        <v>1</v>
      </c>
      <c r="AF63" t="b">
        <f>EXACT(Table941[[#This Row],[New 3D (R,G,B)]],Table941[[#This Row],[Old 3D (R,G,B)]])</f>
        <v>1</v>
      </c>
    </row>
    <row r="64" spans="1:32" x14ac:dyDescent="0.25">
      <c r="A64" s="187" t="s">
        <v>825</v>
      </c>
      <c r="B64" s="188" t="s">
        <v>434</v>
      </c>
      <c r="C64" s="204"/>
      <c r="D64" s="183" t="s">
        <v>623</v>
      </c>
      <c r="E64" s="187" t="s">
        <v>622</v>
      </c>
      <c r="F64" s="190" t="s">
        <v>16</v>
      </c>
      <c r="G64" s="190" t="s">
        <v>9</v>
      </c>
      <c r="H64" s="190" t="s">
        <v>624</v>
      </c>
      <c r="I64" s="204"/>
      <c r="J64" s="190" t="s">
        <v>623</v>
      </c>
      <c r="K64" s="191" t="s">
        <v>622</v>
      </c>
      <c r="L64" t="s">
        <v>825</v>
      </c>
      <c r="M64" t="s">
        <v>434</v>
      </c>
      <c r="N64" s="101"/>
      <c r="O64" t="s">
        <v>623</v>
      </c>
      <c r="P64" t="s">
        <v>622</v>
      </c>
      <c r="Q64" t="s">
        <v>16</v>
      </c>
      <c r="R64" t="s">
        <v>9</v>
      </c>
      <c r="S64" t="s">
        <v>624</v>
      </c>
      <c r="T64" s="101"/>
      <c r="U64" t="s">
        <v>623</v>
      </c>
      <c r="V64" t="s">
        <v>622</v>
      </c>
      <c r="W64" t="b">
        <f>AND(Table941[[#This Row],[Changed Structure]:[Changed 3D (R,G,B)]])</f>
        <v>1</v>
      </c>
      <c r="X64" t="b">
        <f>EXACT(Table941[[#This Row],[New Structure]],Table941[[#This Row],[Old Structure]])</f>
        <v>1</v>
      </c>
      <c r="Y64" s="95" t="b">
        <f>EXACT(Table941[[#This Row],[New ColorAndStyle]],Table941[[#This Row],[Old ColorAndStyle]])</f>
        <v>1</v>
      </c>
      <c r="Z64" s="94" t="b">
        <f>EXACT(Table941[[#This Row],[New Color Name]],Table941[[#This Row],[Old Color Name]])</f>
        <v>1</v>
      </c>
      <c r="AA64" s="94" t="b">
        <f>EXACT(Table941[[#This Row],[New (R,G,B)]],Table941[[#This Row],[Old (R,G,B)]])</f>
        <v>1</v>
      </c>
      <c r="AB64" t="b">
        <f>EXACT(Table941[[#This Row],[New In 2D View]],Table941[[#This Row],[Old In 2D View]])</f>
        <v>1</v>
      </c>
      <c r="AC64" t="b">
        <f>EXACT(Table941[[#This Row],[New In 3D View]],Table941[[#This Row],[Old In 3D View]])</f>
        <v>1</v>
      </c>
      <c r="AD64" t="b">
        <f>EXACT(Table941[[#This Row],[New Transparency]],Table941[[#This Row],[Old Transparency]])</f>
        <v>1</v>
      </c>
      <c r="AE64" t="b">
        <f>EXACT(Table941[[#This Row],[New 3D Color Name]],Table941[[#This Row],[Old 3D Color Name]])</f>
        <v>1</v>
      </c>
      <c r="AF64" t="b">
        <f>EXACT(Table941[[#This Row],[New 3D (R,G,B)]],Table941[[#This Row],[Old 3D (R,G,B)]])</f>
        <v>1</v>
      </c>
    </row>
    <row r="65" spans="1:32" x14ac:dyDescent="0.25">
      <c r="A65" s="180" t="s">
        <v>824</v>
      </c>
      <c r="B65" s="181" t="s">
        <v>434</v>
      </c>
      <c r="C65" s="204"/>
      <c r="D65" s="183" t="s">
        <v>623</v>
      </c>
      <c r="E65" s="180" t="s">
        <v>622</v>
      </c>
      <c r="F65" s="184" t="s">
        <v>16</v>
      </c>
      <c r="G65" s="184" t="s">
        <v>9</v>
      </c>
      <c r="H65" s="184" t="s">
        <v>624</v>
      </c>
      <c r="I65" s="204"/>
      <c r="J65" s="184" t="s">
        <v>623</v>
      </c>
      <c r="K65" s="186" t="s">
        <v>622</v>
      </c>
      <c r="L65" t="s">
        <v>824</v>
      </c>
      <c r="M65" t="s">
        <v>434</v>
      </c>
      <c r="N65" s="101"/>
      <c r="O65" t="s">
        <v>623</v>
      </c>
      <c r="P65" t="s">
        <v>622</v>
      </c>
      <c r="Q65" t="s">
        <v>16</v>
      </c>
      <c r="R65" t="s">
        <v>9</v>
      </c>
      <c r="S65" t="s">
        <v>624</v>
      </c>
      <c r="T65" s="101"/>
      <c r="U65" t="s">
        <v>623</v>
      </c>
      <c r="V65" t="s">
        <v>622</v>
      </c>
      <c r="W65" t="b">
        <f>AND(Table941[[#This Row],[Changed Structure]:[Changed 3D (R,G,B)]])</f>
        <v>1</v>
      </c>
      <c r="X65" t="b">
        <f>EXACT(Table941[[#This Row],[New Structure]],Table941[[#This Row],[Old Structure]])</f>
        <v>1</v>
      </c>
      <c r="Y65" s="95" t="b">
        <f>EXACT(Table941[[#This Row],[New ColorAndStyle]],Table941[[#This Row],[Old ColorAndStyle]])</f>
        <v>1</v>
      </c>
      <c r="Z65" s="94" t="b">
        <f>EXACT(Table941[[#This Row],[New Color Name]],Table941[[#This Row],[Old Color Name]])</f>
        <v>1</v>
      </c>
      <c r="AA65" s="94" t="b">
        <f>EXACT(Table941[[#This Row],[New (R,G,B)]],Table941[[#This Row],[Old (R,G,B)]])</f>
        <v>1</v>
      </c>
      <c r="AB65" t="b">
        <f>EXACT(Table941[[#This Row],[New In 2D View]],Table941[[#This Row],[Old In 2D View]])</f>
        <v>1</v>
      </c>
      <c r="AC65" t="b">
        <f>EXACT(Table941[[#This Row],[New In 3D View]],Table941[[#This Row],[Old In 3D View]])</f>
        <v>1</v>
      </c>
      <c r="AD65" t="b">
        <f>EXACT(Table941[[#This Row],[New Transparency]],Table941[[#This Row],[Old Transparency]])</f>
        <v>1</v>
      </c>
      <c r="AE65" t="b">
        <f>EXACT(Table941[[#This Row],[New 3D Color Name]],Table941[[#This Row],[Old 3D Color Name]])</f>
        <v>1</v>
      </c>
      <c r="AF65" t="b">
        <f>EXACT(Table941[[#This Row],[New 3D (R,G,B)]],Table941[[#This Row],[Old 3D (R,G,B)]])</f>
        <v>1</v>
      </c>
    </row>
    <row r="66" spans="1:32" x14ac:dyDescent="0.25">
      <c r="A66" s="187" t="s">
        <v>823</v>
      </c>
      <c r="B66" s="188" t="s">
        <v>822</v>
      </c>
      <c r="C66" s="192"/>
      <c r="D66" s="183" t="s">
        <v>606</v>
      </c>
      <c r="E66" s="187" t="s">
        <v>605</v>
      </c>
      <c r="F66" s="190" t="s">
        <v>8</v>
      </c>
      <c r="G66" s="190" t="s">
        <v>9</v>
      </c>
      <c r="H66" s="190" t="s">
        <v>11</v>
      </c>
      <c r="I66" s="192"/>
      <c r="J66" s="190" t="s">
        <v>606</v>
      </c>
      <c r="K66" s="191" t="s">
        <v>605</v>
      </c>
      <c r="L66" t="s">
        <v>823</v>
      </c>
      <c r="M66" t="s">
        <v>822</v>
      </c>
      <c r="N66" s="96"/>
      <c r="O66" t="s">
        <v>606</v>
      </c>
      <c r="P66" t="s">
        <v>605</v>
      </c>
      <c r="Q66" t="s">
        <v>8</v>
      </c>
      <c r="R66" t="s">
        <v>9</v>
      </c>
      <c r="S66" t="s">
        <v>11</v>
      </c>
      <c r="T66" s="96"/>
      <c r="U66" t="s">
        <v>606</v>
      </c>
      <c r="V66" t="s">
        <v>605</v>
      </c>
      <c r="W66" t="b">
        <f>AND(Table941[[#This Row],[Changed Structure]:[Changed 3D (R,G,B)]])</f>
        <v>1</v>
      </c>
      <c r="X66" t="b">
        <f>EXACT(Table941[[#This Row],[New Structure]],Table941[[#This Row],[Old Structure]])</f>
        <v>1</v>
      </c>
      <c r="Y66" s="95" t="b">
        <f>EXACT(Table941[[#This Row],[New ColorAndStyle]],Table941[[#This Row],[Old ColorAndStyle]])</f>
        <v>1</v>
      </c>
      <c r="Z66" s="94" t="b">
        <f>EXACT(Table941[[#This Row],[New Color Name]],Table941[[#This Row],[Old Color Name]])</f>
        <v>1</v>
      </c>
      <c r="AA66" s="94" t="b">
        <f>EXACT(Table941[[#This Row],[New (R,G,B)]],Table941[[#This Row],[Old (R,G,B)]])</f>
        <v>1</v>
      </c>
      <c r="AB66" t="b">
        <f>EXACT(Table941[[#This Row],[New In 2D View]],Table941[[#This Row],[Old In 2D View]])</f>
        <v>1</v>
      </c>
      <c r="AC66" t="b">
        <f>EXACT(Table941[[#This Row],[New In 3D View]],Table941[[#This Row],[Old In 3D View]])</f>
        <v>1</v>
      </c>
      <c r="AD66" t="b">
        <f>EXACT(Table941[[#This Row],[New Transparency]],Table941[[#This Row],[Old Transparency]])</f>
        <v>1</v>
      </c>
      <c r="AE66" t="b">
        <f>EXACT(Table941[[#This Row],[New 3D Color Name]],Table941[[#This Row],[Old 3D Color Name]])</f>
        <v>1</v>
      </c>
      <c r="AF66" t="b">
        <f>EXACT(Table941[[#This Row],[New 3D (R,G,B)]],Table941[[#This Row],[Old 3D (R,G,B)]])</f>
        <v>1</v>
      </c>
    </row>
    <row r="67" spans="1:32" x14ac:dyDescent="0.25">
      <c r="A67" s="180" t="s">
        <v>496</v>
      </c>
      <c r="B67" s="181" t="s">
        <v>592</v>
      </c>
      <c r="C67" s="230"/>
      <c r="D67" s="183" t="s">
        <v>613</v>
      </c>
      <c r="E67" s="180" t="s">
        <v>612</v>
      </c>
      <c r="F67" s="184" t="s">
        <v>16</v>
      </c>
      <c r="G67" s="184" t="s">
        <v>9</v>
      </c>
      <c r="H67" s="184" t="s">
        <v>37</v>
      </c>
      <c r="I67" s="230"/>
      <c r="J67" s="184" t="s">
        <v>613</v>
      </c>
      <c r="K67" s="186" t="s">
        <v>612</v>
      </c>
      <c r="L67" t="s">
        <v>496</v>
      </c>
      <c r="M67" t="s">
        <v>592</v>
      </c>
      <c r="N67" s="98"/>
      <c r="O67" t="s">
        <v>613</v>
      </c>
      <c r="P67" t="s">
        <v>612</v>
      </c>
      <c r="Q67" t="s">
        <v>16</v>
      </c>
      <c r="R67" t="s">
        <v>9</v>
      </c>
      <c r="S67" t="s">
        <v>37</v>
      </c>
      <c r="T67" s="98"/>
      <c r="U67" t="s">
        <v>613</v>
      </c>
      <c r="V67" t="s">
        <v>612</v>
      </c>
      <c r="W67" t="b">
        <f>AND(Table941[[#This Row],[Changed Structure]:[Changed 3D (R,G,B)]])</f>
        <v>1</v>
      </c>
      <c r="X67" t="b">
        <f>EXACT(Table941[[#This Row],[New Structure]],Table941[[#This Row],[Old Structure]])</f>
        <v>1</v>
      </c>
      <c r="Y67" s="95" t="b">
        <f>EXACT(Table941[[#This Row],[New ColorAndStyle]],Table941[[#This Row],[Old ColorAndStyle]])</f>
        <v>1</v>
      </c>
      <c r="Z67" s="94" t="b">
        <f>EXACT(Table941[[#This Row],[New Color Name]],Table941[[#This Row],[Old Color Name]])</f>
        <v>1</v>
      </c>
      <c r="AA67" s="94" t="b">
        <f>EXACT(Table941[[#This Row],[New (R,G,B)]],Table941[[#This Row],[Old (R,G,B)]])</f>
        <v>1</v>
      </c>
      <c r="AB67" t="b">
        <f>EXACT(Table941[[#This Row],[New In 2D View]],Table941[[#This Row],[Old In 2D View]])</f>
        <v>1</v>
      </c>
      <c r="AC67" t="b">
        <f>EXACT(Table941[[#This Row],[New In 3D View]],Table941[[#This Row],[Old In 3D View]])</f>
        <v>1</v>
      </c>
      <c r="AD67" t="b">
        <f>EXACT(Table941[[#This Row],[New Transparency]],Table941[[#This Row],[Old Transparency]])</f>
        <v>1</v>
      </c>
      <c r="AE67" t="b">
        <f>EXACT(Table941[[#This Row],[New 3D Color Name]],Table941[[#This Row],[Old 3D Color Name]])</f>
        <v>1</v>
      </c>
      <c r="AF67" t="b">
        <f>EXACT(Table941[[#This Row],[New 3D (R,G,B)]],Table941[[#This Row],[Old 3D (R,G,B)]])</f>
        <v>1</v>
      </c>
    </row>
    <row r="68" spans="1:32" x14ac:dyDescent="0.25">
      <c r="A68" s="187" t="s">
        <v>349</v>
      </c>
      <c r="B68" s="188" t="s">
        <v>366</v>
      </c>
      <c r="C68" s="231"/>
      <c r="D68" s="183" t="s">
        <v>821</v>
      </c>
      <c r="E68" s="187" t="s">
        <v>820</v>
      </c>
      <c r="F68" s="190" t="s">
        <v>16</v>
      </c>
      <c r="G68" s="190" t="s">
        <v>9</v>
      </c>
      <c r="H68" s="190" t="s">
        <v>37</v>
      </c>
      <c r="I68" s="231"/>
      <c r="J68" s="190" t="s">
        <v>821</v>
      </c>
      <c r="K68" s="191" t="s">
        <v>820</v>
      </c>
      <c r="L68" t="s">
        <v>349</v>
      </c>
      <c r="M68" t="s">
        <v>366</v>
      </c>
      <c r="N68" s="164"/>
      <c r="O68" t="s">
        <v>821</v>
      </c>
      <c r="P68" t="s">
        <v>820</v>
      </c>
      <c r="Q68" t="s">
        <v>16</v>
      </c>
      <c r="R68" t="s">
        <v>9</v>
      </c>
      <c r="S68" t="s">
        <v>37</v>
      </c>
      <c r="T68" s="164"/>
      <c r="U68" t="s">
        <v>821</v>
      </c>
      <c r="V68" t="s">
        <v>820</v>
      </c>
      <c r="W68" t="b">
        <f>AND(Table941[[#This Row],[Changed Structure]:[Changed 3D (R,G,B)]])</f>
        <v>1</v>
      </c>
      <c r="X68" t="b">
        <f>EXACT(Table941[[#This Row],[New Structure]],Table941[[#This Row],[Old Structure]])</f>
        <v>1</v>
      </c>
      <c r="Y68" s="95" t="b">
        <f>EXACT(Table941[[#This Row],[New ColorAndStyle]],Table941[[#This Row],[Old ColorAndStyle]])</f>
        <v>1</v>
      </c>
      <c r="Z68" s="94" t="b">
        <f>EXACT(Table941[[#This Row],[New Color Name]],Table941[[#This Row],[Old Color Name]])</f>
        <v>1</v>
      </c>
      <c r="AA68" s="94" t="b">
        <f>EXACT(Table941[[#This Row],[New (R,G,B)]],Table941[[#This Row],[Old (R,G,B)]])</f>
        <v>1</v>
      </c>
      <c r="AB68" t="b">
        <f>EXACT(Table941[[#This Row],[New In 2D View]],Table941[[#This Row],[Old In 2D View]])</f>
        <v>1</v>
      </c>
      <c r="AC68" t="b">
        <f>EXACT(Table941[[#This Row],[New In 3D View]],Table941[[#This Row],[Old In 3D View]])</f>
        <v>1</v>
      </c>
      <c r="AD68" t="b">
        <f>EXACT(Table941[[#This Row],[New Transparency]],Table941[[#This Row],[Old Transparency]])</f>
        <v>1</v>
      </c>
      <c r="AE68" t="b">
        <f>EXACT(Table941[[#This Row],[New 3D Color Name]],Table941[[#This Row],[Old 3D Color Name]])</f>
        <v>1</v>
      </c>
      <c r="AF68" t="b">
        <f>EXACT(Table941[[#This Row],[New 3D (R,G,B)]],Table941[[#This Row],[Old 3D (R,G,B)]])</f>
        <v>1</v>
      </c>
    </row>
    <row r="69" spans="1:32" x14ac:dyDescent="0.25">
      <c r="A69" s="180" t="s">
        <v>350</v>
      </c>
      <c r="B69" s="181" t="s">
        <v>367</v>
      </c>
      <c r="C69" s="232"/>
      <c r="D69" s="183" t="s">
        <v>727</v>
      </c>
      <c r="E69" s="180" t="s">
        <v>726</v>
      </c>
      <c r="F69" s="184" t="s">
        <v>16</v>
      </c>
      <c r="G69" s="184" t="s">
        <v>9</v>
      </c>
      <c r="H69" s="184" t="s">
        <v>37</v>
      </c>
      <c r="I69" s="232"/>
      <c r="J69" s="184" t="s">
        <v>727</v>
      </c>
      <c r="K69" s="186" t="s">
        <v>726</v>
      </c>
      <c r="L69" t="s">
        <v>350</v>
      </c>
      <c r="M69" t="s">
        <v>367</v>
      </c>
      <c r="N69" s="148"/>
      <c r="O69" t="s">
        <v>727</v>
      </c>
      <c r="P69" t="s">
        <v>726</v>
      </c>
      <c r="Q69" t="s">
        <v>16</v>
      </c>
      <c r="R69" t="s">
        <v>9</v>
      </c>
      <c r="S69" t="s">
        <v>37</v>
      </c>
      <c r="T69" s="148"/>
      <c r="U69" t="s">
        <v>727</v>
      </c>
      <c r="V69" t="s">
        <v>726</v>
      </c>
      <c r="W69" t="b">
        <f>AND(Table941[[#This Row],[Changed Structure]:[Changed 3D (R,G,B)]])</f>
        <v>1</v>
      </c>
      <c r="X69" t="b">
        <f>EXACT(Table941[[#This Row],[New Structure]],Table941[[#This Row],[Old Structure]])</f>
        <v>1</v>
      </c>
      <c r="Y69" s="95" t="b">
        <f>EXACT(Table941[[#This Row],[New ColorAndStyle]],Table941[[#This Row],[Old ColorAndStyle]])</f>
        <v>1</v>
      </c>
      <c r="Z69" s="94" t="b">
        <f>EXACT(Table941[[#This Row],[New Color Name]],Table941[[#This Row],[Old Color Name]])</f>
        <v>1</v>
      </c>
      <c r="AA69" s="94" t="b">
        <f>EXACT(Table941[[#This Row],[New (R,G,B)]],Table941[[#This Row],[Old (R,G,B)]])</f>
        <v>1</v>
      </c>
      <c r="AB69" t="b">
        <f>EXACT(Table941[[#This Row],[New In 2D View]],Table941[[#This Row],[Old In 2D View]])</f>
        <v>1</v>
      </c>
      <c r="AC69" t="b">
        <f>EXACT(Table941[[#This Row],[New In 3D View]],Table941[[#This Row],[Old In 3D View]])</f>
        <v>1</v>
      </c>
      <c r="AD69" t="b">
        <f>EXACT(Table941[[#This Row],[New Transparency]],Table941[[#This Row],[Old Transparency]])</f>
        <v>1</v>
      </c>
      <c r="AE69" t="b">
        <f>EXACT(Table941[[#This Row],[New 3D Color Name]],Table941[[#This Row],[Old 3D Color Name]])</f>
        <v>1</v>
      </c>
      <c r="AF69" t="b">
        <f>EXACT(Table941[[#This Row],[New 3D (R,G,B)]],Table941[[#This Row],[Old 3D (R,G,B)]])</f>
        <v>1</v>
      </c>
    </row>
    <row r="70" spans="1:32" x14ac:dyDescent="0.25">
      <c r="A70" s="187" t="s">
        <v>819</v>
      </c>
      <c r="B70" s="188" t="s">
        <v>818</v>
      </c>
      <c r="C70" s="194"/>
      <c r="D70" s="183" t="s">
        <v>40</v>
      </c>
      <c r="E70" s="187" t="s">
        <v>41</v>
      </c>
      <c r="F70" s="190" t="s">
        <v>16</v>
      </c>
      <c r="G70" s="190" t="s">
        <v>9</v>
      </c>
      <c r="H70" s="190" t="s">
        <v>37</v>
      </c>
      <c r="I70" s="194"/>
      <c r="J70" s="190" t="s">
        <v>40</v>
      </c>
      <c r="K70" s="191" t="s">
        <v>41</v>
      </c>
      <c r="L70" t="s">
        <v>819</v>
      </c>
      <c r="M70" t="s">
        <v>818</v>
      </c>
      <c r="N70" s="11"/>
      <c r="O70" t="s">
        <v>40</v>
      </c>
      <c r="P70" t="s">
        <v>41</v>
      </c>
      <c r="Q70" t="s">
        <v>16</v>
      </c>
      <c r="R70" t="s">
        <v>9</v>
      </c>
      <c r="S70" t="s">
        <v>37</v>
      </c>
      <c r="T70" s="11"/>
      <c r="U70" t="s">
        <v>40</v>
      </c>
      <c r="V70" t="s">
        <v>41</v>
      </c>
      <c r="W70" t="b">
        <f>AND(Table941[[#This Row],[Changed Structure]:[Changed 3D (R,G,B)]])</f>
        <v>1</v>
      </c>
      <c r="X70" t="b">
        <f>EXACT(Table941[[#This Row],[New Structure]],Table941[[#This Row],[Old Structure]])</f>
        <v>1</v>
      </c>
      <c r="Y70" s="95" t="b">
        <f>EXACT(Table941[[#This Row],[New ColorAndStyle]],Table941[[#This Row],[Old ColorAndStyle]])</f>
        <v>1</v>
      </c>
      <c r="Z70" s="94" t="b">
        <f>EXACT(Table941[[#This Row],[New Color Name]],Table941[[#This Row],[Old Color Name]])</f>
        <v>1</v>
      </c>
      <c r="AA70" s="94" t="b">
        <f>EXACT(Table941[[#This Row],[New (R,G,B)]],Table941[[#This Row],[Old (R,G,B)]])</f>
        <v>1</v>
      </c>
      <c r="AB70" t="b">
        <f>EXACT(Table941[[#This Row],[New In 2D View]],Table941[[#This Row],[Old In 2D View]])</f>
        <v>1</v>
      </c>
      <c r="AC70" t="b">
        <f>EXACT(Table941[[#This Row],[New In 3D View]],Table941[[#This Row],[Old In 3D View]])</f>
        <v>1</v>
      </c>
      <c r="AD70" t="b">
        <f>EXACT(Table941[[#This Row],[New Transparency]],Table941[[#This Row],[Old Transparency]])</f>
        <v>1</v>
      </c>
      <c r="AE70" t="b">
        <f>EXACT(Table941[[#This Row],[New 3D Color Name]],Table941[[#This Row],[Old 3D Color Name]])</f>
        <v>1</v>
      </c>
      <c r="AF70" t="b">
        <f>EXACT(Table941[[#This Row],[New 3D (R,G,B)]],Table941[[#This Row],[Old 3D (R,G,B)]])</f>
        <v>1</v>
      </c>
    </row>
    <row r="71" spans="1:32" x14ac:dyDescent="0.25">
      <c r="A71" s="180" t="s">
        <v>204</v>
      </c>
      <c r="B71" s="181" t="s">
        <v>258</v>
      </c>
      <c r="C71" s="233"/>
      <c r="D71" s="183" t="s">
        <v>638</v>
      </c>
      <c r="E71" s="180" t="s">
        <v>637</v>
      </c>
      <c r="F71" s="184" t="s">
        <v>16</v>
      </c>
      <c r="G71" s="184" t="s">
        <v>9</v>
      </c>
      <c r="H71" s="184" t="s">
        <v>394</v>
      </c>
      <c r="I71" s="233"/>
      <c r="J71" s="184" t="s">
        <v>638</v>
      </c>
      <c r="K71" s="186" t="s">
        <v>637</v>
      </c>
      <c r="L71" t="s">
        <v>204</v>
      </c>
      <c r="M71" t="s">
        <v>258</v>
      </c>
      <c r="N71" s="116"/>
      <c r="O71" t="s">
        <v>638</v>
      </c>
      <c r="P71" t="s">
        <v>637</v>
      </c>
      <c r="Q71" t="s">
        <v>16</v>
      </c>
      <c r="R71" t="s">
        <v>9</v>
      </c>
      <c r="S71" t="s">
        <v>394</v>
      </c>
      <c r="T71" s="116"/>
      <c r="U71" t="s">
        <v>638</v>
      </c>
      <c r="V71" t="s">
        <v>637</v>
      </c>
      <c r="W71" t="b">
        <f>AND(Table941[[#This Row],[Changed Structure]:[Changed 3D (R,G,B)]])</f>
        <v>1</v>
      </c>
      <c r="X71" t="b">
        <f>EXACT(Table941[[#This Row],[New Structure]],Table941[[#This Row],[Old Structure]])</f>
        <v>1</v>
      </c>
      <c r="Y71" s="95" t="b">
        <f>EXACT(Table941[[#This Row],[New ColorAndStyle]],Table941[[#This Row],[Old ColorAndStyle]])</f>
        <v>1</v>
      </c>
      <c r="Z71" s="94" t="b">
        <f>EXACT(Table941[[#This Row],[New Color Name]],Table941[[#This Row],[Old Color Name]])</f>
        <v>1</v>
      </c>
      <c r="AA71" s="94" t="b">
        <f>EXACT(Table941[[#This Row],[New (R,G,B)]],Table941[[#This Row],[Old (R,G,B)]])</f>
        <v>1</v>
      </c>
      <c r="AB71" t="b">
        <f>EXACT(Table941[[#This Row],[New In 2D View]],Table941[[#This Row],[Old In 2D View]])</f>
        <v>1</v>
      </c>
      <c r="AC71" t="b">
        <f>EXACT(Table941[[#This Row],[New In 3D View]],Table941[[#This Row],[Old In 3D View]])</f>
        <v>1</v>
      </c>
      <c r="AD71" t="b">
        <f>EXACT(Table941[[#This Row],[New Transparency]],Table941[[#This Row],[Old Transparency]])</f>
        <v>1</v>
      </c>
      <c r="AE71" t="b">
        <f>EXACT(Table941[[#This Row],[New 3D Color Name]],Table941[[#This Row],[Old 3D Color Name]])</f>
        <v>1</v>
      </c>
      <c r="AF71" t="b">
        <f>EXACT(Table941[[#This Row],[New 3D (R,G,B)]],Table941[[#This Row],[Old 3D (R,G,B)]])</f>
        <v>1</v>
      </c>
    </row>
    <row r="72" spans="1:32" x14ac:dyDescent="0.25">
      <c r="A72" s="187" t="s">
        <v>817</v>
      </c>
      <c r="B72" s="188" t="s">
        <v>322</v>
      </c>
      <c r="C72" s="234"/>
      <c r="D72" s="183" t="s">
        <v>638</v>
      </c>
      <c r="E72" s="187" t="s">
        <v>637</v>
      </c>
      <c r="F72" s="190" t="s">
        <v>16</v>
      </c>
      <c r="G72" s="190" t="s">
        <v>9</v>
      </c>
      <c r="H72" s="190" t="s">
        <v>394</v>
      </c>
      <c r="I72" s="234"/>
      <c r="J72" s="190" t="s">
        <v>638</v>
      </c>
      <c r="K72" s="191" t="s">
        <v>637</v>
      </c>
      <c r="L72" t="s">
        <v>817</v>
      </c>
      <c r="M72" t="s">
        <v>322</v>
      </c>
      <c r="N72" s="163"/>
      <c r="O72" t="s">
        <v>638</v>
      </c>
      <c r="P72" t="s">
        <v>637</v>
      </c>
      <c r="Q72" t="s">
        <v>16</v>
      </c>
      <c r="R72" t="s">
        <v>9</v>
      </c>
      <c r="S72" t="s">
        <v>394</v>
      </c>
      <c r="T72" s="163"/>
      <c r="U72" t="s">
        <v>638</v>
      </c>
      <c r="V72" t="s">
        <v>637</v>
      </c>
      <c r="W72" t="b">
        <f>AND(Table941[[#This Row],[Changed Structure]:[Changed 3D (R,G,B)]])</f>
        <v>1</v>
      </c>
      <c r="X72" t="b">
        <f>EXACT(Table941[[#This Row],[New Structure]],Table941[[#This Row],[Old Structure]])</f>
        <v>1</v>
      </c>
      <c r="Y72" s="95" t="b">
        <f>EXACT(Table941[[#This Row],[New ColorAndStyle]],Table941[[#This Row],[Old ColorAndStyle]])</f>
        <v>1</v>
      </c>
      <c r="Z72" s="94" t="b">
        <f>EXACT(Table941[[#This Row],[New Color Name]],Table941[[#This Row],[Old Color Name]])</f>
        <v>1</v>
      </c>
      <c r="AA72" s="94" t="b">
        <f>EXACT(Table941[[#This Row],[New (R,G,B)]],Table941[[#This Row],[Old (R,G,B)]])</f>
        <v>1</v>
      </c>
      <c r="AB72" t="b">
        <f>EXACT(Table941[[#This Row],[New In 2D View]],Table941[[#This Row],[Old In 2D View]])</f>
        <v>1</v>
      </c>
      <c r="AC72" t="b">
        <f>EXACT(Table941[[#This Row],[New In 3D View]],Table941[[#This Row],[Old In 3D View]])</f>
        <v>1</v>
      </c>
      <c r="AD72" t="b">
        <f>EXACT(Table941[[#This Row],[New Transparency]],Table941[[#This Row],[Old Transparency]])</f>
        <v>1</v>
      </c>
      <c r="AE72" t="b">
        <f>EXACT(Table941[[#This Row],[New 3D Color Name]],Table941[[#This Row],[Old 3D Color Name]])</f>
        <v>1</v>
      </c>
      <c r="AF72" t="b">
        <f>EXACT(Table941[[#This Row],[New 3D (R,G,B)]],Table941[[#This Row],[Old 3D (R,G,B)]])</f>
        <v>1</v>
      </c>
    </row>
    <row r="73" spans="1:32" x14ac:dyDescent="0.25">
      <c r="A73" s="180" t="s">
        <v>296</v>
      </c>
      <c r="B73" s="181" t="s">
        <v>322</v>
      </c>
      <c r="C73" s="234"/>
      <c r="D73" s="183" t="s">
        <v>638</v>
      </c>
      <c r="E73" s="180" t="s">
        <v>637</v>
      </c>
      <c r="F73" s="184" t="s">
        <v>16</v>
      </c>
      <c r="G73" s="184" t="s">
        <v>9</v>
      </c>
      <c r="H73" s="184" t="s">
        <v>394</v>
      </c>
      <c r="I73" s="234"/>
      <c r="J73" s="184" t="s">
        <v>638</v>
      </c>
      <c r="K73" s="186" t="s">
        <v>637</v>
      </c>
      <c r="L73" t="s">
        <v>296</v>
      </c>
      <c r="M73" t="s">
        <v>322</v>
      </c>
      <c r="N73" s="163"/>
      <c r="O73" t="s">
        <v>638</v>
      </c>
      <c r="P73" t="s">
        <v>637</v>
      </c>
      <c r="Q73" t="s">
        <v>16</v>
      </c>
      <c r="R73" t="s">
        <v>9</v>
      </c>
      <c r="S73" t="s">
        <v>394</v>
      </c>
      <c r="T73" s="163"/>
      <c r="U73" t="s">
        <v>638</v>
      </c>
      <c r="V73" t="s">
        <v>637</v>
      </c>
      <c r="W73" t="b">
        <f>AND(Table941[[#This Row],[Changed Structure]:[Changed 3D (R,G,B)]])</f>
        <v>1</v>
      </c>
      <c r="X73" t="b">
        <f>EXACT(Table941[[#This Row],[New Structure]],Table941[[#This Row],[Old Structure]])</f>
        <v>1</v>
      </c>
      <c r="Y73" s="95" t="b">
        <f>EXACT(Table941[[#This Row],[New ColorAndStyle]],Table941[[#This Row],[Old ColorAndStyle]])</f>
        <v>1</v>
      </c>
      <c r="Z73" s="94" t="b">
        <f>EXACT(Table941[[#This Row],[New Color Name]],Table941[[#This Row],[Old Color Name]])</f>
        <v>1</v>
      </c>
      <c r="AA73" s="94" t="b">
        <f>EXACT(Table941[[#This Row],[New (R,G,B)]],Table941[[#This Row],[Old (R,G,B)]])</f>
        <v>1</v>
      </c>
      <c r="AB73" t="b">
        <f>EXACT(Table941[[#This Row],[New In 2D View]],Table941[[#This Row],[Old In 2D View]])</f>
        <v>1</v>
      </c>
      <c r="AC73" t="b">
        <f>EXACT(Table941[[#This Row],[New In 3D View]],Table941[[#This Row],[Old In 3D View]])</f>
        <v>1</v>
      </c>
      <c r="AD73" t="b">
        <f>EXACT(Table941[[#This Row],[New Transparency]],Table941[[#This Row],[Old Transparency]])</f>
        <v>1</v>
      </c>
      <c r="AE73" t="b">
        <f>EXACT(Table941[[#This Row],[New 3D Color Name]],Table941[[#This Row],[Old 3D Color Name]])</f>
        <v>1</v>
      </c>
      <c r="AF73" t="b">
        <f>EXACT(Table941[[#This Row],[New 3D (R,G,B)]],Table941[[#This Row],[Old 3D (R,G,B)]])</f>
        <v>1</v>
      </c>
    </row>
    <row r="74" spans="1:32" x14ac:dyDescent="0.25">
      <c r="A74" s="187" t="s">
        <v>379</v>
      </c>
      <c r="B74" s="188" t="s">
        <v>386</v>
      </c>
      <c r="C74" s="235"/>
      <c r="D74" s="183" t="s">
        <v>638</v>
      </c>
      <c r="E74" s="187" t="s">
        <v>637</v>
      </c>
      <c r="F74" s="190" t="s">
        <v>16</v>
      </c>
      <c r="G74" s="190" t="s">
        <v>9</v>
      </c>
      <c r="H74" s="190" t="s">
        <v>394</v>
      </c>
      <c r="I74" s="235"/>
      <c r="J74" s="190" t="s">
        <v>638</v>
      </c>
      <c r="K74" s="191" t="s">
        <v>637</v>
      </c>
      <c r="L74" t="s">
        <v>379</v>
      </c>
      <c r="M74" t="s">
        <v>386</v>
      </c>
      <c r="N74" s="111"/>
      <c r="O74" t="s">
        <v>638</v>
      </c>
      <c r="P74" t="s">
        <v>637</v>
      </c>
      <c r="Q74" t="s">
        <v>16</v>
      </c>
      <c r="R74" t="s">
        <v>9</v>
      </c>
      <c r="S74" t="s">
        <v>394</v>
      </c>
      <c r="T74" s="111"/>
      <c r="U74" t="s">
        <v>638</v>
      </c>
      <c r="V74" t="s">
        <v>637</v>
      </c>
      <c r="W74" t="b">
        <f>AND(Table941[[#This Row],[Changed Structure]:[Changed 3D (R,G,B)]])</f>
        <v>1</v>
      </c>
      <c r="X74" t="b">
        <f>EXACT(Table941[[#This Row],[New Structure]],Table941[[#This Row],[Old Structure]])</f>
        <v>1</v>
      </c>
      <c r="Y74" s="95" t="b">
        <f>EXACT(Table941[[#This Row],[New ColorAndStyle]],Table941[[#This Row],[Old ColorAndStyle]])</f>
        <v>1</v>
      </c>
      <c r="Z74" s="94" t="b">
        <f>EXACT(Table941[[#This Row],[New Color Name]],Table941[[#This Row],[Old Color Name]])</f>
        <v>1</v>
      </c>
      <c r="AA74" s="94" t="b">
        <f>EXACT(Table941[[#This Row],[New (R,G,B)]],Table941[[#This Row],[Old (R,G,B)]])</f>
        <v>1</v>
      </c>
      <c r="AB74" t="b">
        <f>EXACT(Table941[[#This Row],[New In 2D View]],Table941[[#This Row],[Old In 2D View]])</f>
        <v>1</v>
      </c>
      <c r="AC74" t="b">
        <f>EXACT(Table941[[#This Row],[New In 3D View]],Table941[[#This Row],[Old In 3D View]])</f>
        <v>1</v>
      </c>
      <c r="AD74" t="b">
        <f>EXACT(Table941[[#This Row],[New Transparency]],Table941[[#This Row],[Old Transparency]])</f>
        <v>1</v>
      </c>
      <c r="AE74" t="b">
        <f>EXACT(Table941[[#This Row],[New 3D Color Name]],Table941[[#This Row],[Old 3D Color Name]])</f>
        <v>1</v>
      </c>
      <c r="AF74" t="b">
        <f>EXACT(Table941[[#This Row],[New 3D (R,G,B)]],Table941[[#This Row],[Old 3D (R,G,B)]])</f>
        <v>1</v>
      </c>
    </row>
    <row r="75" spans="1:32" x14ac:dyDescent="0.25">
      <c r="A75" s="180" t="s">
        <v>297</v>
      </c>
      <c r="B75" s="181" t="s">
        <v>321</v>
      </c>
      <c r="C75" s="234"/>
      <c r="D75" s="183" t="s">
        <v>638</v>
      </c>
      <c r="E75" s="180" t="s">
        <v>637</v>
      </c>
      <c r="F75" s="184" t="s">
        <v>16</v>
      </c>
      <c r="G75" s="184" t="s">
        <v>9</v>
      </c>
      <c r="H75" s="184" t="s">
        <v>394</v>
      </c>
      <c r="I75" s="234"/>
      <c r="J75" s="184" t="s">
        <v>638</v>
      </c>
      <c r="K75" s="186" t="s">
        <v>637</v>
      </c>
      <c r="L75" t="s">
        <v>297</v>
      </c>
      <c r="M75" t="s">
        <v>321</v>
      </c>
      <c r="N75" s="163"/>
      <c r="O75" t="s">
        <v>638</v>
      </c>
      <c r="P75" t="s">
        <v>637</v>
      </c>
      <c r="Q75" t="s">
        <v>16</v>
      </c>
      <c r="R75" t="s">
        <v>9</v>
      </c>
      <c r="S75" t="s">
        <v>394</v>
      </c>
      <c r="T75" s="163"/>
      <c r="U75" t="s">
        <v>638</v>
      </c>
      <c r="V75" t="s">
        <v>637</v>
      </c>
      <c r="W75" t="b">
        <f>AND(Table941[[#This Row],[Changed Structure]:[Changed 3D (R,G,B)]])</f>
        <v>1</v>
      </c>
      <c r="X75" t="b">
        <f>EXACT(Table941[[#This Row],[New Structure]],Table941[[#This Row],[Old Structure]])</f>
        <v>1</v>
      </c>
      <c r="Y75" s="95" t="b">
        <f>EXACT(Table941[[#This Row],[New ColorAndStyle]],Table941[[#This Row],[Old ColorAndStyle]])</f>
        <v>1</v>
      </c>
      <c r="Z75" s="94" t="b">
        <f>EXACT(Table941[[#This Row],[New Color Name]],Table941[[#This Row],[Old Color Name]])</f>
        <v>1</v>
      </c>
      <c r="AA75" s="94" t="b">
        <f>EXACT(Table941[[#This Row],[New (R,G,B)]],Table941[[#This Row],[Old (R,G,B)]])</f>
        <v>1</v>
      </c>
      <c r="AB75" t="b">
        <f>EXACT(Table941[[#This Row],[New In 2D View]],Table941[[#This Row],[Old In 2D View]])</f>
        <v>1</v>
      </c>
      <c r="AC75" t="b">
        <f>EXACT(Table941[[#This Row],[New In 3D View]],Table941[[#This Row],[Old In 3D View]])</f>
        <v>1</v>
      </c>
      <c r="AD75" t="b">
        <f>EXACT(Table941[[#This Row],[New Transparency]],Table941[[#This Row],[Old Transparency]])</f>
        <v>1</v>
      </c>
      <c r="AE75" t="b">
        <f>EXACT(Table941[[#This Row],[New 3D Color Name]],Table941[[#This Row],[Old 3D Color Name]])</f>
        <v>1</v>
      </c>
      <c r="AF75" t="b">
        <f>EXACT(Table941[[#This Row],[New 3D (R,G,B)]],Table941[[#This Row],[Old 3D (R,G,B)]])</f>
        <v>1</v>
      </c>
    </row>
    <row r="76" spans="1:32" x14ac:dyDescent="0.25">
      <c r="A76" s="187" t="s">
        <v>405</v>
      </c>
      <c r="B76" s="188" t="s">
        <v>258</v>
      </c>
      <c r="C76" s="233"/>
      <c r="D76" s="183" t="s">
        <v>638</v>
      </c>
      <c r="E76" s="187" t="s">
        <v>637</v>
      </c>
      <c r="F76" s="190" t="s">
        <v>16</v>
      </c>
      <c r="G76" s="190" t="s">
        <v>9</v>
      </c>
      <c r="H76" s="190" t="s">
        <v>394</v>
      </c>
      <c r="I76" s="233"/>
      <c r="J76" s="190" t="s">
        <v>638</v>
      </c>
      <c r="K76" s="191" t="s">
        <v>637</v>
      </c>
      <c r="L76" t="s">
        <v>405</v>
      </c>
      <c r="M76" t="s">
        <v>258</v>
      </c>
      <c r="N76" s="116"/>
      <c r="O76" t="s">
        <v>638</v>
      </c>
      <c r="P76" t="s">
        <v>637</v>
      </c>
      <c r="Q76" t="s">
        <v>16</v>
      </c>
      <c r="R76" t="s">
        <v>9</v>
      </c>
      <c r="S76" t="s">
        <v>394</v>
      </c>
      <c r="T76" s="116"/>
      <c r="U76" t="s">
        <v>638</v>
      </c>
      <c r="V76" t="s">
        <v>637</v>
      </c>
      <c r="W76" t="b">
        <f>AND(Table941[[#This Row],[Changed Structure]:[Changed 3D (R,G,B)]])</f>
        <v>1</v>
      </c>
      <c r="X76" t="b">
        <f>EXACT(Table941[[#This Row],[New Structure]],Table941[[#This Row],[Old Structure]])</f>
        <v>1</v>
      </c>
      <c r="Y76" s="95" t="b">
        <f>EXACT(Table941[[#This Row],[New ColorAndStyle]],Table941[[#This Row],[Old ColorAndStyle]])</f>
        <v>1</v>
      </c>
      <c r="Z76" s="94" t="b">
        <f>EXACT(Table941[[#This Row],[New Color Name]],Table941[[#This Row],[Old Color Name]])</f>
        <v>1</v>
      </c>
      <c r="AA76" s="94" t="b">
        <f>EXACT(Table941[[#This Row],[New (R,G,B)]],Table941[[#This Row],[Old (R,G,B)]])</f>
        <v>1</v>
      </c>
      <c r="AB76" t="b">
        <f>EXACT(Table941[[#This Row],[New In 2D View]],Table941[[#This Row],[Old In 2D View]])</f>
        <v>1</v>
      </c>
      <c r="AC76" t="b">
        <f>EXACT(Table941[[#This Row],[New In 3D View]],Table941[[#This Row],[Old In 3D View]])</f>
        <v>1</v>
      </c>
      <c r="AD76" t="b">
        <f>EXACT(Table941[[#This Row],[New Transparency]],Table941[[#This Row],[Old Transparency]])</f>
        <v>1</v>
      </c>
      <c r="AE76" t="b">
        <f>EXACT(Table941[[#This Row],[New 3D Color Name]],Table941[[#This Row],[Old 3D Color Name]])</f>
        <v>1</v>
      </c>
      <c r="AF76" t="b">
        <f>EXACT(Table941[[#This Row],[New 3D (R,G,B)]],Table941[[#This Row],[Old 3D (R,G,B)]])</f>
        <v>1</v>
      </c>
    </row>
    <row r="77" spans="1:32" x14ac:dyDescent="0.25">
      <c r="A77" s="180" t="s">
        <v>223</v>
      </c>
      <c r="B77" s="181" t="s">
        <v>265</v>
      </c>
      <c r="C77" s="236"/>
      <c r="D77" s="183" t="s">
        <v>51</v>
      </c>
      <c r="E77" s="180" t="s">
        <v>7</v>
      </c>
      <c r="F77" s="184" t="s">
        <v>16</v>
      </c>
      <c r="G77" s="184" t="s">
        <v>9</v>
      </c>
      <c r="H77" s="184" t="s">
        <v>37</v>
      </c>
      <c r="I77" s="236"/>
      <c r="J77" s="184" t="s">
        <v>51</v>
      </c>
      <c r="K77" s="186" t="s">
        <v>7</v>
      </c>
      <c r="L77" t="s">
        <v>223</v>
      </c>
      <c r="M77" t="s">
        <v>265</v>
      </c>
      <c r="N77" s="40"/>
      <c r="O77" t="s">
        <v>51</v>
      </c>
      <c r="P77" t="s">
        <v>7</v>
      </c>
      <c r="Q77" t="s">
        <v>16</v>
      </c>
      <c r="R77" t="s">
        <v>9</v>
      </c>
      <c r="S77" t="s">
        <v>37</v>
      </c>
      <c r="T77" s="40"/>
      <c r="U77" t="s">
        <v>51</v>
      </c>
      <c r="V77" t="s">
        <v>7</v>
      </c>
      <c r="W77" t="b">
        <f>AND(Table941[[#This Row],[Changed Structure]:[Changed 3D (R,G,B)]])</f>
        <v>1</v>
      </c>
      <c r="X77" t="b">
        <f>EXACT(Table941[[#This Row],[New Structure]],Table941[[#This Row],[Old Structure]])</f>
        <v>1</v>
      </c>
      <c r="Y77" s="95" t="b">
        <f>EXACT(Table941[[#This Row],[New ColorAndStyle]],Table941[[#This Row],[Old ColorAndStyle]])</f>
        <v>1</v>
      </c>
      <c r="Z77" s="94" t="b">
        <f>EXACT(Table941[[#This Row],[New Color Name]],Table941[[#This Row],[Old Color Name]])</f>
        <v>1</v>
      </c>
      <c r="AA77" s="94" t="b">
        <f>EXACT(Table941[[#This Row],[New (R,G,B)]],Table941[[#This Row],[Old (R,G,B)]])</f>
        <v>1</v>
      </c>
      <c r="AB77" t="b">
        <f>EXACT(Table941[[#This Row],[New In 2D View]],Table941[[#This Row],[Old In 2D View]])</f>
        <v>1</v>
      </c>
      <c r="AC77" t="b">
        <f>EXACT(Table941[[#This Row],[New In 3D View]],Table941[[#This Row],[Old In 3D View]])</f>
        <v>1</v>
      </c>
      <c r="AD77" t="b">
        <f>EXACT(Table941[[#This Row],[New Transparency]],Table941[[#This Row],[Old Transparency]])</f>
        <v>1</v>
      </c>
      <c r="AE77" t="b">
        <f>EXACT(Table941[[#This Row],[New 3D Color Name]],Table941[[#This Row],[Old 3D Color Name]])</f>
        <v>1</v>
      </c>
      <c r="AF77" t="b">
        <f>EXACT(Table941[[#This Row],[New 3D (R,G,B)]],Table941[[#This Row],[Old 3D (R,G,B)]])</f>
        <v>1</v>
      </c>
    </row>
    <row r="78" spans="1:32" x14ac:dyDescent="0.25">
      <c r="A78" s="187" t="s">
        <v>816</v>
      </c>
      <c r="B78" s="188" t="s">
        <v>815</v>
      </c>
      <c r="C78" s="218"/>
      <c r="D78" s="183" t="s">
        <v>706</v>
      </c>
      <c r="E78" s="187" t="s">
        <v>705</v>
      </c>
      <c r="F78" s="190" t="s">
        <v>16</v>
      </c>
      <c r="G78" s="190" t="s">
        <v>9</v>
      </c>
      <c r="H78" s="190" t="s">
        <v>624</v>
      </c>
      <c r="I78" s="218"/>
      <c r="J78" s="190" t="s">
        <v>706</v>
      </c>
      <c r="K78" s="191" t="s">
        <v>705</v>
      </c>
      <c r="L78" t="s">
        <v>816</v>
      </c>
      <c r="M78" t="s">
        <v>815</v>
      </c>
      <c r="N78" s="158"/>
      <c r="O78" t="s">
        <v>706</v>
      </c>
      <c r="P78" t="s">
        <v>705</v>
      </c>
      <c r="Q78" t="s">
        <v>16</v>
      </c>
      <c r="R78" t="s">
        <v>9</v>
      </c>
      <c r="S78" t="s">
        <v>624</v>
      </c>
      <c r="T78" s="158"/>
      <c r="U78" t="s">
        <v>706</v>
      </c>
      <c r="V78" t="s">
        <v>705</v>
      </c>
      <c r="W78" t="b">
        <f>AND(Table941[[#This Row],[Changed Structure]:[Changed 3D (R,G,B)]])</f>
        <v>1</v>
      </c>
      <c r="X78" t="b">
        <f>EXACT(Table941[[#This Row],[New Structure]],Table941[[#This Row],[Old Structure]])</f>
        <v>1</v>
      </c>
      <c r="Y78" s="95" t="b">
        <f>EXACT(Table941[[#This Row],[New ColorAndStyle]],Table941[[#This Row],[Old ColorAndStyle]])</f>
        <v>1</v>
      </c>
      <c r="Z78" s="94" t="b">
        <f>EXACT(Table941[[#This Row],[New Color Name]],Table941[[#This Row],[Old Color Name]])</f>
        <v>1</v>
      </c>
      <c r="AA78" s="94" t="b">
        <f>EXACT(Table941[[#This Row],[New (R,G,B)]],Table941[[#This Row],[Old (R,G,B)]])</f>
        <v>1</v>
      </c>
      <c r="AB78" t="b">
        <f>EXACT(Table941[[#This Row],[New In 2D View]],Table941[[#This Row],[Old In 2D View]])</f>
        <v>1</v>
      </c>
      <c r="AC78" t="b">
        <f>EXACT(Table941[[#This Row],[New In 3D View]],Table941[[#This Row],[Old In 3D View]])</f>
        <v>1</v>
      </c>
      <c r="AD78" t="b">
        <f>EXACT(Table941[[#This Row],[New Transparency]],Table941[[#This Row],[Old Transparency]])</f>
        <v>1</v>
      </c>
      <c r="AE78" t="b">
        <f>EXACT(Table941[[#This Row],[New 3D Color Name]],Table941[[#This Row],[Old 3D Color Name]])</f>
        <v>1</v>
      </c>
      <c r="AF78" t="b">
        <f>EXACT(Table941[[#This Row],[New 3D (R,G,B)]],Table941[[#This Row],[Old 3D (R,G,B)]])</f>
        <v>1</v>
      </c>
    </row>
    <row r="79" spans="1:32" x14ac:dyDescent="0.25">
      <c r="A79" s="180" t="s">
        <v>814</v>
      </c>
      <c r="B79" s="181" t="s">
        <v>813</v>
      </c>
      <c r="C79" s="217"/>
      <c r="D79" s="183" t="s">
        <v>673</v>
      </c>
      <c r="E79" s="180" t="s">
        <v>672</v>
      </c>
      <c r="F79" s="184" t="s">
        <v>16</v>
      </c>
      <c r="G79" s="184" t="s">
        <v>9</v>
      </c>
      <c r="H79" s="184" t="s">
        <v>624</v>
      </c>
      <c r="I79" s="217"/>
      <c r="J79" s="184" t="s">
        <v>673</v>
      </c>
      <c r="K79" s="186" t="s">
        <v>672</v>
      </c>
      <c r="L79" t="s">
        <v>814</v>
      </c>
      <c r="M79" t="s">
        <v>813</v>
      </c>
      <c r="N79" s="127"/>
      <c r="O79" t="s">
        <v>673</v>
      </c>
      <c r="P79" t="s">
        <v>672</v>
      </c>
      <c r="Q79" t="s">
        <v>16</v>
      </c>
      <c r="R79" t="s">
        <v>9</v>
      </c>
      <c r="S79" t="s">
        <v>624</v>
      </c>
      <c r="T79" s="127"/>
      <c r="U79" t="s">
        <v>673</v>
      </c>
      <c r="V79" t="s">
        <v>672</v>
      </c>
      <c r="W79" t="b">
        <f>AND(Table941[[#This Row],[Changed Structure]:[Changed 3D (R,G,B)]])</f>
        <v>1</v>
      </c>
      <c r="X79" t="b">
        <f>EXACT(Table941[[#This Row],[New Structure]],Table941[[#This Row],[Old Structure]])</f>
        <v>1</v>
      </c>
      <c r="Y79" s="95" t="b">
        <f>EXACT(Table941[[#This Row],[New ColorAndStyle]],Table941[[#This Row],[Old ColorAndStyle]])</f>
        <v>1</v>
      </c>
      <c r="Z79" s="94" t="b">
        <f>EXACT(Table941[[#This Row],[New Color Name]],Table941[[#This Row],[Old Color Name]])</f>
        <v>1</v>
      </c>
      <c r="AA79" s="94" t="b">
        <f>EXACT(Table941[[#This Row],[New (R,G,B)]],Table941[[#This Row],[Old (R,G,B)]])</f>
        <v>1</v>
      </c>
      <c r="AB79" t="b">
        <f>EXACT(Table941[[#This Row],[New In 2D View]],Table941[[#This Row],[Old In 2D View]])</f>
        <v>1</v>
      </c>
      <c r="AC79" t="b">
        <f>EXACT(Table941[[#This Row],[New In 3D View]],Table941[[#This Row],[Old In 3D View]])</f>
        <v>1</v>
      </c>
      <c r="AD79" t="b">
        <f>EXACT(Table941[[#This Row],[New Transparency]],Table941[[#This Row],[Old Transparency]])</f>
        <v>1</v>
      </c>
      <c r="AE79" t="b">
        <f>EXACT(Table941[[#This Row],[New 3D Color Name]],Table941[[#This Row],[Old 3D Color Name]])</f>
        <v>1</v>
      </c>
      <c r="AF79" t="b">
        <f>EXACT(Table941[[#This Row],[New 3D (R,G,B)]],Table941[[#This Row],[Old 3D (R,G,B)]])</f>
        <v>1</v>
      </c>
    </row>
    <row r="80" spans="1:32" x14ac:dyDescent="0.25">
      <c r="A80" s="187" t="s">
        <v>812</v>
      </c>
      <c r="B80" s="188" t="s">
        <v>811</v>
      </c>
      <c r="C80" s="237"/>
      <c r="D80" s="183" t="s">
        <v>786</v>
      </c>
      <c r="E80" s="187" t="s">
        <v>785</v>
      </c>
      <c r="F80" s="190" t="s">
        <v>16</v>
      </c>
      <c r="G80" s="190" t="s">
        <v>9</v>
      </c>
      <c r="H80" s="190" t="s">
        <v>37</v>
      </c>
      <c r="I80" s="237"/>
      <c r="J80" s="190" t="s">
        <v>786</v>
      </c>
      <c r="K80" s="191" t="s">
        <v>785</v>
      </c>
      <c r="L80" t="s">
        <v>812</v>
      </c>
      <c r="M80" t="s">
        <v>811</v>
      </c>
      <c r="N80" s="157"/>
      <c r="O80" t="s">
        <v>786</v>
      </c>
      <c r="P80" t="s">
        <v>785</v>
      </c>
      <c r="Q80" t="s">
        <v>16</v>
      </c>
      <c r="R80" t="s">
        <v>9</v>
      </c>
      <c r="S80" t="s">
        <v>37</v>
      </c>
      <c r="T80" s="157"/>
      <c r="U80" t="s">
        <v>786</v>
      </c>
      <c r="V80" t="s">
        <v>785</v>
      </c>
      <c r="W80" t="b">
        <f>AND(Table941[[#This Row],[Changed Structure]:[Changed 3D (R,G,B)]])</f>
        <v>1</v>
      </c>
      <c r="X80" t="b">
        <f>EXACT(Table941[[#This Row],[New Structure]],Table941[[#This Row],[Old Structure]])</f>
        <v>1</v>
      </c>
      <c r="Y80" s="95" t="b">
        <f>EXACT(Table941[[#This Row],[New ColorAndStyle]],Table941[[#This Row],[Old ColorAndStyle]])</f>
        <v>1</v>
      </c>
      <c r="Z80" s="94" t="b">
        <f>EXACT(Table941[[#This Row],[New Color Name]],Table941[[#This Row],[Old Color Name]])</f>
        <v>1</v>
      </c>
      <c r="AA80" s="94" t="b">
        <f>EXACT(Table941[[#This Row],[New (R,G,B)]],Table941[[#This Row],[Old (R,G,B)]])</f>
        <v>1</v>
      </c>
      <c r="AB80" t="b">
        <f>EXACT(Table941[[#This Row],[New In 2D View]],Table941[[#This Row],[Old In 2D View]])</f>
        <v>1</v>
      </c>
      <c r="AC80" t="b">
        <f>EXACT(Table941[[#This Row],[New In 3D View]],Table941[[#This Row],[Old In 3D View]])</f>
        <v>1</v>
      </c>
      <c r="AD80" t="b">
        <f>EXACT(Table941[[#This Row],[New Transparency]],Table941[[#This Row],[Old Transparency]])</f>
        <v>1</v>
      </c>
      <c r="AE80" t="b">
        <f>EXACT(Table941[[#This Row],[New 3D Color Name]],Table941[[#This Row],[Old 3D Color Name]])</f>
        <v>1</v>
      </c>
      <c r="AF80" t="b">
        <f>EXACT(Table941[[#This Row],[New 3D (R,G,B)]],Table941[[#This Row],[Old 3D (R,G,B)]])</f>
        <v>1</v>
      </c>
    </row>
    <row r="81" spans="1:32" x14ac:dyDescent="0.25">
      <c r="A81" s="180" t="s">
        <v>810</v>
      </c>
      <c r="B81" s="181" t="s">
        <v>809</v>
      </c>
      <c r="C81" s="194"/>
      <c r="D81" s="183" t="s">
        <v>40</v>
      </c>
      <c r="E81" s="180" t="s">
        <v>41</v>
      </c>
      <c r="F81" s="184" t="s">
        <v>8</v>
      </c>
      <c r="G81" s="184" t="s">
        <v>9</v>
      </c>
      <c r="H81" s="184" t="s">
        <v>11</v>
      </c>
      <c r="I81" s="194"/>
      <c r="J81" s="184" t="s">
        <v>40</v>
      </c>
      <c r="K81" s="186" t="s">
        <v>41</v>
      </c>
      <c r="L81" t="s">
        <v>810</v>
      </c>
      <c r="M81" t="s">
        <v>809</v>
      </c>
      <c r="N81" s="11"/>
      <c r="O81" t="s">
        <v>40</v>
      </c>
      <c r="P81" t="s">
        <v>41</v>
      </c>
      <c r="Q81" t="s">
        <v>8</v>
      </c>
      <c r="R81" t="s">
        <v>9</v>
      </c>
      <c r="S81" t="s">
        <v>11</v>
      </c>
      <c r="T81" s="11"/>
      <c r="U81" t="s">
        <v>40</v>
      </c>
      <c r="V81" t="s">
        <v>41</v>
      </c>
      <c r="W81" t="b">
        <f>AND(Table941[[#This Row],[Changed Structure]:[Changed 3D (R,G,B)]])</f>
        <v>1</v>
      </c>
      <c r="X81" t="b">
        <f>EXACT(Table941[[#This Row],[New Structure]],Table941[[#This Row],[Old Structure]])</f>
        <v>1</v>
      </c>
      <c r="Y81" s="95" t="b">
        <f>EXACT(Table941[[#This Row],[New ColorAndStyle]],Table941[[#This Row],[Old ColorAndStyle]])</f>
        <v>1</v>
      </c>
      <c r="Z81" s="94" t="b">
        <f>EXACT(Table941[[#This Row],[New Color Name]],Table941[[#This Row],[Old Color Name]])</f>
        <v>1</v>
      </c>
      <c r="AA81" s="94" t="b">
        <f>EXACT(Table941[[#This Row],[New (R,G,B)]],Table941[[#This Row],[Old (R,G,B)]])</f>
        <v>1</v>
      </c>
      <c r="AB81" t="b">
        <f>EXACT(Table941[[#This Row],[New In 2D View]],Table941[[#This Row],[Old In 2D View]])</f>
        <v>1</v>
      </c>
      <c r="AC81" t="b">
        <f>EXACT(Table941[[#This Row],[New In 3D View]],Table941[[#This Row],[Old In 3D View]])</f>
        <v>1</v>
      </c>
      <c r="AD81" t="b">
        <f>EXACT(Table941[[#This Row],[New Transparency]],Table941[[#This Row],[Old Transparency]])</f>
        <v>1</v>
      </c>
      <c r="AE81" t="b">
        <f>EXACT(Table941[[#This Row],[New 3D Color Name]],Table941[[#This Row],[Old 3D Color Name]])</f>
        <v>1</v>
      </c>
      <c r="AF81" t="b">
        <f>EXACT(Table941[[#This Row],[New 3D (R,G,B)]],Table941[[#This Row],[Old 3D (R,G,B)]])</f>
        <v>1</v>
      </c>
    </row>
    <row r="82" spans="1:32" x14ac:dyDescent="0.25">
      <c r="A82" s="187" t="s">
        <v>808</v>
      </c>
      <c r="B82" s="188" t="s">
        <v>807</v>
      </c>
      <c r="C82" s="238"/>
      <c r="D82" s="183" t="s">
        <v>642</v>
      </c>
      <c r="E82" s="187" t="s">
        <v>641</v>
      </c>
      <c r="F82" s="190" t="s">
        <v>16</v>
      </c>
      <c r="G82" s="190" t="s">
        <v>9</v>
      </c>
      <c r="H82" s="190" t="s">
        <v>37</v>
      </c>
      <c r="I82" s="238"/>
      <c r="J82" s="190" t="s">
        <v>642</v>
      </c>
      <c r="K82" s="191" t="s">
        <v>641</v>
      </c>
      <c r="L82" t="s">
        <v>808</v>
      </c>
      <c r="M82" t="s">
        <v>807</v>
      </c>
      <c r="N82" s="155"/>
      <c r="O82" t="s">
        <v>642</v>
      </c>
      <c r="P82" t="s">
        <v>641</v>
      </c>
      <c r="Q82" t="s">
        <v>16</v>
      </c>
      <c r="R82" t="s">
        <v>9</v>
      </c>
      <c r="S82" t="s">
        <v>37</v>
      </c>
      <c r="T82" s="155"/>
      <c r="U82" t="s">
        <v>642</v>
      </c>
      <c r="V82" t="s">
        <v>641</v>
      </c>
      <c r="W82" t="b">
        <f>AND(Table941[[#This Row],[Changed Structure]:[Changed 3D (R,G,B)]])</f>
        <v>1</v>
      </c>
      <c r="X82" t="b">
        <f>EXACT(Table941[[#This Row],[New Structure]],Table941[[#This Row],[Old Structure]])</f>
        <v>1</v>
      </c>
      <c r="Y82" s="95" t="b">
        <f>EXACT(Table941[[#This Row],[New ColorAndStyle]],Table941[[#This Row],[Old ColorAndStyle]])</f>
        <v>1</v>
      </c>
      <c r="Z82" s="94" t="b">
        <f>EXACT(Table941[[#This Row],[New Color Name]],Table941[[#This Row],[Old Color Name]])</f>
        <v>1</v>
      </c>
      <c r="AA82" s="94" t="b">
        <f>EXACT(Table941[[#This Row],[New (R,G,B)]],Table941[[#This Row],[Old (R,G,B)]])</f>
        <v>1</v>
      </c>
      <c r="AB82" t="b">
        <f>EXACT(Table941[[#This Row],[New In 2D View]],Table941[[#This Row],[Old In 2D View]])</f>
        <v>1</v>
      </c>
      <c r="AC82" t="b">
        <f>EXACT(Table941[[#This Row],[New In 3D View]],Table941[[#This Row],[Old In 3D View]])</f>
        <v>1</v>
      </c>
      <c r="AD82" t="b">
        <f>EXACT(Table941[[#This Row],[New Transparency]],Table941[[#This Row],[Old Transparency]])</f>
        <v>1</v>
      </c>
      <c r="AE82" t="b">
        <f>EXACT(Table941[[#This Row],[New 3D Color Name]],Table941[[#This Row],[Old 3D Color Name]])</f>
        <v>1</v>
      </c>
      <c r="AF82" t="b">
        <f>EXACT(Table941[[#This Row],[New 3D (R,G,B)]],Table941[[#This Row],[Old 3D (R,G,B)]])</f>
        <v>1</v>
      </c>
    </row>
    <row r="83" spans="1:32" x14ac:dyDescent="0.25">
      <c r="A83" s="180" t="s">
        <v>806</v>
      </c>
      <c r="B83" s="181" t="s">
        <v>805</v>
      </c>
      <c r="C83" s="239"/>
      <c r="D83" s="183" t="s">
        <v>784</v>
      </c>
      <c r="E83" s="180" t="s">
        <v>783</v>
      </c>
      <c r="F83" s="184" t="s">
        <v>16</v>
      </c>
      <c r="G83" s="184" t="s">
        <v>9</v>
      </c>
      <c r="H83" s="184" t="s">
        <v>37</v>
      </c>
      <c r="I83" s="239"/>
      <c r="J83" s="184" t="s">
        <v>784</v>
      </c>
      <c r="K83" s="186" t="s">
        <v>783</v>
      </c>
      <c r="L83" t="s">
        <v>806</v>
      </c>
      <c r="M83" t="s">
        <v>805</v>
      </c>
      <c r="N83" s="156"/>
      <c r="O83" t="s">
        <v>784</v>
      </c>
      <c r="P83" t="s">
        <v>783</v>
      </c>
      <c r="Q83" t="s">
        <v>16</v>
      </c>
      <c r="R83" t="s">
        <v>9</v>
      </c>
      <c r="S83" t="s">
        <v>37</v>
      </c>
      <c r="T83" s="156"/>
      <c r="U83" t="s">
        <v>784</v>
      </c>
      <c r="V83" t="s">
        <v>783</v>
      </c>
      <c r="W83" t="b">
        <f>AND(Table941[[#This Row],[Changed Structure]:[Changed 3D (R,G,B)]])</f>
        <v>1</v>
      </c>
      <c r="X83" t="b">
        <f>EXACT(Table941[[#This Row],[New Structure]],Table941[[#This Row],[Old Structure]])</f>
        <v>1</v>
      </c>
      <c r="Y83" s="95" t="b">
        <f>EXACT(Table941[[#This Row],[New ColorAndStyle]],Table941[[#This Row],[Old ColorAndStyle]])</f>
        <v>1</v>
      </c>
      <c r="Z83" s="94" t="b">
        <f>EXACT(Table941[[#This Row],[New Color Name]],Table941[[#This Row],[Old Color Name]])</f>
        <v>1</v>
      </c>
      <c r="AA83" s="94" t="b">
        <f>EXACT(Table941[[#This Row],[New (R,G,B)]],Table941[[#This Row],[Old (R,G,B)]])</f>
        <v>1</v>
      </c>
      <c r="AB83" t="b">
        <f>EXACT(Table941[[#This Row],[New In 2D View]],Table941[[#This Row],[Old In 2D View]])</f>
        <v>1</v>
      </c>
      <c r="AC83" t="b">
        <f>EXACT(Table941[[#This Row],[New In 3D View]],Table941[[#This Row],[Old In 3D View]])</f>
        <v>1</v>
      </c>
      <c r="AD83" t="b">
        <f>EXACT(Table941[[#This Row],[New Transparency]],Table941[[#This Row],[Old Transparency]])</f>
        <v>1</v>
      </c>
      <c r="AE83" t="b">
        <f>EXACT(Table941[[#This Row],[New 3D Color Name]],Table941[[#This Row],[Old 3D Color Name]])</f>
        <v>1</v>
      </c>
      <c r="AF83" t="b">
        <f>EXACT(Table941[[#This Row],[New 3D (R,G,B)]],Table941[[#This Row],[Old 3D (R,G,B)]])</f>
        <v>1</v>
      </c>
    </row>
    <row r="84" spans="1:32" x14ac:dyDescent="0.25">
      <c r="A84" s="187" t="s">
        <v>380</v>
      </c>
      <c r="B84" s="188" t="s">
        <v>387</v>
      </c>
      <c r="C84" s="203"/>
      <c r="D84" s="183" t="s">
        <v>696</v>
      </c>
      <c r="E84" s="187" t="s">
        <v>695</v>
      </c>
      <c r="F84" s="190" t="s">
        <v>16</v>
      </c>
      <c r="G84" s="190" t="s">
        <v>9</v>
      </c>
      <c r="H84" s="190" t="s">
        <v>394</v>
      </c>
      <c r="I84" s="203"/>
      <c r="J84" s="190" t="s">
        <v>696</v>
      </c>
      <c r="K84" s="191" t="s">
        <v>695</v>
      </c>
      <c r="L84" t="s">
        <v>380</v>
      </c>
      <c r="M84" t="s">
        <v>387</v>
      </c>
      <c r="N84" s="139"/>
      <c r="O84" t="s">
        <v>696</v>
      </c>
      <c r="P84" t="s">
        <v>695</v>
      </c>
      <c r="Q84" t="s">
        <v>16</v>
      </c>
      <c r="R84" t="s">
        <v>9</v>
      </c>
      <c r="S84" t="s">
        <v>394</v>
      </c>
      <c r="T84" s="139"/>
      <c r="U84" t="s">
        <v>696</v>
      </c>
      <c r="V84" t="s">
        <v>695</v>
      </c>
      <c r="W84" t="b">
        <f>AND(Table941[[#This Row],[Changed Structure]:[Changed 3D (R,G,B)]])</f>
        <v>1</v>
      </c>
      <c r="X84" t="b">
        <f>EXACT(Table941[[#This Row],[New Structure]],Table941[[#This Row],[Old Structure]])</f>
        <v>1</v>
      </c>
      <c r="Y84" s="95" t="b">
        <f>EXACT(Table941[[#This Row],[New ColorAndStyle]],Table941[[#This Row],[Old ColorAndStyle]])</f>
        <v>1</v>
      </c>
      <c r="Z84" s="94" t="b">
        <f>EXACT(Table941[[#This Row],[New Color Name]],Table941[[#This Row],[Old Color Name]])</f>
        <v>1</v>
      </c>
      <c r="AA84" s="94" t="b">
        <f>EXACT(Table941[[#This Row],[New (R,G,B)]],Table941[[#This Row],[Old (R,G,B)]])</f>
        <v>1</v>
      </c>
      <c r="AB84" t="b">
        <f>EXACT(Table941[[#This Row],[New In 2D View]],Table941[[#This Row],[Old In 2D View]])</f>
        <v>1</v>
      </c>
      <c r="AC84" t="b">
        <f>EXACT(Table941[[#This Row],[New In 3D View]],Table941[[#This Row],[Old In 3D View]])</f>
        <v>1</v>
      </c>
      <c r="AD84" t="b">
        <f>EXACT(Table941[[#This Row],[New Transparency]],Table941[[#This Row],[Old Transparency]])</f>
        <v>1</v>
      </c>
      <c r="AE84" t="b">
        <f>EXACT(Table941[[#This Row],[New 3D Color Name]],Table941[[#This Row],[Old 3D Color Name]])</f>
        <v>1</v>
      </c>
      <c r="AF84" t="b">
        <f>EXACT(Table941[[#This Row],[New 3D (R,G,B)]],Table941[[#This Row],[Old 3D (R,G,B)]])</f>
        <v>1</v>
      </c>
    </row>
    <row r="85" spans="1:32" x14ac:dyDescent="0.25">
      <c r="A85" s="180" t="s">
        <v>804</v>
      </c>
      <c r="B85" s="181" t="s">
        <v>803</v>
      </c>
      <c r="C85" s="217"/>
      <c r="D85" s="183" t="s">
        <v>673</v>
      </c>
      <c r="E85" s="180" t="s">
        <v>672</v>
      </c>
      <c r="F85" s="184" t="s">
        <v>16</v>
      </c>
      <c r="G85" s="184" t="s">
        <v>9</v>
      </c>
      <c r="H85" s="184" t="s">
        <v>624</v>
      </c>
      <c r="I85" s="217"/>
      <c r="J85" s="184" t="s">
        <v>673</v>
      </c>
      <c r="K85" s="186" t="s">
        <v>672</v>
      </c>
      <c r="L85" t="s">
        <v>804</v>
      </c>
      <c r="M85" t="s">
        <v>803</v>
      </c>
      <c r="N85" s="127"/>
      <c r="O85" t="s">
        <v>673</v>
      </c>
      <c r="P85" t="s">
        <v>672</v>
      </c>
      <c r="Q85" t="s">
        <v>16</v>
      </c>
      <c r="R85" t="s">
        <v>9</v>
      </c>
      <c r="S85" t="s">
        <v>624</v>
      </c>
      <c r="T85" s="127"/>
      <c r="U85" t="s">
        <v>673</v>
      </c>
      <c r="V85" t="s">
        <v>672</v>
      </c>
      <c r="W85" t="b">
        <f>AND(Table941[[#This Row],[Changed Structure]:[Changed 3D (R,G,B)]])</f>
        <v>1</v>
      </c>
      <c r="X85" t="b">
        <f>EXACT(Table941[[#This Row],[New Structure]],Table941[[#This Row],[Old Structure]])</f>
        <v>1</v>
      </c>
      <c r="Y85" s="95" t="b">
        <f>EXACT(Table941[[#This Row],[New ColorAndStyle]],Table941[[#This Row],[Old ColorAndStyle]])</f>
        <v>1</v>
      </c>
      <c r="Z85" s="94" t="b">
        <f>EXACT(Table941[[#This Row],[New Color Name]],Table941[[#This Row],[Old Color Name]])</f>
        <v>1</v>
      </c>
      <c r="AA85" s="94" t="b">
        <f>EXACT(Table941[[#This Row],[New (R,G,B)]],Table941[[#This Row],[Old (R,G,B)]])</f>
        <v>1</v>
      </c>
      <c r="AB85" t="b">
        <f>EXACT(Table941[[#This Row],[New In 2D View]],Table941[[#This Row],[Old In 2D View]])</f>
        <v>1</v>
      </c>
      <c r="AC85" t="b">
        <f>EXACT(Table941[[#This Row],[New In 3D View]],Table941[[#This Row],[Old In 3D View]])</f>
        <v>1</v>
      </c>
      <c r="AD85" t="b">
        <f>EXACT(Table941[[#This Row],[New Transparency]],Table941[[#This Row],[Old Transparency]])</f>
        <v>1</v>
      </c>
      <c r="AE85" t="b">
        <f>EXACT(Table941[[#This Row],[New 3D Color Name]],Table941[[#This Row],[Old 3D Color Name]])</f>
        <v>1</v>
      </c>
      <c r="AF85" t="b">
        <f>EXACT(Table941[[#This Row],[New 3D (R,G,B)]],Table941[[#This Row],[Old 3D (R,G,B)]])</f>
        <v>1</v>
      </c>
    </row>
    <row r="86" spans="1:32" x14ac:dyDescent="0.25">
      <c r="A86" s="187" t="s">
        <v>802</v>
      </c>
      <c r="B86" s="188" t="s">
        <v>801</v>
      </c>
      <c r="C86" s="240"/>
      <c r="D86" s="183" t="s">
        <v>658</v>
      </c>
      <c r="E86" s="187" t="s">
        <v>657</v>
      </c>
      <c r="F86" s="190" t="s">
        <v>16</v>
      </c>
      <c r="G86" s="190" t="s">
        <v>9</v>
      </c>
      <c r="H86" s="190" t="s">
        <v>37</v>
      </c>
      <c r="I86" s="240"/>
      <c r="J86" s="190" t="s">
        <v>658</v>
      </c>
      <c r="K86" s="191" t="s">
        <v>657</v>
      </c>
      <c r="L86" t="s">
        <v>802</v>
      </c>
      <c r="M86" t="s">
        <v>801</v>
      </c>
      <c r="N86" s="121"/>
      <c r="O86" t="s">
        <v>658</v>
      </c>
      <c r="P86" t="s">
        <v>657</v>
      </c>
      <c r="Q86" t="s">
        <v>16</v>
      </c>
      <c r="R86" t="s">
        <v>9</v>
      </c>
      <c r="S86" t="s">
        <v>37</v>
      </c>
      <c r="T86" s="121"/>
      <c r="U86" t="s">
        <v>658</v>
      </c>
      <c r="V86" t="s">
        <v>657</v>
      </c>
      <c r="W86" t="b">
        <f>AND(Table941[[#This Row],[Changed Structure]:[Changed 3D (R,G,B)]])</f>
        <v>1</v>
      </c>
      <c r="X86" t="b">
        <f>EXACT(Table941[[#This Row],[New Structure]],Table941[[#This Row],[Old Structure]])</f>
        <v>1</v>
      </c>
      <c r="Y86" s="95" t="b">
        <f>EXACT(Table941[[#This Row],[New ColorAndStyle]],Table941[[#This Row],[Old ColorAndStyle]])</f>
        <v>1</v>
      </c>
      <c r="Z86" s="94" t="b">
        <f>EXACT(Table941[[#This Row],[New Color Name]],Table941[[#This Row],[Old Color Name]])</f>
        <v>1</v>
      </c>
      <c r="AA86" s="94" t="b">
        <f>EXACT(Table941[[#This Row],[New (R,G,B)]],Table941[[#This Row],[Old (R,G,B)]])</f>
        <v>1</v>
      </c>
      <c r="AB86" t="b">
        <f>EXACT(Table941[[#This Row],[New In 2D View]],Table941[[#This Row],[Old In 2D View]])</f>
        <v>1</v>
      </c>
      <c r="AC86" t="b">
        <f>EXACT(Table941[[#This Row],[New In 3D View]],Table941[[#This Row],[Old In 3D View]])</f>
        <v>1</v>
      </c>
      <c r="AD86" t="b">
        <f>EXACT(Table941[[#This Row],[New Transparency]],Table941[[#This Row],[Old Transparency]])</f>
        <v>1</v>
      </c>
      <c r="AE86" t="b">
        <f>EXACT(Table941[[#This Row],[New 3D Color Name]],Table941[[#This Row],[Old 3D Color Name]])</f>
        <v>1</v>
      </c>
      <c r="AF86" t="b">
        <f>EXACT(Table941[[#This Row],[New 3D (R,G,B)]],Table941[[#This Row],[Old 3D (R,G,B)]])</f>
        <v>1</v>
      </c>
    </row>
    <row r="87" spans="1:32" x14ac:dyDescent="0.25">
      <c r="A87" s="180" t="s">
        <v>800</v>
      </c>
      <c r="B87" s="181" t="s">
        <v>434</v>
      </c>
      <c r="C87" s="204"/>
      <c r="D87" s="183" t="s">
        <v>623</v>
      </c>
      <c r="E87" s="180" t="s">
        <v>622</v>
      </c>
      <c r="F87" s="184" t="s">
        <v>16</v>
      </c>
      <c r="G87" s="184" t="s">
        <v>9</v>
      </c>
      <c r="H87" s="184" t="s">
        <v>624</v>
      </c>
      <c r="I87" s="204"/>
      <c r="J87" s="184" t="s">
        <v>623</v>
      </c>
      <c r="K87" s="186" t="s">
        <v>622</v>
      </c>
      <c r="L87" t="s">
        <v>800</v>
      </c>
      <c r="M87" t="s">
        <v>434</v>
      </c>
      <c r="N87" s="101"/>
      <c r="O87" t="s">
        <v>623</v>
      </c>
      <c r="P87" t="s">
        <v>622</v>
      </c>
      <c r="Q87" t="s">
        <v>16</v>
      </c>
      <c r="R87" t="s">
        <v>9</v>
      </c>
      <c r="S87" t="s">
        <v>624</v>
      </c>
      <c r="T87" s="101"/>
      <c r="U87" t="s">
        <v>623</v>
      </c>
      <c r="V87" t="s">
        <v>622</v>
      </c>
      <c r="W87" t="b">
        <f>AND(Table941[[#This Row],[Changed Structure]:[Changed 3D (R,G,B)]])</f>
        <v>1</v>
      </c>
      <c r="X87" t="b">
        <f>EXACT(Table941[[#This Row],[New Structure]],Table941[[#This Row],[Old Structure]])</f>
        <v>1</v>
      </c>
      <c r="Y87" s="95" t="b">
        <f>EXACT(Table941[[#This Row],[New ColorAndStyle]],Table941[[#This Row],[Old ColorAndStyle]])</f>
        <v>1</v>
      </c>
      <c r="Z87" s="94" t="b">
        <f>EXACT(Table941[[#This Row],[New Color Name]],Table941[[#This Row],[Old Color Name]])</f>
        <v>1</v>
      </c>
      <c r="AA87" s="94" t="b">
        <f>EXACT(Table941[[#This Row],[New (R,G,B)]],Table941[[#This Row],[Old (R,G,B)]])</f>
        <v>1</v>
      </c>
      <c r="AB87" t="b">
        <f>EXACT(Table941[[#This Row],[New In 2D View]],Table941[[#This Row],[Old In 2D View]])</f>
        <v>1</v>
      </c>
      <c r="AC87" t="b">
        <f>EXACT(Table941[[#This Row],[New In 3D View]],Table941[[#This Row],[Old In 3D View]])</f>
        <v>1</v>
      </c>
      <c r="AD87" t="b">
        <f>EXACT(Table941[[#This Row],[New Transparency]],Table941[[#This Row],[Old Transparency]])</f>
        <v>1</v>
      </c>
      <c r="AE87" t="b">
        <f>EXACT(Table941[[#This Row],[New 3D Color Name]],Table941[[#This Row],[Old 3D Color Name]])</f>
        <v>1</v>
      </c>
      <c r="AF87" t="b">
        <f>EXACT(Table941[[#This Row],[New 3D (R,G,B)]],Table941[[#This Row],[Old 3D (R,G,B)]])</f>
        <v>1</v>
      </c>
    </row>
    <row r="88" spans="1:32" x14ac:dyDescent="0.25">
      <c r="A88" s="187" t="s">
        <v>799</v>
      </c>
      <c r="B88" s="188" t="s">
        <v>434</v>
      </c>
      <c r="C88" s="204"/>
      <c r="D88" s="183" t="s">
        <v>623</v>
      </c>
      <c r="E88" s="187" t="s">
        <v>622</v>
      </c>
      <c r="F88" s="190" t="s">
        <v>16</v>
      </c>
      <c r="G88" s="190" t="s">
        <v>9</v>
      </c>
      <c r="H88" s="190" t="s">
        <v>624</v>
      </c>
      <c r="I88" s="204"/>
      <c r="J88" s="190" t="s">
        <v>623</v>
      </c>
      <c r="K88" s="191" t="s">
        <v>622</v>
      </c>
      <c r="L88" t="s">
        <v>799</v>
      </c>
      <c r="M88" t="s">
        <v>434</v>
      </c>
      <c r="N88" s="101"/>
      <c r="O88" t="s">
        <v>623</v>
      </c>
      <c r="P88" t="s">
        <v>622</v>
      </c>
      <c r="Q88" t="s">
        <v>16</v>
      </c>
      <c r="R88" t="s">
        <v>9</v>
      </c>
      <c r="S88" t="s">
        <v>624</v>
      </c>
      <c r="T88" s="101"/>
      <c r="U88" t="s">
        <v>623</v>
      </c>
      <c r="V88" t="s">
        <v>622</v>
      </c>
      <c r="W88" t="b">
        <f>AND(Table941[[#This Row],[Changed Structure]:[Changed 3D (R,G,B)]])</f>
        <v>1</v>
      </c>
      <c r="X88" t="b">
        <f>EXACT(Table941[[#This Row],[New Structure]],Table941[[#This Row],[Old Structure]])</f>
        <v>1</v>
      </c>
      <c r="Y88" s="95" t="b">
        <f>EXACT(Table941[[#This Row],[New ColorAndStyle]],Table941[[#This Row],[Old ColorAndStyle]])</f>
        <v>1</v>
      </c>
      <c r="Z88" s="94" t="b">
        <f>EXACT(Table941[[#This Row],[New Color Name]],Table941[[#This Row],[Old Color Name]])</f>
        <v>1</v>
      </c>
      <c r="AA88" s="94" t="b">
        <f>EXACT(Table941[[#This Row],[New (R,G,B)]],Table941[[#This Row],[Old (R,G,B)]])</f>
        <v>1</v>
      </c>
      <c r="AB88" t="b">
        <f>EXACT(Table941[[#This Row],[New In 2D View]],Table941[[#This Row],[Old In 2D View]])</f>
        <v>1</v>
      </c>
      <c r="AC88" t="b">
        <f>EXACT(Table941[[#This Row],[New In 3D View]],Table941[[#This Row],[Old In 3D View]])</f>
        <v>1</v>
      </c>
      <c r="AD88" t="b">
        <f>EXACT(Table941[[#This Row],[New Transparency]],Table941[[#This Row],[Old Transparency]])</f>
        <v>1</v>
      </c>
      <c r="AE88" t="b">
        <f>EXACT(Table941[[#This Row],[New 3D Color Name]],Table941[[#This Row],[Old 3D Color Name]])</f>
        <v>1</v>
      </c>
      <c r="AF88" t="b">
        <f>EXACT(Table941[[#This Row],[New 3D (R,G,B)]],Table941[[#This Row],[Old 3D (R,G,B)]])</f>
        <v>1</v>
      </c>
    </row>
    <row r="89" spans="1:32" x14ac:dyDescent="0.25">
      <c r="A89" s="180" t="s">
        <v>298</v>
      </c>
      <c r="B89" s="181" t="s">
        <v>322</v>
      </c>
      <c r="C89" s="234"/>
      <c r="D89" s="183" t="s">
        <v>638</v>
      </c>
      <c r="E89" s="180" t="s">
        <v>637</v>
      </c>
      <c r="F89" s="184" t="s">
        <v>16</v>
      </c>
      <c r="G89" s="184" t="s">
        <v>9</v>
      </c>
      <c r="H89" s="184" t="s">
        <v>394</v>
      </c>
      <c r="I89" s="234"/>
      <c r="J89" s="184" t="s">
        <v>638</v>
      </c>
      <c r="K89" s="186" t="s">
        <v>637</v>
      </c>
      <c r="L89" t="s">
        <v>298</v>
      </c>
      <c r="M89" t="s">
        <v>322</v>
      </c>
      <c r="N89" s="163"/>
      <c r="O89" t="s">
        <v>638</v>
      </c>
      <c r="P89" t="s">
        <v>637</v>
      </c>
      <c r="Q89" t="s">
        <v>16</v>
      </c>
      <c r="R89" t="s">
        <v>9</v>
      </c>
      <c r="S89" t="s">
        <v>394</v>
      </c>
      <c r="T89" s="163"/>
      <c r="U89" t="s">
        <v>638</v>
      </c>
      <c r="V89" t="s">
        <v>637</v>
      </c>
      <c r="W89" t="b">
        <f>AND(Table941[[#This Row],[Changed Structure]:[Changed 3D (R,G,B)]])</f>
        <v>1</v>
      </c>
      <c r="X89" t="b">
        <f>EXACT(Table941[[#This Row],[New Structure]],Table941[[#This Row],[Old Structure]])</f>
        <v>1</v>
      </c>
      <c r="Y89" s="95" t="b">
        <f>EXACT(Table941[[#This Row],[New ColorAndStyle]],Table941[[#This Row],[Old ColorAndStyle]])</f>
        <v>1</v>
      </c>
      <c r="Z89" s="94" t="b">
        <f>EXACT(Table941[[#This Row],[New Color Name]],Table941[[#This Row],[Old Color Name]])</f>
        <v>1</v>
      </c>
      <c r="AA89" s="94" t="b">
        <f>EXACT(Table941[[#This Row],[New (R,G,B)]],Table941[[#This Row],[Old (R,G,B)]])</f>
        <v>1</v>
      </c>
      <c r="AB89" t="b">
        <f>EXACT(Table941[[#This Row],[New In 2D View]],Table941[[#This Row],[Old In 2D View]])</f>
        <v>1</v>
      </c>
      <c r="AC89" t="b">
        <f>EXACT(Table941[[#This Row],[New In 3D View]],Table941[[#This Row],[Old In 3D View]])</f>
        <v>1</v>
      </c>
      <c r="AD89" t="b">
        <f>EXACT(Table941[[#This Row],[New Transparency]],Table941[[#This Row],[Old Transparency]])</f>
        <v>1</v>
      </c>
      <c r="AE89" t="b">
        <f>EXACT(Table941[[#This Row],[New 3D Color Name]],Table941[[#This Row],[Old 3D Color Name]])</f>
        <v>1</v>
      </c>
      <c r="AF89" t="b">
        <f>EXACT(Table941[[#This Row],[New 3D (R,G,B)]],Table941[[#This Row],[Old 3D (R,G,B)]])</f>
        <v>1</v>
      </c>
    </row>
    <row r="90" spans="1:32" x14ac:dyDescent="0.25">
      <c r="A90" s="187" t="s">
        <v>505</v>
      </c>
      <c r="B90" s="188" t="s">
        <v>595</v>
      </c>
      <c r="C90" s="241"/>
      <c r="D90" s="183" t="s">
        <v>663</v>
      </c>
      <c r="E90" s="187" t="s">
        <v>662</v>
      </c>
      <c r="F90" s="190" t="s">
        <v>16</v>
      </c>
      <c r="G90" s="190" t="s">
        <v>9</v>
      </c>
      <c r="H90" s="190" t="s">
        <v>37</v>
      </c>
      <c r="I90" s="241"/>
      <c r="J90" s="190" t="s">
        <v>663</v>
      </c>
      <c r="K90" s="191" t="s">
        <v>662</v>
      </c>
      <c r="L90" t="s">
        <v>505</v>
      </c>
      <c r="M90" t="s">
        <v>595</v>
      </c>
      <c r="N90" s="123"/>
      <c r="O90" t="s">
        <v>663</v>
      </c>
      <c r="P90" t="s">
        <v>662</v>
      </c>
      <c r="Q90" t="s">
        <v>16</v>
      </c>
      <c r="R90" t="s">
        <v>9</v>
      </c>
      <c r="S90" t="s">
        <v>37</v>
      </c>
      <c r="T90" s="123"/>
      <c r="U90" t="s">
        <v>663</v>
      </c>
      <c r="V90" t="s">
        <v>662</v>
      </c>
      <c r="W90" t="b">
        <f>AND(Table941[[#This Row],[Changed Structure]:[Changed 3D (R,G,B)]])</f>
        <v>1</v>
      </c>
      <c r="X90" t="b">
        <f>EXACT(Table941[[#This Row],[New Structure]],Table941[[#This Row],[Old Structure]])</f>
        <v>1</v>
      </c>
      <c r="Y90" s="95" t="b">
        <f>EXACT(Table941[[#This Row],[New ColorAndStyle]],Table941[[#This Row],[Old ColorAndStyle]])</f>
        <v>1</v>
      </c>
      <c r="Z90" s="94" t="b">
        <f>EXACT(Table941[[#This Row],[New Color Name]],Table941[[#This Row],[Old Color Name]])</f>
        <v>1</v>
      </c>
      <c r="AA90" s="94" t="b">
        <f>EXACT(Table941[[#This Row],[New (R,G,B)]],Table941[[#This Row],[Old (R,G,B)]])</f>
        <v>1</v>
      </c>
      <c r="AB90" t="b">
        <f>EXACT(Table941[[#This Row],[New In 2D View]],Table941[[#This Row],[Old In 2D View]])</f>
        <v>1</v>
      </c>
      <c r="AC90" t="b">
        <f>EXACT(Table941[[#This Row],[New In 3D View]],Table941[[#This Row],[Old In 3D View]])</f>
        <v>1</v>
      </c>
      <c r="AD90" t="b">
        <f>EXACT(Table941[[#This Row],[New Transparency]],Table941[[#This Row],[Old Transparency]])</f>
        <v>1</v>
      </c>
      <c r="AE90" t="b">
        <f>EXACT(Table941[[#This Row],[New 3D Color Name]],Table941[[#This Row],[Old 3D Color Name]])</f>
        <v>1</v>
      </c>
      <c r="AF90" t="b">
        <f>EXACT(Table941[[#This Row],[New 3D (R,G,B)]],Table941[[#This Row],[Old 3D (R,G,B)]])</f>
        <v>1</v>
      </c>
    </row>
    <row r="91" spans="1:32" x14ac:dyDescent="0.25">
      <c r="A91" s="180" t="s">
        <v>507</v>
      </c>
      <c r="B91" s="181" t="s">
        <v>596</v>
      </c>
      <c r="C91" s="203"/>
      <c r="D91" s="183" t="s">
        <v>696</v>
      </c>
      <c r="E91" s="180" t="s">
        <v>695</v>
      </c>
      <c r="F91" s="184" t="s">
        <v>16</v>
      </c>
      <c r="G91" s="184" t="s">
        <v>9</v>
      </c>
      <c r="H91" s="184" t="s">
        <v>37</v>
      </c>
      <c r="I91" s="203"/>
      <c r="J91" s="184" t="s">
        <v>696</v>
      </c>
      <c r="K91" s="186" t="s">
        <v>695</v>
      </c>
      <c r="L91" t="s">
        <v>507</v>
      </c>
      <c r="M91" t="s">
        <v>596</v>
      </c>
      <c r="N91" s="139"/>
      <c r="O91" t="s">
        <v>696</v>
      </c>
      <c r="P91" t="s">
        <v>695</v>
      </c>
      <c r="Q91" t="s">
        <v>16</v>
      </c>
      <c r="R91" t="s">
        <v>9</v>
      </c>
      <c r="S91" t="s">
        <v>37</v>
      </c>
      <c r="T91" s="139"/>
      <c r="U91" t="s">
        <v>696</v>
      </c>
      <c r="V91" t="s">
        <v>695</v>
      </c>
      <c r="W91" t="b">
        <f>AND(Table941[[#This Row],[Changed Structure]:[Changed 3D (R,G,B)]])</f>
        <v>1</v>
      </c>
      <c r="X91" t="b">
        <f>EXACT(Table941[[#This Row],[New Structure]],Table941[[#This Row],[Old Structure]])</f>
        <v>1</v>
      </c>
      <c r="Y91" s="95" t="b">
        <f>EXACT(Table941[[#This Row],[New ColorAndStyle]],Table941[[#This Row],[Old ColorAndStyle]])</f>
        <v>1</v>
      </c>
      <c r="Z91" s="94" t="b">
        <f>EXACT(Table941[[#This Row],[New Color Name]],Table941[[#This Row],[Old Color Name]])</f>
        <v>1</v>
      </c>
      <c r="AA91" s="94" t="b">
        <f>EXACT(Table941[[#This Row],[New (R,G,B)]],Table941[[#This Row],[Old (R,G,B)]])</f>
        <v>1</v>
      </c>
      <c r="AB91" t="b">
        <f>EXACT(Table941[[#This Row],[New In 2D View]],Table941[[#This Row],[Old In 2D View]])</f>
        <v>1</v>
      </c>
      <c r="AC91" t="b">
        <f>EXACT(Table941[[#This Row],[New In 3D View]],Table941[[#This Row],[Old In 3D View]])</f>
        <v>1</v>
      </c>
      <c r="AD91" t="b">
        <f>EXACT(Table941[[#This Row],[New Transparency]],Table941[[#This Row],[Old Transparency]])</f>
        <v>1</v>
      </c>
      <c r="AE91" t="b">
        <f>EXACT(Table941[[#This Row],[New 3D Color Name]],Table941[[#This Row],[Old 3D Color Name]])</f>
        <v>1</v>
      </c>
      <c r="AF91" t="b">
        <f>EXACT(Table941[[#This Row],[New 3D (R,G,B)]],Table941[[#This Row],[Old 3D (R,G,B)]])</f>
        <v>1</v>
      </c>
    </row>
    <row r="92" spans="1:32" x14ac:dyDescent="0.25">
      <c r="A92" s="187" t="s">
        <v>798</v>
      </c>
      <c r="B92" s="188" t="s">
        <v>692</v>
      </c>
      <c r="C92" s="215"/>
      <c r="D92" s="193" t="s">
        <v>46</v>
      </c>
      <c r="E92" s="180" t="s">
        <v>47</v>
      </c>
      <c r="F92" s="184" t="s">
        <v>8</v>
      </c>
      <c r="G92" s="184" t="s">
        <v>9</v>
      </c>
      <c r="H92" s="184" t="s">
        <v>37</v>
      </c>
      <c r="I92" s="215"/>
      <c r="J92" s="184" t="s">
        <v>46</v>
      </c>
      <c r="K92" s="186" t="s">
        <v>47</v>
      </c>
      <c r="L92" t="s">
        <v>798</v>
      </c>
      <c r="M92" t="s">
        <v>692</v>
      </c>
      <c r="N92" s="3"/>
      <c r="O92" t="s">
        <v>46</v>
      </c>
      <c r="P92" t="s">
        <v>47</v>
      </c>
      <c r="Q92" t="s">
        <v>8</v>
      </c>
      <c r="R92" t="s">
        <v>9</v>
      </c>
      <c r="S92" t="s">
        <v>37</v>
      </c>
      <c r="T92" s="3"/>
      <c r="U92" t="s">
        <v>46</v>
      </c>
      <c r="V92" t="s">
        <v>47</v>
      </c>
      <c r="W92" t="b">
        <f>AND(Table941[[#This Row],[Changed Structure]:[Changed 3D (R,G,B)]])</f>
        <v>1</v>
      </c>
      <c r="X92" t="b">
        <f>EXACT(Table941[[#This Row],[New Structure]],Table941[[#This Row],[Old Structure]])</f>
        <v>1</v>
      </c>
      <c r="Y92" s="95" t="b">
        <f>EXACT(Table941[[#This Row],[New ColorAndStyle]],Table941[[#This Row],[Old ColorAndStyle]])</f>
        <v>1</v>
      </c>
      <c r="Z92" s="94" t="b">
        <f>EXACT(Table941[[#This Row],[New Color Name]],Table941[[#This Row],[Old Color Name]])</f>
        <v>1</v>
      </c>
      <c r="AA92" s="94" t="b">
        <f>EXACT(Table941[[#This Row],[New (R,G,B)]],Table941[[#This Row],[Old (R,G,B)]])</f>
        <v>1</v>
      </c>
      <c r="AB92" t="b">
        <f>EXACT(Table941[[#This Row],[New In 2D View]],Table941[[#This Row],[Old In 2D View]])</f>
        <v>1</v>
      </c>
      <c r="AC92" t="b">
        <f>EXACT(Table941[[#This Row],[New In 3D View]],Table941[[#This Row],[Old In 3D View]])</f>
        <v>1</v>
      </c>
      <c r="AD92" t="b">
        <f>EXACT(Table941[[#This Row],[New Transparency]],Table941[[#This Row],[Old Transparency]])</f>
        <v>1</v>
      </c>
      <c r="AE92" t="b">
        <f>EXACT(Table941[[#This Row],[New 3D Color Name]],Table941[[#This Row],[Old 3D Color Name]])</f>
        <v>1</v>
      </c>
      <c r="AF92" t="b">
        <f>EXACT(Table941[[#This Row],[New 3D (R,G,B)]],Table941[[#This Row],[Old 3D (R,G,B)]])</f>
        <v>1</v>
      </c>
    </row>
    <row r="93" spans="1:32" x14ac:dyDescent="0.25">
      <c r="A93" s="180" t="s">
        <v>224</v>
      </c>
      <c r="B93" s="181" t="s">
        <v>266</v>
      </c>
      <c r="C93" s="242"/>
      <c r="D93" s="183" t="s">
        <v>615</v>
      </c>
      <c r="E93" s="180" t="s">
        <v>614</v>
      </c>
      <c r="F93" s="184" t="s">
        <v>16</v>
      </c>
      <c r="G93" s="184" t="s">
        <v>9</v>
      </c>
      <c r="H93" s="184" t="s">
        <v>37</v>
      </c>
      <c r="I93" s="242"/>
      <c r="J93" s="184" t="s">
        <v>615</v>
      </c>
      <c r="K93" s="186" t="s">
        <v>614</v>
      </c>
      <c r="L93" t="s">
        <v>224</v>
      </c>
      <c r="M93" t="s">
        <v>266</v>
      </c>
      <c r="N93" s="99"/>
      <c r="O93" t="s">
        <v>615</v>
      </c>
      <c r="P93" t="s">
        <v>614</v>
      </c>
      <c r="Q93" t="s">
        <v>16</v>
      </c>
      <c r="R93" t="s">
        <v>9</v>
      </c>
      <c r="S93" t="s">
        <v>37</v>
      </c>
      <c r="T93" s="99"/>
      <c r="U93" t="s">
        <v>615</v>
      </c>
      <c r="V93" t="s">
        <v>614</v>
      </c>
      <c r="W93" t="b">
        <f>AND(Table941[[#This Row],[Changed Structure]:[Changed 3D (R,G,B)]])</f>
        <v>1</v>
      </c>
      <c r="X93" t="b">
        <f>EXACT(Table941[[#This Row],[New Structure]],Table941[[#This Row],[Old Structure]])</f>
        <v>1</v>
      </c>
      <c r="Y93" s="95" t="b">
        <f>EXACT(Table941[[#This Row],[New ColorAndStyle]],Table941[[#This Row],[Old ColorAndStyle]])</f>
        <v>1</v>
      </c>
      <c r="Z93" s="94" t="b">
        <f>EXACT(Table941[[#This Row],[New Color Name]],Table941[[#This Row],[Old Color Name]])</f>
        <v>1</v>
      </c>
      <c r="AA93" s="94" t="b">
        <f>EXACT(Table941[[#This Row],[New (R,G,B)]],Table941[[#This Row],[Old (R,G,B)]])</f>
        <v>1</v>
      </c>
      <c r="AB93" t="b">
        <f>EXACT(Table941[[#This Row],[New In 2D View]],Table941[[#This Row],[Old In 2D View]])</f>
        <v>1</v>
      </c>
      <c r="AC93" t="b">
        <f>EXACT(Table941[[#This Row],[New In 3D View]],Table941[[#This Row],[Old In 3D View]])</f>
        <v>1</v>
      </c>
      <c r="AD93" t="b">
        <f>EXACT(Table941[[#This Row],[New Transparency]],Table941[[#This Row],[Old Transparency]])</f>
        <v>1</v>
      </c>
      <c r="AE93" t="b">
        <f>EXACT(Table941[[#This Row],[New 3D Color Name]],Table941[[#This Row],[Old 3D Color Name]])</f>
        <v>1</v>
      </c>
      <c r="AF93" t="b">
        <f>EXACT(Table941[[#This Row],[New 3D (R,G,B)]],Table941[[#This Row],[Old 3D (R,G,B)]])</f>
        <v>1</v>
      </c>
    </row>
    <row r="94" spans="1:32" x14ac:dyDescent="0.25">
      <c r="A94" s="187" t="s">
        <v>315</v>
      </c>
      <c r="B94" s="188" t="s">
        <v>45</v>
      </c>
      <c r="C94" s="215"/>
      <c r="D94" s="183" t="s">
        <v>46</v>
      </c>
      <c r="E94" s="187" t="s">
        <v>47</v>
      </c>
      <c r="F94" s="190" t="s">
        <v>8</v>
      </c>
      <c r="G94" s="190" t="s">
        <v>9</v>
      </c>
      <c r="H94" s="190" t="s">
        <v>11</v>
      </c>
      <c r="I94" s="215"/>
      <c r="J94" s="190" t="s">
        <v>46</v>
      </c>
      <c r="K94" s="191" t="s">
        <v>47</v>
      </c>
      <c r="L94" t="s">
        <v>315</v>
      </c>
      <c r="M94" t="s">
        <v>45</v>
      </c>
      <c r="N94" s="3"/>
      <c r="O94" t="s">
        <v>46</v>
      </c>
      <c r="P94" t="s">
        <v>47</v>
      </c>
      <c r="Q94" t="s">
        <v>8</v>
      </c>
      <c r="R94" t="s">
        <v>9</v>
      </c>
      <c r="S94" t="s">
        <v>11</v>
      </c>
      <c r="T94" s="3"/>
      <c r="U94" t="s">
        <v>46</v>
      </c>
      <c r="V94" t="s">
        <v>47</v>
      </c>
      <c r="W94" t="b">
        <f>AND(Table941[[#This Row],[Changed Structure]:[Changed 3D (R,G,B)]])</f>
        <v>1</v>
      </c>
      <c r="X94" t="b">
        <f>EXACT(Table941[[#This Row],[New Structure]],Table941[[#This Row],[Old Structure]])</f>
        <v>1</v>
      </c>
      <c r="Y94" s="95" t="b">
        <f>EXACT(Table941[[#This Row],[New ColorAndStyle]],Table941[[#This Row],[Old ColorAndStyle]])</f>
        <v>1</v>
      </c>
      <c r="Z94" s="94" t="b">
        <f>EXACT(Table941[[#This Row],[New Color Name]],Table941[[#This Row],[Old Color Name]])</f>
        <v>1</v>
      </c>
      <c r="AA94" s="94" t="b">
        <f>EXACT(Table941[[#This Row],[New (R,G,B)]],Table941[[#This Row],[Old (R,G,B)]])</f>
        <v>1</v>
      </c>
      <c r="AB94" t="b">
        <f>EXACT(Table941[[#This Row],[New In 2D View]],Table941[[#This Row],[Old In 2D View]])</f>
        <v>1</v>
      </c>
      <c r="AC94" t="b">
        <f>EXACT(Table941[[#This Row],[New In 3D View]],Table941[[#This Row],[Old In 3D View]])</f>
        <v>1</v>
      </c>
      <c r="AD94" t="b">
        <f>EXACT(Table941[[#This Row],[New Transparency]],Table941[[#This Row],[Old Transparency]])</f>
        <v>1</v>
      </c>
      <c r="AE94" t="b">
        <f>EXACT(Table941[[#This Row],[New 3D Color Name]],Table941[[#This Row],[Old 3D Color Name]])</f>
        <v>1</v>
      </c>
      <c r="AF94" t="b">
        <f>EXACT(Table941[[#This Row],[New 3D (R,G,B)]],Table941[[#This Row],[Old 3D (R,G,B)]])</f>
        <v>1</v>
      </c>
    </row>
    <row r="95" spans="1:32" x14ac:dyDescent="0.25">
      <c r="A95" s="180" t="s">
        <v>299</v>
      </c>
      <c r="B95" s="181" t="s">
        <v>323</v>
      </c>
      <c r="C95" s="220"/>
      <c r="D95" s="183" t="s">
        <v>254</v>
      </c>
      <c r="E95" s="180" t="s">
        <v>255</v>
      </c>
      <c r="F95" s="184" t="s">
        <v>16</v>
      </c>
      <c r="G95" s="184" t="s">
        <v>9</v>
      </c>
      <c r="H95" s="184" t="s">
        <v>11</v>
      </c>
      <c r="I95" s="220"/>
      <c r="J95" s="184" t="s">
        <v>254</v>
      </c>
      <c r="K95" s="186" t="s">
        <v>255</v>
      </c>
      <c r="L95" t="s">
        <v>299</v>
      </c>
      <c r="M95" t="s">
        <v>323</v>
      </c>
      <c r="N95" s="26"/>
      <c r="O95" t="s">
        <v>254</v>
      </c>
      <c r="P95" t="s">
        <v>255</v>
      </c>
      <c r="Q95" t="s">
        <v>16</v>
      </c>
      <c r="R95" t="s">
        <v>9</v>
      </c>
      <c r="S95" t="s">
        <v>11</v>
      </c>
      <c r="T95" s="26"/>
      <c r="U95" t="s">
        <v>254</v>
      </c>
      <c r="V95" t="s">
        <v>255</v>
      </c>
      <c r="W95" t="b">
        <f>AND(Table941[[#This Row],[Changed Structure]:[Changed 3D (R,G,B)]])</f>
        <v>1</v>
      </c>
      <c r="X95" t="b">
        <f>EXACT(Table941[[#This Row],[New Structure]],Table941[[#This Row],[Old Structure]])</f>
        <v>1</v>
      </c>
      <c r="Y95" s="95" t="b">
        <f>EXACT(Table941[[#This Row],[New ColorAndStyle]],Table941[[#This Row],[Old ColorAndStyle]])</f>
        <v>1</v>
      </c>
      <c r="Z95" s="94" t="b">
        <f>EXACT(Table941[[#This Row],[New Color Name]],Table941[[#This Row],[Old Color Name]])</f>
        <v>1</v>
      </c>
      <c r="AA95" s="94" t="b">
        <f>EXACT(Table941[[#This Row],[New (R,G,B)]],Table941[[#This Row],[Old (R,G,B)]])</f>
        <v>1</v>
      </c>
      <c r="AB95" t="b">
        <f>EXACT(Table941[[#This Row],[New In 2D View]],Table941[[#This Row],[Old In 2D View]])</f>
        <v>1</v>
      </c>
      <c r="AC95" t="b">
        <f>EXACT(Table941[[#This Row],[New In 3D View]],Table941[[#This Row],[Old In 3D View]])</f>
        <v>1</v>
      </c>
      <c r="AD95" t="b">
        <f>EXACT(Table941[[#This Row],[New Transparency]],Table941[[#This Row],[Old Transparency]])</f>
        <v>1</v>
      </c>
      <c r="AE95" t="b">
        <f>EXACT(Table941[[#This Row],[New 3D Color Name]],Table941[[#This Row],[Old 3D Color Name]])</f>
        <v>1</v>
      </c>
      <c r="AF95" t="b">
        <f>EXACT(Table941[[#This Row],[New 3D (R,G,B)]],Table941[[#This Row],[Old 3D (R,G,B)]])</f>
        <v>1</v>
      </c>
    </row>
    <row r="96" spans="1:32" x14ac:dyDescent="0.25">
      <c r="A96" s="187" t="s">
        <v>797</v>
      </c>
      <c r="B96" s="188" t="s">
        <v>796</v>
      </c>
      <c r="C96" s="213"/>
      <c r="D96" s="183" t="s">
        <v>721</v>
      </c>
      <c r="E96" s="187" t="s">
        <v>720</v>
      </c>
      <c r="F96" s="190" t="s">
        <v>16</v>
      </c>
      <c r="G96" s="190" t="s">
        <v>9</v>
      </c>
      <c r="H96" s="190" t="s">
        <v>37</v>
      </c>
      <c r="I96" s="213"/>
      <c r="J96" s="190" t="s">
        <v>721</v>
      </c>
      <c r="K96" s="191" t="s">
        <v>720</v>
      </c>
      <c r="L96" t="s">
        <v>797</v>
      </c>
      <c r="M96" t="s">
        <v>796</v>
      </c>
      <c r="N96" s="159"/>
      <c r="O96" t="s">
        <v>721</v>
      </c>
      <c r="P96" t="s">
        <v>720</v>
      </c>
      <c r="Q96" t="s">
        <v>16</v>
      </c>
      <c r="R96" t="s">
        <v>9</v>
      </c>
      <c r="S96" t="s">
        <v>37</v>
      </c>
      <c r="T96" s="159"/>
      <c r="U96" t="s">
        <v>721</v>
      </c>
      <c r="V96" t="s">
        <v>720</v>
      </c>
      <c r="W96" t="b">
        <f>AND(Table941[[#This Row],[Changed Structure]:[Changed 3D (R,G,B)]])</f>
        <v>1</v>
      </c>
      <c r="X96" t="b">
        <f>EXACT(Table941[[#This Row],[New Structure]],Table941[[#This Row],[Old Structure]])</f>
        <v>1</v>
      </c>
      <c r="Y96" s="95" t="b">
        <f>EXACT(Table941[[#This Row],[New ColorAndStyle]],Table941[[#This Row],[Old ColorAndStyle]])</f>
        <v>1</v>
      </c>
      <c r="Z96" s="94" t="b">
        <f>EXACT(Table941[[#This Row],[New Color Name]],Table941[[#This Row],[Old Color Name]])</f>
        <v>1</v>
      </c>
      <c r="AA96" s="94" t="b">
        <f>EXACT(Table941[[#This Row],[New (R,G,B)]],Table941[[#This Row],[Old (R,G,B)]])</f>
        <v>1</v>
      </c>
      <c r="AB96" t="b">
        <f>EXACT(Table941[[#This Row],[New In 2D View]],Table941[[#This Row],[Old In 2D View]])</f>
        <v>1</v>
      </c>
      <c r="AC96" t="b">
        <f>EXACT(Table941[[#This Row],[New In 3D View]],Table941[[#This Row],[Old In 3D View]])</f>
        <v>1</v>
      </c>
      <c r="AD96" t="b">
        <f>EXACT(Table941[[#This Row],[New Transparency]],Table941[[#This Row],[Old Transparency]])</f>
        <v>1</v>
      </c>
      <c r="AE96" t="b">
        <f>EXACT(Table941[[#This Row],[New 3D Color Name]],Table941[[#This Row],[Old 3D Color Name]])</f>
        <v>1</v>
      </c>
      <c r="AF96" t="b">
        <f>EXACT(Table941[[#This Row],[New 3D (R,G,B)]],Table941[[#This Row],[Old 3D (R,G,B)]])</f>
        <v>1</v>
      </c>
    </row>
    <row r="97" spans="1:32" x14ac:dyDescent="0.25">
      <c r="A97" s="180" t="s">
        <v>521</v>
      </c>
      <c r="B97" s="181" t="s">
        <v>566</v>
      </c>
      <c r="C97" s="210"/>
      <c r="D97" s="183" t="s">
        <v>398</v>
      </c>
      <c r="E97" s="180" t="s">
        <v>399</v>
      </c>
      <c r="F97" s="184" t="s">
        <v>16</v>
      </c>
      <c r="G97" s="184" t="s">
        <v>9</v>
      </c>
      <c r="H97" s="184" t="s">
        <v>31</v>
      </c>
      <c r="I97" s="210"/>
      <c r="J97" s="184" t="s">
        <v>398</v>
      </c>
      <c r="K97" s="186" t="s">
        <v>399</v>
      </c>
      <c r="L97" t="s">
        <v>521</v>
      </c>
      <c r="M97" t="s">
        <v>566</v>
      </c>
      <c r="N97" s="113"/>
      <c r="O97" t="s">
        <v>398</v>
      </c>
      <c r="P97" t="s">
        <v>399</v>
      </c>
      <c r="Q97" t="s">
        <v>16</v>
      </c>
      <c r="R97" t="s">
        <v>9</v>
      </c>
      <c r="S97" t="s">
        <v>31</v>
      </c>
      <c r="T97" s="113"/>
      <c r="U97" t="s">
        <v>398</v>
      </c>
      <c r="V97" t="s">
        <v>399</v>
      </c>
      <c r="W97" t="b">
        <f>AND(Table941[[#This Row],[Changed Structure]:[Changed 3D (R,G,B)]])</f>
        <v>1</v>
      </c>
      <c r="X97" t="b">
        <f>EXACT(Table941[[#This Row],[New Structure]],Table941[[#This Row],[Old Structure]])</f>
        <v>1</v>
      </c>
      <c r="Y97" s="95" t="b">
        <f>EXACT(Table941[[#This Row],[New ColorAndStyle]],Table941[[#This Row],[Old ColorAndStyle]])</f>
        <v>1</v>
      </c>
      <c r="Z97" s="94" t="b">
        <f>EXACT(Table941[[#This Row],[New Color Name]],Table941[[#This Row],[Old Color Name]])</f>
        <v>1</v>
      </c>
      <c r="AA97" s="94" t="b">
        <f>EXACT(Table941[[#This Row],[New (R,G,B)]],Table941[[#This Row],[Old (R,G,B)]])</f>
        <v>1</v>
      </c>
      <c r="AB97" t="b">
        <f>EXACT(Table941[[#This Row],[New In 2D View]],Table941[[#This Row],[Old In 2D View]])</f>
        <v>1</v>
      </c>
      <c r="AC97" t="b">
        <f>EXACT(Table941[[#This Row],[New In 3D View]],Table941[[#This Row],[Old In 3D View]])</f>
        <v>1</v>
      </c>
      <c r="AD97" t="b">
        <f>EXACT(Table941[[#This Row],[New Transparency]],Table941[[#This Row],[Old Transparency]])</f>
        <v>1</v>
      </c>
      <c r="AE97" t="b">
        <f>EXACT(Table941[[#This Row],[New 3D Color Name]],Table941[[#This Row],[Old 3D Color Name]])</f>
        <v>1</v>
      </c>
      <c r="AF97" t="b">
        <f>EXACT(Table941[[#This Row],[New 3D (R,G,B)]],Table941[[#This Row],[Old 3D (R,G,B)]])</f>
        <v>1</v>
      </c>
    </row>
    <row r="98" spans="1:32" x14ac:dyDescent="0.25">
      <c r="A98" s="187" t="s">
        <v>523</v>
      </c>
      <c r="B98" s="188" t="s">
        <v>567</v>
      </c>
      <c r="C98" s="243"/>
      <c r="D98" s="183" t="s">
        <v>784</v>
      </c>
      <c r="E98" s="187" t="s">
        <v>783</v>
      </c>
      <c r="F98" s="190" t="s">
        <v>16</v>
      </c>
      <c r="G98" s="190" t="s">
        <v>9</v>
      </c>
      <c r="H98" s="190" t="s">
        <v>37</v>
      </c>
      <c r="I98" s="243"/>
      <c r="J98" s="190" t="s">
        <v>784</v>
      </c>
      <c r="K98" s="191" t="s">
        <v>783</v>
      </c>
      <c r="L98" t="s">
        <v>523</v>
      </c>
      <c r="M98" t="s">
        <v>567</v>
      </c>
      <c r="N98" s="162"/>
      <c r="O98" t="s">
        <v>784</v>
      </c>
      <c r="P98" t="s">
        <v>783</v>
      </c>
      <c r="Q98" t="s">
        <v>16</v>
      </c>
      <c r="R98" t="s">
        <v>9</v>
      </c>
      <c r="S98" t="s">
        <v>37</v>
      </c>
      <c r="T98" s="162"/>
      <c r="U98" t="s">
        <v>784</v>
      </c>
      <c r="V98" t="s">
        <v>783</v>
      </c>
      <c r="W98" t="b">
        <f>AND(Table941[[#This Row],[Changed Structure]:[Changed 3D (R,G,B)]])</f>
        <v>1</v>
      </c>
      <c r="X98" t="b">
        <f>EXACT(Table941[[#This Row],[New Structure]],Table941[[#This Row],[Old Structure]])</f>
        <v>1</v>
      </c>
      <c r="Y98" s="95" t="b">
        <f>EXACT(Table941[[#This Row],[New ColorAndStyle]],Table941[[#This Row],[Old ColorAndStyle]])</f>
        <v>1</v>
      </c>
      <c r="Z98" s="94" t="b">
        <f>EXACT(Table941[[#This Row],[New Color Name]],Table941[[#This Row],[Old Color Name]])</f>
        <v>1</v>
      </c>
      <c r="AA98" s="94" t="b">
        <f>EXACT(Table941[[#This Row],[New (R,G,B)]],Table941[[#This Row],[Old (R,G,B)]])</f>
        <v>1</v>
      </c>
      <c r="AB98" t="b">
        <f>EXACT(Table941[[#This Row],[New In 2D View]],Table941[[#This Row],[Old In 2D View]])</f>
        <v>1</v>
      </c>
      <c r="AC98" t="b">
        <f>EXACT(Table941[[#This Row],[New In 3D View]],Table941[[#This Row],[Old In 3D View]])</f>
        <v>1</v>
      </c>
      <c r="AD98" t="b">
        <f>EXACT(Table941[[#This Row],[New Transparency]],Table941[[#This Row],[Old Transparency]])</f>
        <v>1</v>
      </c>
      <c r="AE98" t="b">
        <f>EXACT(Table941[[#This Row],[New 3D Color Name]],Table941[[#This Row],[Old 3D Color Name]])</f>
        <v>1</v>
      </c>
      <c r="AF98" t="b">
        <f>EXACT(Table941[[#This Row],[New 3D (R,G,B)]],Table941[[#This Row],[Old 3D (R,G,B)]])</f>
        <v>1</v>
      </c>
    </row>
    <row r="99" spans="1:32" x14ac:dyDescent="0.25">
      <c r="A99" s="180" t="s">
        <v>525</v>
      </c>
      <c r="B99" s="181" t="s">
        <v>568</v>
      </c>
      <c r="C99" s="244"/>
      <c r="D99" s="183" t="s">
        <v>642</v>
      </c>
      <c r="E99" s="180" t="s">
        <v>641</v>
      </c>
      <c r="F99" s="184" t="s">
        <v>16</v>
      </c>
      <c r="G99" s="184" t="s">
        <v>9</v>
      </c>
      <c r="H99" s="184" t="s">
        <v>37</v>
      </c>
      <c r="I99" s="244"/>
      <c r="J99" s="184" t="s">
        <v>642</v>
      </c>
      <c r="K99" s="186" t="s">
        <v>641</v>
      </c>
      <c r="L99" t="s">
        <v>525</v>
      </c>
      <c r="M99" t="s">
        <v>568</v>
      </c>
      <c r="N99" s="161"/>
      <c r="O99" t="s">
        <v>642</v>
      </c>
      <c r="P99" t="s">
        <v>641</v>
      </c>
      <c r="Q99" t="s">
        <v>16</v>
      </c>
      <c r="R99" t="s">
        <v>9</v>
      </c>
      <c r="S99" t="s">
        <v>37</v>
      </c>
      <c r="T99" s="161"/>
      <c r="U99" t="s">
        <v>642</v>
      </c>
      <c r="V99" t="s">
        <v>641</v>
      </c>
      <c r="W99" t="b">
        <f>AND(Table941[[#This Row],[Changed Structure]:[Changed 3D (R,G,B)]])</f>
        <v>1</v>
      </c>
      <c r="X99" t="b">
        <f>EXACT(Table941[[#This Row],[New Structure]],Table941[[#This Row],[Old Structure]])</f>
        <v>1</v>
      </c>
      <c r="Y99" s="95" t="b">
        <f>EXACT(Table941[[#This Row],[New ColorAndStyle]],Table941[[#This Row],[Old ColorAndStyle]])</f>
        <v>1</v>
      </c>
      <c r="Z99" s="94" t="b">
        <f>EXACT(Table941[[#This Row],[New Color Name]],Table941[[#This Row],[Old Color Name]])</f>
        <v>1</v>
      </c>
      <c r="AA99" s="94" t="b">
        <f>EXACT(Table941[[#This Row],[New (R,G,B)]],Table941[[#This Row],[Old (R,G,B)]])</f>
        <v>1</v>
      </c>
      <c r="AB99" t="b">
        <f>EXACT(Table941[[#This Row],[New In 2D View]],Table941[[#This Row],[Old In 2D View]])</f>
        <v>1</v>
      </c>
      <c r="AC99" t="b">
        <f>EXACT(Table941[[#This Row],[New In 3D View]],Table941[[#This Row],[Old In 3D View]])</f>
        <v>1</v>
      </c>
      <c r="AD99" t="b">
        <f>EXACT(Table941[[#This Row],[New Transparency]],Table941[[#This Row],[Old Transparency]])</f>
        <v>1</v>
      </c>
      <c r="AE99" t="b">
        <f>EXACT(Table941[[#This Row],[New 3D Color Name]],Table941[[#This Row],[Old 3D Color Name]])</f>
        <v>1</v>
      </c>
      <c r="AF99" t="b">
        <f>EXACT(Table941[[#This Row],[New 3D (R,G,B)]],Table941[[#This Row],[Old 3D (R,G,B)]])</f>
        <v>1</v>
      </c>
    </row>
    <row r="100" spans="1:32" x14ac:dyDescent="0.25">
      <c r="A100" s="187" t="s">
        <v>795</v>
      </c>
      <c r="B100" s="188" t="s">
        <v>437</v>
      </c>
      <c r="C100" s="203"/>
      <c r="D100" s="193" t="s">
        <v>696</v>
      </c>
      <c r="E100" s="180" t="s">
        <v>695</v>
      </c>
      <c r="F100" s="184" t="s">
        <v>16</v>
      </c>
      <c r="G100" s="184" t="s">
        <v>9</v>
      </c>
      <c r="H100" s="184" t="s">
        <v>37</v>
      </c>
      <c r="I100" s="203"/>
      <c r="J100" s="184" t="s">
        <v>696</v>
      </c>
      <c r="K100" s="186" t="s">
        <v>695</v>
      </c>
      <c r="L100" t="s">
        <v>795</v>
      </c>
      <c r="M100" t="s">
        <v>437</v>
      </c>
      <c r="N100" s="139"/>
      <c r="O100" t="s">
        <v>696</v>
      </c>
      <c r="P100" t="s">
        <v>695</v>
      </c>
      <c r="Q100" t="s">
        <v>16</v>
      </c>
      <c r="R100" t="s">
        <v>9</v>
      </c>
      <c r="S100" t="s">
        <v>37</v>
      </c>
      <c r="T100" s="139"/>
      <c r="U100" t="s">
        <v>696</v>
      </c>
      <c r="V100" t="s">
        <v>695</v>
      </c>
      <c r="W100" t="b">
        <f>AND(Table941[[#This Row],[Changed Structure]:[Changed 3D (R,G,B)]])</f>
        <v>1</v>
      </c>
      <c r="X100" t="b">
        <f>EXACT(Table941[[#This Row],[New Structure]],Table941[[#This Row],[Old Structure]])</f>
        <v>1</v>
      </c>
      <c r="Y100" s="95" t="b">
        <f>EXACT(Table941[[#This Row],[New ColorAndStyle]],Table941[[#This Row],[Old ColorAndStyle]])</f>
        <v>1</v>
      </c>
      <c r="Z100" s="94" t="b">
        <f>EXACT(Table941[[#This Row],[New Color Name]],Table941[[#This Row],[Old Color Name]])</f>
        <v>1</v>
      </c>
      <c r="AA100" s="94" t="b">
        <f>EXACT(Table941[[#This Row],[New (R,G,B)]],Table941[[#This Row],[Old (R,G,B)]])</f>
        <v>1</v>
      </c>
      <c r="AB100" t="b">
        <f>EXACT(Table941[[#This Row],[New In 2D View]],Table941[[#This Row],[Old In 2D View]])</f>
        <v>1</v>
      </c>
      <c r="AC100" t="b">
        <f>EXACT(Table941[[#This Row],[New In 3D View]],Table941[[#This Row],[Old In 3D View]])</f>
        <v>1</v>
      </c>
      <c r="AD100" t="b">
        <f>EXACT(Table941[[#This Row],[New Transparency]],Table941[[#This Row],[Old Transparency]])</f>
        <v>1</v>
      </c>
      <c r="AE100" t="b">
        <f>EXACT(Table941[[#This Row],[New 3D Color Name]],Table941[[#This Row],[Old 3D Color Name]])</f>
        <v>1</v>
      </c>
      <c r="AF100" t="b">
        <f>EXACT(Table941[[#This Row],[New 3D (R,G,B)]],Table941[[#This Row],[Old 3D (R,G,B)]])</f>
        <v>1</v>
      </c>
    </row>
    <row r="101" spans="1:32" x14ac:dyDescent="0.25">
      <c r="A101" s="180" t="s">
        <v>794</v>
      </c>
      <c r="B101" s="181" t="s">
        <v>435</v>
      </c>
      <c r="C101" s="245"/>
      <c r="D101" s="183" t="s">
        <v>35</v>
      </c>
      <c r="E101" s="180" t="s">
        <v>36</v>
      </c>
      <c r="F101" s="184" t="s">
        <v>16</v>
      </c>
      <c r="G101" s="184" t="s">
        <v>9</v>
      </c>
      <c r="H101" s="184" t="s">
        <v>37</v>
      </c>
      <c r="I101" s="245"/>
      <c r="J101" s="184" t="s">
        <v>35</v>
      </c>
      <c r="K101" s="186" t="s">
        <v>36</v>
      </c>
      <c r="L101" t="s">
        <v>794</v>
      </c>
      <c r="M101" t="s">
        <v>435</v>
      </c>
      <c r="N101" s="120"/>
      <c r="O101" t="s">
        <v>35</v>
      </c>
      <c r="P101" t="s">
        <v>36</v>
      </c>
      <c r="Q101" t="s">
        <v>16</v>
      </c>
      <c r="R101" t="s">
        <v>9</v>
      </c>
      <c r="S101" t="s">
        <v>37</v>
      </c>
      <c r="T101" s="120"/>
      <c r="U101" t="s">
        <v>35</v>
      </c>
      <c r="V101" t="s">
        <v>36</v>
      </c>
      <c r="W101" t="b">
        <f>AND(Table941[[#This Row],[Changed Structure]:[Changed 3D (R,G,B)]])</f>
        <v>1</v>
      </c>
      <c r="X101" t="b">
        <f>EXACT(Table941[[#This Row],[New Structure]],Table941[[#This Row],[Old Structure]])</f>
        <v>1</v>
      </c>
      <c r="Y101" s="95" t="b">
        <f>EXACT(Table941[[#This Row],[New ColorAndStyle]],Table941[[#This Row],[Old ColorAndStyle]])</f>
        <v>1</v>
      </c>
      <c r="Z101" s="94" t="b">
        <f>EXACT(Table941[[#This Row],[New Color Name]],Table941[[#This Row],[Old Color Name]])</f>
        <v>1</v>
      </c>
      <c r="AA101" s="94" t="b">
        <f>EXACT(Table941[[#This Row],[New (R,G,B)]],Table941[[#This Row],[Old (R,G,B)]])</f>
        <v>1</v>
      </c>
      <c r="AB101" t="b">
        <f>EXACT(Table941[[#This Row],[New In 2D View]],Table941[[#This Row],[Old In 2D View]])</f>
        <v>1</v>
      </c>
      <c r="AC101" t="b">
        <f>EXACT(Table941[[#This Row],[New In 3D View]],Table941[[#This Row],[Old In 3D View]])</f>
        <v>1</v>
      </c>
      <c r="AD101" t="b">
        <f>EXACT(Table941[[#This Row],[New Transparency]],Table941[[#This Row],[Old Transparency]])</f>
        <v>1</v>
      </c>
      <c r="AE101" t="b">
        <f>EXACT(Table941[[#This Row],[New 3D Color Name]],Table941[[#This Row],[Old 3D Color Name]])</f>
        <v>1</v>
      </c>
      <c r="AF101" t="b">
        <f>EXACT(Table941[[#This Row],[New 3D (R,G,B)]],Table941[[#This Row],[Old 3D (R,G,B)]])</f>
        <v>1</v>
      </c>
    </row>
    <row r="102" spans="1:32" x14ac:dyDescent="0.25">
      <c r="A102" s="187" t="s">
        <v>793</v>
      </c>
      <c r="B102" s="188" t="s">
        <v>436</v>
      </c>
      <c r="C102" s="240"/>
      <c r="D102" s="193" t="s">
        <v>658</v>
      </c>
      <c r="E102" s="187" t="s">
        <v>657</v>
      </c>
      <c r="F102" s="190" t="s">
        <v>16</v>
      </c>
      <c r="G102" s="190" t="s">
        <v>9</v>
      </c>
      <c r="H102" s="184" t="s">
        <v>37</v>
      </c>
      <c r="I102" s="240"/>
      <c r="J102" s="190" t="s">
        <v>658</v>
      </c>
      <c r="K102" s="191" t="s">
        <v>657</v>
      </c>
      <c r="L102" t="s">
        <v>793</v>
      </c>
      <c r="M102" t="s">
        <v>436</v>
      </c>
      <c r="N102" s="121"/>
      <c r="O102" t="s">
        <v>658</v>
      </c>
      <c r="P102" t="s">
        <v>657</v>
      </c>
      <c r="Q102" t="s">
        <v>16</v>
      </c>
      <c r="R102" t="s">
        <v>9</v>
      </c>
      <c r="S102" t="s">
        <v>37</v>
      </c>
      <c r="T102" s="121"/>
      <c r="U102" t="s">
        <v>658</v>
      </c>
      <c r="V102" t="s">
        <v>657</v>
      </c>
      <c r="W102" t="b">
        <f>AND(Table941[[#This Row],[Changed Structure]:[Changed 3D (R,G,B)]])</f>
        <v>1</v>
      </c>
      <c r="X102" t="b">
        <f>EXACT(Table941[[#This Row],[New Structure]],Table941[[#This Row],[Old Structure]])</f>
        <v>1</v>
      </c>
      <c r="Y102" s="95" t="b">
        <f>EXACT(Table941[[#This Row],[New ColorAndStyle]],Table941[[#This Row],[Old ColorAndStyle]])</f>
        <v>1</v>
      </c>
      <c r="Z102" s="94" t="b">
        <f>EXACT(Table941[[#This Row],[New Color Name]],Table941[[#This Row],[Old Color Name]])</f>
        <v>1</v>
      </c>
      <c r="AA102" s="94" t="b">
        <f>EXACT(Table941[[#This Row],[New (R,G,B)]],Table941[[#This Row],[Old (R,G,B)]])</f>
        <v>1</v>
      </c>
      <c r="AB102" t="b">
        <f>EXACT(Table941[[#This Row],[New In 2D View]],Table941[[#This Row],[Old In 2D View]])</f>
        <v>1</v>
      </c>
      <c r="AC102" t="b">
        <f>EXACT(Table941[[#This Row],[New In 3D View]],Table941[[#This Row],[Old In 3D View]])</f>
        <v>1</v>
      </c>
      <c r="AD102" t="b">
        <f>EXACT(Table941[[#This Row],[New Transparency]],Table941[[#This Row],[Old Transparency]])</f>
        <v>1</v>
      </c>
      <c r="AE102" t="b">
        <f>EXACT(Table941[[#This Row],[New 3D Color Name]],Table941[[#This Row],[Old 3D Color Name]])</f>
        <v>1</v>
      </c>
      <c r="AF102" t="b">
        <f>EXACT(Table941[[#This Row],[New 3D (R,G,B)]],Table941[[#This Row],[Old 3D (R,G,B)]])</f>
        <v>1</v>
      </c>
    </row>
    <row r="103" spans="1:32" x14ac:dyDescent="0.25">
      <c r="A103" s="180" t="s">
        <v>499</v>
      </c>
      <c r="B103" s="181" t="s">
        <v>593</v>
      </c>
      <c r="C103" s="246"/>
      <c r="D103" s="183" t="s">
        <v>792</v>
      </c>
      <c r="E103" s="180" t="s">
        <v>791</v>
      </c>
      <c r="F103" s="184" t="s">
        <v>16</v>
      </c>
      <c r="G103" s="184" t="s">
        <v>9</v>
      </c>
      <c r="H103" s="184" t="s">
        <v>37</v>
      </c>
      <c r="I103" s="246"/>
      <c r="J103" s="184" t="s">
        <v>792</v>
      </c>
      <c r="K103" s="186" t="s">
        <v>791</v>
      </c>
      <c r="L103" t="s">
        <v>499</v>
      </c>
      <c r="M103" t="s">
        <v>593</v>
      </c>
      <c r="N103" s="160"/>
      <c r="O103" t="s">
        <v>792</v>
      </c>
      <c r="P103" t="s">
        <v>791</v>
      </c>
      <c r="Q103" t="s">
        <v>16</v>
      </c>
      <c r="R103" t="s">
        <v>9</v>
      </c>
      <c r="S103" t="s">
        <v>37</v>
      </c>
      <c r="T103" s="160"/>
      <c r="U103" t="s">
        <v>792</v>
      </c>
      <c r="V103" t="s">
        <v>791</v>
      </c>
      <c r="W103" t="b">
        <f>AND(Table941[[#This Row],[Changed Structure]:[Changed 3D (R,G,B)]])</f>
        <v>1</v>
      </c>
      <c r="X103" t="b">
        <f>EXACT(Table941[[#This Row],[New Structure]],Table941[[#This Row],[Old Structure]])</f>
        <v>1</v>
      </c>
      <c r="Y103" s="95" t="b">
        <f>EXACT(Table941[[#This Row],[New ColorAndStyle]],Table941[[#This Row],[Old ColorAndStyle]])</f>
        <v>1</v>
      </c>
      <c r="Z103" s="94" t="b">
        <f>EXACT(Table941[[#This Row],[New Color Name]],Table941[[#This Row],[Old Color Name]])</f>
        <v>1</v>
      </c>
      <c r="AA103" s="94" t="b">
        <f>EXACT(Table941[[#This Row],[New (R,G,B)]],Table941[[#This Row],[Old (R,G,B)]])</f>
        <v>1</v>
      </c>
      <c r="AB103" t="b">
        <f>EXACT(Table941[[#This Row],[New In 2D View]],Table941[[#This Row],[Old In 2D View]])</f>
        <v>1</v>
      </c>
      <c r="AC103" t="b">
        <f>EXACT(Table941[[#This Row],[New In 3D View]],Table941[[#This Row],[Old In 3D View]])</f>
        <v>1</v>
      </c>
      <c r="AD103" t="b">
        <f>EXACT(Table941[[#This Row],[New Transparency]],Table941[[#This Row],[Old Transparency]])</f>
        <v>1</v>
      </c>
      <c r="AE103" t="b">
        <f>EXACT(Table941[[#This Row],[New 3D Color Name]],Table941[[#This Row],[Old 3D Color Name]])</f>
        <v>1</v>
      </c>
      <c r="AF103" t="b">
        <f>EXACT(Table941[[#This Row],[New 3D (R,G,B)]],Table941[[#This Row],[Old 3D (R,G,B)]])</f>
        <v>1</v>
      </c>
    </row>
    <row r="104" spans="1:32" x14ac:dyDescent="0.25">
      <c r="A104" s="187" t="s">
        <v>407</v>
      </c>
      <c r="B104" s="188" t="s">
        <v>433</v>
      </c>
      <c r="C104" s="210"/>
      <c r="D104" s="183" t="s">
        <v>398</v>
      </c>
      <c r="E104" s="187" t="s">
        <v>399</v>
      </c>
      <c r="F104" s="190" t="s">
        <v>8</v>
      </c>
      <c r="G104" s="190" t="s">
        <v>9</v>
      </c>
      <c r="H104" s="190" t="s">
        <v>11</v>
      </c>
      <c r="I104" s="210"/>
      <c r="J104" s="190" t="s">
        <v>398</v>
      </c>
      <c r="K104" s="191" t="s">
        <v>399</v>
      </c>
      <c r="L104" t="s">
        <v>407</v>
      </c>
      <c r="M104" t="s">
        <v>433</v>
      </c>
      <c r="N104" s="113"/>
      <c r="O104" t="s">
        <v>398</v>
      </c>
      <c r="P104" t="s">
        <v>399</v>
      </c>
      <c r="Q104" t="s">
        <v>8</v>
      </c>
      <c r="R104" t="s">
        <v>9</v>
      </c>
      <c r="S104" t="s">
        <v>11</v>
      </c>
      <c r="T104" s="113"/>
      <c r="U104" t="s">
        <v>398</v>
      </c>
      <c r="V104" t="s">
        <v>399</v>
      </c>
      <c r="W104" t="b">
        <f>AND(Table941[[#This Row],[Changed Structure]:[Changed 3D (R,G,B)]])</f>
        <v>1</v>
      </c>
      <c r="X104" t="b">
        <f>EXACT(Table941[[#This Row],[New Structure]],Table941[[#This Row],[Old Structure]])</f>
        <v>1</v>
      </c>
      <c r="Y104" s="95" t="b">
        <f>EXACT(Table941[[#This Row],[New ColorAndStyle]],Table941[[#This Row],[Old ColorAndStyle]])</f>
        <v>1</v>
      </c>
      <c r="Z104" s="94" t="b">
        <f>EXACT(Table941[[#This Row],[New Color Name]],Table941[[#This Row],[Old Color Name]])</f>
        <v>1</v>
      </c>
      <c r="AA104" s="94" t="b">
        <f>EXACT(Table941[[#This Row],[New (R,G,B)]],Table941[[#This Row],[Old (R,G,B)]])</f>
        <v>1</v>
      </c>
      <c r="AB104" t="b">
        <f>EXACT(Table941[[#This Row],[New In 2D View]],Table941[[#This Row],[Old In 2D View]])</f>
        <v>1</v>
      </c>
      <c r="AC104" t="b">
        <f>EXACT(Table941[[#This Row],[New In 3D View]],Table941[[#This Row],[Old In 3D View]])</f>
        <v>1</v>
      </c>
      <c r="AD104" t="b">
        <f>EXACT(Table941[[#This Row],[New Transparency]],Table941[[#This Row],[Old Transparency]])</f>
        <v>1</v>
      </c>
      <c r="AE104" t="b">
        <f>EXACT(Table941[[#This Row],[New 3D Color Name]],Table941[[#This Row],[Old 3D Color Name]])</f>
        <v>1</v>
      </c>
      <c r="AF104" t="b">
        <f>EXACT(Table941[[#This Row],[New 3D (R,G,B)]],Table941[[#This Row],[Old 3D (R,G,B)]])</f>
        <v>1</v>
      </c>
    </row>
    <row r="105" spans="1:32" x14ac:dyDescent="0.25">
      <c r="A105" s="180" t="s">
        <v>408</v>
      </c>
      <c r="B105" s="181" t="s">
        <v>433</v>
      </c>
      <c r="C105" s="210"/>
      <c r="D105" s="183" t="s">
        <v>398</v>
      </c>
      <c r="E105" s="180" t="s">
        <v>399</v>
      </c>
      <c r="F105" s="184" t="s">
        <v>8</v>
      </c>
      <c r="G105" s="184" t="s">
        <v>9</v>
      </c>
      <c r="H105" s="184" t="s">
        <v>11</v>
      </c>
      <c r="I105" s="210"/>
      <c r="J105" s="184" t="s">
        <v>398</v>
      </c>
      <c r="K105" s="186" t="s">
        <v>399</v>
      </c>
      <c r="L105" t="s">
        <v>408</v>
      </c>
      <c r="M105" t="s">
        <v>433</v>
      </c>
      <c r="N105" s="113"/>
      <c r="O105" t="s">
        <v>398</v>
      </c>
      <c r="P105" t="s">
        <v>399</v>
      </c>
      <c r="Q105" t="s">
        <v>8</v>
      </c>
      <c r="R105" t="s">
        <v>9</v>
      </c>
      <c r="S105" t="s">
        <v>11</v>
      </c>
      <c r="T105" s="113"/>
      <c r="U105" t="s">
        <v>398</v>
      </c>
      <c r="V105" t="s">
        <v>399</v>
      </c>
      <c r="W105" t="b">
        <f>AND(Table941[[#This Row],[Changed Structure]:[Changed 3D (R,G,B)]])</f>
        <v>1</v>
      </c>
      <c r="X105" t="b">
        <f>EXACT(Table941[[#This Row],[New Structure]],Table941[[#This Row],[Old Structure]])</f>
        <v>1</v>
      </c>
      <c r="Y105" s="95" t="b">
        <f>EXACT(Table941[[#This Row],[New ColorAndStyle]],Table941[[#This Row],[Old ColorAndStyle]])</f>
        <v>1</v>
      </c>
      <c r="Z105" s="94" t="b">
        <f>EXACT(Table941[[#This Row],[New Color Name]],Table941[[#This Row],[Old Color Name]])</f>
        <v>1</v>
      </c>
      <c r="AA105" s="94" t="b">
        <f>EXACT(Table941[[#This Row],[New (R,G,B)]],Table941[[#This Row],[Old (R,G,B)]])</f>
        <v>1</v>
      </c>
      <c r="AB105" t="b">
        <f>EXACT(Table941[[#This Row],[New In 2D View]],Table941[[#This Row],[Old In 2D View]])</f>
        <v>1</v>
      </c>
      <c r="AC105" t="b">
        <f>EXACT(Table941[[#This Row],[New In 3D View]],Table941[[#This Row],[Old In 3D View]])</f>
        <v>1</v>
      </c>
      <c r="AD105" t="b">
        <f>EXACT(Table941[[#This Row],[New Transparency]],Table941[[#This Row],[Old Transparency]])</f>
        <v>1</v>
      </c>
      <c r="AE105" t="b">
        <f>EXACT(Table941[[#This Row],[New 3D Color Name]],Table941[[#This Row],[Old 3D Color Name]])</f>
        <v>1</v>
      </c>
      <c r="AF105" t="b">
        <f>EXACT(Table941[[#This Row],[New 3D (R,G,B)]],Table941[[#This Row],[Old 3D (R,G,B)]])</f>
        <v>1</v>
      </c>
    </row>
    <row r="106" spans="1:32" x14ac:dyDescent="0.25">
      <c r="A106" s="187" t="s">
        <v>353</v>
      </c>
      <c r="B106" s="188" t="s">
        <v>370</v>
      </c>
      <c r="C106" s="213"/>
      <c r="D106" s="183" t="s">
        <v>721</v>
      </c>
      <c r="E106" s="187" t="s">
        <v>720</v>
      </c>
      <c r="F106" s="190" t="s">
        <v>16</v>
      </c>
      <c r="G106" s="190" t="s">
        <v>9</v>
      </c>
      <c r="H106" s="190" t="s">
        <v>37</v>
      </c>
      <c r="I106" s="213"/>
      <c r="J106" s="190" t="s">
        <v>721</v>
      </c>
      <c r="K106" s="191" t="s">
        <v>720</v>
      </c>
      <c r="L106" t="s">
        <v>353</v>
      </c>
      <c r="M106" t="s">
        <v>370</v>
      </c>
      <c r="N106" s="159"/>
      <c r="O106" t="s">
        <v>721</v>
      </c>
      <c r="P106" t="s">
        <v>720</v>
      </c>
      <c r="Q106" t="s">
        <v>16</v>
      </c>
      <c r="R106" t="s">
        <v>9</v>
      </c>
      <c r="S106" t="s">
        <v>37</v>
      </c>
      <c r="T106" s="159"/>
      <c r="U106" t="s">
        <v>721</v>
      </c>
      <c r="V106" t="s">
        <v>720</v>
      </c>
      <c r="W106" t="b">
        <f>AND(Table941[[#This Row],[Changed Structure]:[Changed 3D (R,G,B)]])</f>
        <v>1</v>
      </c>
      <c r="X106" t="b">
        <f>EXACT(Table941[[#This Row],[New Structure]],Table941[[#This Row],[Old Structure]])</f>
        <v>1</v>
      </c>
      <c r="Y106" s="95" t="b">
        <f>EXACT(Table941[[#This Row],[New ColorAndStyle]],Table941[[#This Row],[Old ColorAndStyle]])</f>
        <v>1</v>
      </c>
      <c r="Z106" s="94" t="b">
        <f>EXACT(Table941[[#This Row],[New Color Name]],Table941[[#This Row],[Old Color Name]])</f>
        <v>1</v>
      </c>
      <c r="AA106" s="94" t="b">
        <f>EXACT(Table941[[#This Row],[New (R,G,B)]],Table941[[#This Row],[Old (R,G,B)]])</f>
        <v>1</v>
      </c>
      <c r="AB106" t="b">
        <f>EXACT(Table941[[#This Row],[New In 2D View]],Table941[[#This Row],[Old In 2D View]])</f>
        <v>1</v>
      </c>
      <c r="AC106" t="b">
        <f>EXACT(Table941[[#This Row],[New In 3D View]],Table941[[#This Row],[Old In 3D View]])</f>
        <v>1</v>
      </c>
      <c r="AD106" t="b">
        <f>EXACT(Table941[[#This Row],[New Transparency]],Table941[[#This Row],[Old Transparency]])</f>
        <v>1</v>
      </c>
      <c r="AE106" t="b">
        <f>EXACT(Table941[[#This Row],[New 3D Color Name]],Table941[[#This Row],[Old 3D Color Name]])</f>
        <v>1</v>
      </c>
      <c r="AF106" t="b">
        <f>EXACT(Table941[[#This Row],[New 3D (R,G,B)]],Table941[[#This Row],[Old 3D (R,G,B)]])</f>
        <v>1</v>
      </c>
    </row>
    <row r="107" spans="1:32" x14ac:dyDescent="0.25">
      <c r="A107" s="180" t="s">
        <v>32</v>
      </c>
      <c r="B107" s="181" t="s">
        <v>34</v>
      </c>
      <c r="C107" s="245"/>
      <c r="D107" s="183" t="s">
        <v>35</v>
      </c>
      <c r="E107" s="180" t="s">
        <v>36</v>
      </c>
      <c r="F107" s="184" t="s">
        <v>16</v>
      </c>
      <c r="G107" s="184" t="s">
        <v>9</v>
      </c>
      <c r="H107" s="184" t="s">
        <v>37</v>
      </c>
      <c r="I107" s="245"/>
      <c r="J107" s="184" t="s">
        <v>35</v>
      </c>
      <c r="K107" s="186" t="s">
        <v>36</v>
      </c>
      <c r="L107" t="s">
        <v>32</v>
      </c>
      <c r="M107" t="s">
        <v>34</v>
      </c>
      <c r="N107" s="2"/>
      <c r="O107" t="s">
        <v>19</v>
      </c>
      <c r="P107" t="s">
        <v>20</v>
      </c>
      <c r="Q107" t="s">
        <v>16</v>
      </c>
      <c r="R107" t="s">
        <v>9</v>
      </c>
      <c r="S107" t="s">
        <v>37</v>
      </c>
      <c r="T107" s="2"/>
      <c r="U107" t="s">
        <v>19</v>
      </c>
      <c r="V107" t="s">
        <v>20</v>
      </c>
      <c r="W107" t="b">
        <f>AND(Table941[[#This Row],[Changed Structure]:[Changed 3D (R,G,B)]])</f>
        <v>0</v>
      </c>
      <c r="X107" t="b">
        <f>EXACT(Table941[[#This Row],[New Structure]],Table941[[#This Row],[Old Structure]])</f>
        <v>1</v>
      </c>
      <c r="Y107" s="95" t="b">
        <f>EXACT(Table941[[#This Row],[New ColorAndStyle]],Table941[[#This Row],[Old ColorAndStyle]])</f>
        <v>1</v>
      </c>
      <c r="Z107" s="94" t="b">
        <f>EXACT(Table941[[#This Row],[New Color Name]],Table941[[#This Row],[Old Color Name]])</f>
        <v>0</v>
      </c>
      <c r="AA107" s="94" t="b">
        <f>EXACT(Table941[[#This Row],[New (R,G,B)]],Table941[[#This Row],[Old (R,G,B)]])</f>
        <v>0</v>
      </c>
      <c r="AB107" t="b">
        <f>EXACT(Table941[[#This Row],[New In 2D View]],Table941[[#This Row],[Old In 2D View]])</f>
        <v>1</v>
      </c>
      <c r="AC107" t="b">
        <f>EXACT(Table941[[#This Row],[New In 3D View]],Table941[[#This Row],[Old In 3D View]])</f>
        <v>1</v>
      </c>
      <c r="AD107" t="b">
        <f>EXACT(Table941[[#This Row],[New Transparency]],Table941[[#This Row],[Old Transparency]])</f>
        <v>1</v>
      </c>
      <c r="AE107" t="b">
        <f>EXACT(Table941[[#This Row],[New 3D Color Name]],Table941[[#This Row],[Old 3D Color Name]])</f>
        <v>0</v>
      </c>
      <c r="AF107" t="b">
        <f>EXACT(Table941[[#This Row],[New 3D (R,G,B)]],Table941[[#This Row],[Old 3D (R,G,B)]])</f>
        <v>0</v>
      </c>
    </row>
    <row r="108" spans="1:32" x14ac:dyDescent="0.25">
      <c r="A108" s="187" t="s">
        <v>557</v>
      </c>
      <c r="B108" s="188" t="s">
        <v>582</v>
      </c>
      <c r="C108" s="194"/>
      <c r="D108" s="183" t="s">
        <v>40</v>
      </c>
      <c r="E108" s="187" t="s">
        <v>41</v>
      </c>
      <c r="F108" s="190" t="s">
        <v>16</v>
      </c>
      <c r="G108" s="190" t="s">
        <v>9</v>
      </c>
      <c r="H108" s="190" t="s">
        <v>37</v>
      </c>
      <c r="I108" s="194"/>
      <c r="J108" s="190" t="s">
        <v>40</v>
      </c>
      <c r="K108" s="191" t="s">
        <v>41</v>
      </c>
      <c r="L108" t="s">
        <v>557</v>
      </c>
      <c r="M108" t="s">
        <v>582</v>
      </c>
      <c r="N108" s="11"/>
      <c r="O108" t="s">
        <v>40</v>
      </c>
      <c r="P108" t="s">
        <v>41</v>
      </c>
      <c r="Q108" t="s">
        <v>16</v>
      </c>
      <c r="R108" t="s">
        <v>9</v>
      </c>
      <c r="S108" t="s">
        <v>37</v>
      </c>
      <c r="T108" s="11"/>
      <c r="U108" t="s">
        <v>40</v>
      </c>
      <c r="V108" t="s">
        <v>41</v>
      </c>
      <c r="W108" t="b">
        <f>AND(Table941[[#This Row],[Changed Structure]:[Changed 3D (R,G,B)]])</f>
        <v>1</v>
      </c>
      <c r="X108" t="b">
        <f>EXACT(Table941[[#This Row],[New Structure]],Table941[[#This Row],[Old Structure]])</f>
        <v>1</v>
      </c>
      <c r="Y108" s="95" t="b">
        <f>EXACT(Table941[[#This Row],[New ColorAndStyle]],Table941[[#This Row],[Old ColorAndStyle]])</f>
        <v>1</v>
      </c>
      <c r="Z108" s="94" t="b">
        <f>EXACT(Table941[[#This Row],[New Color Name]],Table941[[#This Row],[Old Color Name]])</f>
        <v>1</v>
      </c>
      <c r="AA108" s="94" t="b">
        <f>EXACT(Table941[[#This Row],[New (R,G,B)]],Table941[[#This Row],[Old (R,G,B)]])</f>
        <v>1</v>
      </c>
      <c r="AB108" t="b">
        <f>EXACT(Table941[[#This Row],[New In 2D View]],Table941[[#This Row],[Old In 2D View]])</f>
        <v>1</v>
      </c>
      <c r="AC108" t="b">
        <f>EXACT(Table941[[#This Row],[New In 3D View]],Table941[[#This Row],[Old In 3D View]])</f>
        <v>1</v>
      </c>
      <c r="AD108" t="b">
        <f>EXACT(Table941[[#This Row],[New Transparency]],Table941[[#This Row],[Old Transparency]])</f>
        <v>1</v>
      </c>
      <c r="AE108" t="b">
        <f>EXACT(Table941[[#This Row],[New 3D Color Name]],Table941[[#This Row],[Old 3D Color Name]])</f>
        <v>1</v>
      </c>
      <c r="AF108" t="b">
        <f>EXACT(Table941[[#This Row],[New 3D (R,G,B)]],Table941[[#This Row],[Old 3D (R,G,B)]])</f>
        <v>1</v>
      </c>
    </row>
    <row r="109" spans="1:32" x14ac:dyDescent="0.25">
      <c r="A109" s="180" t="s">
        <v>311</v>
      </c>
      <c r="B109" s="181" t="s">
        <v>334</v>
      </c>
      <c r="C109" s="218"/>
      <c r="D109" s="183" t="s">
        <v>706</v>
      </c>
      <c r="E109" s="180" t="s">
        <v>705</v>
      </c>
      <c r="F109" s="184" t="s">
        <v>16</v>
      </c>
      <c r="G109" s="184" t="s">
        <v>9</v>
      </c>
      <c r="H109" s="184" t="s">
        <v>37</v>
      </c>
      <c r="I109" s="218"/>
      <c r="J109" s="184" t="s">
        <v>706</v>
      </c>
      <c r="K109" s="186" t="s">
        <v>705</v>
      </c>
      <c r="L109" t="s">
        <v>311</v>
      </c>
      <c r="M109" t="s">
        <v>334</v>
      </c>
      <c r="N109" s="158"/>
      <c r="O109" t="s">
        <v>706</v>
      </c>
      <c r="P109" t="s">
        <v>705</v>
      </c>
      <c r="Q109" t="s">
        <v>16</v>
      </c>
      <c r="R109" t="s">
        <v>9</v>
      </c>
      <c r="S109" t="s">
        <v>37</v>
      </c>
      <c r="T109" s="158"/>
      <c r="U109" t="s">
        <v>706</v>
      </c>
      <c r="V109" t="s">
        <v>705</v>
      </c>
      <c r="W109" t="b">
        <f>AND(Table941[[#This Row],[Changed Structure]:[Changed 3D (R,G,B)]])</f>
        <v>1</v>
      </c>
      <c r="X109" t="b">
        <f>EXACT(Table941[[#This Row],[New Structure]],Table941[[#This Row],[Old Structure]])</f>
        <v>1</v>
      </c>
      <c r="Y109" s="95" t="b">
        <f>EXACT(Table941[[#This Row],[New ColorAndStyle]],Table941[[#This Row],[Old ColorAndStyle]])</f>
        <v>1</v>
      </c>
      <c r="Z109" s="94" t="b">
        <f>EXACT(Table941[[#This Row],[New Color Name]],Table941[[#This Row],[Old Color Name]])</f>
        <v>1</v>
      </c>
      <c r="AA109" s="94" t="b">
        <f>EXACT(Table941[[#This Row],[New (R,G,B)]],Table941[[#This Row],[Old (R,G,B)]])</f>
        <v>1</v>
      </c>
      <c r="AB109" t="b">
        <f>EXACT(Table941[[#This Row],[New In 2D View]],Table941[[#This Row],[Old In 2D View]])</f>
        <v>1</v>
      </c>
      <c r="AC109" t="b">
        <f>EXACT(Table941[[#This Row],[New In 3D View]],Table941[[#This Row],[Old In 3D View]])</f>
        <v>1</v>
      </c>
      <c r="AD109" t="b">
        <f>EXACT(Table941[[#This Row],[New Transparency]],Table941[[#This Row],[Old Transparency]])</f>
        <v>1</v>
      </c>
      <c r="AE109" t="b">
        <f>EXACT(Table941[[#This Row],[New 3D Color Name]],Table941[[#This Row],[Old 3D Color Name]])</f>
        <v>1</v>
      </c>
      <c r="AF109" t="b">
        <f>EXACT(Table941[[#This Row],[New 3D (R,G,B)]],Table941[[#This Row],[Old 3D (R,G,B)]])</f>
        <v>1</v>
      </c>
    </row>
    <row r="110" spans="1:32" x14ac:dyDescent="0.25">
      <c r="A110" s="187" t="s">
        <v>790</v>
      </c>
      <c r="B110" s="181" t="s">
        <v>334</v>
      </c>
      <c r="C110" s="218"/>
      <c r="D110" s="183" t="s">
        <v>706</v>
      </c>
      <c r="E110" s="187" t="s">
        <v>705</v>
      </c>
      <c r="F110" s="190" t="s">
        <v>16</v>
      </c>
      <c r="G110" s="190" t="s">
        <v>9</v>
      </c>
      <c r="H110" s="190" t="s">
        <v>37</v>
      </c>
      <c r="I110" s="218"/>
      <c r="J110" s="190" t="s">
        <v>706</v>
      </c>
      <c r="K110" s="191" t="s">
        <v>705</v>
      </c>
      <c r="L110" t="s">
        <v>790</v>
      </c>
      <c r="M110" t="s">
        <v>334</v>
      </c>
      <c r="N110" s="158"/>
      <c r="O110" t="s">
        <v>706</v>
      </c>
      <c r="P110" t="s">
        <v>705</v>
      </c>
      <c r="Q110" t="s">
        <v>16</v>
      </c>
      <c r="R110" t="s">
        <v>9</v>
      </c>
      <c r="S110" t="s">
        <v>37</v>
      </c>
      <c r="T110" s="158"/>
      <c r="U110" t="s">
        <v>706</v>
      </c>
      <c r="V110" t="s">
        <v>705</v>
      </c>
      <c r="W110" t="b">
        <f>AND(Table941[[#This Row],[Changed Structure]:[Changed 3D (R,G,B)]])</f>
        <v>1</v>
      </c>
      <c r="X110" t="b">
        <f>EXACT(Table941[[#This Row],[New Structure]],Table941[[#This Row],[Old Structure]])</f>
        <v>1</v>
      </c>
      <c r="Y110" s="95" t="b">
        <f>EXACT(Table941[[#This Row],[New ColorAndStyle]],Table941[[#This Row],[Old ColorAndStyle]])</f>
        <v>1</v>
      </c>
      <c r="Z110" s="94" t="b">
        <f>EXACT(Table941[[#This Row],[New Color Name]],Table941[[#This Row],[Old Color Name]])</f>
        <v>1</v>
      </c>
      <c r="AA110" s="94" t="b">
        <f>EXACT(Table941[[#This Row],[New (R,G,B)]],Table941[[#This Row],[Old (R,G,B)]])</f>
        <v>1</v>
      </c>
      <c r="AB110" t="b">
        <f>EXACT(Table941[[#This Row],[New In 2D View]],Table941[[#This Row],[Old In 2D View]])</f>
        <v>1</v>
      </c>
      <c r="AC110" t="b">
        <f>EXACT(Table941[[#This Row],[New In 3D View]],Table941[[#This Row],[Old In 3D View]])</f>
        <v>1</v>
      </c>
      <c r="AD110" t="b">
        <f>EXACT(Table941[[#This Row],[New Transparency]],Table941[[#This Row],[Old Transparency]])</f>
        <v>1</v>
      </c>
      <c r="AE110" t="b">
        <f>EXACT(Table941[[#This Row],[New 3D Color Name]],Table941[[#This Row],[Old 3D Color Name]])</f>
        <v>1</v>
      </c>
      <c r="AF110" t="b">
        <f>EXACT(Table941[[#This Row],[New 3D (R,G,B)]],Table941[[#This Row],[Old 3D (R,G,B)]])</f>
        <v>1</v>
      </c>
    </row>
    <row r="111" spans="1:32" x14ac:dyDescent="0.25">
      <c r="A111" s="180" t="s">
        <v>221</v>
      </c>
      <c r="B111" s="181" t="s">
        <v>263</v>
      </c>
      <c r="C111" s="237"/>
      <c r="D111" s="183" t="s">
        <v>786</v>
      </c>
      <c r="E111" s="180" t="s">
        <v>785</v>
      </c>
      <c r="F111" s="184" t="s">
        <v>16</v>
      </c>
      <c r="G111" s="184" t="s">
        <v>9</v>
      </c>
      <c r="H111" s="184" t="s">
        <v>37</v>
      </c>
      <c r="I111" s="237"/>
      <c r="J111" s="184" t="s">
        <v>786</v>
      </c>
      <c r="K111" s="186" t="s">
        <v>785</v>
      </c>
      <c r="L111" t="s">
        <v>221</v>
      </c>
      <c r="M111" t="s">
        <v>263</v>
      </c>
      <c r="N111" s="157"/>
      <c r="O111" t="s">
        <v>786</v>
      </c>
      <c r="P111" t="s">
        <v>785</v>
      </c>
      <c r="Q111" t="s">
        <v>16</v>
      </c>
      <c r="R111" t="s">
        <v>9</v>
      </c>
      <c r="S111" t="s">
        <v>37</v>
      </c>
      <c r="T111" s="157"/>
      <c r="U111" t="s">
        <v>786</v>
      </c>
      <c r="V111" t="s">
        <v>785</v>
      </c>
      <c r="W111" t="b">
        <f>AND(Table941[[#This Row],[Changed Structure]:[Changed 3D (R,G,B)]])</f>
        <v>1</v>
      </c>
      <c r="X111" t="b">
        <f>EXACT(Table941[[#This Row],[New Structure]],Table941[[#This Row],[Old Structure]])</f>
        <v>1</v>
      </c>
      <c r="Y111" s="95" t="b">
        <f>EXACT(Table941[[#This Row],[New ColorAndStyle]],Table941[[#This Row],[Old ColorAndStyle]])</f>
        <v>1</v>
      </c>
      <c r="Z111" s="94" t="b">
        <f>EXACT(Table941[[#This Row],[New Color Name]],Table941[[#This Row],[Old Color Name]])</f>
        <v>1</v>
      </c>
      <c r="AA111" s="94" t="b">
        <f>EXACT(Table941[[#This Row],[New (R,G,B)]],Table941[[#This Row],[Old (R,G,B)]])</f>
        <v>1</v>
      </c>
      <c r="AB111" t="b">
        <f>EXACT(Table941[[#This Row],[New In 2D View]],Table941[[#This Row],[Old In 2D View]])</f>
        <v>1</v>
      </c>
      <c r="AC111" t="b">
        <f>EXACT(Table941[[#This Row],[New In 3D View]],Table941[[#This Row],[Old In 3D View]])</f>
        <v>1</v>
      </c>
      <c r="AD111" t="b">
        <f>EXACT(Table941[[#This Row],[New Transparency]],Table941[[#This Row],[Old Transparency]])</f>
        <v>1</v>
      </c>
      <c r="AE111" t="b">
        <f>EXACT(Table941[[#This Row],[New 3D Color Name]],Table941[[#This Row],[Old 3D Color Name]])</f>
        <v>1</v>
      </c>
      <c r="AF111" t="b">
        <f>EXACT(Table941[[#This Row],[New 3D (R,G,B)]],Table941[[#This Row],[Old 3D (R,G,B)]])</f>
        <v>1</v>
      </c>
    </row>
    <row r="112" spans="1:32" x14ac:dyDescent="0.25">
      <c r="A112" s="187" t="s">
        <v>789</v>
      </c>
      <c r="B112" s="188" t="s">
        <v>788</v>
      </c>
      <c r="C112" s="210"/>
      <c r="D112" s="183" t="s">
        <v>398</v>
      </c>
      <c r="E112" s="187" t="s">
        <v>399</v>
      </c>
      <c r="F112" s="190" t="s">
        <v>8</v>
      </c>
      <c r="G112" s="190" t="s">
        <v>9</v>
      </c>
      <c r="H112" s="190" t="s">
        <v>11</v>
      </c>
      <c r="I112" s="210"/>
      <c r="J112" s="190" t="s">
        <v>398</v>
      </c>
      <c r="K112" s="191" t="s">
        <v>399</v>
      </c>
      <c r="L112" t="s">
        <v>789</v>
      </c>
      <c r="M112" t="s">
        <v>788</v>
      </c>
      <c r="N112" s="113"/>
      <c r="O112" t="s">
        <v>398</v>
      </c>
      <c r="P112" t="s">
        <v>399</v>
      </c>
      <c r="Q112" t="s">
        <v>8</v>
      </c>
      <c r="R112" t="s">
        <v>9</v>
      </c>
      <c r="S112" t="s">
        <v>11</v>
      </c>
      <c r="T112" s="113"/>
      <c r="U112" t="s">
        <v>398</v>
      </c>
      <c r="V112" t="s">
        <v>399</v>
      </c>
      <c r="W112" t="b">
        <f>AND(Table941[[#This Row],[Changed Structure]:[Changed 3D (R,G,B)]])</f>
        <v>1</v>
      </c>
      <c r="X112" t="b">
        <f>EXACT(Table941[[#This Row],[New Structure]],Table941[[#This Row],[Old Structure]])</f>
        <v>1</v>
      </c>
      <c r="Y112" s="95" t="b">
        <f>EXACT(Table941[[#This Row],[New ColorAndStyle]],Table941[[#This Row],[Old ColorAndStyle]])</f>
        <v>1</v>
      </c>
      <c r="Z112" s="94" t="b">
        <f>EXACT(Table941[[#This Row],[New Color Name]],Table941[[#This Row],[Old Color Name]])</f>
        <v>1</v>
      </c>
      <c r="AA112" s="94" t="b">
        <f>EXACT(Table941[[#This Row],[New (R,G,B)]],Table941[[#This Row],[Old (R,G,B)]])</f>
        <v>1</v>
      </c>
      <c r="AB112" t="b">
        <f>EXACT(Table941[[#This Row],[New In 2D View]],Table941[[#This Row],[Old In 2D View]])</f>
        <v>1</v>
      </c>
      <c r="AC112" t="b">
        <f>EXACT(Table941[[#This Row],[New In 3D View]],Table941[[#This Row],[Old In 3D View]])</f>
        <v>1</v>
      </c>
      <c r="AD112" t="b">
        <f>EXACT(Table941[[#This Row],[New Transparency]],Table941[[#This Row],[Old Transparency]])</f>
        <v>1</v>
      </c>
      <c r="AE112" t="b">
        <f>EXACT(Table941[[#This Row],[New 3D Color Name]],Table941[[#This Row],[Old 3D Color Name]])</f>
        <v>1</v>
      </c>
      <c r="AF112" t="b">
        <f>EXACT(Table941[[#This Row],[New 3D (R,G,B)]],Table941[[#This Row],[Old 3D (R,G,B)]])</f>
        <v>1</v>
      </c>
    </row>
    <row r="113" spans="1:32" x14ac:dyDescent="0.25">
      <c r="A113" s="180" t="s">
        <v>787</v>
      </c>
      <c r="B113" s="181" t="s">
        <v>263</v>
      </c>
      <c r="C113" s="237"/>
      <c r="D113" s="183" t="s">
        <v>786</v>
      </c>
      <c r="E113" s="180" t="s">
        <v>785</v>
      </c>
      <c r="F113" s="184" t="s">
        <v>16</v>
      </c>
      <c r="G113" s="184" t="s">
        <v>9</v>
      </c>
      <c r="H113" s="184" t="s">
        <v>37</v>
      </c>
      <c r="I113" s="237"/>
      <c r="J113" s="184" t="s">
        <v>786</v>
      </c>
      <c r="K113" s="186" t="s">
        <v>785</v>
      </c>
      <c r="L113" t="s">
        <v>787</v>
      </c>
      <c r="M113" t="s">
        <v>263</v>
      </c>
      <c r="N113" s="157"/>
      <c r="O113" t="s">
        <v>786</v>
      </c>
      <c r="P113" t="s">
        <v>785</v>
      </c>
      <c r="Q113" t="s">
        <v>16</v>
      </c>
      <c r="R113" t="s">
        <v>9</v>
      </c>
      <c r="S113" t="s">
        <v>37</v>
      </c>
      <c r="T113" s="157"/>
      <c r="U113" t="s">
        <v>786</v>
      </c>
      <c r="V113" t="s">
        <v>785</v>
      </c>
      <c r="W113" t="b">
        <f>AND(Table941[[#This Row],[Changed Structure]:[Changed 3D (R,G,B)]])</f>
        <v>1</v>
      </c>
      <c r="X113" t="b">
        <f>EXACT(Table941[[#This Row],[New Structure]],Table941[[#This Row],[Old Structure]])</f>
        <v>1</v>
      </c>
      <c r="Y113" s="95" t="b">
        <f>EXACT(Table941[[#This Row],[New ColorAndStyle]],Table941[[#This Row],[Old ColorAndStyle]])</f>
        <v>1</v>
      </c>
      <c r="Z113" s="94" t="b">
        <f>EXACT(Table941[[#This Row],[New Color Name]],Table941[[#This Row],[Old Color Name]])</f>
        <v>1</v>
      </c>
      <c r="AA113" s="94" t="b">
        <f>EXACT(Table941[[#This Row],[New (R,G,B)]],Table941[[#This Row],[Old (R,G,B)]])</f>
        <v>1</v>
      </c>
      <c r="AB113" t="b">
        <f>EXACT(Table941[[#This Row],[New In 2D View]],Table941[[#This Row],[Old In 2D View]])</f>
        <v>1</v>
      </c>
      <c r="AC113" t="b">
        <f>EXACT(Table941[[#This Row],[New In 3D View]],Table941[[#This Row],[Old In 3D View]])</f>
        <v>1</v>
      </c>
      <c r="AD113" t="b">
        <f>EXACT(Table941[[#This Row],[New Transparency]],Table941[[#This Row],[Old Transparency]])</f>
        <v>1</v>
      </c>
      <c r="AE113" t="b">
        <f>EXACT(Table941[[#This Row],[New 3D Color Name]],Table941[[#This Row],[Old 3D Color Name]])</f>
        <v>1</v>
      </c>
      <c r="AF113" t="b">
        <f>EXACT(Table941[[#This Row],[New 3D (R,G,B)]],Table941[[#This Row],[Old 3D (R,G,B)]])</f>
        <v>1</v>
      </c>
    </row>
    <row r="114" spans="1:32" x14ac:dyDescent="0.25">
      <c r="A114" s="187" t="s">
        <v>219</v>
      </c>
      <c r="B114" s="188" t="s">
        <v>261</v>
      </c>
      <c r="C114" s="239"/>
      <c r="D114" s="183" t="s">
        <v>784</v>
      </c>
      <c r="E114" s="187" t="s">
        <v>783</v>
      </c>
      <c r="F114" s="190" t="s">
        <v>16</v>
      </c>
      <c r="G114" s="190" t="s">
        <v>9</v>
      </c>
      <c r="H114" s="190" t="s">
        <v>37</v>
      </c>
      <c r="I114" s="239"/>
      <c r="J114" s="190" t="s">
        <v>784</v>
      </c>
      <c r="K114" s="191" t="s">
        <v>783</v>
      </c>
      <c r="L114" t="s">
        <v>219</v>
      </c>
      <c r="M114" t="s">
        <v>261</v>
      </c>
      <c r="N114" s="156"/>
      <c r="O114" t="s">
        <v>784</v>
      </c>
      <c r="P114" t="s">
        <v>783</v>
      </c>
      <c r="Q114" t="s">
        <v>16</v>
      </c>
      <c r="R114" t="s">
        <v>9</v>
      </c>
      <c r="S114" t="s">
        <v>37</v>
      </c>
      <c r="T114" s="156"/>
      <c r="U114" t="s">
        <v>784</v>
      </c>
      <c r="V114" t="s">
        <v>783</v>
      </c>
      <c r="W114" t="b">
        <f>AND(Table941[[#This Row],[Changed Structure]:[Changed 3D (R,G,B)]])</f>
        <v>1</v>
      </c>
      <c r="X114" t="b">
        <f>EXACT(Table941[[#This Row],[New Structure]],Table941[[#This Row],[Old Structure]])</f>
        <v>1</v>
      </c>
      <c r="Y114" s="95" t="b">
        <f>EXACT(Table941[[#This Row],[New ColorAndStyle]],Table941[[#This Row],[Old ColorAndStyle]])</f>
        <v>1</v>
      </c>
      <c r="Z114" s="94" t="b">
        <f>EXACT(Table941[[#This Row],[New Color Name]],Table941[[#This Row],[Old Color Name]])</f>
        <v>1</v>
      </c>
      <c r="AA114" s="94" t="b">
        <f>EXACT(Table941[[#This Row],[New (R,G,B)]],Table941[[#This Row],[Old (R,G,B)]])</f>
        <v>1</v>
      </c>
      <c r="AB114" t="b">
        <f>EXACT(Table941[[#This Row],[New In 2D View]],Table941[[#This Row],[Old In 2D View]])</f>
        <v>1</v>
      </c>
      <c r="AC114" t="b">
        <f>EXACT(Table941[[#This Row],[New In 3D View]],Table941[[#This Row],[Old In 3D View]])</f>
        <v>1</v>
      </c>
      <c r="AD114" t="b">
        <f>EXACT(Table941[[#This Row],[New Transparency]],Table941[[#This Row],[Old Transparency]])</f>
        <v>1</v>
      </c>
      <c r="AE114" t="b">
        <f>EXACT(Table941[[#This Row],[New 3D Color Name]],Table941[[#This Row],[Old 3D Color Name]])</f>
        <v>1</v>
      </c>
      <c r="AF114" t="b">
        <f>EXACT(Table941[[#This Row],[New 3D (R,G,B)]],Table941[[#This Row],[Old 3D (R,G,B)]])</f>
        <v>1</v>
      </c>
    </row>
    <row r="115" spans="1:32" x14ac:dyDescent="0.25">
      <c r="A115" s="180" t="s">
        <v>220</v>
      </c>
      <c r="B115" s="181" t="s">
        <v>262</v>
      </c>
      <c r="C115" s="238"/>
      <c r="D115" s="183" t="s">
        <v>642</v>
      </c>
      <c r="E115" s="180" t="s">
        <v>641</v>
      </c>
      <c r="F115" s="184" t="s">
        <v>16</v>
      </c>
      <c r="G115" s="184" t="s">
        <v>9</v>
      </c>
      <c r="H115" s="184" t="s">
        <v>37</v>
      </c>
      <c r="I115" s="238"/>
      <c r="J115" s="184" t="s">
        <v>642</v>
      </c>
      <c r="K115" s="186" t="s">
        <v>641</v>
      </c>
      <c r="L115" t="s">
        <v>220</v>
      </c>
      <c r="M115" t="s">
        <v>262</v>
      </c>
      <c r="N115" s="155"/>
      <c r="O115" t="s">
        <v>642</v>
      </c>
      <c r="P115" t="s">
        <v>641</v>
      </c>
      <c r="Q115" t="s">
        <v>16</v>
      </c>
      <c r="R115" t="s">
        <v>9</v>
      </c>
      <c r="S115" t="s">
        <v>37</v>
      </c>
      <c r="T115" s="155"/>
      <c r="U115" t="s">
        <v>642</v>
      </c>
      <c r="V115" t="s">
        <v>641</v>
      </c>
      <c r="W115" t="b">
        <f>AND(Table941[[#This Row],[Changed Structure]:[Changed 3D (R,G,B)]])</f>
        <v>1</v>
      </c>
      <c r="X115" t="b">
        <f>EXACT(Table941[[#This Row],[New Structure]],Table941[[#This Row],[Old Structure]])</f>
        <v>1</v>
      </c>
      <c r="Y115" s="95" t="b">
        <f>EXACT(Table941[[#This Row],[New ColorAndStyle]],Table941[[#This Row],[Old ColorAndStyle]])</f>
        <v>1</v>
      </c>
      <c r="Z115" s="94" t="b">
        <f>EXACT(Table941[[#This Row],[New Color Name]],Table941[[#This Row],[Old Color Name]])</f>
        <v>1</v>
      </c>
      <c r="AA115" s="94" t="b">
        <f>EXACT(Table941[[#This Row],[New (R,G,B)]],Table941[[#This Row],[Old (R,G,B)]])</f>
        <v>1</v>
      </c>
      <c r="AB115" t="b">
        <f>EXACT(Table941[[#This Row],[New In 2D View]],Table941[[#This Row],[Old In 2D View]])</f>
        <v>1</v>
      </c>
      <c r="AC115" t="b">
        <f>EXACT(Table941[[#This Row],[New In 3D View]],Table941[[#This Row],[Old In 3D View]])</f>
        <v>1</v>
      </c>
      <c r="AD115" t="b">
        <f>EXACT(Table941[[#This Row],[New Transparency]],Table941[[#This Row],[Old Transparency]])</f>
        <v>1</v>
      </c>
      <c r="AE115" t="b">
        <f>EXACT(Table941[[#This Row],[New 3D Color Name]],Table941[[#This Row],[Old 3D Color Name]])</f>
        <v>1</v>
      </c>
      <c r="AF115" t="b">
        <f>EXACT(Table941[[#This Row],[New 3D (R,G,B)]],Table941[[#This Row],[Old 3D (R,G,B)]])</f>
        <v>1</v>
      </c>
    </row>
    <row r="116" spans="1:32" x14ac:dyDescent="0.25">
      <c r="A116" s="187" t="s">
        <v>409</v>
      </c>
      <c r="B116" s="188" t="s">
        <v>434</v>
      </c>
      <c r="C116" s="204"/>
      <c r="D116" s="183" t="s">
        <v>623</v>
      </c>
      <c r="E116" s="187" t="s">
        <v>622</v>
      </c>
      <c r="F116" s="190" t="s">
        <v>16</v>
      </c>
      <c r="G116" s="190" t="s">
        <v>9</v>
      </c>
      <c r="H116" s="190" t="s">
        <v>624</v>
      </c>
      <c r="I116" s="204"/>
      <c r="J116" s="190" t="s">
        <v>623</v>
      </c>
      <c r="K116" s="191" t="s">
        <v>622</v>
      </c>
      <c r="L116" t="s">
        <v>409</v>
      </c>
      <c r="M116" t="s">
        <v>434</v>
      </c>
      <c r="N116" s="101"/>
      <c r="O116" t="s">
        <v>623</v>
      </c>
      <c r="P116" t="s">
        <v>622</v>
      </c>
      <c r="Q116" t="s">
        <v>16</v>
      </c>
      <c r="R116" t="s">
        <v>9</v>
      </c>
      <c r="S116" t="s">
        <v>624</v>
      </c>
      <c r="T116" s="101"/>
      <c r="U116" t="s">
        <v>623</v>
      </c>
      <c r="V116" t="s">
        <v>622</v>
      </c>
      <c r="W116" t="b">
        <f>AND(Table941[[#This Row],[Changed Structure]:[Changed 3D (R,G,B)]])</f>
        <v>1</v>
      </c>
      <c r="X116" t="b">
        <f>EXACT(Table941[[#This Row],[New Structure]],Table941[[#This Row],[Old Structure]])</f>
        <v>1</v>
      </c>
      <c r="Y116" s="95" t="b">
        <f>EXACT(Table941[[#This Row],[New ColorAndStyle]],Table941[[#This Row],[Old ColorAndStyle]])</f>
        <v>1</v>
      </c>
      <c r="Z116" s="94" t="b">
        <f>EXACT(Table941[[#This Row],[New Color Name]],Table941[[#This Row],[Old Color Name]])</f>
        <v>1</v>
      </c>
      <c r="AA116" s="94" t="b">
        <f>EXACT(Table941[[#This Row],[New (R,G,B)]],Table941[[#This Row],[Old (R,G,B)]])</f>
        <v>1</v>
      </c>
      <c r="AB116" t="b">
        <f>EXACT(Table941[[#This Row],[New In 2D View]],Table941[[#This Row],[Old In 2D View]])</f>
        <v>1</v>
      </c>
      <c r="AC116" t="b">
        <f>EXACT(Table941[[#This Row],[New In 3D View]],Table941[[#This Row],[Old In 3D View]])</f>
        <v>1</v>
      </c>
      <c r="AD116" t="b">
        <f>EXACT(Table941[[#This Row],[New Transparency]],Table941[[#This Row],[Old Transparency]])</f>
        <v>1</v>
      </c>
      <c r="AE116" t="b">
        <f>EXACT(Table941[[#This Row],[New 3D Color Name]],Table941[[#This Row],[Old 3D Color Name]])</f>
        <v>1</v>
      </c>
      <c r="AF116" t="b">
        <f>EXACT(Table941[[#This Row],[New 3D (R,G,B)]],Table941[[#This Row],[Old 3D (R,G,B)]])</f>
        <v>1</v>
      </c>
    </row>
    <row r="117" spans="1:32" x14ac:dyDescent="0.25">
      <c r="A117" s="180" t="s">
        <v>226</v>
      </c>
      <c r="B117" s="181" t="s">
        <v>268</v>
      </c>
      <c r="C117" s="235"/>
      <c r="D117" s="183" t="s">
        <v>638</v>
      </c>
      <c r="E117" s="180" t="s">
        <v>637</v>
      </c>
      <c r="F117" s="184" t="s">
        <v>8</v>
      </c>
      <c r="G117" s="184" t="s">
        <v>9</v>
      </c>
      <c r="H117" s="184" t="s">
        <v>11</v>
      </c>
      <c r="I117" s="235"/>
      <c r="J117" s="184" t="s">
        <v>638</v>
      </c>
      <c r="K117" s="186" t="s">
        <v>637</v>
      </c>
      <c r="L117" t="s">
        <v>226</v>
      </c>
      <c r="M117" t="s">
        <v>268</v>
      </c>
      <c r="N117" s="111"/>
      <c r="O117" t="s">
        <v>638</v>
      </c>
      <c r="P117" t="s">
        <v>637</v>
      </c>
      <c r="Q117" t="s">
        <v>8</v>
      </c>
      <c r="R117" t="s">
        <v>9</v>
      </c>
      <c r="S117" t="s">
        <v>11</v>
      </c>
      <c r="T117" s="111"/>
      <c r="U117" t="s">
        <v>638</v>
      </c>
      <c r="V117" t="s">
        <v>637</v>
      </c>
      <c r="W117" t="b">
        <f>AND(Table941[[#This Row],[Changed Structure]:[Changed 3D (R,G,B)]])</f>
        <v>1</v>
      </c>
      <c r="X117" t="b">
        <f>EXACT(Table941[[#This Row],[New Structure]],Table941[[#This Row],[Old Structure]])</f>
        <v>1</v>
      </c>
      <c r="Y117" s="95" t="b">
        <f>EXACT(Table941[[#This Row],[New ColorAndStyle]],Table941[[#This Row],[Old ColorAndStyle]])</f>
        <v>1</v>
      </c>
      <c r="Z117" s="94" t="b">
        <f>EXACT(Table941[[#This Row],[New Color Name]],Table941[[#This Row],[Old Color Name]])</f>
        <v>1</v>
      </c>
      <c r="AA117" s="94" t="b">
        <f>EXACT(Table941[[#This Row],[New (R,G,B)]],Table941[[#This Row],[Old (R,G,B)]])</f>
        <v>1</v>
      </c>
      <c r="AB117" t="b">
        <f>EXACT(Table941[[#This Row],[New In 2D View]],Table941[[#This Row],[Old In 2D View]])</f>
        <v>1</v>
      </c>
      <c r="AC117" t="b">
        <f>EXACT(Table941[[#This Row],[New In 3D View]],Table941[[#This Row],[Old In 3D View]])</f>
        <v>1</v>
      </c>
      <c r="AD117" t="b">
        <f>EXACT(Table941[[#This Row],[New Transparency]],Table941[[#This Row],[Old Transparency]])</f>
        <v>1</v>
      </c>
      <c r="AE117" t="b">
        <f>EXACT(Table941[[#This Row],[New 3D Color Name]],Table941[[#This Row],[Old 3D Color Name]])</f>
        <v>1</v>
      </c>
      <c r="AF117" t="b">
        <f>EXACT(Table941[[#This Row],[New 3D (R,G,B)]],Table941[[#This Row],[Old 3D (R,G,B)]])</f>
        <v>1</v>
      </c>
    </row>
    <row r="118" spans="1:32" x14ac:dyDescent="0.25">
      <c r="A118" s="187" t="s">
        <v>782</v>
      </c>
      <c r="B118" s="188" t="s">
        <v>781</v>
      </c>
      <c r="C118" s="230"/>
      <c r="D118" s="183" t="s">
        <v>613</v>
      </c>
      <c r="E118" s="187" t="s">
        <v>612</v>
      </c>
      <c r="F118" s="190" t="s">
        <v>16</v>
      </c>
      <c r="G118" s="190" t="s">
        <v>9</v>
      </c>
      <c r="H118" s="190" t="s">
        <v>37</v>
      </c>
      <c r="I118" s="230"/>
      <c r="J118" s="190" t="s">
        <v>613</v>
      </c>
      <c r="K118" s="191" t="s">
        <v>612</v>
      </c>
      <c r="L118" t="s">
        <v>782</v>
      </c>
      <c r="M118" t="s">
        <v>781</v>
      </c>
      <c r="N118" s="98"/>
      <c r="O118" t="s">
        <v>613</v>
      </c>
      <c r="P118" t="s">
        <v>612</v>
      </c>
      <c r="Q118" t="s">
        <v>16</v>
      </c>
      <c r="R118" t="s">
        <v>9</v>
      </c>
      <c r="S118" t="s">
        <v>37</v>
      </c>
      <c r="T118" s="98"/>
      <c r="U118" t="s">
        <v>613</v>
      </c>
      <c r="V118" t="s">
        <v>612</v>
      </c>
      <c r="W118" t="b">
        <f>AND(Table941[[#This Row],[Changed Structure]:[Changed 3D (R,G,B)]])</f>
        <v>1</v>
      </c>
      <c r="X118" t="b">
        <f>EXACT(Table941[[#This Row],[New Structure]],Table941[[#This Row],[Old Structure]])</f>
        <v>1</v>
      </c>
      <c r="Y118" s="95" t="b">
        <f>EXACT(Table941[[#This Row],[New ColorAndStyle]],Table941[[#This Row],[Old ColorAndStyle]])</f>
        <v>1</v>
      </c>
      <c r="Z118" s="94" t="b">
        <f>EXACT(Table941[[#This Row],[New Color Name]],Table941[[#This Row],[Old Color Name]])</f>
        <v>1</v>
      </c>
      <c r="AA118" s="94" t="b">
        <f>EXACT(Table941[[#This Row],[New (R,G,B)]],Table941[[#This Row],[Old (R,G,B)]])</f>
        <v>1</v>
      </c>
      <c r="AB118" t="b">
        <f>EXACT(Table941[[#This Row],[New In 2D View]],Table941[[#This Row],[Old In 2D View]])</f>
        <v>1</v>
      </c>
      <c r="AC118" t="b">
        <f>EXACT(Table941[[#This Row],[New In 3D View]],Table941[[#This Row],[Old In 3D View]])</f>
        <v>1</v>
      </c>
      <c r="AD118" t="b">
        <f>EXACT(Table941[[#This Row],[New Transparency]],Table941[[#This Row],[Old Transparency]])</f>
        <v>1</v>
      </c>
      <c r="AE118" t="b">
        <f>EXACT(Table941[[#This Row],[New 3D Color Name]],Table941[[#This Row],[Old 3D Color Name]])</f>
        <v>1</v>
      </c>
      <c r="AF118" t="b">
        <f>EXACT(Table941[[#This Row],[New 3D (R,G,B)]],Table941[[#This Row],[Old 3D (R,G,B)]])</f>
        <v>1</v>
      </c>
    </row>
    <row r="119" spans="1:32" x14ac:dyDescent="0.25">
      <c r="A119" s="180" t="s">
        <v>400</v>
      </c>
      <c r="B119" s="181" t="s">
        <v>432</v>
      </c>
      <c r="C119" s="210"/>
      <c r="D119" s="183" t="s">
        <v>398</v>
      </c>
      <c r="E119" s="180" t="s">
        <v>399</v>
      </c>
      <c r="F119" s="184" t="s">
        <v>8</v>
      </c>
      <c r="G119" s="184" t="s">
        <v>9</v>
      </c>
      <c r="H119" s="184" t="s">
        <v>11</v>
      </c>
      <c r="I119" s="210"/>
      <c r="J119" s="184" t="s">
        <v>398</v>
      </c>
      <c r="K119" s="186" t="s">
        <v>399</v>
      </c>
      <c r="L119" t="s">
        <v>400</v>
      </c>
      <c r="M119" t="s">
        <v>432</v>
      </c>
      <c r="N119" s="113"/>
      <c r="O119" t="s">
        <v>398</v>
      </c>
      <c r="P119" t="s">
        <v>399</v>
      </c>
      <c r="Q119" t="s">
        <v>8</v>
      </c>
      <c r="R119" t="s">
        <v>9</v>
      </c>
      <c r="S119" t="s">
        <v>11</v>
      </c>
      <c r="T119" s="113"/>
      <c r="U119" t="s">
        <v>398</v>
      </c>
      <c r="V119" t="s">
        <v>399</v>
      </c>
      <c r="W119" t="b">
        <f>AND(Table941[[#This Row],[Changed Structure]:[Changed 3D (R,G,B)]])</f>
        <v>1</v>
      </c>
      <c r="X119" t="b">
        <f>EXACT(Table941[[#This Row],[New Structure]],Table941[[#This Row],[Old Structure]])</f>
        <v>1</v>
      </c>
      <c r="Y119" s="95" t="b">
        <f>EXACT(Table941[[#This Row],[New ColorAndStyle]],Table941[[#This Row],[Old ColorAndStyle]])</f>
        <v>1</v>
      </c>
      <c r="Z119" s="94" t="b">
        <f>EXACT(Table941[[#This Row],[New Color Name]],Table941[[#This Row],[Old Color Name]])</f>
        <v>1</v>
      </c>
      <c r="AA119" s="94" t="b">
        <f>EXACT(Table941[[#This Row],[New (R,G,B)]],Table941[[#This Row],[Old (R,G,B)]])</f>
        <v>1</v>
      </c>
      <c r="AB119" t="b">
        <f>EXACT(Table941[[#This Row],[New In 2D View]],Table941[[#This Row],[Old In 2D View]])</f>
        <v>1</v>
      </c>
      <c r="AC119" t="b">
        <f>EXACT(Table941[[#This Row],[New In 3D View]],Table941[[#This Row],[Old In 3D View]])</f>
        <v>1</v>
      </c>
      <c r="AD119" t="b">
        <f>EXACT(Table941[[#This Row],[New Transparency]],Table941[[#This Row],[Old Transparency]])</f>
        <v>1</v>
      </c>
      <c r="AE119" t="b">
        <f>EXACT(Table941[[#This Row],[New 3D Color Name]],Table941[[#This Row],[Old 3D Color Name]])</f>
        <v>1</v>
      </c>
      <c r="AF119" t="b">
        <f>EXACT(Table941[[#This Row],[New 3D (R,G,B)]],Table941[[#This Row],[Old 3D (R,G,B)]])</f>
        <v>1</v>
      </c>
    </row>
    <row r="120" spans="1:32" x14ac:dyDescent="0.25">
      <c r="A120" s="187" t="s">
        <v>780</v>
      </c>
      <c r="B120" s="188" t="s">
        <v>779</v>
      </c>
      <c r="C120" s="247"/>
      <c r="D120" s="183" t="s">
        <v>778</v>
      </c>
      <c r="E120" s="187" t="s">
        <v>777</v>
      </c>
      <c r="F120" s="190" t="s">
        <v>16</v>
      </c>
      <c r="G120" s="190" t="s">
        <v>9</v>
      </c>
      <c r="H120" s="190" t="s">
        <v>31</v>
      </c>
      <c r="I120" s="247"/>
      <c r="J120" s="190" t="s">
        <v>778</v>
      </c>
      <c r="K120" s="191" t="s">
        <v>777</v>
      </c>
      <c r="L120" t="s">
        <v>780</v>
      </c>
      <c r="M120" t="s">
        <v>779</v>
      </c>
      <c r="N120" s="154"/>
      <c r="O120" t="s">
        <v>778</v>
      </c>
      <c r="P120" t="s">
        <v>777</v>
      </c>
      <c r="Q120" t="s">
        <v>16</v>
      </c>
      <c r="R120" t="s">
        <v>9</v>
      </c>
      <c r="S120" t="s">
        <v>31</v>
      </c>
      <c r="T120" s="154"/>
      <c r="U120" t="s">
        <v>778</v>
      </c>
      <c r="V120" t="s">
        <v>777</v>
      </c>
      <c r="W120" t="b">
        <f>AND(Table941[[#This Row],[Changed Structure]:[Changed 3D (R,G,B)]])</f>
        <v>1</v>
      </c>
      <c r="X120" t="b">
        <f>EXACT(Table941[[#This Row],[New Structure]],Table941[[#This Row],[Old Structure]])</f>
        <v>1</v>
      </c>
      <c r="Y120" s="95" t="b">
        <f>EXACT(Table941[[#This Row],[New ColorAndStyle]],Table941[[#This Row],[Old ColorAndStyle]])</f>
        <v>1</v>
      </c>
      <c r="Z120" s="94" t="b">
        <f>EXACT(Table941[[#This Row],[New Color Name]],Table941[[#This Row],[Old Color Name]])</f>
        <v>1</v>
      </c>
      <c r="AA120" s="94" t="b">
        <f>EXACT(Table941[[#This Row],[New (R,G,B)]],Table941[[#This Row],[Old (R,G,B)]])</f>
        <v>1</v>
      </c>
      <c r="AB120" t="b">
        <f>EXACT(Table941[[#This Row],[New In 2D View]],Table941[[#This Row],[Old In 2D View]])</f>
        <v>1</v>
      </c>
      <c r="AC120" t="b">
        <f>EXACT(Table941[[#This Row],[New In 3D View]],Table941[[#This Row],[Old In 3D View]])</f>
        <v>1</v>
      </c>
      <c r="AD120" t="b">
        <f>EXACT(Table941[[#This Row],[New Transparency]],Table941[[#This Row],[Old Transparency]])</f>
        <v>1</v>
      </c>
      <c r="AE120" t="b">
        <f>EXACT(Table941[[#This Row],[New 3D Color Name]],Table941[[#This Row],[Old 3D Color Name]])</f>
        <v>1</v>
      </c>
      <c r="AF120" t="b">
        <f>EXACT(Table941[[#This Row],[New 3D (R,G,B)]],Table941[[#This Row],[Old 3D (R,G,B)]])</f>
        <v>1</v>
      </c>
    </row>
    <row r="121" spans="1:32" x14ac:dyDescent="0.25">
      <c r="A121" s="180" t="s">
        <v>776</v>
      </c>
      <c r="B121" s="180" t="s">
        <v>775</v>
      </c>
      <c r="C121" s="248"/>
      <c r="D121" s="183" t="s">
        <v>768</v>
      </c>
      <c r="E121" s="180"/>
      <c r="F121" s="184"/>
      <c r="G121" s="184"/>
      <c r="H121" s="184"/>
      <c r="I121" s="248"/>
      <c r="J121" s="184"/>
      <c r="K121" s="186"/>
      <c r="L121" t="s">
        <v>776</v>
      </c>
      <c r="M121" t="s">
        <v>775</v>
      </c>
      <c r="N121" s="42"/>
      <c r="O121" t="s">
        <v>768</v>
      </c>
      <c r="Q121"/>
      <c r="R121"/>
      <c r="S121"/>
      <c r="T121" s="42"/>
      <c r="W121" t="b">
        <f>AND(Table941[[#This Row],[Changed Structure]:[Changed 3D (R,G,B)]])</f>
        <v>1</v>
      </c>
      <c r="X121" t="b">
        <f>EXACT(Table941[[#This Row],[New Structure]],Table941[[#This Row],[Old Structure]])</f>
        <v>1</v>
      </c>
      <c r="Y121" s="95" t="b">
        <f>EXACT(Table941[[#This Row],[New ColorAndStyle]],Table941[[#This Row],[Old ColorAndStyle]])</f>
        <v>1</v>
      </c>
      <c r="Z121" s="94" t="b">
        <f>EXACT(Table941[[#This Row],[New Color Name]],Table941[[#This Row],[Old Color Name]])</f>
        <v>1</v>
      </c>
      <c r="AA121" s="94" t="b">
        <f>EXACT(Table941[[#This Row],[New (R,G,B)]],Table941[[#This Row],[Old (R,G,B)]])</f>
        <v>1</v>
      </c>
      <c r="AB121" t="b">
        <f>EXACT(Table941[[#This Row],[New In 2D View]],Table941[[#This Row],[Old In 2D View]])</f>
        <v>1</v>
      </c>
      <c r="AC121" t="b">
        <f>EXACT(Table941[[#This Row],[New In 3D View]],Table941[[#This Row],[Old In 3D View]])</f>
        <v>1</v>
      </c>
      <c r="AD121" t="b">
        <f>EXACT(Table941[[#This Row],[New Transparency]],Table941[[#This Row],[Old Transparency]])</f>
        <v>1</v>
      </c>
      <c r="AE121" t="b">
        <f>EXACT(Table941[[#This Row],[New 3D Color Name]],Table941[[#This Row],[Old 3D Color Name]])</f>
        <v>1</v>
      </c>
      <c r="AF121" t="b">
        <f>EXACT(Table941[[#This Row],[New 3D (R,G,B)]],Table941[[#This Row],[Old 3D (R,G,B)]])</f>
        <v>1</v>
      </c>
    </row>
    <row r="122" spans="1:32" x14ac:dyDescent="0.25">
      <c r="A122" s="187" t="s">
        <v>774</v>
      </c>
      <c r="B122" s="187" t="s">
        <v>773</v>
      </c>
      <c r="C122" s="91"/>
      <c r="D122" s="183" t="s">
        <v>768</v>
      </c>
      <c r="E122" s="187"/>
      <c r="F122" s="190"/>
      <c r="G122" s="190"/>
      <c r="H122" s="190"/>
      <c r="I122" s="91"/>
      <c r="J122" s="190"/>
      <c r="K122" s="191"/>
      <c r="L122" t="s">
        <v>774</v>
      </c>
      <c r="M122" t="s">
        <v>773</v>
      </c>
      <c r="N122" s="42"/>
      <c r="O122" t="s">
        <v>768</v>
      </c>
      <c r="Q122"/>
      <c r="R122"/>
      <c r="S122"/>
      <c r="T122" s="42"/>
      <c r="W122" t="b">
        <f>AND(Table941[[#This Row],[Changed Structure]:[Changed 3D (R,G,B)]])</f>
        <v>1</v>
      </c>
      <c r="X122" t="b">
        <f>EXACT(Table941[[#This Row],[New Structure]],Table941[[#This Row],[Old Structure]])</f>
        <v>1</v>
      </c>
      <c r="Y122" s="95" t="b">
        <f>EXACT(Table941[[#This Row],[New ColorAndStyle]],Table941[[#This Row],[Old ColorAndStyle]])</f>
        <v>1</v>
      </c>
      <c r="Z122" s="94" t="b">
        <f>EXACT(Table941[[#This Row],[New Color Name]],Table941[[#This Row],[Old Color Name]])</f>
        <v>1</v>
      </c>
      <c r="AA122" s="94" t="b">
        <f>EXACT(Table941[[#This Row],[New (R,G,B)]],Table941[[#This Row],[Old (R,G,B)]])</f>
        <v>1</v>
      </c>
      <c r="AB122" t="b">
        <f>EXACT(Table941[[#This Row],[New In 2D View]],Table941[[#This Row],[Old In 2D View]])</f>
        <v>1</v>
      </c>
      <c r="AC122" t="b">
        <f>EXACT(Table941[[#This Row],[New In 3D View]],Table941[[#This Row],[Old In 3D View]])</f>
        <v>1</v>
      </c>
      <c r="AD122" t="b">
        <f>EXACT(Table941[[#This Row],[New Transparency]],Table941[[#This Row],[Old Transparency]])</f>
        <v>1</v>
      </c>
      <c r="AE122" t="b">
        <f>EXACT(Table941[[#This Row],[New 3D Color Name]],Table941[[#This Row],[Old 3D Color Name]])</f>
        <v>1</v>
      </c>
      <c r="AF122" t="b">
        <f>EXACT(Table941[[#This Row],[New 3D (R,G,B)]],Table941[[#This Row],[Old 3D (R,G,B)]])</f>
        <v>1</v>
      </c>
    </row>
    <row r="123" spans="1:32" x14ac:dyDescent="0.25">
      <c r="A123" s="180" t="s">
        <v>772</v>
      </c>
      <c r="B123" s="180" t="s">
        <v>771</v>
      </c>
      <c r="C123" s="248"/>
      <c r="D123" s="183" t="s">
        <v>768</v>
      </c>
      <c r="E123" s="180"/>
      <c r="F123" s="184"/>
      <c r="G123" s="184"/>
      <c r="H123" s="184"/>
      <c r="I123" s="248"/>
      <c r="J123" s="184"/>
      <c r="K123" s="186"/>
      <c r="L123" t="s">
        <v>772</v>
      </c>
      <c r="M123" t="s">
        <v>771</v>
      </c>
      <c r="N123" s="42"/>
      <c r="O123" t="s">
        <v>768</v>
      </c>
      <c r="Q123"/>
      <c r="R123"/>
      <c r="S123"/>
      <c r="T123" s="42"/>
      <c r="W123" t="b">
        <f>AND(Table941[[#This Row],[Changed Structure]:[Changed 3D (R,G,B)]])</f>
        <v>1</v>
      </c>
      <c r="X123" t="b">
        <f>EXACT(Table941[[#This Row],[New Structure]],Table941[[#This Row],[Old Structure]])</f>
        <v>1</v>
      </c>
      <c r="Y123" s="95" t="b">
        <f>EXACT(Table941[[#This Row],[New ColorAndStyle]],Table941[[#This Row],[Old ColorAndStyle]])</f>
        <v>1</v>
      </c>
      <c r="Z123" s="94" t="b">
        <f>EXACT(Table941[[#This Row],[New Color Name]],Table941[[#This Row],[Old Color Name]])</f>
        <v>1</v>
      </c>
      <c r="AA123" s="94" t="b">
        <f>EXACT(Table941[[#This Row],[New (R,G,B)]],Table941[[#This Row],[Old (R,G,B)]])</f>
        <v>1</v>
      </c>
      <c r="AB123" t="b">
        <f>EXACT(Table941[[#This Row],[New In 2D View]],Table941[[#This Row],[Old In 2D View]])</f>
        <v>1</v>
      </c>
      <c r="AC123" t="b">
        <f>EXACT(Table941[[#This Row],[New In 3D View]],Table941[[#This Row],[Old In 3D View]])</f>
        <v>1</v>
      </c>
      <c r="AD123" t="b">
        <f>EXACT(Table941[[#This Row],[New Transparency]],Table941[[#This Row],[Old Transparency]])</f>
        <v>1</v>
      </c>
      <c r="AE123" t="b">
        <f>EXACT(Table941[[#This Row],[New 3D Color Name]],Table941[[#This Row],[Old 3D Color Name]])</f>
        <v>1</v>
      </c>
      <c r="AF123" t="b">
        <f>EXACT(Table941[[#This Row],[New 3D (R,G,B)]],Table941[[#This Row],[Old 3D (R,G,B)]])</f>
        <v>1</v>
      </c>
    </row>
    <row r="124" spans="1:32" x14ac:dyDescent="0.25">
      <c r="A124" s="187" t="s">
        <v>770</v>
      </c>
      <c r="B124" s="187" t="s">
        <v>769</v>
      </c>
      <c r="C124" s="91"/>
      <c r="D124" s="183" t="s">
        <v>768</v>
      </c>
      <c r="E124" s="187"/>
      <c r="F124" s="190"/>
      <c r="G124" s="190"/>
      <c r="H124" s="190"/>
      <c r="I124" s="91"/>
      <c r="J124" s="190"/>
      <c r="K124" s="191"/>
      <c r="L124" t="s">
        <v>770</v>
      </c>
      <c r="M124" t="s">
        <v>769</v>
      </c>
      <c r="N124" s="42"/>
      <c r="O124" t="s">
        <v>768</v>
      </c>
      <c r="Q124"/>
      <c r="R124"/>
      <c r="S124"/>
      <c r="T124" s="42"/>
      <c r="W124" t="b">
        <f>AND(Table941[[#This Row],[Changed Structure]:[Changed 3D (R,G,B)]])</f>
        <v>1</v>
      </c>
      <c r="X124" t="b">
        <f>EXACT(Table941[[#This Row],[New Structure]],Table941[[#This Row],[Old Structure]])</f>
        <v>1</v>
      </c>
      <c r="Y124" s="95" t="b">
        <f>EXACT(Table941[[#This Row],[New ColorAndStyle]],Table941[[#This Row],[Old ColorAndStyle]])</f>
        <v>1</v>
      </c>
      <c r="Z124" s="94" t="b">
        <f>EXACT(Table941[[#This Row],[New Color Name]],Table941[[#This Row],[Old Color Name]])</f>
        <v>1</v>
      </c>
      <c r="AA124" s="94" t="b">
        <f>EXACT(Table941[[#This Row],[New (R,G,B)]],Table941[[#This Row],[Old (R,G,B)]])</f>
        <v>1</v>
      </c>
      <c r="AB124" t="b">
        <f>EXACT(Table941[[#This Row],[New In 2D View]],Table941[[#This Row],[Old In 2D View]])</f>
        <v>1</v>
      </c>
      <c r="AC124" t="b">
        <f>EXACT(Table941[[#This Row],[New In 3D View]],Table941[[#This Row],[Old In 3D View]])</f>
        <v>1</v>
      </c>
      <c r="AD124" t="b">
        <f>EXACT(Table941[[#This Row],[New Transparency]],Table941[[#This Row],[Old Transparency]])</f>
        <v>1</v>
      </c>
      <c r="AE124" t="b">
        <f>EXACT(Table941[[#This Row],[New 3D Color Name]],Table941[[#This Row],[Old 3D Color Name]])</f>
        <v>1</v>
      </c>
      <c r="AF124" t="b">
        <f>EXACT(Table941[[#This Row],[New 3D (R,G,B)]],Table941[[#This Row],[Old 3D (R,G,B)]])</f>
        <v>1</v>
      </c>
    </row>
    <row r="125" spans="1:32" x14ac:dyDescent="0.25">
      <c r="A125" s="180" t="s">
        <v>482</v>
      </c>
      <c r="B125" s="180" t="s">
        <v>569</v>
      </c>
      <c r="C125" s="221"/>
      <c r="D125" s="183" t="s">
        <v>734</v>
      </c>
      <c r="E125" s="180" t="s">
        <v>733</v>
      </c>
      <c r="F125" s="184" t="s">
        <v>16</v>
      </c>
      <c r="G125" s="184" t="s">
        <v>9</v>
      </c>
      <c r="H125" s="184" t="s">
        <v>31</v>
      </c>
      <c r="I125" s="221"/>
      <c r="J125" s="184" t="s">
        <v>734</v>
      </c>
      <c r="K125" s="186" t="s">
        <v>733</v>
      </c>
      <c r="L125" t="s">
        <v>482</v>
      </c>
      <c r="M125" t="s">
        <v>569</v>
      </c>
      <c r="N125" s="152"/>
      <c r="O125" t="s">
        <v>734</v>
      </c>
      <c r="P125" t="s">
        <v>733</v>
      </c>
      <c r="Q125" t="s">
        <v>16</v>
      </c>
      <c r="R125" t="s">
        <v>9</v>
      </c>
      <c r="S125" t="s">
        <v>31</v>
      </c>
      <c r="T125" s="152"/>
      <c r="U125" t="s">
        <v>734</v>
      </c>
      <c r="V125" t="s">
        <v>733</v>
      </c>
      <c r="W125" t="b">
        <f>AND(Table941[[#This Row],[Changed Structure]:[Changed 3D (R,G,B)]])</f>
        <v>1</v>
      </c>
      <c r="X125" t="b">
        <f>EXACT(Table941[[#This Row],[New Structure]],Table941[[#This Row],[Old Structure]])</f>
        <v>1</v>
      </c>
      <c r="Y125" s="95" t="b">
        <f>EXACT(Table941[[#This Row],[New ColorAndStyle]],Table941[[#This Row],[Old ColorAndStyle]])</f>
        <v>1</v>
      </c>
      <c r="Z125" s="94" t="b">
        <f>EXACT(Table941[[#This Row],[New Color Name]],Table941[[#This Row],[Old Color Name]])</f>
        <v>1</v>
      </c>
      <c r="AA125" s="94" t="b">
        <f>EXACT(Table941[[#This Row],[New (R,G,B)]],Table941[[#This Row],[Old (R,G,B)]])</f>
        <v>1</v>
      </c>
      <c r="AB125" t="b">
        <f>EXACT(Table941[[#This Row],[New In 2D View]],Table941[[#This Row],[Old In 2D View]])</f>
        <v>1</v>
      </c>
      <c r="AC125" t="b">
        <f>EXACT(Table941[[#This Row],[New In 3D View]],Table941[[#This Row],[Old In 3D View]])</f>
        <v>1</v>
      </c>
      <c r="AD125" t="b">
        <f>EXACT(Table941[[#This Row],[New Transparency]],Table941[[#This Row],[Old Transparency]])</f>
        <v>1</v>
      </c>
      <c r="AE125" t="b">
        <f>EXACT(Table941[[#This Row],[New 3D Color Name]],Table941[[#This Row],[Old 3D Color Name]])</f>
        <v>1</v>
      </c>
      <c r="AF125" t="b">
        <f>EXACT(Table941[[#This Row],[New 3D (R,G,B)]],Table941[[#This Row],[Old 3D (R,G,B)]])</f>
        <v>1</v>
      </c>
    </row>
    <row r="126" spans="1:32" x14ac:dyDescent="0.25">
      <c r="A126" s="187" t="s">
        <v>485</v>
      </c>
      <c r="B126" s="187" t="s">
        <v>570</v>
      </c>
      <c r="C126" s="222"/>
      <c r="D126" s="183" t="s">
        <v>731</v>
      </c>
      <c r="E126" s="187" t="s">
        <v>730</v>
      </c>
      <c r="F126" s="190" t="s">
        <v>16</v>
      </c>
      <c r="G126" s="190" t="s">
        <v>9</v>
      </c>
      <c r="H126" s="190" t="s">
        <v>31</v>
      </c>
      <c r="I126" s="222"/>
      <c r="J126" s="190" t="s">
        <v>731</v>
      </c>
      <c r="K126" s="191" t="s">
        <v>730</v>
      </c>
      <c r="L126" t="s">
        <v>485</v>
      </c>
      <c r="M126" t="s">
        <v>570</v>
      </c>
      <c r="N126" s="151"/>
      <c r="O126" t="s">
        <v>731</v>
      </c>
      <c r="P126" t="s">
        <v>730</v>
      </c>
      <c r="Q126" t="s">
        <v>16</v>
      </c>
      <c r="R126" t="s">
        <v>9</v>
      </c>
      <c r="S126" t="s">
        <v>31</v>
      </c>
      <c r="T126" s="151"/>
      <c r="U126" t="s">
        <v>731</v>
      </c>
      <c r="V126" t="s">
        <v>730</v>
      </c>
      <c r="W126" t="b">
        <f>AND(Table941[[#This Row],[Changed Structure]:[Changed 3D (R,G,B)]])</f>
        <v>1</v>
      </c>
      <c r="X126" t="b">
        <f>EXACT(Table941[[#This Row],[New Structure]],Table941[[#This Row],[Old Structure]])</f>
        <v>1</v>
      </c>
      <c r="Y126" s="95" t="b">
        <f>EXACT(Table941[[#This Row],[New ColorAndStyle]],Table941[[#This Row],[Old ColorAndStyle]])</f>
        <v>1</v>
      </c>
      <c r="Z126" s="94" t="b">
        <f>EXACT(Table941[[#This Row],[New Color Name]],Table941[[#This Row],[Old Color Name]])</f>
        <v>1</v>
      </c>
      <c r="AA126" s="94" t="b">
        <f>EXACT(Table941[[#This Row],[New (R,G,B)]],Table941[[#This Row],[Old (R,G,B)]])</f>
        <v>1</v>
      </c>
      <c r="AB126" t="b">
        <f>EXACT(Table941[[#This Row],[New In 2D View]],Table941[[#This Row],[Old In 2D View]])</f>
        <v>1</v>
      </c>
      <c r="AC126" t="b">
        <f>EXACT(Table941[[#This Row],[New In 3D View]],Table941[[#This Row],[Old In 3D View]])</f>
        <v>1</v>
      </c>
      <c r="AD126" t="b">
        <f>EXACT(Table941[[#This Row],[New Transparency]],Table941[[#This Row],[Old Transparency]])</f>
        <v>1</v>
      </c>
      <c r="AE126" t="b">
        <f>EXACT(Table941[[#This Row],[New 3D Color Name]],Table941[[#This Row],[Old 3D Color Name]])</f>
        <v>1</v>
      </c>
      <c r="AF126" t="b">
        <f>EXACT(Table941[[#This Row],[New 3D (R,G,B)]],Table941[[#This Row],[Old 3D (R,G,B)]])</f>
        <v>1</v>
      </c>
    </row>
    <row r="127" spans="1:32" x14ac:dyDescent="0.25">
      <c r="A127" s="180" t="s">
        <v>767</v>
      </c>
      <c r="B127" s="181" t="s">
        <v>766</v>
      </c>
      <c r="C127" s="221"/>
      <c r="D127" s="183" t="s">
        <v>734</v>
      </c>
      <c r="E127" s="180" t="s">
        <v>733</v>
      </c>
      <c r="F127" s="184" t="s">
        <v>16</v>
      </c>
      <c r="G127" s="184" t="s">
        <v>9</v>
      </c>
      <c r="H127" s="184" t="s">
        <v>31</v>
      </c>
      <c r="I127" s="221"/>
      <c r="J127" s="184" t="s">
        <v>734</v>
      </c>
      <c r="K127" s="186" t="s">
        <v>733</v>
      </c>
      <c r="L127" t="s">
        <v>767</v>
      </c>
      <c r="M127" t="s">
        <v>766</v>
      </c>
      <c r="N127" s="152"/>
      <c r="O127" t="s">
        <v>734</v>
      </c>
      <c r="P127" t="s">
        <v>733</v>
      </c>
      <c r="Q127" t="s">
        <v>16</v>
      </c>
      <c r="R127" t="s">
        <v>9</v>
      </c>
      <c r="S127" t="s">
        <v>31</v>
      </c>
      <c r="T127" s="152"/>
      <c r="U127" t="s">
        <v>734</v>
      </c>
      <c r="V127" t="s">
        <v>733</v>
      </c>
      <c r="W127" t="b">
        <f>AND(Table941[[#This Row],[Changed Structure]:[Changed 3D (R,G,B)]])</f>
        <v>1</v>
      </c>
      <c r="X127" t="b">
        <f>EXACT(Table941[[#This Row],[New Structure]],Table941[[#This Row],[Old Structure]])</f>
        <v>1</v>
      </c>
      <c r="Y127" s="95" t="b">
        <f>EXACT(Table941[[#This Row],[New ColorAndStyle]],Table941[[#This Row],[Old ColorAndStyle]])</f>
        <v>1</v>
      </c>
      <c r="Z127" s="94" t="b">
        <f>EXACT(Table941[[#This Row],[New Color Name]],Table941[[#This Row],[Old Color Name]])</f>
        <v>1</v>
      </c>
      <c r="AA127" s="94" t="b">
        <f>EXACT(Table941[[#This Row],[New (R,G,B)]],Table941[[#This Row],[Old (R,G,B)]])</f>
        <v>1</v>
      </c>
      <c r="AB127" t="b">
        <f>EXACT(Table941[[#This Row],[New In 2D View]],Table941[[#This Row],[Old In 2D View]])</f>
        <v>1</v>
      </c>
      <c r="AC127" t="b">
        <f>EXACT(Table941[[#This Row],[New In 3D View]],Table941[[#This Row],[Old In 3D View]])</f>
        <v>1</v>
      </c>
      <c r="AD127" t="b">
        <f>EXACT(Table941[[#This Row],[New Transparency]],Table941[[#This Row],[Old Transparency]])</f>
        <v>1</v>
      </c>
      <c r="AE127" t="b">
        <f>EXACT(Table941[[#This Row],[New 3D Color Name]],Table941[[#This Row],[Old 3D Color Name]])</f>
        <v>1</v>
      </c>
      <c r="AF127" t="b">
        <f>EXACT(Table941[[#This Row],[New 3D (R,G,B)]],Table941[[#This Row],[Old 3D (R,G,B)]])</f>
        <v>1</v>
      </c>
    </row>
    <row r="128" spans="1:32" x14ac:dyDescent="0.25">
      <c r="A128" s="187" t="s">
        <v>765</v>
      </c>
      <c r="B128" s="188" t="s">
        <v>764</v>
      </c>
      <c r="C128" s="224"/>
      <c r="D128" s="183" t="s">
        <v>675</v>
      </c>
      <c r="E128" s="187" t="s">
        <v>674</v>
      </c>
      <c r="F128" s="190" t="s">
        <v>16</v>
      </c>
      <c r="G128" s="190" t="s">
        <v>9</v>
      </c>
      <c r="H128" s="190" t="s">
        <v>31</v>
      </c>
      <c r="I128" s="224"/>
      <c r="J128" s="190" t="s">
        <v>675</v>
      </c>
      <c r="K128" s="191" t="s">
        <v>674</v>
      </c>
      <c r="L128" t="s">
        <v>765</v>
      </c>
      <c r="M128" t="s">
        <v>764</v>
      </c>
      <c r="N128" s="129"/>
      <c r="O128" t="s">
        <v>675</v>
      </c>
      <c r="P128" t="s">
        <v>674</v>
      </c>
      <c r="Q128" t="s">
        <v>16</v>
      </c>
      <c r="R128" t="s">
        <v>9</v>
      </c>
      <c r="S128" t="s">
        <v>31</v>
      </c>
      <c r="T128" s="129"/>
      <c r="U128" t="s">
        <v>675</v>
      </c>
      <c r="V128" t="s">
        <v>674</v>
      </c>
      <c r="W128" t="b">
        <f>AND(Table941[[#This Row],[Changed Structure]:[Changed 3D (R,G,B)]])</f>
        <v>1</v>
      </c>
      <c r="X128" t="b">
        <f>EXACT(Table941[[#This Row],[New Structure]],Table941[[#This Row],[Old Structure]])</f>
        <v>1</v>
      </c>
      <c r="Y128" s="95" t="b">
        <f>EXACT(Table941[[#This Row],[New ColorAndStyle]],Table941[[#This Row],[Old ColorAndStyle]])</f>
        <v>1</v>
      </c>
      <c r="Z128" s="94" t="b">
        <f>EXACT(Table941[[#This Row],[New Color Name]],Table941[[#This Row],[Old Color Name]])</f>
        <v>1</v>
      </c>
      <c r="AA128" s="94" t="b">
        <f>EXACT(Table941[[#This Row],[New (R,G,B)]],Table941[[#This Row],[Old (R,G,B)]])</f>
        <v>1</v>
      </c>
      <c r="AB128" t="b">
        <f>EXACT(Table941[[#This Row],[New In 2D View]],Table941[[#This Row],[Old In 2D View]])</f>
        <v>1</v>
      </c>
      <c r="AC128" t="b">
        <f>EXACT(Table941[[#This Row],[New In 3D View]],Table941[[#This Row],[Old In 3D View]])</f>
        <v>1</v>
      </c>
      <c r="AD128" t="b">
        <f>EXACT(Table941[[#This Row],[New Transparency]],Table941[[#This Row],[Old Transparency]])</f>
        <v>1</v>
      </c>
      <c r="AE128" t="b">
        <f>EXACT(Table941[[#This Row],[New 3D Color Name]],Table941[[#This Row],[Old 3D Color Name]])</f>
        <v>1</v>
      </c>
      <c r="AF128" t="b">
        <f>EXACT(Table941[[#This Row],[New 3D (R,G,B)]],Table941[[#This Row],[Old 3D (R,G,B)]])</f>
        <v>1</v>
      </c>
    </row>
    <row r="129" spans="1:32" x14ac:dyDescent="0.25">
      <c r="A129" s="180" t="s">
        <v>763</v>
      </c>
      <c r="B129" s="181" t="s">
        <v>762</v>
      </c>
      <c r="C129" s="221"/>
      <c r="D129" s="183" t="s">
        <v>734</v>
      </c>
      <c r="E129" s="180" t="s">
        <v>733</v>
      </c>
      <c r="F129" s="184" t="s">
        <v>16</v>
      </c>
      <c r="G129" s="184" t="s">
        <v>9</v>
      </c>
      <c r="H129" s="184" t="s">
        <v>31</v>
      </c>
      <c r="I129" s="221"/>
      <c r="J129" s="184" t="s">
        <v>734</v>
      </c>
      <c r="K129" s="186" t="s">
        <v>733</v>
      </c>
      <c r="L129" t="s">
        <v>763</v>
      </c>
      <c r="M129" t="s">
        <v>762</v>
      </c>
      <c r="N129" s="152"/>
      <c r="O129" t="s">
        <v>734</v>
      </c>
      <c r="P129" t="s">
        <v>733</v>
      </c>
      <c r="Q129" t="s">
        <v>16</v>
      </c>
      <c r="R129" t="s">
        <v>9</v>
      </c>
      <c r="S129" t="s">
        <v>31</v>
      </c>
      <c r="T129" s="152"/>
      <c r="U129" t="s">
        <v>734</v>
      </c>
      <c r="V129" t="s">
        <v>733</v>
      </c>
      <c r="W129" t="b">
        <f>AND(Table941[[#This Row],[Changed Structure]:[Changed 3D (R,G,B)]])</f>
        <v>1</v>
      </c>
      <c r="X129" t="b">
        <f>EXACT(Table941[[#This Row],[New Structure]],Table941[[#This Row],[Old Structure]])</f>
        <v>1</v>
      </c>
      <c r="Y129" s="95" t="b">
        <f>EXACT(Table941[[#This Row],[New ColorAndStyle]],Table941[[#This Row],[Old ColorAndStyle]])</f>
        <v>1</v>
      </c>
      <c r="Z129" s="94" t="b">
        <f>EXACT(Table941[[#This Row],[New Color Name]],Table941[[#This Row],[Old Color Name]])</f>
        <v>1</v>
      </c>
      <c r="AA129" s="94" t="b">
        <f>EXACT(Table941[[#This Row],[New (R,G,B)]],Table941[[#This Row],[Old (R,G,B)]])</f>
        <v>1</v>
      </c>
      <c r="AB129" t="b">
        <f>EXACT(Table941[[#This Row],[New In 2D View]],Table941[[#This Row],[Old In 2D View]])</f>
        <v>1</v>
      </c>
      <c r="AC129" t="b">
        <f>EXACT(Table941[[#This Row],[New In 3D View]],Table941[[#This Row],[Old In 3D View]])</f>
        <v>1</v>
      </c>
      <c r="AD129" t="b">
        <f>EXACT(Table941[[#This Row],[New Transparency]],Table941[[#This Row],[Old Transparency]])</f>
        <v>1</v>
      </c>
      <c r="AE129" t="b">
        <f>EXACT(Table941[[#This Row],[New 3D Color Name]],Table941[[#This Row],[Old 3D Color Name]])</f>
        <v>1</v>
      </c>
      <c r="AF129" t="b">
        <f>EXACT(Table941[[#This Row],[New 3D (R,G,B)]],Table941[[#This Row],[Old 3D (R,G,B)]])</f>
        <v>1</v>
      </c>
    </row>
    <row r="130" spans="1:32" x14ac:dyDescent="0.25">
      <c r="A130" s="187" t="s">
        <v>761</v>
      </c>
      <c r="B130" s="188" t="s">
        <v>760</v>
      </c>
      <c r="C130" s="222"/>
      <c r="D130" s="183" t="s">
        <v>731</v>
      </c>
      <c r="E130" s="187" t="s">
        <v>730</v>
      </c>
      <c r="F130" s="190" t="s">
        <v>16</v>
      </c>
      <c r="G130" s="190" t="s">
        <v>9</v>
      </c>
      <c r="H130" s="190" t="s">
        <v>31</v>
      </c>
      <c r="I130" s="222"/>
      <c r="J130" s="190" t="s">
        <v>731</v>
      </c>
      <c r="K130" s="191" t="s">
        <v>730</v>
      </c>
      <c r="L130" t="s">
        <v>761</v>
      </c>
      <c r="M130" t="s">
        <v>760</v>
      </c>
      <c r="N130" s="151"/>
      <c r="O130" t="s">
        <v>731</v>
      </c>
      <c r="P130" t="s">
        <v>730</v>
      </c>
      <c r="Q130" t="s">
        <v>16</v>
      </c>
      <c r="R130" t="s">
        <v>9</v>
      </c>
      <c r="S130" t="s">
        <v>31</v>
      </c>
      <c r="T130" s="151"/>
      <c r="U130" t="s">
        <v>731</v>
      </c>
      <c r="V130" t="s">
        <v>730</v>
      </c>
      <c r="W130" t="b">
        <f>AND(Table941[[#This Row],[Changed Structure]:[Changed 3D (R,G,B)]])</f>
        <v>1</v>
      </c>
      <c r="X130" t="b">
        <f>EXACT(Table941[[#This Row],[New Structure]],Table941[[#This Row],[Old Structure]])</f>
        <v>1</v>
      </c>
      <c r="Y130" s="95" t="b">
        <f>EXACT(Table941[[#This Row],[New ColorAndStyle]],Table941[[#This Row],[Old ColorAndStyle]])</f>
        <v>1</v>
      </c>
      <c r="Z130" s="94" t="b">
        <f>EXACT(Table941[[#This Row],[New Color Name]],Table941[[#This Row],[Old Color Name]])</f>
        <v>1</v>
      </c>
      <c r="AA130" s="94" t="b">
        <f>EXACT(Table941[[#This Row],[New (R,G,B)]],Table941[[#This Row],[Old (R,G,B)]])</f>
        <v>1</v>
      </c>
      <c r="AB130" t="b">
        <f>EXACT(Table941[[#This Row],[New In 2D View]],Table941[[#This Row],[Old In 2D View]])</f>
        <v>1</v>
      </c>
      <c r="AC130" t="b">
        <f>EXACT(Table941[[#This Row],[New In 3D View]],Table941[[#This Row],[Old In 3D View]])</f>
        <v>1</v>
      </c>
      <c r="AD130" t="b">
        <f>EXACT(Table941[[#This Row],[New Transparency]],Table941[[#This Row],[Old Transparency]])</f>
        <v>1</v>
      </c>
      <c r="AE130" t="b">
        <f>EXACT(Table941[[#This Row],[New 3D Color Name]],Table941[[#This Row],[Old 3D Color Name]])</f>
        <v>1</v>
      </c>
      <c r="AF130" t="b">
        <f>EXACT(Table941[[#This Row],[New 3D (R,G,B)]],Table941[[#This Row],[Old 3D (R,G,B)]])</f>
        <v>1</v>
      </c>
    </row>
    <row r="131" spans="1:32" x14ac:dyDescent="0.25">
      <c r="A131" s="180" t="s">
        <v>759</v>
      </c>
      <c r="B131" s="181" t="s">
        <v>451</v>
      </c>
      <c r="C131" s="221"/>
      <c r="D131" s="183" t="s">
        <v>734</v>
      </c>
      <c r="E131" s="180" t="s">
        <v>733</v>
      </c>
      <c r="F131" s="184" t="s">
        <v>16</v>
      </c>
      <c r="G131" s="184" t="s">
        <v>9</v>
      </c>
      <c r="H131" s="184" t="s">
        <v>31</v>
      </c>
      <c r="I131" s="221"/>
      <c r="J131" s="184" t="s">
        <v>734</v>
      </c>
      <c r="K131" s="186" t="s">
        <v>733</v>
      </c>
      <c r="L131" t="s">
        <v>759</v>
      </c>
      <c r="M131" t="s">
        <v>451</v>
      </c>
      <c r="N131" s="152"/>
      <c r="O131" t="s">
        <v>734</v>
      </c>
      <c r="P131" t="s">
        <v>733</v>
      </c>
      <c r="Q131" t="s">
        <v>16</v>
      </c>
      <c r="R131" t="s">
        <v>9</v>
      </c>
      <c r="S131" t="s">
        <v>31</v>
      </c>
      <c r="T131" s="152"/>
      <c r="U131" t="s">
        <v>734</v>
      </c>
      <c r="V131" t="s">
        <v>733</v>
      </c>
      <c r="W131" t="b">
        <f>AND(Table941[[#This Row],[Changed Structure]:[Changed 3D (R,G,B)]])</f>
        <v>1</v>
      </c>
      <c r="X131" t="b">
        <f>EXACT(Table941[[#This Row],[New Structure]],Table941[[#This Row],[Old Structure]])</f>
        <v>1</v>
      </c>
      <c r="Y131" s="95" t="b">
        <f>EXACT(Table941[[#This Row],[New ColorAndStyle]],Table941[[#This Row],[Old ColorAndStyle]])</f>
        <v>1</v>
      </c>
      <c r="Z131" s="94" t="b">
        <f>EXACT(Table941[[#This Row],[New Color Name]],Table941[[#This Row],[Old Color Name]])</f>
        <v>1</v>
      </c>
      <c r="AA131" s="94" t="b">
        <f>EXACT(Table941[[#This Row],[New (R,G,B)]],Table941[[#This Row],[Old (R,G,B)]])</f>
        <v>1</v>
      </c>
      <c r="AB131" t="b">
        <f>EXACT(Table941[[#This Row],[New In 2D View]],Table941[[#This Row],[Old In 2D View]])</f>
        <v>1</v>
      </c>
      <c r="AC131" t="b">
        <f>EXACT(Table941[[#This Row],[New In 3D View]],Table941[[#This Row],[Old In 3D View]])</f>
        <v>1</v>
      </c>
      <c r="AD131" t="b">
        <f>EXACT(Table941[[#This Row],[New Transparency]],Table941[[#This Row],[Old Transparency]])</f>
        <v>1</v>
      </c>
      <c r="AE131" t="b">
        <f>EXACT(Table941[[#This Row],[New 3D Color Name]],Table941[[#This Row],[Old 3D Color Name]])</f>
        <v>1</v>
      </c>
      <c r="AF131" t="b">
        <f>EXACT(Table941[[#This Row],[New 3D (R,G,B)]],Table941[[#This Row],[Old 3D (R,G,B)]])</f>
        <v>1</v>
      </c>
    </row>
    <row r="132" spans="1:32" x14ac:dyDescent="0.25">
      <c r="A132" s="187" t="s">
        <v>758</v>
      </c>
      <c r="B132" s="188" t="s">
        <v>452</v>
      </c>
      <c r="C132" s="222"/>
      <c r="D132" s="183" t="s">
        <v>731</v>
      </c>
      <c r="E132" s="187" t="s">
        <v>730</v>
      </c>
      <c r="F132" s="190" t="s">
        <v>16</v>
      </c>
      <c r="G132" s="190" t="s">
        <v>9</v>
      </c>
      <c r="H132" s="190" t="s">
        <v>31</v>
      </c>
      <c r="I132" s="222"/>
      <c r="J132" s="190" t="s">
        <v>731</v>
      </c>
      <c r="K132" s="191" t="s">
        <v>730</v>
      </c>
      <c r="L132" t="s">
        <v>758</v>
      </c>
      <c r="M132" t="s">
        <v>452</v>
      </c>
      <c r="N132" s="151"/>
      <c r="O132" t="s">
        <v>731</v>
      </c>
      <c r="P132" t="s">
        <v>730</v>
      </c>
      <c r="Q132" t="s">
        <v>16</v>
      </c>
      <c r="R132" t="s">
        <v>9</v>
      </c>
      <c r="S132" t="s">
        <v>31</v>
      </c>
      <c r="T132" s="151"/>
      <c r="U132" t="s">
        <v>731</v>
      </c>
      <c r="V132" t="s">
        <v>730</v>
      </c>
      <c r="W132" t="b">
        <f>AND(Table941[[#This Row],[Changed Structure]:[Changed 3D (R,G,B)]])</f>
        <v>1</v>
      </c>
      <c r="X132" t="b">
        <f>EXACT(Table941[[#This Row],[New Structure]],Table941[[#This Row],[Old Structure]])</f>
        <v>1</v>
      </c>
      <c r="Y132" s="95" t="b">
        <f>EXACT(Table941[[#This Row],[New ColorAndStyle]],Table941[[#This Row],[Old ColorAndStyle]])</f>
        <v>1</v>
      </c>
      <c r="Z132" s="94" t="b">
        <f>EXACT(Table941[[#This Row],[New Color Name]],Table941[[#This Row],[Old Color Name]])</f>
        <v>1</v>
      </c>
      <c r="AA132" s="94" t="b">
        <f>EXACT(Table941[[#This Row],[New (R,G,B)]],Table941[[#This Row],[Old (R,G,B)]])</f>
        <v>1</v>
      </c>
      <c r="AB132" t="b">
        <f>EXACT(Table941[[#This Row],[New In 2D View]],Table941[[#This Row],[Old In 2D View]])</f>
        <v>1</v>
      </c>
      <c r="AC132" t="b">
        <f>EXACT(Table941[[#This Row],[New In 3D View]],Table941[[#This Row],[Old In 3D View]])</f>
        <v>1</v>
      </c>
      <c r="AD132" t="b">
        <f>EXACT(Table941[[#This Row],[New Transparency]],Table941[[#This Row],[Old Transparency]])</f>
        <v>1</v>
      </c>
      <c r="AE132" t="b">
        <f>EXACT(Table941[[#This Row],[New 3D Color Name]],Table941[[#This Row],[Old 3D Color Name]])</f>
        <v>1</v>
      </c>
      <c r="AF132" t="b">
        <f>EXACT(Table941[[#This Row],[New 3D (R,G,B)]],Table941[[#This Row],[Old 3D (R,G,B)]])</f>
        <v>1</v>
      </c>
    </row>
    <row r="133" spans="1:32" x14ac:dyDescent="0.25">
      <c r="A133" s="180" t="s">
        <v>757</v>
      </c>
      <c r="B133" s="181" t="s">
        <v>451</v>
      </c>
      <c r="C133" s="221"/>
      <c r="D133" s="183" t="s">
        <v>734</v>
      </c>
      <c r="E133" s="180" t="s">
        <v>733</v>
      </c>
      <c r="F133" s="184" t="s">
        <v>16</v>
      </c>
      <c r="G133" s="184" t="s">
        <v>9</v>
      </c>
      <c r="H133" s="184" t="s">
        <v>31</v>
      </c>
      <c r="I133" s="221"/>
      <c r="J133" s="184" t="s">
        <v>734</v>
      </c>
      <c r="K133" s="186" t="s">
        <v>733</v>
      </c>
      <c r="L133" t="s">
        <v>757</v>
      </c>
      <c r="M133" t="s">
        <v>451</v>
      </c>
      <c r="N133" s="152"/>
      <c r="O133" t="s">
        <v>734</v>
      </c>
      <c r="P133" t="s">
        <v>733</v>
      </c>
      <c r="Q133" t="s">
        <v>16</v>
      </c>
      <c r="R133" t="s">
        <v>9</v>
      </c>
      <c r="S133" t="s">
        <v>31</v>
      </c>
      <c r="T133" s="152"/>
      <c r="U133" t="s">
        <v>734</v>
      </c>
      <c r="V133" t="s">
        <v>733</v>
      </c>
      <c r="W133" t="b">
        <f>AND(Table941[[#This Row],[Changed Structure]:[Changed 3D (R,G,B)]])</f>
        <v>1</v>
      </c>
      <c r="X133" t="b">
        <f>EXACT(Table941[[#This Row],[New Structure]],Table941[[#This Row],[Old Structure]])</f>
        <v>1</v>
      </c>
      <c r="Y133" s="95" t="b">
        <f>EXACT(Table941[[#This Row],[New ColorAndStyle]],Table941[[#This Row],[Old ColorAndStyle]])</f>
        <v>1</v>
      </c>
      <c r="Z133" s="94" t="b">
        <f>EXACT(Table941[[#This Row],[New Color Name]],Table941[[#This Row],[Old Color Name]])</f>
        <v>1</v>
      </c>
      <c r="AA133" s="94" t="b">
        <f>EXACT(Table941[[#This Row],[New (R,G,B)]],Table941[[#This Row],[Old (R,G,B)]])</f>
        <v>1</v>
      </c>
      <c r="AB133" t="b">
        <f>EXACT(Table941[[#This Row],[New In 2D View]],Table941[[#This Row],[Old In 2D View]])</f>
        <v>1</v>
      </c>
      <c r="AC133" t="b">
        <f>EXACT(Table941[[#This Row],[New In 3D View]],Table941[[#This Row],[Old In 3D View]])</f>
        <v>1</v>
      </c>
      <c r="AD133" t="b">
        <f>EXACT(Table941[[#This Row],[New Transparency]],Table941[[#This Row],[Old Transparency]])</f>
        <v>1</v>
      </c>
      <c r="AE133" t="b">
        <f>EXACT(Table941[[#This Row],[New 3D Color Name]],Table941[[#This Row],[Old 3D Color Name]])</f>
        <v>1</v>
      </c>
      <c r="AF133" t="b">
        <f>EXACT(Table941[[#This Row],[New 3D (R,G,B)]],Table941[[#This Row],[Old 3D (R,G,B)]])</f>
        <v>1</v>
      </c>
    </row>
    <row r="134" spans="1:32" x14ac:dyDescent="0.25">
      <c r="A134" s="187" t="s">
        <v>756</v>
      </c>
      <c r="B134" s="188" t="s">
        <v>452</v>
      </c>
      <c r="C134" s="222"/>
      <c r="D134" s="183" t="s">
        <v>731</v>
      </c>
      <c r="E134" s="187" t="s">
        <v>730</v>
      </c>
      <c r="F134" s="190" t="s">
        <v>16</v>
      </c>
      <c r="G134" s="190" t="s">
        <v>9</v>
      </c>
      <c r="H134" s="190" t="s">
        <v>31</v>
      </c>
      <c r="I134" s="222"/>
      <c r="J134" s="190" t="s">
        <v>731</v>
      </c>
      <c r="K134" s="191" t="s">
        <v>730</v>
      </c>
      <c r="L134" t="s">
        <v>756</v>
      </c>
      <c r="M134" t="s">
        <v>452</v>
      </c>
      <c r="N134" s="151"/>
      <c r="O134" t="s">
        <v>731</v>
      </c>
      <c r="P134" t="s">
        <v>730</v>
      </c>
      <c r="Q134" t="s">
        <v>16</v>
      </c>
      <c r="R134" t="s">
        <v>9</v>
      </c>
      <c r="S134" t="s">
        <v>31</v>
      </c>
      <c r="T134" s="151"/>
      <c r="U134" t="s">
        <v>731</v>
      </c>
      <c r="V134" t="s">
        <v>730</v>
      </c>
      <c r="W134" t="b">
        <f>AND(Table941[[#This Row],[Changed Structure]:[Changed 3D (R,G,B)]])</f>
        <v>1</v>
      </c>
      <c r="X134" t="b">
        <f>EXACT(Table941[[#This Row],[New Structure]],Table941[[#This Row],[Old Structure]])</f>
        <v>1</v>
      </c>
      <c r="Y134" s="95" t="b">
        <f>EXACT(Table941[[#This Row],[New ColorAndStyle]],Table941[[#This Row],[Old ColorAndStyle]])</f>
        <v>1</v>
      </c>
      <c r="Z134" s="94" t="b">
        <f>EXACT(Table941[[#This Row],[New Color Name]],Table941[[#This Row],[Old Color Name]])</f>
        <v>1</v>
      </c>
      <c r="AA134" s="94" t="b">
        <f>EXACT(Table941[[#This Row],[New (R,G,B)]],Table941[[#This Row],[Old (R,G,B)]])</f>
        <v>1</v>
      </c>
      <c r="AB134" t="b">
        <f>EXACT(Table941[[#This Row],[New In 2D View]],Table941[[#This Row],[Old In 2D View]])</f>
        <v>1</v>
      </c>
      <c r="AC134" t="b">
        <f>EXACT(Table941[[#This Row],[New In 3D View]],Table941[[#This Row],[Old In 3D View]])</f>
        <v>1</v>
      </c>
      <c r="AD134" t="b">
        <f>EXACT(Table941[[#This Row],[New Transparency]],Table941[[#This Row],[Old Transparency]])</f>
        <v>1</v>
      </c>
      <c r="AE134" t="b">
        <f>EXACT(Table941[[#This Row],[New 3D Color Name]],Table941[[#This Row],[Old 3D Color Name]])</f>
        <v>1</v>
      </c>
      <c r="AF134" t="b">
        <f>EXACT(Table941[[#This Row],[New 3D (R,G,B)]],Table941[[#This Row],[Old 3D (R,G,B)]])</f>
        <v>1</v>
      </c>
    </row>
    <row r="135" spans="1:32" x14ac:dyDescent="0.25">
      <c r="A135" s="180" t="s">
        <v>755</v>
      </c>
      <c r="B135" s="181" t="s">
        <v>451</v>
      </c>
      <c r="C135" s="221"/>
      <c r="D135" s="183" t="s">
        <v>734</v>
      </c>
      <c r="E135" s="180" t="s">
        <v>733</v>
      </c>
      <c r="F135" s="184" t="s">
        <v>16</v>
      </c>
      <c r="G135" s="184" t="s">
        <v>9</v>
      </c>
      <c r="H135" s="184" t="s">
        <v>31</v>
      </c>
      <c r="I135" s="221"/>
      <c r="J135" s="184" t="s">
        <v>734</v>
      </c>
      <c r="K135" s="186" t="s">
        <v>733</v>
      </c>
      <c r="L135" t="s">
        <v>755</v>
      </c>
      <c r="M135" t="s">
        <v>451</v>
      </c>
      <c r="N135" s="152"/>
      <c r="O135" t="s">
        <v>734</v>
      </c>
      <c r="P135" t="s">
        <v>733</v>
      </c>
      <c r="Q135" t="s">
        <v>16</v>
      </c>
      <c r="R135" t="s">
        <v>9</v>
      </c>
      <c r="S135" t="s">
        <v>31</v>
      </c>
      <c r="T135" s="152"/>
      <c r="U135" t="s">
        <v>734</v>
      </c>
      <c r="V135" t="s">
        <v>733</v>
      </c>
      <c r="W135" t="b">
        <f>AND(Table941[[#This Row],[Changed Structure]:[Changed 3D (R,G,B)]])</f>
        <v>1</v>
      </c>
      <c r="X135" t="b">
        <f>EXACT(Table941[[#This Row],[New Structure]],Table941[[#This Row],[Old Structure]])</f>
        <v>1</v>
      </c>
      <c r="Y135" s="95" t="b">
        <f>EXACT(Table941[[#This Row],[New ColorAndStyle]],Table941[[#This Row],[Old ColorAndStyle]])</f>
        <v>1</v>
      </c>
      <c r="Z135" s="94" t="b">
        <f>EXACT(Table941[[#This Row],[New Color Name]],Table941[[#This Row],[Old Color Name]])</f>
        <v>1</v>
      </c>
      <c r="AA135" s="94" t="b">
        <f>EXACT(Table941[[#This Row],[New (R,G,B)]],Table941[[#This Row],[Old (R,G,B)]])</f>
        <v>1</v>
      </c>
      <c r="AB135" t="b">
        <f>EXACT(Table941[[#This Row],[New In 2D View]],Table941[[#This Row],[Old In 2D View]])</f>
        <v>1</v>
      </c>
      <c r="AC135" t="b">
        <f>EXACT(Table941[[#This Row],[New In 3D View]],Table941[[#This Row],[Old In 3D View]])</f>
        <v>1</v>
      </c>
      <c r="AD135" t="b">
        <f>EXACT(Table941[[#This Row],[New Transparency]],Table941[[#This Row],[Old Transparency]])</f>
        <v>1</v>
      </c>
      <c r="AE135" t="b">
        <f>EXACT(Table941[[#This Row],[New 3D Color Name]],Table941[[#This Row],[Old 3D Color Name]])</f>
        <v>1</v>
      </c>
      <c r="AF135" t="b">
        <f>EXACT(Table941[[#This Row],[New 3D (R,G,B)]],Table941[[#This Row],[Old 3D (R,G,B)]])</f>
        <v>1</v>
      </c>
    </row>
    <row r="136" spans="1:32" x14ac:dyDescent="0.25">
      <c r="A136" s="187" t="s">
        <v>754</v>
      </c>
      <c r="B136" s="188" t="s">
        <v>452</v>
      </c>
      <c r="C136" s="222"/>
      <c r="D136" s="183" t="s">
        <v>731</v>
      </c>
      <c r="E136" s="187" t="s">
        <v>730</v>
      </c>
      <c r="F136" s="190" t="s">
        <v>16</v>
      </c>
      <c r="G136" s="190" t="s">
        <v>9</v>
      </c>
      <c r="H136" s="190" t="s">
        <v>31</v>
      </c>
      <c r="I136" s="222"/>
      <c r="J136" s="190" t="s">
        <v>731</v>
      </c>
      <c r="K136" s="191" t="s">
        <v>730</v>
      </c>
      <c r="L136" t="s">
        <v>754</v>
      </c>
      <c r="M136" t="s">
        <v>452</v>
      </c>
      <c r="N136" s="151"/>
      <c r="O136" t="s">
        <v>731</v>
      </c>
      <c r="P136" t="s">
        <v>730</v>
      </c>
      <c r="Q136" t="s">
        <v>16</v>
      </c>
      <c r="R136" t="s">
        <v>9</v>
      </c>
      <c r="S136" t="s">
        <v>31</v>
      </c>
      <c r="T136" s="151"/>
      <c r="U136" t="s">
        <v>731</v>
      </c>
      <c r="V136" t="s">
        <v>730</v>
      </c>
      <c r="W136" t="b">
        <f>AND(Table941[[#This Row],[Changed Structure]:[Changed 3D (R,G,B)]])</f>
        <v>1</v>
      </c>
      <c r="X136" t="b">
        <f>EXACT(Table941[[#This Row],[New Structure]],Table941[[#This Row],[Old Structure]])</f>
        <v>1</v>
      </c>
      <c r="Y136" s="95" t="b">
        <f>EXACT(Table941[[#This Row],[New ColorAndStyle]],Table941[[#This Row],[Old ColorAndStyle]])</f>
        <v>1</v>
      </c>
      <c r="Z136" s="94" t="b">
        <f>EXACT(Table941[[#This Row],[New Color Name]],Table941[[#This Row],[Old Color Name]])</f>
        <v>1</v>
      </c>
      <c r="AA136" s="94" t="b">
        <f>EXACT(Table941[[#This Row],[New (R,G,B)]],Table941[[#This Row],[Old (R,G,B)]])</f>
        <v>1</v>
      </c>
      <c r="AB136" t="b">
        <f>EXACT(Table941[[#This Row],[New In 2D View]],Table941[[#This Row],[Old In 2D View]])</f>
        <v>1</v>
      </c>
      <c r="AC136" t="b">
        <f>EXACT(Table941[[#This Row],[New In 3D View]],Table941[[#This Row],[Old In 3D View]])</f>
        <v>1</v>
      </c>
      <c r="AD136" t="b">
        <f>EXACT(Table941[[#This Row],[New Transparency]],Table941[[#This Row],[Old Transparency]])</f>
        <v>1</v>
      </c>
      <c r="AE136" t="b">
        <f>EXACT(Table941[[#This Row],[New 3D Color Name]],Table941[[#This Row],[Old 3D Color Name]])</f>
        <v>1</v>
      </c>
      <c r="AF136" t="b">
        <f>EXACT(Table941[[#This Row],[New 3D (R,G,B)]],Table941[[#This Row],[Old 3D (R,G,B)]])</f>
        <v>1</v>
      </c>
    </row>
    <row r="137" spans="1:32" x14ac:dyDescent="0.25">
      <c r="A137" s="180" t="s">
        <v>753</v>
      </c>
      <c r="B137" s="180" t="s">
        <v>752</v>
      </c>
      <c r="C137" s="249"/>
      <c r="D137" s="183" t="s">
        <v>29</v>
      </c>
      <c r="E137" s="180" t="s">
        <v>30</v>
      </c>
      <c r="F137" s="184" t="s">
        <v>16</v>
      </c>
      <c r="G137" s="184" t="s">
        <v>9</v>
      </c>
      <c r="H137" s="184" t="s">
        <v>31</v>
      </c>
      <c r="I137" s="249"/>
      <c r="J137" s="184" t="s">
        <v>29</v>
      </c>
      <c r="K137" s="186" t="s">
        <v>30</v>
      </c>
      <c r="L137" t="s">
        <v>753</v>
      </c>
      <c r="M137" t="s">
        <v>752</v>
      </c>
      <c r="N137" s="15"/>
      <c r="O137" t="s">
        <v>29</v>
      </c>
      <c r="P137" t="s">
        <v>30</v>
      </c>
      <c r="Q137" t="s">
        <v>16</v>
      </c>
      <c r="R137" t="s">
        <v>9</v>
      </c>
      <c r="S137" t="s">
        <v>31</v>
      </c>
      <c r="T137" s="15"/>
      <c r="U137" t="s">
        <v>29</v>
      </c>
      <c r="V137" t="s">
        <v>30</v>
      </c>
      <c r="W137" t="b">
        <f>AND(Table941[[#This Row],[Changed Structure]:[Changed 3D (R,G,B)]])</f>
        <v>1</v>
      </c>
      <c r="X137" t="b">
        <f>EXACT(Table941[[#This Row],[New Structure]],Table941[[#This Row],[Old Structure]])</f>
        <v>1</v>
      </c>
      <c r="Y137" s="95" t="b">
        <f>EXACT(Table941[[#This Row],[New ColorAndStyle]],Table941[[#This Row],[Old ColorAndStyle]])</f>
        <v>1</v>
      </c>
      <c r="Z137" s="94" t="b">
        <f>EXACT(Table941[[#This Row],[New Color Name]],Table941[[#This Row],[Old Color Name]])</f>
        <v>1</v>
      </c>
      <c r="AA137" s="94" t="b">
        <f>EXACT(Table941[[#This Row],[New (R,G,B)]],Table941[[#This Row],[Old (R,G,B)]])</f>
        <v>1</v>
      </c>
      <c r="AB137" t="b">
        <f>EXACT(Table941[[#This Row],[New In 2D View]],Table941[[#This Row],[Old In 2D View]])</f>
        <v>1</v>
      </c>
      <c r="AC137" t="b">
        <f>EXACT(Table941[[#This Row],[New In 3D View]],Table941[[#This Row],[Old In 3D View]])</f>
        <v>1</v>
      </c>
      <c r="AD137" t="b">
        <f>EXACT(Table941[[#This Row],[New Transparency]],Table941[[#This Row],[Old Transparency]])</f>
        <v>1</v>
      </c>
      <c r="AE137" t="b">
        <f>EXACT(Table941[[#This Row],[New 3D Color Name]],Table941[[#This Row],[Old 3D Color Name]])</f>
        <v>1</v>
      </c>
      <c r="AF137" t="b">
        <f>EXACT(Table941[[#This Row],[New 3D (R,G,B)]],Table941[[#This Row],[Old 3D (R,G,B)]])</f>
        <v>1</v>
      </c>
    </row>
    <row r="138" spans="1:32" x14ac:dyDescent="0.25">
      <c r="A138" s="187" t="s">
        <v>476</v>
      </c>
      <c r="B138" s="187" t="s">
        <v>571</v>
      </c>
      <c r="C138" s="221"/>
      <c r="D138" s="183" t="s">
        <v>734</v>
      </c>
      <c r="E138" s="187" t="s">
        <v>733</v>
      </c>
      <c r="F138" s="190" t="s">
        <v>16</v>
      </c>
      <c r="G138" s="190" t="s">
        <v>9</v>
      </c>
      <c r="H138" s="190" t="s">
        <v>31</v>
      </c>
      <c r="I138" s="221"/>
      <c r="J138" s="190" t="s">
        <v>734</v>
      </c>
      <c r="K138" s="191" t="s">
        <v>733</v>
      </c>
      <c r="L138" t="s">
        <v>476</v>
      </c>
      <c r="M138" t="s">
        <v>571</v>
      </c>
      <c r="N138" s="152"/>
      <c r="O138" t="s">
        <v>734</v>
      </c>
      <c r="P138" t="s">
        <v>733</v>
      </c>
      <c r="Q138" t="s">
        <v>16</v>
      </c>
      <c r="R138" t="s">
        <v>9</v>
      </c>
      <c r="S138" t="s">
        <v>31</v>
      </c>
      <c r="T138" s="152"/>
      <c r="U138" t="s">
        <v>734</v>
      </c>
      <c r="V138" t="s">
        <v>733</v>
      </c>
      <c r="W138" t="b">
        <f>AND(Table941[[#This Row],[Changed Structure]:[Changed 3D (R,G,B)]])</f>
        <v>1</v>
      </c>
      <c r="X138" t="b">
        <f>EXACT(Table941[[#This Row],[New Structure]],Table941[[#This Row],[Old Structure]])</f>
        <v>1</v>
      </c>
      <c r="Y138" s="95" t="b">
        <f>EXACT(Table941[[#This Row],[New ColorAndStyle]],Table941[[#This Row],[Old ColorAndStyle]])</f>
        <v>1</v>
      </c>
      <c r="Z138" s="94" t="b">
        <f>EXACT(Table941[[#This Row],[New Color Name]],Table941[[#This Row],[Old Color Name]])</f>
        <v>1</v>
      </c>
      <c r="AA138" s="94" t="b">
        <f>EXACT(Table941[[#This Row],[New (R,G,B)]],Table941[[#This Row],[Old (R,G,B)]])</f>
        <v>1</v>
      </c>
      <c r="AB138" t="b">
        <f>EXACT(Table941[[#This Row],[New In 2D View]],Table941[[#This Row],[Old In 2D View]])</f>
        <v>1</v>
      </c>
      <c r="AC138" t="b">
        <f>EXACT(Table941[[#This Row],[New In 3D View]],Table941[[#This Row],[Old In 3D View]])</f>
        <v>1</v>
      </c>
      <c r="AD138" t="b">
        <f>EXACT(Table941[[#This Row],[New Transparency]],Table941[[#This Row],[Old Transparency]])</f>
        <v>1</v>
      </c>
      <c r="AE138" t="b">
        <f>EXACT(Table941[[#This Row],[New 3D Color Name]],Table941[[#This Row],[Old 3D Color Name]])</f>
        <v>1</v>
      </c>
      <c r="AF138" t="b">
        <f>EXACT(Table941[[#This Row],[New 3D (R,G,B)]],Table941[[#This Row],[Old 3D (R,G,B)]])</f>
        <v>1</v>
      </c>
    </row>
    <row r="139" spans="1:32" x14ac:dyDescent="0.25">
      <c r="A139" s="180" t="s">
        <v>479</v>
      </c>
      <c r="B139" s="180" t="s">
        <v>572</v>
      </c>
      <c r="C139" s="222"/>
      <c r="D139" s="183" t="s">
        <v>731</v>
      </c>
      <c r="E139" s="180" t="s">
        <v>730</v>
      </c>
      <c r="F139" s="184" t="s">
        <v>16</v>
      </c>
      <c r="G139" s="184" t="s">
        <v>9</v>
      </c>
      <c r="H139" s="184" t="s">
        <v>31</v>
      </c>
      <c r="I139" s="222"/>
      <c r="J139" s="184" t="s">
        <v>731</v>
      </c>
      <c r="K139" s="186" t="s">
        <v>730</v>
      </c>
      <c r="L139" t="s">
        <v>479</v>
      </c>
      <c r="M139" t="s">
        <v>572</v>
      </c>
      <c r="N139" s="151"/>
      <c r="O139" t="s">
        <v>731</v>
      </c>
      <c r="P139" t="s">
        <v>730</v>
      </c>
      <c r="Q139" t="s">
        <v>16</v>
      </c>
      <c r="R139" t="s">
        <v>9</v>
      </c>
      <c r="S139" t="s">
        <v>31</v>
      </c>
      <c r="T139" s="151"/>
      <c r="U139" t="s">
        <v>731</v>
      </c>
      <c r="V139" t="s">
        <v>730</v>
      </c>
      <c r="W139" t="b">
        <f>AND(Table941[[#This Row],[Changed Structure]:[Changed 3D (R,G,B)]])</f>
        <v>1</v>
      </c>
      <c r="X139" t="b">
        <f>EXACT(Table941[[#This Row],[New Structure]],Table941[[#This Row],[Old Structure]])</f>
        <v>1</v>
      </c>
      <c r="Y139" s="95" t="b">
        <f>EXACT(Table941[[#This Row],[New ColorAndStyle]],Table941[[#This Row],[Old ColorAndStyle]])</f>
        <v>1</v>
      </c>
      <c r="Z139" s="94" t="b">
        <f>EXACT(Table941[[#This Row],[New Color Name]],Table941[[#This Row],[Old Color Name]])</f>
        <v>1</v>
      </c>
      <c r="AA139" s="94" t="b">
        <f>EXACT(Table941[[#This Row],[New (R,G,B)]],Table941[[#This Row],[Old (R,G,B)]])</f>
        <v>1</v>
      </c>
      <c r="AB139" t="b">
        <f>EXACT(Table941[[#This Row],[New In 2D View]],Table941[[#This Row],[Old In 2D View]])</f>
        <v>1</v>
      </c>
      <c r="AC139" t="b">
        <f>EXACT(Table941[[#This Row],[New In 3D View]],Table941[[#This Row],[Old In 3D View]])</f>
        <v>1</v>
      </c>
      <c r="AD139" t="b">
        <f>EXACT(Table941[[#This Row],[New Transparency]],Table941[[#This Row],[Old Transparency]])</f>
        <v>1</v>
      </c>
      <c r="AE139" t="b">
        <f>EXACT(Table941[[#This Row],[New 3D Color Name]],Table941[[#This Row],[Old 3D Color Name]])</f>
        <v>1</v>
      </c>
      <c r="AF139" t="b">
        <f>EXACT(Table941[[#This Row],[New 3D (R,G,B)]],Table941[[#This Row],[Old 3D (R,G,B)]])</f>
        <v>1</v>
      </c>
    </row>
    <row r="140" spans="1:32" x14ac:dyDescent="0.25">
      <c r="A140" s="187" t="s">
        <v>751</v>
      </c>
      <c r="B140" s="188" t="s">
        <v>451</v>
      </c>
      <c r="C140" s="221"/>
      <c r="D140" s="183" t="s">
        <v>734</v>
      </c>
      <c r="E140" s="187" t="s">
        <v>733</v>
      </c>
      <c r="F140" s="190" t="s">
        <v>16</v>
      </c>
      <c r="G140" s="190" t="s">
        <v>9</v>
      </c>
      <c r="H140" s="190" t="s">
        <v>31</v>
      </c>
      <c r="I140" s="221"/>
      <c r="J140" s="190" t="s">
        <v>734</v>
      </c>
      <c r="K140" s="191" t="s">
        <v>733</v>
      </c>
      <c r="L140" t="s">
        <v>751</v>
      </c>
      <c r="M140" t="s">
        <v>451</v>
      </c>
      <c r="N140" s="152"/>
      <c r="O140" t="s">
        <v>734</v>
      </c>
      <c r="P140" t="s">
        <v>733</v>
      </c>
      <c r="Q140" t="s">
        <v>16</v>
      </c>
      <c r="R140" t="s">
        <v>9</v>
      </c>
      <c r="S140" t="s">
        <v>31</v>
      </c>
      <c r="T140" s="152"/>
      <c r="U140" t="s">
        <v>734</v>
      </c>
      <c r="V140" t="s">
        <v>733</v>
      </c>
      <c r="W140" t="b">
        <f>AND(Table941[[#This Row],[Changed Structure]:[Changed 3D (R,G,B)]])</f>
        <v>1</v>
      </c>
      <c r="X140" t="b">
        <f>EXACT(Table941[[#This Row],[New Structure]],Table941[[#This Row],[Old Structure]])</f>
        <v>1</v>
      </c>
      <c r="Y140" s="95" t="b">
        <f>EXACT(Table941[[#This Row],[New ColorAndStyle]],Table941[[#This Row],[Old ColorAndStyle]])</f>
        <v>1</v>
      </c>
      <c r="Z140" s="94" t="b">
        <f>EXACT(Table941[[#This Row],[New Color Name]],Table941[[#This Row],[Old Color Name]])</f>
        <v>1</v>
      </c>
      <c r="AA140" s="94" t="b">
        <f>EXACT(Table941[[#This Row],[New (R,G,B)]],Table941[[#This Row],[Old (R,G,B)]])</f>
        <v>1</v>
      </c>
      <c r="AB140" t="b">
        <f>EXACT(Table941[[#This Row],[New In 2D View]],Table941[[#This Row],[Old In 2D View]])</f>
        <v>1</v>
      </c>
      <c r="AC140" t="b">
        <f>EXACT(Table941[[#This Row],[New In 3D View]],Table941[[#This Row],[Old In 3D View]])</f>
        <v>1</v>
      </c>
      <c r="AD140" t="b">
        <f>EXACT(Table941[[#This Row],[New Transparency]],Table941[[#This Row],[Old Transparency]])</f>
        <v>1</v>
      </c>
      <c r="AE140" t="b">
        <f>EXACT(Table941[[#This Row],[New 3D Color Name]],Table941[[#This Row],[Old 3D Color Name]])</f>
        <v>1</v>
      </c>
      <c r="AF140" t="b">
        <f>EXACT(Table941[[#This Row],[New 3D (R,G,B)]],Table941[[#This Row],[Old 3D (R,G,B)]])</f>
        <v>1</v>
      </c>
    </row>
    <row r="141" spans="1:32" x14ac:dyDescent="0.25">
      <c r="A141" s="180" t="s">
        <v>750</v>
      </c>
      <c r="B141" s="181" t="s">
        <v>452</v>
      </c>
      <c r="C141" s="222"/>
      <c r="D141" s="183" t="s">
        <v>731</v>
      </c>
      <c r="E141" s="180" t="s">
        <v>730</v>
      </c>
      <c r="F141" s="184" t="s">
        <v>16</v>
      </c>
      <c r="G141" s="184" t="s">
        <v>9</v>
      </c>
      <c r="H141" s="184" t="s">
        <v>31</v>
      </c>
      <c r="I141" s="222"/>
      <c r="J141" s="184" t="s">
        <v>731</v>
      </c>
      <c r="K141" s="186" t="s">
        <v>730</v>
      </c>
      <c r="L141" t="s">
        <v>750</v>
      </c>
      <c r="M141" t="s">
        <v>452</v>
      </c>
      <c r="N141" s="151"/>
      <c r="O141" t="s">
        <v>731</v>
      </c>
      <c r="P141" t="s">
        <v>730</v>
      </c>
      <c r="Q141" t="s">
        <v>16</v>
      </c>
      <c r="R141" t="s">
        <v>9</v>
      </c>
      <c r="S141" t="s">
        <v>31</v>
      </c>
      <c r="T141" s="151"/>
      <c r="U141" t="s">
        <v>731</v>
      </c>
      <c r="V141" t="s">
        <v>730</v>
      </c>
      <c r="W141" t="b">
        <f>AND(Table941[[#This Row],[Changed Structure]:[Changed 3D (R,G,B)]])</f>
        <v>1</v>
      </c>
      <c r="X141" t="b">
        <f>EXACT(Table941[[#This Row],[New Structure]],Table941[[#This Row],[Old Structure]])</f>
        <v>1</v>
      </c>
      <c r="Y141" s="95" t="b">
        <f>EXACT(Table941[[#This Row],[New ColorAndStyle]],Table941[[#This Row],[Old ColorAndStyle]])</f>
        <v>1</v>
      </c>
      <c r="Z141" s="94" t="b">
        <f>EXACT(Table941[[#This Row],[New Color Name]],Table941[[#This Row],[Old Color Name]])</f>
        <v>1</v>
      </c>
      <c r="AA141" s="94" t="b">
        <f>EXACT(Table941[[#This Row],[New (R,G,B)]],Table941[[#This Row],[Old (R,G,B)]])</f>
        <v>1</v>
      </c>
      <c r="AB141" t="b">
        <f>EXACT(Table941[[#This Row],[New In 2D View]],Table941[[#This Row],[Old In 2D View]])</f>
        <v>1</v>
      </c>
      <c r="AC141" t="b">
        <f>EXACT(Table941[[#This Row],[New In 3D View]],Table941[[#This Row],[Old In 3D View]])</f>
        <v>1</v>
      </c>
      <c r="AD141" t="b">
        <f>EXACT(Table941[[#This Row],[New Transparency]],Table941[[#This Row],[Old Transparency]])</f>
        <v>1</v>
      </c>
      <c r="AE141" t="b">
        <f>EXACT(Table941[[#This Row],[New 3D Color Name]],Table941[[#This Row],[Old 3D Color Name]])</f>
        <v>1</v>
      </c>
      <c r="AF141" t="b">
        <f>EXACT(Table941[[#This Row],[New 3D (R,G,B)]],Table941[[#This Row],[Old 3D (R,G,B)]])</f>
        <v>1</v>
      </c>
    </row>
    <row r="142" spans="1:32" x14ac:dyDescent="0.25">
      <c r="A142" s="187" t="s">
        <v>749</v>
      </c>
      <c r="B142" s="188" t="s">
        <v>748</v>
      </c>
      <c r="C142" s="194"/>
      <c r="D142" s="183" t="s">
        <v>40</v>
      </c>
      <c r="E142" s="187" t="s">
        <v>41</v>
      </c>
      <c r="F142" s="190" t="s">
        <v>16</v>
      </c>
      <c r="G142" s="190" t="s">
        <v>9</v>
      </c>
      <c r="H142" s="190" t="s">
        <v>31</v>
      </c>
      <c r="I142" s="194"/>
      <c r="J142" s="190" t="s">
        <v>40</v>
      </c>
      <c r="K142" s="191" t="s">
        <v>41</v>
      </c>
      <c r="L142" t="s">
        <v>749</v>
      </c>
      <c r="M142" t="s">
        <v>748</v>
      </c>
      <c r="N142" s="11"/>
      <c r="O142" t="s">
        <v>40</v>
      </c>
      <c r="P142" t="s">
        <v>41</v>
      </c>
      <c r="Q142" t="s">
        <v>16</v>
      </c>
      <c r="R142" t="s">
        <v>9</v>
      </c>
      <c r="S142" t="s">
        <v>31</v>
      </c>
      <c r="T142" s="11"/>
      <c r="U142" t="s">
        <v>40</v>
      </c>
      <c r="V142" t="s">
        <v>41</v>
      </c>
      <c r="W142" t="b">
        <f>AND(Table941[[#This Row],[Changed Structure]:[Changed 3D (R,G,B)]])</f>
        <v>1</v>
      </c>
      <c r="X142" t="b">
        <f>EXACT(Table941[[#This Row],[New Structure]],Table941[[#This Row],[Old Structure]])</f>
        <v>1</v>
      </c>
      <c r="Y142" s="95" t="b">
        <f>EXACT(Table941[[#This Row],[New ColorAndStyle]],Table941[[#This Row],[Old ColorAndStyle]])</f>
        <v>1</v>
      </c>
      <c r="Z142" s="94" t="b">
        <f>EXACT(Table941[[#This Row],[New Color Name]],Table941[[#This Row],[Old Color Name]])</f>
        <v>1</v>
      </c>
      <c r="AA142" s="94" t="b">
        <f>EXACT(Table941[[#This Row],[New (R,G,B)]],Table941[[#This Row],[Old (R,G,B)]])</f>
        <v>1</v>
      </c>
      <c r="AB142" t="b">
        <f>EXACT(Table941[[#This Row],[New In 2D View]],Table941[[#This Row],[Old In 2D View]])</f>
        <v>1</v>
      </c>
      <c r="AC142" t="b">
        <f>EXACT(Table941[[#This Row],[New In 3D View]],Table941[[#This Row],[Old In 3D View]])</f>
        <v>1</v>
      </c>
      <c r="AD142" t="b">
        <f>EXACT(Table941[[#This Row],[New Transparency]],Table941[[#This Row],[Old Transparency]])</f>
        <v>1</v>
      </c>
      <c r="AE142" t="b">
        <f>EXACT(Table941[[#This Row],[New 3D Color Name]],Table941[[#This Row],[Old 3D Color Name]])</f>
        <v>1</v>
      </c>
      <c r="AF142" t="b">
        <f>EXACT(Table941[[#This Row],[New 3D (R,G,B)]],Table941[[#This Row],[Old 3D (R,G,B)]])</f>
        <v>1</v>
      </c>
    </row>
    <row r="143" spans="1:32" x14ac:dyDescent="0.25">
      <c r="A143" s="180" t="s">
        <v>747</v>
      </c>
      <c r="B143" s="181" t="s">
        <v>746</v>
      </c>
      <c r="C143" s="249"/>
      <c r="D143" s="183" t="s">
        <v>29</v>
      </c>
      <c r="E143" s="180" t="s">
        <v>30</v>
      </c>
      <c r="F143" s="184" t="s">
        <v>16</v>
      </c>
      <c r="G143" s="184" t="s">
        <v>9</v>
      </c>
      <c r="H143" s="184" t="s">
        <v>31</v>
      </c>
      <c r="I143" s="249"/>
      <c r="J143" s="184" t="s">
        <v>29</v>
      </c>
      <c r="K143" s="186" t="s">
        <v>30</v>
      </c>
      <c r="L143" t="s">
        <v>747</v>
      </c>
      <c r="M143" t="s">
        <v>746</v>
      </c>
      <c r="N143" s="15"/>
      <c r="O143" t="s">
        <v>29</v>
      </c>
      <c r="P143" t="s">
        <v>30</v>
      </c>
      <c r="Q143" t="s">
        <v>16</v>
      </c>
      <c r="R143" t="s">
        <v>9</v>
      </c>
      <c r="S143" t="s">
        <v>31</v>
      </c>
      <c r="T143" s="15"/>
      <c r="U143" t="s">
        <v>29</v>
      </c>
      <c r="V143" t="s">
        <v>30</v>
      </c>
      <c r="W143" t="b">
        <f>AND(Table941[[#This Row],[Changed Structure]:[Changed 3D (R,G,B)]])</f>
        <v>1</v>
      </c>
      <c r="X143" t="b">
        <f>EXACT(Table941[[#This Row],[New Structure]],Table941[[#This Row],[Old Structure]])</f>
        <v>1</v>
      </c>
      <c r="Y143" s="95" t="b">
        <f>EXACT(Table941[[#This Row],[New ColorAndStyle]],Table941[[#This Row],[Old ColorAndStyle]])</f>
        <v>1</v>
      </c>
      <c r="Z143" s="94" t="b">
        <f>EXACT(Table941[[#This Row],[New Color Name]],Table941[[#This Row],[Old Color Name]])</f>
        <v>1</v>
      </c>
      <c r="AA143" s="94" t="b">
        <f>EXACT(Table941[[#This Row],[New (R,G,B)]],Table941[[#This Row],[Old (R,G,B)]])</f>
        <v>1</v>
      </c>
      <c r="AB143" t="b">
        <f>EXACT(Table941[[#This Row],[New In 2D View]],Table941[[#This Row],[Old In 2D View]])</f>
        <v>1</v>
      </c>
      <c r="AC143" t="b">
        <f>EXACT(Table941[[#This Row],[New In 3D View]],Table941[[#This Row],[Old In 3D View]])</f>
        <v>1</v>
      </c>
      <c r="AD143" t="b">
        <f>EXACT(Table941[[#This Row],[New Transparency]],Table941[[#This Row],[Old Transparency]])</f>
        <v>1</v>
      </c>
      <c r="AE143" t="b">
        <f>EXACT(Table941[[#This Row],[New 3D Color Name]],Table941[[#This Row],[Old 3D Color Name]])</f>
        <v>1</v>
      </c>
      <c r="AF143" t="b">
        <f>EXACT(Table941[[#This Row],[New 3D (R,G,B)]],Table941[[#This Row],[Old 3D (R,G,B)]])</f>
        <v>1</v>
      </c>
    </row>
    <row r="144" spans="1:32" x14ac:dyDescent="0.25">
      <c r="A144" s="187" t="s">
        <v>531</v>
      </c>
      <c r="B144" s="188" t="s">
        <v>573</v>
      </c>
      <c r="C144" s="198"/>
      <c r="D144" s="183" t="s">
        <v>745</v>
      </c>
      <c r="E144" s="187" t="s">
        <v>744</v>
      </c>
      <c r="F144" s="190" t="s">
        <v>16</v>
      </c>
      <c r="G144" s="190" t="s">
        <v>9</v>
      </c>
      <c r="H144" s="190" t="s">
        <v>31</v>
      </c>
      <c r="I144" s="198"/>
      <c r="J144" s="190" t="s">
        <v>745</v>
      </c>
      <c r="K144" s="191" t="s">
        <v>744</v>
      </c>
      <c r="L144" t="s">
        <v>531</v>
      </c>
      <c r="M144" t="s">
        <v>573</v>
      </c>
      <c r="N144" s="153"/>
      <c r="O144" t="s">
        <v>745</v>
      </c>
      <c r="P144" t="s">
        <v>744</v>
      </c>
      <c r="Q144" t="s">
        <v>16</v>
      </c>
      <c r="R144" t="s">
        <v>9</v>
      </c>
      <c r="S144" t="s">
        <v>31</v>
      </c>
      <c r="T144" s="153"/>
      <c r="U144" t="s">
        <v>745</v>
      </c>
      <c r="V144" t="s">
        <v>744</v>
      </c>
      <c r="W144" t="b">
        <f>AND(Table941[[#This Row],[Changed Structure]:[Changed 3D (R,G,B)]])</f>
        <v>1</v>
      </c>
      <c r="X144" t="b">
        <f>EXACT(Table941[[#This Row],[New Structure]],Table941[[#This Row],[Old Structure]])</f>
        <v>1</v>
      </c>
      <c r="Y144" s="95" t="b">
        <f>EXACT(Table941[[#This Row],[New ColorAndStyle]],Table941[[#This Row],[Old ColorAndStyle]])</f>
        <v>1</v>
      </c>
      <c r="Z144" s="94" t="b">
        <f>EXACT(Table941[[#This Row],[New Color Name]],Table941[[#This Row],[Old Color Name]])</f>
        <v>1</v>
      </c>
      <c r="AA144" s="94" t="b">
        <f>EXACT(Table941[[#This Row],[New (R,G,B)]],Table941[[#This Row],[Old (R,G,B)]])</f>
        <v>1</v>
      </c>
      <c r="AB144" t="b">
        <f>EXACT(Table941[[#This Row],[New In 2D View]],Table941[[#This Row],[Old In 2D View]])</f>
        <v>1</v>
      </c>
      <c r="AC144" t="b">
        <f>EXACT(Table941[[#This Row],[New In 3D View]],Table941[[#This Row],[Old In 3D View]])</f>
        <v>1</v>
      </c>
      <c r="AD144" t="b">
        <f>EXACT(Table941[[#This Row],[New Transparency]],Table941[[#This Row],[Old Transparency]])</f>
        <v>1</v>
      </c>
      <c r="AE144" t="b">
        <f>EXACT(Table941[[#This Row],[New 3D Color Name]],Table941[[#This Row],[Old 3D Color Name]])</f>
        <v>1</v>
      </c>
      <c r="AF144" t="b">
        <f>EXACT(Table941[[#This Row],[New 3D (R,G,B)]],Table941[[#This Row],[Old 3D (R,G,B)]])</f>
        <v>1</v>
      </c>
    </row>
    <row r="145" spans="1:32" x14ac:dyDescent="0.25">
      <c r="A145" s="180" t="s">
        <v>743</v>
      </c>
      <c r="B145" s="181" t="s">
        <v>742</v>
      </c>
      <c r="C145" s="223"/>
      <c r="D145" s="183" t="s">
        <v>49</v>
      </c>
      <c r="E145" s="180" t="s">
        <v>50</v>
      </c>
      <c r="F145" s="184" t="s">
        <v>16</v>
      </c>
      <c r="G145" s="184" t="s">
        <v>9</v>
      </c>
      <c r="H145" s="184" t="s">
        <v>31</v>
      </c>
      <c r="I145" s="223"/>
      <c r="J145" s="184" t="s">
        <v>49</v>
      </c>
      <c r="K145" s="186" t="s">
        <v>50</v>
      </c>
      <c r="L145" t="s">
        <v>743</v>
      </c>
      <c r="M145" t="s">
        <v>742</v>
      </c>
      <c r="N145" s="4"/>
      <c r="O145" t="s">
        <v>49</v>
      </c>
      <c r="P145" t="s">
        <v>50</v>
      </c>
      <c r="Q145" t="s">
        <v>16</v>
      </c>
      <c r="R145" t="s">
        <v>9</v>
      </c>
      <c r="S145" t="s">
        <v>31</v>
      </c>
      <c r="T145" s="4"/>
      <c r="U145" t="s">
        <v>49</v>
      </c>
      <c r="V145" t="s">
        <v>50</v>
      </c>
      <c r="W145" t="b">
        <f>AND(Table941[[#This Row],[Changed Structure]:[Changed 3D (R,G,B)]])</f>
        <v>1</v>
      </c>
      <c r="X145" t="b">
        <f>EXACT(Table941[[#This Row],[New Structure]],Table941[[#This Row],[Old Structure]])</f>
        <v>1</v>
      </c>
      <c r="Y145" s="95" t="b">
        <f>EXACT(Table941[[#This Row],[New ColorAndStyle]],Table941[[#This Row],[Old ColorAndStyle]])</f>
        <v>1</v>
      </c>
      <c r="Z145" s="94" t="b">
        <f>EXACT(Table941[[#This Row],[New Color Name]],Table941[[#This Row],[Old Color Name]])</f>
        <v>1</v>
      </c>
      <c r="AA145" s="94" t="b">
        <f>EXACT(Table941[[#This Row],[New (R,G,B)]],Table941[[#This Row],[Old (R,G,B)]])</f>
        <v>1</v>
      </c>
      <c r="AB145" t="b">
        <f>EXACT(Table941[[#This Row],[New In 2D View]],Table941[[#This Row],[Old In 2D View]])</f>
        <v>1</v>
      </c>
      <c r="AC145" t="b">
        <f>EXACT(Table941[[#This Row],[New In 3D View]],Table941[[#This Row],[Old In 3D View]])</f>
        <v>1</v>
      </c>
      <c r="AD145" t="b">
        <f>EXACT(Table941[[#This Row],[New Transparency]],Table941[[#This Row],[Old Transparency]])</f>
        <v>1</v>
      </c>
      <c r="AE145" t="b">
        <f>EXACT(Table941[[#This Row],[New 3D Color Name]],Table941[[#This Row],[Old 3D Color Name]])</f>
        <v>1</v>
      </c>
      <c r="AF145" t="b">
        <f>EXACT(Table941[[#This Row],[New 3D (R,G,B)]],Table941[[#This Row],[Old 3D (R,G,B)]])</f>
        <v>1</v>
      </c>
    </row>
    <row r="146" spans="1:32" x14ac:dyDescent="0.25">
      <c r="A146" s="187" t="s">
        <v>597</v>
      </c>
      <c r="B146" s="188" t="s">
        <v>599</v>
      </c>
      <c r="C146" s="249"/>
      <c r="D146" s="183" t="s">
        <v>29</v>
      </c>
      <c r="E146" s="187" t="s">
        <v>30</v>
      </c>
      <c r="F146" s="190" t="s">
        <v>16</v>
      </c>
      <c r="G146" s="190" t="s">
        <v>9</v>
      </c>
      <c r="H146" s="190" t="s">
        <v>31</v>
      </c>
      <c r="I146" s="249"/>
      <c r="J146" s="190" t="s">
        <v>29</v>
      </c>
      <c r="K146" s="191" t="s">
        <v>30</v>
      </c>
      <c r="L146" t="s">
        <v>597</v>
      </c>
      <c r="M146" t="s">
        <v>599</v>
      </c>
      <c r="N146" s="15"/>
      <c r="O146" t="s">
        <v>29</v>
      </c>
      <c r="P146" t="s">
        <v>30</v>
      </c>
      <c r="Q146" t="s">
        <v>16</v>
      </c>
      <c r="R146" t="s">
        <v>9</v>
      </c>
      <c r="S146" t="s">
        <v>31</v>
      </c>
      <c r="T146" s="15"/>
      <c r="U146" t="s">
        <v>29</v>
      </c>
      <c r="V146" t="s">
        <v>30</v>
      </c>
      <c r="W146" t="b">
        <f>AND(Table941[[#This Row],[Changed Structure]:[Changed 3D (R,G,B)]])</f>
        <v>1</v>
      </c>
      <c r="X146" t="b">
        <f>EXACT(Table941[[#This Row],[New Structure]],Table941[[#This Row],[Old Structure]])</f>
        <v>1</v>
      </c>
      <c r="Y146" s="95" t="b">
        <f>EXACT(Table941[[#This Row],[New ColorAndStyle]],Table941[[#This Row],[Old ColorAndStyle]])</f>
        <v>1</v>
      </c>
      <c r="Z146" s="94" t="b">
        <f>EXACT(Table941[[#This Row],[New Color Name]],Table941[[#This Row],[Old Color Name]])</f>
        <v>1</v>
      </c>
      <c r="AA146" s="94" t="b">
        <f>EXACT(Table941[[#This Row],[New (R,G,B)]],Table941[[#This Row],[Old (R,G,B)]])</f>
        <v>1</v>
      </c>
      <c r="AB146" t="b">
        <f>EXACT(Table941[[#This Row],[New In 2D View]],Table941[[#This Row],[Old In 2D View]])</f>
        <v>1</v>
      </c>
      <c r="AC146" t="b">
        <f>EXACT(Table941[[#This Row],[New In 3D View]],Table941[[#This Row],[Old In 3D View]])</f>
        <v>1</v>
      </c>
      <c r="AD146" t="b">
        <f>EXACT(Table941[[#This Row],[New Transparency]],Table941[[#This Row],[Old Transparency]])</f>
        <v>1</v>
      </c>
      <c r="AE146" t="b">
        <f>EXACT(Table941[[#This Row],[New 3D Color Name]],Table941[[#This Row],[Old 3D Color Name]])</f>
        <v>1</v>
      </c>
      <c r="AF146" t="b">
        <f>EXACT(Table941[[#This Row],[New 3D (R,G,B)]],Table941[[#This Row],[Old 3D (R,G,B)]])</f>
        <v>1</v>
      </c>
    </row>
    <row r="147" spans="1:32" x14ac:dyDescent="0.25">
      <c r="A147" s="180" t="s">
        <v>741</v>
      </c>
      <c r="B147" s="181" t="s">
        <v>740</v>
      </c>
      <c r="C147" s="222"/>
      <c r="D147" s="183" t="s">
        <v>731</v>
      </c>
      <c r="E147" s="180" t="s">
        <v>730</v>
      </c>
      <c r="F147" s="184" t="s">
        <v>16</v>
      </c>
      <c r="G147" s="184" t="s">
        <v>9</v>
      </c>
      <c r="H147" s="184" t="s">
        <v>31</v>
      </c>
      <c r="I147" s="222"/>
      <c r="J147" s="184" t="s">
        <v>731</v>
      </c>
      <c r="K147" s="186" t="s">
        <v>730</v>
      </c>
      <c r="L147" t="s">
        <v>741</v>
      </c>
      <c r="M147" t="s">
        <v>740</v>
      </c>
      <c r="N147" s="151"/>
      <c r="O147" t="s">
        <v>731</v>
      </c>
      <c r="P147" t="s">
        <v>730</v>
      </c>
      <c r="Q147" t="s">
        <v>16</v>
      </c>
      <c r="R147" t="s">
        <v>9</v>
      </c>
      <c r="S147" t="s">
        <v>31</v>
      </c>
      <c r="T147" s="151"/>
      <c r="U147" t="s">
        <v>731</v>
      </c>
      <c r="V147" t="s">
        <v>730</v>
      </c>
      <c r="W147" t="b">
        <f>AND(Table941[[#This Row],[Changed Structure]:[Changed 3D (R,G,B)]])</f>
        <v>1</v>
      </c>
      <c r="X147" t="b">
        <f>EXACT(Table941[[#This Row],[New Structure]],Table941[[#This Row],[Old Structure]])</f>
        <v>1</v>
      </c>
      <c r="Y147" s="95" t="b">
        <f>EXACT(Table941[[#This Row],[New ColorAndStyle]],Table941[[#This Row],[Old ColorAndStyle]])</f>
        <v>1</v>
      </c>
      <c r="Z147" s="94" t="b">
        <f>EXACT(Table941[[#This Row],[New Color Name]],Table941[[#This Row],[Old Color Name]])</f>
        <v>1</v>
      </c>
      <c r="AA147" s="94" t="b">
        <f>EXACT(Table941[[#This Row],[New (R,G,B)]],Table941[[#This Row],[Old (R,G,B)]])</f>
        <v>1</v>
      </c>
      <c r="AB147" t="b">
        <f>EXACT(Table941[[#This Row],[New In 2D View]],Table941[[#This Row],[Old In 2D View]])</f>
        <v>1</v>
      </c>
      <c r="AC147" t="b">
        <f>EXACT(Table941[[#This Row],[New In 3D View]],Table941[[#This Row],[Old In 3D View]])</f>
        <v>1</v>
      </c>
      <c r="AD147" t="b">
        <f>EXACT(Table941[[#This Row],[New Transparency]],Table941[[#This Row],[Old Transparency]])</f>
        <v>1</v>
      </c>
      <c r="AE147" t="b">
        <f>EXACT(Table941[[#This Row],[New 3D Color Name]],Table941[[#This Row],[Old 3D Color Name]])</f>
        <v>1</v>
      </c>
      <c r="AF147" t="b">
        <f>EXACT(Table941[[#This Row],[New 3D (R,G,B)]],Table941[[#This Row],[Old 3D (R,G,B)]])</f>
        <v>1</v>
      </c>
    </row>
    <row r="148" spans="1:32" x14ac:dyDescent="0.25">
      <c r="A148" s="187" t="s">
        <v>739</v>
      </c>
      <c r="B148" s="188" t="s">
        <v>738</v>
      </c>
      <c r="C148" s="221"/>
      <c r="D148" s="183" t="s">
        <v>734</v>
      </c>
      <c r="E148" s="187" t="s">
        <v>733</v>
      </c>
      <c r="F148" s="190" t="s">
        <v>16</v>
      </c>
      <c r="G148" s="190" t="s">
        <v>9</v>
      </c>
      <c r="H148" s="190" t="s">
        <v>31</v>
      </c>
      <c r="I148" s="221"/>
      <c r="J148" s="190" t="s">
        <v>734</v>
      </c>
      <c r="K148" s="191" t="s">
        <v>733</v>
      </c>
      <c r="L148" t="s">
        <v>739</v>
      </c>
      <c r="M148" t="s">
        <v>738</v>
      </c>
      <c r="N148" s="152"/>
      <c r="O148" t="s">
        <v>734</v>
      </c>
      <c r="P148" t="s">
        <v>733</v>
      </c>
      <c r="Q148" t="s">
        <v>16</v>
      </c>
      <c r="R148" t="s">
        <v>9</v>
      </c>
      <c r="S148" t="s">
        <v>31</v>
      </c>
      <c r="T148" s="152"/>
      <c r="U148" t="s">
        <v>734</v>
      </c>
      <c r="V148" t="s">
        <v>733</v>
      </c>
      <c r="W148" t="b">
        <f>AND(Table941[[#This Row],[Changed Structure]:[Changed 3D (R,G,B)]])</f>
        <v>1</v>
      </c>
      <c r="X148" t="b">
        <f>EXACT(Table941[[#This Row],[New Structure]],Table941[[#This Row],[Old Structure]])</f>
        <v>1</v>
      </c>
      <c r="Y148" s="95" t="b">
        <f>EXACT(Table941[[#This Row],[New ColorAndStyle]],Table941[[#This Row],[Old ColorAndStyle]])</f>
        <v>1</v>
      </c>
      <c r="Z148" s="94" t="b">
        <f>EXACT(Table941[[#This Row],[New Color Name]],Table941[[#This Row],[Old Color Name]])</f>
        <v>1</v>
      </c>
      <c r="AA148" s="94" t="b">
        <f>EXACT(Table941[[#This Row],[New (R,G,B)]],Table941[[#This Row],[Old (R,G,B)]])</f>
        <v>1</v>
      </c>
      <c r="AB148" t="b">
        <f>EXACT(Table941[[#This Row],[New In 2D View]],Table941[[#This Row],[Old In 2D View]])</f>
        <v>1</v>
      </c>
      <c r="AC148" t="b">
        <f>EXACT(Table941[[#This Row],[New In 3D View]],Table941[[#This Row],[Old In 3D View]])</f>
        <v>1</v>
      </c>
      <c r="AD148" t="b">
        <f>EXACT(Table941[[#This Row],[New Transparency]],Table941[[#This Row],[Old Transparency]])</f>
        <v>1</v>
      </c>
      <c r="AE148" t="b">
        <f>EXACT(Table941[[#This Row],[New 3D Color Name]],Table941[[#This Row],[Old 3D Color Name]])</f>
        <v>1</v>
      </c>
      <c r="AF148" t="b">
        <f>EXACT(Table941[[#This Row],[New 3D (R,G,B)]],Table941[[#This Row],[Old 3D (R,G,B)]])</f>
        <v>1</v>
      </c>
    </row>
    <row r="149" spans="1:32" x14ac:dyDescent="0.25">
      <c r="A149" s="180" t="s">
        <v>737</v>
      </c>
      <c r="B149" s="181" t="s">
        <v>451</v>
      </c>
      <c r="C149" s="221"/>
      <c r="D149" s="183" t="s">
        <v>734</v>
      </c>
      <c r="E149" s="180" t="s">
        <v>733</v>
      </c>
      <c r="F149" s="184" t="s">
        <v>16</v>
      </c>
      <c r="G149" s="184" t="s">
        <v>9</v>
      </c>
      <c r="H149" s="184" t="s">
        <v>31</v>
      </c>
      <c r="I149" s="221"/>
      <c r="J149" s="184" t="s">
        <v>734</v>
      </c>
      <c r="K149" s="186" t="s">
        <v>733</v>
      </c>
      <c r="L149" t="s">
        <v>737</v>
      </c>
      <c r="M149" t="s">
        <v>451</v>
      </c>
      <c r="N149" s="152"/>
      <c r="O149" t="s">
        <v>734</v>
      </c>
      <c r="P149" t="s">
        <v>733</v>
      </c>
      <c r="Q149" t="s">
        <v>16</v>
      </c>
      <c r="R149" t="s">
        <v>9</v>
      </c>
      <c r="S149" t="s">
        <v>31</v>
      </c>
      <c r="T149" s="152"/>
      <c r="U149" t="s">
        <v>734</v>
      </c>
      <c r="V149" t="s">
        <v>733</v>
      </c>
      <c r="W149" t="b">
        <f>AND(Table941[[#This Row],[Changed Structure]:[Changed 3D (R,G,B)]])</f>
        <v>1</v>
      </c>
      <c r="X149" t="b">
        <f>EXACT(Table941[[#This Row],[New Structure]],Table941[[#This Row],[Old Structure]])</f>
        <v>1</v>
      </c>
      <c r="Y149" s="95" t="b">
        <f>EXACT(Table941[[#This Row],[New ColorAndStyle]],Table941[[#This Row],[Old ColorAndStyle]])</f>
        <v>1</v>
      </c>
      <c r="Z149" s="94" t="b">
        <f>EXACT(Table941[[#This Row],[New Color Name]],Table941[[#This Row],[Old Color Name]])</f>
        <v>1</v>
      </c>
      <c r="AA149" s="94" t="b">
        <f>EXACT(Table941[[#This Row],[New (R,G,B)]],Table941[[#This Row],[Old (R,G,B)]])</f>
        <v>1</v>
      </c>
      <c r="AB149" t="b">
        <f>EXACT(Table941[[#This Row],[New In 2D View]],Table941[[#This Row],[Old In 2D View]])</f>
        <v>1</v>
      </c>
      <c r="AC149" t="b">
        <f>EXACT(Table941[[#This Row],[New In 3D View]],Table941[[#This Row],[Old In 3D View]])</f>
        <v>1</v>
      </c>
      <c r="AD149" t="b">
        <f>EXACT(Table941[[#This Row],[New Transparency]],Table941[[#This Row],[Old Transparency]])</f>
        <v>1</v>
      </c>
      <c r="AE149" t="b">
        <f>EXACT(Table941[[#This Row],[New 3D Color Name]],Table941[[#This Row],[Old 3D Color Name]])</f>
        <v>1</v>
      </c>
      <c r="AF149" t="b">
        <f>EXACT(Table941[[#This Row],[New 3D (R,G,B)]],Table941[[#This Row],[Old 3D (R,G,B)]])</f>
        <v>1</v>
      </c>
    </row>
    <row r="150" spans="1:32" x14ac:dyDescent="0.25">
      <c r="A150" s="187" t="s">
        <v>736</v>
      </c>
      <c r="B150" s="188" t="s">
        <v>452</v>
      </c>
      <c r="C150" s="222"/>
      <c r="D150" s="183" t="s">
        <v>731</v>
      </c>
      <c r="E150" s="187" t="s">
        <v>730</v>
      </c>
      <c r="F150" s="190" t="s">
        <v>16</v>
      </c>
      <c r="G150" s="190" t="s">
        <v>9</v>
      </c>
      <c r="H150" s="190" t="s">
        <v>31</v>
      </c>
      <c r="I150" s="222"/>
      <c r="J150" s="190" t="s">
        <v>731</v>
      </c>
      <c r="K150" s="191" t="s">
        <v>730</v>
      </c>
      <c r="L150" t="s">
        <v>736</v>
      </c>
      <c r="M150" t="s">
        <v>452</v>
      </c>
      <c r="N150" s="151"/>
      <c r="O150" t="s">
        <v>731</v>
      </c>
      <c r="P150" t="s">
        <v>730</v>
      </c>
      <c r="Q150" t="s">
        <v>16</v>
      </c>
      <c r="R150" t="s">
        <v>9</v>
      </c>
      <c r="S150" t="s">
        <v>31</v>
      </c>
      <c r="T150" s="151"/>
      <c r="U150" t="s">
        <v>731</v>
      </c>
      <c r="V150" t="s">
        <v>730</v>
      </c>
      <c r="W150" t="b">
        <f>AND(Table941[[#This Row],[Changed Structure]:[Changed 3D (R,G,B)]])</f>
        <v>1</v>
      </c>
      <c r="X150" t="b">
        <f>EXACT(Table941[[#This Row],[New Structure]],Table941[[#This Row],[Old Structure]])</f>
        <v>1</v>
      </c>
      <c r="Y150" s="95" t="b">
        <f>EXACT(Table941[[#This Row],[New ColorAndStyle]],Table941[[#This Row],[Old ColorAndStyle]])</f>
        <v>1</v>
      </c>
      <c r="Z150" s="94" t="b">
        <f>EXACT(Table941[[#This Row],[New Color Name]],Table941[[#This Row],[Old Color Name]])</f>
        <v>1</v>
      </c>
      <c r="AA150" s="94" t="b">
        <f>EXACT(Table941[[#This Row],[New (R,G,B)]],Table941[[#This Row],[Old (R,G,B)]])</f>
        <v>1</v>
      </c>
      <c r="AB150" t="b">
        <f>EXACT(Table941[[#This Row],[New In 2D View]],Table941[[#This Row],[Old In 2D View]])</f>
        <v>1</v>
      </c>
      <c r="AC150" t="b">
        <f>EXACT(Table941[[#This Row],[New In 3D View]],Table941[[#This Row],[Old In 3D View]])</f>
        <v>1</v>
      </c>
      <c r="AD150" t="b">
        <f>EXACT(Table941[[#This Row],[New Transparency]],Table941[[#This Row],[Old Transparency]])</f>
        <v>1</v>
      </c>
      <c r="AE150" t="b">
        <f>EXACT(Table941[[#This Row],[New 3D Color Name]],Table941[[#This Row],[Old 3D Color Name]])</f>
        <v>1</v>
      </c>
      <c r="AF150" t="b">
        <f>EXACT(Table941[[#This Row],[New 3D (R,G,B)]],Table941[[#This Row],[Old 3D (R,G,B)]])</f>
        <v>1</v>
      </c>
    </row>
    <row r="151" spans="1:32" x14ac:dyDescent="0.25">
      <c r="A151" s="180" t="s">
        <v>735</v>
      </c>
      <c r="B151" s="181" t="s">
        <v>451</v>
      </c>
      <c r="C151" s="221"/>
      <c r="D151" s="183" t="s">
        <v>734</v>
      </c>
      <c r="E151" s="180" t="s">
        <v>733</v>
      </c>
      <c r="F151" s="184" t="s">
        <v>16</v>
      </c>
      <c r="G151" s="184" t="s">
        <v>9</v>
      </c>
      <c r="H151" s="184" t="s">
        <v>31</v>
      </c>
      <c r="I151" s="221"/>
      <c r="J151" s="184" t="s">
        <v>734</v>
      </c>
      <c r="K151" s="186" t="s">
        <v>733</v>
      </c>
      <c r="L151" t="s">
        <v>735</v>
      </c>
      <c r="M151" t="s">
        <v>451</v>
      </c>
      <c r="N151" s="152"/>
      <c r="O151" t="s">
        <v>734</v>
      </c>
      <c r="P151" t="s">
        <v>733</v>
      </c>
      <c r="Q151" t="s">
        <v>16</v>
      </c>
      <c r="R151" t="s">
        <v>9</v>
      </c>
      <c r="S151" t="s">
        <v>31</v>
      </c>
      <c r="T151" s="152"/>
      <c r="U151" t="s">
        <v>734</v>
      </c>
      <c r="V151" t="s">
        <v>733</v>
      </c>
      <c r="W151" t="b">
        <f>AND(Table941[[#This Row],[Changed Structure]:[Changed 3D (R,G,B)]])</f>
        <v>1</v>
      </c>
      <c r="X151" t="b">
        <f>EXACT(Table941[[#This Row],[New Structure]],Table941[[#This Row],[Old Structure]])</f>
        <v>1</v>
      </c>
      <c r="Y151" s="95" t="b">
        <f>EXACT(Table941[[#This Row],[New ColorAndStyle]],Table941[[#This Row],[Old ColorAndStyle]])</f>
        <v>1</v>
      </c>
      <c r="Z151" s="94" t="b">
        <f>EXACT(Table941[[#This Row],[New Color Name]],Table941[[#This Row],[Old Color Name]])</f>
        <v>1</v>
      </c>
      <c r="AA151" s="94" t="b">
        <f>EXACT(Table941[[#This Row],[New (R,G,B)]],Table941[[#This Row],[Old (R,G,B)]])</f>
        <v>1</v>
      </c>
      <c r="AB151" t="b">
        <f>EXACT(Table941[[#This Row],[New In 2D View]],Table941[[#This Row],[Old In 2D View]])</f>
        <v>1</v>
      </c>
      <c r="AC151" t="b">
        <f>EXACT(Table941[[#This Row],[New In 3D View]],Table941[[#This Row],[Old In 3D View]])</f>
        <v>1</v>
      </c>
      <c r="AD151" t="b">
        <f>EXACT(Table941[[#This Row],[New Transparency]],Table941[[#This Row],[Old Transparency]])</f>
        <v>1</v>
      </c>
      <c r="AE151" t="b">
        <f>EXACT(Table941[[#This Row],[New 3D Color Name]],Table941[[#This Row],[Old 3D Color Name]])</f>
        <v>1</v>
      </c>
      <c r="AF151" t="b">
        <f>EXACT(Table941[[#This Row],[New 3D (R,G,B)]],Table941[[#This Row],[Old 3D (R,G,B)]])</f>
        <v>1</v>
      </c>
    </row>
    <row r="152" spans="1:32" x14ac:dyDescent="0.25">
      <c r="A152" s="187" t="s">
        <v>732</v>
      </c>
      <c r="B152" s="188" t="s">
        <v>452</v>
      </c>
      <c r="C152" s="222"/>
      <c r="D152" s="183" t="s">
        <v>731</v>
      </c>
      <c r="E152" s="187" t="s">
        <v>730</v>
      </c>
      <c r="F152" s="190" t="s">
        <v>16</v>
      </c>
      <c r="G152" s="190" t="s">
        <v>9</v>
      </c>
      <c r="H152" s="190" t="s">
        <v>31</v>
      </c>
      <c r="I152" s="222"/>
      <c r="J152" s="190" t="s">
        <v>731</v>
      </c>
      <c r="K152" s="191" t="s">
        <v>730</v>
      </c>
      <c r="L152" t="s">
        <v>732</v>
      </c>
      <c r="M152" t="s">
        <v>452</v>
      </c>
      <c r="N152" s="151"/>
      <c r="O152" t="s">
        <v>731</v>
      </c>
      <c r="P152" t="s">
        <v>730</v>
      </c>
      <c r="Q152" t="s">
        <v>16</v>
      </c>
      <c r="R152" t="s">
        <v>9</v>
      </c>
      <c r="S152" t="s">
        <v>31</v>
      </c>
      <c r="T152" s="151"/>
      <c r="U152" t="s">
        <v>731</v>
      </c>
      <c r="V152" t="s">
        <v>730</v>
      </c>
      <c r="W152" t="b">
        <f>AND(Table941[[#This Row],[Changed Structure]:[Changed 3D (R,G,B)]])</f>
        <v>1</v>
      </c>
      <c r="X152" t="b">
        <f>EXACT(Table941[[#This Row],[New Structure]],Table941[[#This Row],[Old Structure]])</f>
        <v>1</v>
      </c>
      <c r="Y152" s="95" t="b">
        <f>EXACT(Table941[[#This Row],[New ColorAndStyle]],Table941[[#This Row],[Old ColorAndStyle]])</f>
        <v>1</v>
      </c>
      <c r="Z152" s="94" t="b">
        <f>EXACT(Table941[[#This Row],[New Color Name]],Table941[[#This Row],[Old Color Name]])</f>
        <v>1</v>
      </c>
      <c r="AA152" s="94" t="b">
        <f>EXACT(Table941[[#This Row],[New (R,G,B)]],Table941[[#This Row],[Old (R,G,B)]])</f>
        <v>1</v>
      </c>
      <c r="AB152" t="b">
        <f>EXACT(Table941[[#This Row],[New In 2D View]],Table941[[#This Row],[Old In 2D View]])</f>
        <v>1</v>
      </c>
      <c r="AC152" t="b">
        <f>EXACT(Table941[[#This Row],[New In 3D View]],Table941[[#This Row],[Old In 3D View]])</f>
        <v>1</v>
      </c>
      <c r="AD152" t="b">
        <f>EXACT(Table941[[#This Row],[New Transparency]],Table941[[#This Row],[Old Transparency]])</f>
        <v>1</v>
      </c>
      <c r="AE152" t="b">
        <f>EXACT(Table941[[#This Row],[New 3D Color Name]],Table941[[#This Row],[Old 3D Color Name]])</f>
        <v>1</v>
      </c>
      <c r="AF152" t="b">
        <f>EXACT(Table941[[#This Row],[New 3D (R,G,B)]],Table941[[#This Row],[Old 3D (R,G,B)]])</f>
        <v>1</v>
      </c>
    </row>
    <row r="153" spans="1:32" x14ac:dyDescent="0.25">
      <c r="A153" s="180" t="s">
        <v>231</v>
      </c>
      <c r="B153" s="181" t="s">
        <v>273</v>
      </c>
      <c r="C153" s="223"/>
      <c r="D153" s="183" t="s">
        <v>49</v>
      </c>
      <c r="E153" s="180" t="s">
        <v>50</v>
      </c>
      <c r="F153" s="184" t="s">
        <v>16</v>
      </c>
      <c r="G153" s="184" t="s">
        <v>9</v>
      </c>
      <c r="H153" s="184" t="s">
        <v>31</v>
      </c>
      <c r="I153" s="214"/>
      <c r="J153" s="184" t="s">
        <v>675</v>
      </c>
      <c r="K153" s="186" t="s">
        <v>674</v>
      </c>
      <c r="L153" t="s">
        <v>231</v>
      </c>
      <c r="M153" t="s">
        <v>273</v>
      </c>
      <c r="N153" s="4"/>
      <c r="O153" t="s">
        <v>49</v>
      </c>
      <c r="P153" t="s">
        <v>50</v>
      </c>
      <c r="Q153" t="s">
        <v>16</v>
      </c>
      <c r="R153" t="s">
        <v>9</v>
      </c>
      <c r="S153" t="s">
        <v>31</v>
      </c>
      <c r="T153" s="150"/>
      <c r="U153" t="s">
        <v>675</v>
      </c>
      <c r="V153" t="s">
        <v>674</v>
      </c>
      <c r="W153" t="b">
        <f>AND(Table941[[#This Row],[Changed Structure]:[Changed 3D (R,G,B)]])</f>
        <v>1</v>
      </c>
      <c r="X153" t="b">
        <f>EXACT(Table941[[#This Row],[New Structure]],Table941[[#This Row],[Old Structure]])</f>
        <v>1</v>
      </c>
      <c r="Y153" s="95" t="b">
        <f>EXACT(Table941[[#This Row],[New ColorAndStyle]],Table941[[#This Row],[Old ColorAndStyle]])</f>
        <v>1</v>
      </c>
      <c r="Z153" s="94" t="b">
        <f>EXACT(Table941[[#This Row],[New Color Name]],Table941[[#This Row],[Old Color Name]])</f>
        <v>1</v>
      </c>
      <c r="AA153" s="94" t="b">
        <f>EXACT(Table941[[#This Row],[New (R,G,B)]],Table941[[#This Row],[Old (R,G,B)]])</f>
        <v>1</v>
      </c>
      <c r="AB153" t="b">
        <f>EXACT(Table941[[#This Row],[New In 2D View]],Table941[[#This Row],[Old In 2D View]])</f>
        <v>1</v>
      </c>
      <c r="AC153" t="b">
        <f>EXACT(Table941[[#This Row],[New In 3D View]],Table941[[#This Row],[Old In 3D View]])</f>
        <v>1</v>
      </c>
      <c r="AD153" t="b">
        <f>EXACT(Table941[[#This Row],[New Transparency]],Table941[[#This Row],[Old Transparency]])</f>
        <v>1</v>
      </c>
      <c r="AE153" t="b">
        <f>EXACT(Table941[[#This Row],[New 3D Color Name]],Table941[[#This Row],[Old 3D Color Name]])</f>
        <v>1</v>
      </c>
      <c r="AF153" t="b">
        <f>EXACT(Table941[[#This Row],[New 3D (R,G,B)]],Table941[[#This Row],[Old 3D (R,G,B)]])</f>
        <v>1</v>
      </c>
    </row>
    <row r="154" spans="1:32" x14ac:dyDescent="0.25">
      <c r="A154" s="187" t="s">
        <v>26</v>
      </c>
      <c r="B154" s="188" t="s">
        <v>28</v>
      </c>
      <c r="C154" s="249"/>
      <c r="D154" s="183" t="s">
        <v>29</v>
      </c>
      <c r="E154" s="187" t="s">
        <v>30</v>
      </c>
      <c r="F154" s="190" t="s">
        <v>16</v>
      </c>
      <c r="G154" s="190" t="s">
        <v>9</v>
      </c>
      <c r="H154" s="190" t="s">
        <v>31</v>
      </c>
      <c r="I154" s="249"/>
      <c r="J154" s="190" t="s">
        <v>29</v>
      </c>
      <c r="K154" s="191" t="s">
        <v>30</v>
      </c>
      <c r="L154" t="s">
        <v>26</v>
      </c>
      <c r="M154" t="s">
        <v>28</v>
      </c>
      <c r="N154" s="11"/>
      <c r="O154" t="s">
        <v>40</v>
      </c>
      <c r="P154" t="s">
        <v>41</v>
      </c>
      <c r="Q154" t="s">
        <v>16</v>
      </c>
      <c r="R154" t="s">
        <v>9</v>
      </c>
      <c r="S154" t="s">
        <v>31</v>
      </c>
      <c r="T154" s="11"/>
      <c r="U154" t="s">
        <v>40</v>
      </c>
      <c r="V154" t="s">
        <v>41</v>
      </c>
      <c r="W154" t="b">
        <f>AND(Table941[[#This Row],[Changed Structure]:[Changed 3D (R,G,B)]])</f>
        <v>0</v>
      </c>
      <c r="X154" t="b">
        <f>EXACT(Table941[[#This Row],[New Structure]],Table941[[#This Row],[Old Structure]])</f>
        <v>1</v>
      </c>
      <c r="Y154" s="95" t="b">
        <f>EXACT(Table941[[#This Row],[New ColorAndStyle]],Table941[[#This Row],[Old ColorAndStyle]])</f>
        <v>1</v>
      </c>
      <c r="Z154" s="94" t="b">
        <f>EXACT(Table941[[#This Row],[New Color Name]],Table941[[#This Row],[Old Color Name]])</f>
        <v>0</v>
      </c>
      <c r="AA154" s="94" t="b">
        <f>EXACT(Table941[[#This Row],[New (R,G,B)]],Table941[[#This Row],[Old (R,G,B)]])</f>
        <v>0</v>
      </c>
      <c r="AB154" t="b">
        <f>EXACT(Table941[[#This Row],[New In 2D View]],Table941[[#This Row],[Old In 2D View]])</f>
        <v>1</v>
      </c>
      <c r="AC154" t="b">
        <f>EXACT(Table941[[#This Row],[New In 3D View]],Table941[[#This Row],[Old In 3D View]])</f>
        <v>1</v>
      </c>
      <c r="AD154" t="b">
        <f>EXACT(Table941[[#This Row],[New Transparency]],Table941[[#This Row],[Old Transparency]])</f>
        <v>1</v>
      </c>
      <c r="AE154" t="b">
        <f>EXACT(Table941[[#This Row],[New 3D Color Name]],Table941[[#This Row],[Old 3D Color Name]])</f>
        <v>0</v>
      </c>
      <c r="AF154" t="b">
        <f>EXACT(Table941[[#This Row],[New 3D (R,G,B)]],Table941[[#This Row],[Old 3D (R,G,B)]])</f>
        <v>0</v>
      </c>
    </row>
    <row r="155" spans="1:32" x14ac:dyDescent="0.25">
      <c r="A155" s="180" t="s">
        <v>232</v>
      </c>
      <c r="B155" s="181" t="s">
        <v>274</v>
      </c>
      <c r="C155" s="230"/>
      <c r="D155" s="183" t="s">
        <v>613</v>
      </c>
      <c r="E155" s="180" t="s">
        <v>612</v>
      </c>
      <c r="F155" s="184" t="s">
        <v>16</v>
      </c>
      <c r="G155" s="184" t="s">
        <v>9</v>
      </c>
      <c r="H155" s="184" t="s">
        <v>31</v>
      </c>
      <c r="I155" s="207"/>
      <c r="J155" s="184" t="s">
        <v>729</v>
      </c>
      <c r="K155" s="186" t="s">
        <v>728</v>
      </c>
      <c r="L155" t="s">
        <v>232</v>
      </c>
      <c r="M155" t="s">
        <v>274</v>
      </c>
      <c r="N155" s="98"/>
      <c r="O155" t="s">
        <v>613</v>
      </c>
      <c r="P155" t="s">
        <v>612</v>
      </c>
      <c r="Q155" t="s">
        <v>16</v>
      </c>
      <c r="R155" t="s">
        <v>9</v>
      </c>
      <c r="S155" t="s">
        <v>31</v>
      </c>
      <c r="T155" s="149"/>
      <c r="U155" t="s">
        <v>729</v>
      </c>
      <c r="V155" t="s">
        <v>728</v>
      </c>
      <c r="W155" t="b">
        <f>AND(Table941[[#This Row],[Changed Structure]:[Changed 3D (R,G,B)]])</f>
        <v>1</v>
      </c>
      <c r="X155" t="b">
        <f>EXACT(Table941[[#This Row],[New Structure]],Table941[[#This Row],[Old Structure]])</f>
        <v>1</v>
      </c>
      <c r="Y155" s="95" t="b">
        <f>EXACT(Table941[[#This Row],[New ColorAndStyle]],Table941[[#This Row],[Old ColorAndStyle]])</f>
        <v>1</v>
      </c>
      <c r="Z155" s="94" t="b">
        <f>EXACT(Table941[[#This Row],[New Color Name]],Table941[[#This Row],[Old Color Name]])</f>
        <v>1</v>
      </c>
      <c r="AA155" s="94" t="b">
        <f>EXACT(Table941[[#This Row],[New (R,G,B)]],Table941[[#This Row],[Old (R,G,B)]])</f>
        <v>1</v>
      </c>
      <c r="AB155" t="b">
        <f>EXACT(Table941[[#This Row],[New In 2D View]],Table941[[#This Row],[Old In 2D View]])</f>
        <v>1</v>
      </c>
      <c r="AC155" t="b">
        <f>EXACT(Table941[[#This Row],[New In 3D View]],Table941[[#This Row],[Old In 3D View]])</f>
        <v>1</v>
      </c>
      <c r="AD155" t="b">
        <f>EXACT(Table941[[#This Row],[New Transparency]],Table941[[#This Row],[Old Transparency]])</f>
        <v>1</v>
      </c>
      <c r="AE155" t="b">
        <f>EXACT(Table941[[#This Row],[New 3D Color Name]],Table941[[#This Row],[Old 3D Color Name]])</f>
        <v>1</v>
      </c>
      <c r="AF155" t="b">
        <f>EXACT(Table941[[#This Row],[New 3D (R,G,B)]],Table941[[#This Row],[Old 3D (R,G,B)]])</f>
        <v>1</v>
      </c>
    </row>
    <row r="156" spans="1:32" x14ac:dyDescent="0.25">
      <c r="A156" s="187" t="s">
        <v>233</v>
      </c>
      <c r="B156" s="188" t="s">
        <v>275</v>
      </c>
      <c r="C156" s="232"/>
      <c r="D156" s="183" t="s">
        <v>727</v>
      </c>
      <c r="E156" s="187" t="s">
        <v>726</v>
      </c>
      <c r="F156" s="190" t="s">
        <v>16</v>
      </c>
      <c r="G156" s="190" t="s">
        <v>9</v>
      </c>
      <c r="H156" s="190" t="s">
        <v>31</v>
      </c>
      <c r="I156" s="250"/>
      <c r="J156" s="190" t="s">
        <v>725</v>
      </c>
      <c r="K156" s="191" t="s">
        <v>724</v>
      </c>
      <c r="L156" t="s">
        <v>233</v>
      </c>
      <c r="M156" t="s">
        <v>275</v>
      </c>
      <c r="N156" s="148"/>
      <c r="O156" t="s">
        <v>727</v>
      </c>
      <c r="P156" t="s">
        <v>726</v>
      </c>
      <c r="Q156" t="s">
        <v>16</v>
      </c>
      <c r="R156" t="s">
        <v>9</v>
      </c>
      <c r="S156" t="s">
        <v>31</v>
      </c>
      <c r="T156" s="147"/>
      <c r="U156" t="s">
        <v>725</v>
      </c>
      <c r="V156" t="s">
        <v>724</v>
      </c>
      <c r="W156" t="b">
        <f>AND(Table941[[#This Row],[Changed Structure]:[Changed 3D (R,G,B)]])</f>
        <v>1</v>
      </c>
      <c r="X156" t="b">
        <f>EXACT(Table941[[#This Row],[New Structure]],Table941[[#This Row],[Old Structure]])</f>
        <v>1</v>
      </c>
      <c r="Y156" s="95" t="b">
        <f>EXACT(Table941[[#This Row],[New ColorAndStyle]],Table941[[#This Row],[Old ColorAndStyle]])</f>
        <v>1</v>
      </c>
      <c r="Z156" s="94" t="b">
        <f>EXACT(Table941[[#This Row],[New Color Name]],Table941[[#This Row],[Old Color Name]])</f>
        <v>1</v>
      </c>
      <c r="AA156" s="94" t="b">
        <f>EXACT(Table941[[#This Row],[New (R,G,B)]],Table941[[#This Row],[Old (R,G,B)]])</f>
        <v>1</v>
      </c>
      <c r="AB156" t="b">
        <f>EXACT(Table941[[#This Row],[New In 2D View]],Table941[[#This Row],[Old In 2D View]])</f>
        <v>1</v>
      </c>
      <c r="AC156" t="b">
        <f>EXACT(Table941[[#This Row],[New In 3D View]],Table941[[#This Row],[Old In 3D View]])</f>
        <v>1</v>
      </c>
      <c r="AD156" t="b">
        <f>EXACT(Table941[[#This Row],[New Transparency]],Table941[[#This Row],[Old Transparency]])</f>
        <v>1</v>
      </c>
      <c r="AE156" t="b">
        <f>EXACT(Table941[[#This Row],[New 3D Color Name]],Table941[[#This Row],[Old 3D Color Name]])</f>
        <v>1</v>
      </c>
      <c r="AF156" t="b">
        <f>EXACT(Table941[[#This Row],[New 3D (R,G,B)]],Table941[[#This Row],[Old 3D (R,G,B)]])</f>
        <v>1</v>
      </c>
    </row>
    <row r="157" spans="1:32" x14ac:dyDescent="0.25">
      <c r="A157" s="180" t="s">
        <v>234</v>
      </c>
      <c r="B157" s="181" t="s">
        <v>276</v>
      </c>
      <c r="C157" s="249"/>
      <c r="D157" s="183" t="s">
        <v>29</v>
      </c>
      <c r="E157" s="180" t="s">
        <v>30</v>
      </c>
      <c r="F157" s="184" t="s">
        <v>16</v>
      </c>
      <c r="G157" s="184" t="s">
        <v>9</v>
      </c>
      <c r="H157" s="184" t="s">
        <v>31</v>
      </c>
      <c r="I157" s="249"/>
      <c r="J157" s="184" t="s">
        <v>29</v>
      </c>
      <c r="K157" s="186" t="s">
        <v>30</v>
      </c>
      <c r="L157" t="s">
        <v>234</v>
      </c>
      <c r="M157" t="s">
        <v>276</v>
      </c>
      <c r="N157" s="15"/>
      <c r="O157" t="s">
        <v>29</v>
      </c>
      <c r="P157" t="s">
        <v>30</v>
      </c>
      <c r="Q157" t="s">
        <v>16</v>
      </c>
      <c r="R157" t="s">
        <v>9</v>
      </c>
      <c r="S157" t="s">
        <v>31</v>
      </c>
      <c r="T157" s="15"/>
      <c r="U157" t="s">
        <v>29</v>
      </c>
      <c r="V157" t="s">
        <v>30</v>
      </c>
      <c r="W157" t="b">
        <f>AND(Table941[[#This Row],[Changed Structure]:[Changed 3D (R,G,B)]])</f>
        <v>1</v>
      </c>
      <c r="X157" t="b">
        <f>EXACT(Table941[[#This Row],[New Structure]],Table941[[#This Row],[Old Structure]])</f>
        <v>1</v>
      </c>
      <c r="Y157" s="95" t="b">
        <f>EXACT(Table941[[#This Row],[New ColorAndStyle]],Table941[[#This Row],[Old ColorAndStyle]])</f>
        <v>1</v>
      </c>
      <c r="Z157" s="94" t="b">
        <f>EXACT(Table941[[#This Row],[New Color Name]],Table941[[#This Row],[Old Color Name]])</f>
        <v>1</v>
      </c>
      <c r="AA157" s="94" t="b">
        <f>EXACT(Table941[[#This Row],[New (R,G,B)]],Table941[[#This Row],[Old (R,G,B)]])</f>
        <v>1</v>
      </c>
      <c r="AB157" t="b">
        <f>EXACT(Table941[[#This Row],[New In 2D View]],Table941[[#This Row],[Old In 2D View]])</f>
        <v>1</v>
      </c>
      <c r="AC157" t="b">
        <f>EXACT(Table941[[#This Row],[New In 3D View]],Table941[[#This Row],[Old In 3D View]])</f>
        <v>1</v>
      </c>
      <c r="AD157" t="b">
        <f>EXACT(Table941[[#This Row],[New Transparency]],Table941[[#This Row],[Old Transparency]])</f>
        <v>1</v>
      </c>
      <c r="AE157" t="b">
        <f>EXACT(Table941[[#This Row],[New 3D Color Name]],Table941[[#This Row],[Old 3D Color Name]])</f>
        <v>1</v>
      </c>
      <c r="AF157" t="b">
        <f>EXACT(Table941[[#This Row],[New 3D (R,G,B)]],Table941[[#This Row],[Old 3D (R,G,B)]])</f>
        <v>1</v>
      </c>
    </row>
    <row r="158" spans="1:32" x14ac:dyDescent="0.25">
      <c r="A158" s="187" t="s">
        <v>316</v>
      </c>
      <c r="B158" s="188" t="s">
        <v>337</v>
      </c>
      <c r="C158" s="192"/>
      <c r="D158" s="183" t="s">
        <v>606</v>
      </c>
      <c r="E158" s="187" t="s">
        <v>605</v>
      </c>
      <c r="F158" s="190" t="s">
        <v>8</v>
      </c>
      <c r="G158" s="190" t="s">
        <v>9</v>
      </c>
      <c r="H158" s="190" t="s">
        <v>11</v>
      </c>
      <c r="I158" s="192"/>
      <c r="J158" s="190" t="s">
        <v>606</v>
      </c>
      <c r="K158" s="191" t="s">
        <v>605</v>
      </c>
      <c r="L158" t="s">
        <v>54</v>
      </c>
      <c r="M158" t="s">
        <v>55</v>
      </c>
      <c r="N158" s="146"/>
      <c r="O158" t="s">
        <v>56</v>
      </c>
      <c r="P158" t="s">
        <v>57</v>
      </c>
      <c r="Q158" t="s">
        <v>16</v>
      </c>
      <c r="R158" t="s">
        <v>9</v>
      </c>
      <c r="S158" t="s">
        <v>58</v>
      </c>
      <c r="T158" s="145"/>
      <c r="U158" t="s">
        <v>59</v>
      </c>
      <c r="V158" t="s">
        <v>60</v>
      </c>
      <c r="W158" t="b">
        <f>AND(Table941[[#This Row],[Changed Structure]:[Changed 3D (R,G,B)]])</f>
        <v>0</v>
      </c>
      <c r="X158" t="b">
        <f>EXACT(Table941[[#This Row],[New Structure]],Table941[[#This Row],[Old Structure]])</f>
        <v>0</v>
      </c>
      <c r="Y158" s="95" t="b">
        <f>EXACT(Table941[[#This Row],[New ColorAndStyle]],Table941[[#This Row],[Old ColorAndStyle]])</f>
        <v>0</v>
      </c>
      <c r="Z158" s="94" t="b">
        <f>EXACT(Table941[[#This Row],[New Color Name]],Table941[[#This Row],[Old Color Name]])</f>
        <v>0</v>
      </c>
      <c r="AA158" s="94" t="b">
        <f>EXACT(Table941[[#This Row],[New (R,G,B)]],Table941[[#This Row],[Old (R,G,B)]])</f>
        <v>0</v>
      </c>
      <c r="AB158" t="b">
        <f>EXACT(Table941[[#This Row],[New In 2D View]],Table941[[#This Row],[Old In 2D View]])</f>
        <v>0</v>
      </c>
      <c r="AC158" t="b">
        <f>EXACT(Table941[[#This Row],[New In 3D View]],Table941[[#This Row],[Old In 3D View]])</f>
        <v>1</v>
      </c>
      <c r="AD158" t="b">
        <f>EXACT(Table941[[#This Row],[New Transparency]],Table941[[#This Row],[Old Transparency]])</f>
        <v>0</v>
      </c>
      <c r="AE158" t="b">
        <f>EXACT(Table941[[#This Row],[New 3D Color Name]],Table941[[#This Row],[Old 3D Color Name]])</f>
        <v>0</v>
      </c>
      <c r="AF158" t="b">
        <f>EXACT(Table941[[#This Row],[New 3D (R,G,B)]],Table941[[#This Row],[Old 3D (R,G,B)]])</f>
        <v>0</v>
      </c>
    </row>
    <row r="159" spans="1:32" x14ac:dyDescent="0.25">
      <c r="A159" s="180" t="s">
        <v>354</v>
      </c>
      <c r="B159" s="181" t="s">
        <v>371</v>
      </c>
      <c r="C159" s="251"/>
      <c r="D159" s="183" t="s">
        <v>723</v>
      </c>
      <c r="E159" s="180" t="s">
        <v>722</v>
      </c>
      <c r="F159" s="184" t="s">
        <v>16</v>
      </c>
      <c r="G159" s="184" t="s">
        <v>9</v>
      </c>
      <c r="H159" s="184" t="s">
        <v>37</v>
      </c>
      <c r="I159" s="251"/>
      <c r="J159" s="184" t="s">
        <v>723</v>
      </c>
      <c r="K159" s="186" t="s">
        <v>722</v>
      </c>
      <c r="L159" t="s">
        <v>354</v>
      </c>
      <c r="M159" t="s">
        <v>371</v>
      </c>
      <c r="N159" s="144"/>
      <c r="O159" t="s">
        <v>723</v>
      </c>
      <c r="P159" t="s">
        <v>722</v>
      </c>
      <c r="Q159" t="s">
        <v>16</v>
      </c>
      <c r="R159" t="s">
        <v>9</v>
      </c>
      <c r="S159" t="s">
        <v>37</v>
      </c>
      <c r="T159" s="144"/>
      <c r="U159" t="s">
        <v>723</v>
      </c>
      <c r="V159" t="s">
        <v>722</v>
      </c>
      <c r="W159" t="b">
        <f>AND(Table941[[#This Row],[Changed Structure]:[Changed 3D (R,G,B)]])</f>
        <v>1</v>
      </c>
      <c r="X159" t="b">
        <f>EXACT(Table941[[#This Row],[New Structure]],Table941[[#This Row],[Old Structure]])</f>
        <v>1</v>
      </c>
      <c r="Y159" s="95" t="b">
        <f>EXACT(Table941[[#This Row],[New ColorAndStyle]],Table941[[#This Row],[Old ColorAndStyle]])</f>
        <v>1</v>
      </c>
      <c r="Z159" s="94" t="b">
        <f>EXACT(Table941[[#This Row],[New Color Name]],Table941[[#This Row],[Old Color Name]])</f>
        <v>1</v>
      </c>
      <c r="AA159" s="94" t="b">
        <f>EXACT(Table941[[#This Row],[New (R,G,B)]],Table941[[#This Row],[Old (R,G,B)]])</f>
        <v>1</v>
      </c>
      <c r="AB159" t="b">
        <f>EXACT(Table941[[#This Row],[New In 2D View]],Table941[[#This Row],[Old In 2D View]])</f>
        <v>1</v>
      </c>
      <c r="AC159" t="b">
        <f>EXACT(Table941[[#This Row],[New In 3D View]],Table941[[#This Row],[Old In 3D View]])</f>
        <v>1</v>
      </c>
      <c r="AD159" t="b">
        <f>EXACT(Table941[[#This Row],[New Transparency]],Table941[[#This Row],[Old Transparency]])</f>
        <v>1</v>
      </c>
      <c r="AE159" t="b">
        <f>EXACT(Table941[[#This Row],[New 3D Color Name]],Table941[[#This Row],[Old 3D Color Name]])</f>
        <v>1</v>
      </c>
      <c r="AF159" t="b">
        <f>EXACT(Table941[[#This Row],[New 3D (R,G,B)]],Table941[[#This Row],[Old 3D (R,G,B)]])</f>
        <v>1</v>
      </c>
    </row>
    <row r="160" spans="1:32" x14ac:dyDescent="0.25">
      <c r="A160" s="187" t="s">
        <v>381</v>
      </c>
      <c r="B160" s="188" t="s">
        <v>371</v>
      </c>
      <c r="C160" s="251"/>
      <c r="D160" s="183" t="s">
        <v>723</v>
      </c>
      <c r="E160" s="187" t="s">
        <v>722</v>
      </c>
      <c r="F160" s="190" t="s">
        <v>8</v>
      </c>
      <c r="G160" s="190" t="s">
        <v>9</v>
      </c>
      <c r="H160" s="190" t="s">
        <v>37</v>
      </c>
      <c r="I160" s="251"/>
      <c r="J160" s="190" t="s">
        <v>723</v>
      </c>
      <c r="K160" s="191" t="s">
        <v>722</v>
      </c>
      <c r="L160" t="s">
        <v>381</v>
      </c>
      <c r="M160" t="s">
        <v>371</v>
      </c>
      <c r="N160" s="144"/>
      <c r="O160" t="s">
        <v>723</v>
      </c>
      <c r="P160" t="s">
        <v>722</v>
      </c>
      <c r="Q160" t="s">
        <v>8</v>
      </c>
      <c r="R160" t="s">
        <v>9</v>
      </c>
      <c r="S160" t="s">
        <v>37</v>
      </c>
      <c r="T160" s="144"/>
      <c r="U160" t="s">
        <v>723</v>
      </c>
      <c r="V160" t="s">
        <v>722</v>
      </c>
      <c r="W160" t="b">
        <f>AND(Table941[[#This Row],[Changed Structure]:[Changed 3D (R,G,B)]])</f>
        <v>1</v>
      </c>
      <c r="X160" t="b">
        <f>EXACT(Table941[[#This Row],[New Structure]],Table941[[#This Row],[Old Structure]])</f>
        <v>1</v>
      </c>
      <c r="Y160" s="95" t="b">
        <f>EXACT(Table941[[#This Row],[New ColorAndStyle]],Table941[[#This Row],[Old ColorAndStyle]])</f>
        <v>1</v>
      </c>
      <c r="Z160" s="94" t="b">
        <f>EXACT(Table941[[#This Row],[New Color Name]],Table941[[#This Row],[Old Color Name]])</f>
        <v>1</v>
      </c>
      <c r="AA160" s="94" t="b">
        <f>EXACT(Table941[[#This Row],[New (R,G,B)]],Table941[[#This Row],[Old (R,G,B)]])</f>
        <v>1</v>
      </c>
      <c r="AB160" t="b">
        <f>EXACT(Table941[[#This Row],[New In 2D View]],Table941[[#This Row],[Old In 2D View]])</f>
        <v>1</v>
      </c>
      <c r="AC160" t="b">
        <f>EXACT(Table941[[#This Row],[New In 3D View]],Table941[[#This Row],[Old In 3D View]])</f>
        <v>1</v>
      </c>
      <c r="AD160" t="b">
        <f>EXACT(Table941[[#This Row],[New Transparency]],Table941[[#This Row],[Old Transparency]])</f>
        <v>1</v>
      </c>
      <c r="AE160" t="b">
        <f>EXACT(Table941[[#This Row],[New 3D Color Name]],Table941[[#This Row],[Old 3D Color Name]])</f>
        <v>1</v>
      </c>
      <c r="AF160" t="b">
        <f>EXACT(Table941[[#This Row],[New 3D (R,G,B)]],Table941[[#This Row],[Old 3D (R,G,B)]])</f>
        <v>1</v>
      </c>
    </row>
    <row r="161" spans="1:32" x14ac:dyDescent="0.25">
      <c r="A161" s="180" t="s">
        <v>346</v>
      </c>
      <c r="B161" s="181" t="s">
        <v>363</v>
      </c>
      <c r="C161" s="252"/>
      <c r="D161" s="183" t="s">
        <v>721</v>
      </c>
      <c r="E161" s="180" t="s">
        <v>720</v>
      </c>
      <c r="F161" s="184" t="s">
        <v>16</v>
      </c>
      <c r="G161" s="184" t="s">
        <v>9</v>
      </c>
      <c r="H161" s="184" t="s">
        <v>37</v>
      </c>
      <c r="I161" s="252"/>
      <c r="J161" s="184" t="s">
        <v>721</v>
      </c>
      <c r="K161" s="186" t="s">
        <v>720</v>
      </c>
      <c r="L161" t="s">
        <v>346</v>
      </c>
      <c r="M161" t="s">
        <v>363</v>
      </c>
      <c r="N161" s="143"/>
      <c r="O161" t="s">
        <v>721</v>
      </c>
      <c r="P161" t="s">
        <v>720</v>
      </c>
      <c r="Q161" t="s">
        <v>16</v>
      </c>
      <c r="R161" t="s">
        <v>9</v>
      </c>
      <c r="S161" t="s">
        <v>37</v>
      </c>
      <c r="T161" s="143"/>
      <c r="U161" t="s">
        <v>721</v>
      </c>
      <c r="V161" t="s">
        <v>720</v>
      </c>
      <c r="W161" t="b">
        <f>AND(Table941[[#This Row],[Changed Structure]:[Changed 3D (R,G,B)]])</f>
        <v>1</v>
      </c>
      <c r="X161" t="b">
        <f>EXACT(Table941[[#This Row],[New Structure]],Table941[[#This Row],[Old Structure]])</f>
        <v>1</v>
      </c>
      <c r="Y161" s="95" t="b">
        <f>EXACT(Table941[[#This Row],[New ColorAndStyle]],Table941[[#This Row],[Old ColorAndStyle]])</f>
        <v>1</v>
      </c>
      <c r="Z161" s="94" t="b">
        <f>EXACT(Table941[[#This Row],[New Color Name]],Table941[[#This Row],[Old Color Name]])</f>
        <v>1</v>
      </c>
      <c r="AA161" s="94" t="b">
        <f>EXACT(Table941[[#This Row],[New (R,G,B)]],Table941[[#This Row],[Old (R,G,B)]])</f>
        <v>1</v>
      </c>
      <c r="AB161" t="b">
        <f>EXACT(Table941[[#This Row],[New In 2D View]],Table941[[#This Row],[Old In 2D View]])</f>
        <v>1</v>
      </c>
      <c r="AC161" t="b">
        <f>EXACT(Table941[[#This Row],[New In 3D View]],Table941[[#This Row],[Old In 3D View]])</f>
        <v>1</v>
      </c>
      <c r="AD161" t="b">
        <f>EXACT(Table941[[#This Row],[New Transparency]],Table941[[#This Row],[Old Transparency]])</f>
        <v>1</v>
      </c>
      <c r="AE161" t="b">
        <f>EXACT(Table941[[#This Row],[New 3D Color Name]],Table941[[#This Row],[Old 3D Color Name]])</f>
        <v>1</v>
      </c>
      <c r="AF161" t="b">
        <f>EXACT(Table941[[#This Row],[New 3D (R,G,B)]],Table941[[#This Row],[Old 3D (R,G,B)]])</f>
        <v>1</v>
      </c>
    </row>
    <row r="162" spans="1:32" x14ac:dyDescent="0.25">
      <c r="A162" s="187" t="s">
        <v>348</v>
      </c>
      <c r="B162" s="188" t="s">
        <v>365</v>
      </c>
      <c r="C162" s="245"/>
      <c r="D162" s="183" t="s">
        <v>35</v>
      </c>
      <c r="E162" s="187" t="s">
        <v>36</v>
      </c>
      <c r="F162" s="190" t="s">
        <v>16</v>
      </c>
      <c r="G162" s="190" t="s">
        <v>9</v>
      </c>
      <c r="H162" s="190" t="s">
        <v>31</v>
      </c>
      <c r="I162" s="245"/>
      <c r="J162" s="190" t="s">
        <v>35</v>
      </c>
      <c r="K162" s="191" t="s">
        <v>36</v>
      </c>
      <c r="L162" t="s">
        <v>348</v>
      </c>
      <c r="M162" t="s">
        <v>365</v>
      </c>
      <c r="N162" s="120"/>
      <c r="O162" t="s">
        <v>35</v>
      </c>
      <c r="P162" t="s">
        <v>36</v>
      </c>
      <c r="Q162" t="s">
        <v>16</v>
      </c>
      <c r="R162" t="s">
        <v>9</v>
      </c>
      <c r="S162" t="s">
        <v>31</v>
      </c>
      <c r="T162" s="120"/>
      <c r="U162" t="s">
        <v>35</v>
      </c>
      <c r="V162" t="s">
        <v>36</v>
      </c>
      <c r="W162" t="b">
        <f>AND(Table941[[#This Row],[Changed Structure]:[Changed 3D (R,G,B)]])</f>
        <v>1</v>
      </c>
      <c r="X162" t="b">
        <f>EXACT(Table941[[#This Row],[New Structure]],Table941[[#This Row],[Old Structure]])</f>
        <v>1</v>
      </c>
      <c r="Y162" s="95" t="b">
        <f>EXACT(Table941[[#This Row],[New ColorAndStyle]],Table941[[#This Row],[Old ColorAndStyle]])</f>
        <v>1</v>
      </c>
      <c r="Z162" s="94" t="b">
        <f>EXACT(Table941[[#This Row],[New Color Name]],Table941[[#This Row],[Old Color Name]])</f>
        <v>1</v>
      </c>
      <c r="AA162" s="94" t="b">
        <f>EXACT(Table941[[#This Row],[New (R,G,B)]],Table941[[#This Row],[Old (R,G,B)]])</f>
        <v>1</v>
      </c>
      <c r="AB162" t="b">
        <f>EXACT(Table941[[#This Row],[New In 2D View]],Table941[[#This Row],[Old In 2D View]])</f>
        <v>1</v>
      </c>
      <c r="AC162" t="b">
        <f>EXACT(Table941[[#This Row],[New In 3D View]],Table941[[#This Row],[Old In 3D View]])</f>
        <v>1</v>
      </c>
      <c r="AD162" t="b">
        <f>EXACT(Table941[[#This Row],[New Transparency]],Table941[[#This Row],[Old Transparency]])</f>
        <v>1</v>
      </c>
      <c r="AE162" t="b">
        <f>EXACT(Table941[[#This Row],[New 3D Color Name]],Table941[[#This Row],[Old 3D Color Name]])</f>
        <v>1</v>
      </c>
      <c r="AF162" t="b">
        <f>EXACT(Table941[[#This Row],[New 3D (R,G,B)]],Table941[[#This Row],[Old 3D (R,G,B)]])</f>
        <v>1</v>
      </c>
    </row>
    <row r="163" spans="1:32" x14ac:dyDescent="0.25">
      <c r="A163" s="180" t="s">
        <v>347</v>
      </c>
      <c r="B163" s="181" t="s">
        <v>364</v>
      </c>
      <c r="C163" s="210"/>
      <c r="D163" s="183" t="s">
        <v>398</v>
      </c>
      <c r="E163" s="180" t="s">
        <v>399</v>
      </c>
      <c r="F163" s="184" t="s">
        <v>8</v>
      </c>
      <c r="G163" s="184" t="s">
        <v>9</v>
      </c>
      <c r="H163" s="184" t="s">
        <v>11</v>
      </c>
      <c r="I163" s="210"/>
      <c r="J163" s="184" t="s">
        <v>398</v>
      </c>
      <c r="K163" s="186" t="s">
        <v>399</v>
      </c>
      <c r="L163" t="s">
        <v>347</v>
      </c>
      <c r="M163" t="s">
        <v>364</v>
      </c>
      <c r="N163" s="113"/>
      <c r="O163" t="s">
        <v>398</v>
      </c>
      <c r="P163" t="s">
        <v>399</v>
      </c>
      <c r="Q163" t="s">
        <v>8</v>
      </c>
      <c r="R163" t="s">
        <v>9</v>
      </c>
      <c r="S163" t="s">
        <v>11</v>
      </c>
      <c r="T163" s="113"/>
      <c r="U163" t="s">
        <v>398</v>
      </c>
      <c r="V163" t="s">
        <v>399</v>
      </c>
      <c r="W163" t="b">
        <f>AND(Table941[[#This Row],[Changed Structure]:[Changed 3D (R,G,B)]])</f>
        <v>1</v>
      </c>
      <c r="X163" t="b">
        <f>EXACT(Table941[[#This Row],[New Structure]],Table941[[#This Row],[Old Structure]])</f>
        <v>1</v>
      </c>
      <c r="Y163" s="95" t="b">
        <f>EXACT(Table941[[#This Row],[New ColorAndStyle]],Table941[[#This Row],[Old ColorAndStyle]])</f>
        <v>1</v>
      </c>
      <c r="Z163" s="94" t="b">
        <f>EXACT(Table941[[#This Row],[New Color Name]],Table941[[#This Row],[Old Color Name]])</f>
        <v>1</v>
      </c>
      <c r="AA163" s="94" t="b">
        <f>EXACT(Table941[[#This Row],[New (R,G,B)]],Table941[[#This Row],[Old (R,G,B)]])</f>
        <v>1</v>
      </c>
      <c r="AB163" t="b">
        <f>EXACT(Table941[[#This Row],[New In 2D View]],Table941[[#This Row],[Old In 2D View]])</f>
        <v>1</v>
      </c>
      <c r="AC163" t="b">
        <f>EXACT(Table941[[#This Row],[New In 3D View]],Table941[[#This Row],[Old In 3D View]])</f>
        <v>1</v>
      </c>
      <c r="AD163" t="b">
        <f>EXACT(Table941[[#This Row],[New Transparency]],Table941[[#This Row],[Old Transparency]])</f>
        <v>1</v>
      </c>
      <c r="AE163" t="b">
        <f>EXACT(Table941[[#This Row],[New 3D Color Name]],Table941[[#This Row],[Old 3D Color Name]])</f>
        <v>1</v>
      </c>
      <c r="AF163" t="b">
        <f>EXACT(Table941[[#This Row],[New 3D (R,G,B)]],Table941[[#This Row],[Old 3D (R,G,B)]])</f>
        <v>1</v>
      </c>
    </row>
    <row r="164" spans="1:32" x14ac:dyDescent="0.25">
      <c r="A164" s="187" t="s">
        <v>719</v>
      </c>
      <c r="B164" s="188" t="s">
        <v>718</v>
      </c>
      <c r="C164" s="253"/>
      <c r="D164" s="183" t="s">
        <v>702</v>
      </c>
      <c r="E164" s="187" t="s">
        <v>701</v>
      </c>
      <c r="F164" s="190" t="s">
        <v>16</v>
      </c>
      <c r="G164" s="190" t="s">
        <v>9</v>
      </c>
      <c r="H164" s="190" t="s">
        <v>37</v>
      </c>
      <c r="I164" s="253"/>
      <c r="J164" s="190" t="s">
        <v>702</v>
      </c>
      <c r="K164" s="191" t="s">
        <v>701</v>
      </c>
      <c r="L164" t="s">
        <v>719</v>
      </c>
      <c r="M164" t="s">
        <v>718</v>
      </c>
      <c r="N164" s="141"/>
      <c r="O164" t="s">
        <v>702</v>
      </c>
      <c r="P164" t="s">
        <v>701</v>
      </c>
      <c r="Q164" t="s">
        <v>16</v>
      </c>
      <c r="R164" t="s">
        <v>9</v>
      </c>
      <c r="S164" t="s">
        <v>37</v>
      </c>
      <c r="T164" s="141"/>
      <c r="U164" t="s">
        <v>702</v>
      </c>
      <c r="V164" t="s">
        <v>701</v>
      </c>
      <c r="W164" t="b">
        <f>AND(Table941[[#This Row],[Changed Structure]:[Changed 3D (R,G,B)]])</f>
        <v>1</v>
      </c>
      <c r="X164" t="b">
        <f>EXACT(Table941[[#This Row],[New Structure]],Table941[[#This Row],[Old Structure]])</f>
        <v>1</v>
      </c>
      <c r="Y164" s="95" t="b">
        <f>EXACT(Table941[[#This Row],[New ColorAndStyle]],Table941[[#This Row],[Old ColorAndStyle]])</f>
        <v>1</v>
      </c>
      <c r="Z164" s="94" t="b">
        <f>EXACT(Table941[[#This Row],[New Color Name]],Table941[[#This Row],[Old Color Name]])</f>
        <v>1</v>
      </c>
      <c r="AA164" s="94" t="b">
        <f>EXACT(Table941[[#This Row],[New (R,G,B)]],Table941[[#This Row],[Old (R,G,B)]])</f>
        <v>1</v>
      </c>
      <c r="AB164" t="b">
        <f>EXACT(Table941[[#This Row],[New In 2D View]],Table941[[#This Row],[Old In 2D View]])</f>
        <v>1</v>
      </c>
      <c r="AC164" t="b">
        <f>EXACT(Table941[[#This Row],[New In 3D View]],Table941[[#This Row],[Old In 3D View]])</f>
        <v>1</v>
      </c>
      <c r="AD164" t="b">
        <f>EXACT(Table941[[#This Row],[New Transparency]],Table941[[#This Row],[Old Transparency]])</f>
        <v>1</v>
      </c>
      <c r="AE164" t="b">
        <f>EXACT(Table941[[#This Row],[New 3D Color Name]],Table941[[#This Row],[Old 3D Color Name]])</f>
        <v>1</v>
      </c>
      <c r="AF164" t="b">
        <f>EXACT(Table941[[#This Row],[New 3D (R,G,B)]],Table941[[#This Row],[Old 3D (R,G,B)]])</f>
        <v>1</v>
      </c>
    </row>
    <row r="165" spans="1:32" x14ac:dyDescent="0.25">
      <c r="A165" s="180" t="s">
        <v>717</v>
      </c>
      <c r="B165" s="181" t="s">
        <v>716</v>
      </c>
      <c r="C165" s="245"/>
      <c r="D165" s="183" t="s">
        <v>35</v>
      </c>
      <c r="E165" s="180" t="s">
        <v>36</v>
      </c>
      <c r="F165" s="184" t="s">
        <v>16</v>
      </c>
      <c r="G165" s="184" t="s">
        <v>9</v>
      </c>
      <c r="H165" s="184" t="s">
        <v>37</v>
      </c>
      <c r="I165" s="245"/>
      <c r="J165" s="184" t="s">
        <v>35</v>
      </c>
      <c r="K165" s="186" t="s">
        <v>36</v>
      </c>
      <c r="L165" t="s">
        <v>717</v>
      </c>
      <c r="M165" t="s">
        <v>716</v>
      </c>
      <c r="N165" s="120"/>
      <c r="O165" t="s">
        <v>35</v>
      </c>
      <c r="P165" t="s">
        <v>36</v>
      </c>
      <c r="Q165" t="s">
        <v>16</v>
      </c>
      <c r="R165" t="s">
        <v>9</v>
      </c>
      <c r="S165" t="s">
        <v>37</v>
      </c>
      <c r="T165" s="120"/>
      <c r="U165" t="s">
        <v>35</v>
      </c>
      <c r="V165" t="s">
        <v>36</v>
      </c>
      <c r="W165" t="b">
        <f>AND(Table941[[#This Row],[Changed Structure]:[Changed 3D (R,G,B)]])</f>
        <v>1</v>
      </c>
      <c r="X165" t="b">
        <f>EXACT(Table941[[#This Row],[New Structure]],Table941[[#This Row],[Old Structure]])</f>
        <v>1</v>
      </c>
      <c r="Y165" s="95" t="b">
        <f>EXACT(Table941[[#This Row],[New ColorAndStyle]],Table941[[#This Row],[Old ColorAndStyle]])</f>
        <v>1</v>
      </c>
      <c r="Z165" s="94" t="b">
        <f>EXACT(Table941[[#This Row],[New Color Name]],Table941[[#This Row],[Old Color Name]])</f>
        <v>1</v>
      </c>
      <c r="AA165" s="94" t="b">
        <f>EXACT(Table941[[#This Row],[New (R,G,B)]],Table941[[#This Row],[Old (R,G,B)]])</f>
        <v>1</v>
      </c>
      <c r="AB165" t="b">
        <f>EXACT(Table941[[#This Row],[New In 2D View]],Table941[[#This Row],[Old In 2D View]])</f>
        <v>1</v>
      </c>
      <c r="AC165" t="b">
        <f>EXACT(Table941[[#This Row],[New In 3D View]],Table941[[#This Row],[Old In 3D View]])</f>
        <v>1</v>
      </c>
      <c r="AD165" t="b">
        <f>EXACT(Table941[[#This Row],[New Transparency]],Table941[[#This Row],[Old Transparency]])</f>
        <v>1</v>
      </c>
      <c r="AE165" t="b">
        <f>EXACT(Table941[[#This Row],[New 3D Color Name]],Table941[[#This Row],[Old 3D Color Name]])</f>
        <v>1</v>
      </c>
      <c r="AF165" t="b">
        <f>EXACT(Table941[[#This Row],[New 3D (R,G,B)]],Table941[[#This Row],[Old 3D (R,G,B)]])</f>
        <v>1</v>
      </c>
    </row>
    <row r="166" spans="1:32" x14ac:dyDescent="0.25">
      <c r="A166" s="187" t="s">
        <v>715</v>
      </c>
      <c r="B166" s="188" t="s">
        <v>714</v>
      </c>
      <c r="C166" s="254"/>
      <c r="D166" s="183" t="s">
        <v>24</v>
      </c>
      <c r="E166" s="187" t="s">
        <v>25</v>
      </c>
      <c r="F166" s="190" t="s">
        <v>16</v>
      </c>
      <c r="G166" s="190" t="s">
        <v>9</v>
      </c>
      <c r="H166" s="190" t="s">
        <v>37</v>
      </c>
      <c r="I166" s="254"/>
      <c r="J166" s="190" t="s">
        <v>24</v>
      </c>
      <c r="K166" s="191" t="s">
        <v>25</v>
      </c>
      <c r="L166" t="s">
        <v>715</v>
      </c>
      <c r="M166" t="s">
        <v>714</v>
      </c>
      <c r="N166" s="119"/>
      <c r="O166" t="s">
        <v>24</v>
      </c>
      <c r="P166" t="s">
        <v>25</v>
      </c>
      <c r="Q166" t="s">
        <v>16</v>
      </c>
      <c r="R166" t="s">
        <v>9</v>
      </c>
      <c r="S166" t="s">
        <v>37</v>
      </c>
      <c r="T166" s="119"/>
      <c r="U166" t="s">
        <v>24</v>
      </c>
      <c r="V166" t="s">
        <v>25</v>
      </c>
      <c r="W166" t="b">
        <f>AND(Table941[[#This Row],[Changed Structure]:[Changed 3D (R,G,B)]])</f>
        <v>1</v>
      </c>
      <c r="X166" t="b">
        <f>EXACT(Table941[[#This Row],[New Structure]],Table941[[#This Row],[Old Structure]])</f>
        <v>1</v>
      </c>
      <c r="Y166" s="95" t="b">
        <f>EXACT(Table941[[#This Row],[New ColorAndStyle]],Table941[[#This Row],[Old ColorAndStyle]])</f>
        <v>1</v>
      </c>
      <c r="Z166" s="94" t="b">
        <f>EXACT(Table941[[#This Row],[New Color Name]],Table941[[#This Row],[Old Color Name]])</f>
        <v>1</v>
      </c>
      <c r="AA166" s="94" t="b">
        <f>EXACT(Table941[[#This Row],[New (R,G,B)]],Table941[[#This Row],[Old (R,G,B)]])</f>
        <v>1</v>
      </c>
      <c r="AB166" t="b">
        <f>EXACT(Table941[[#This Row],[New In 2D View]],Table941[[#This Row],[Old In 2D View]])</f>
        <v>1</v>
      </c>
      <c r="AC166" t="b">
        <f>EXACT(Table941[[#This Row],[New In 3D View]],Table941[[#This Row],[Old In 3D View]])</f>
        <v>1</v>
      </c>
      <c r="AD166" t="b">
        <f>EXACT(Table941[[#This Row],[New Transparency]],Table941[[#This Row],[Old Transparency]])</f>
        <v>1</v>
      </c>
      <c r="AE166" t="b">
        <f>EXACT(Table941[[#This Row],[New 3D Color Name]],Table941[[#This Row],[Old 3D Color Name]])</f>
        <v>1</v>
      </c>
      <c r="AF166" t="b">
        <f>EXACT(Table941[[#This Row],[New 3D (R,G,B)]],Table941[[#This Row],[Old 3D (R,G,B)]])</f>
        <v>1</v>
      </c>
    </row>
    <row r="167" spans="1:32" x14ac:dyDescent="0.25">
      <c r="A167" s="180" t="s">
        <v>713</v>
      </c>
      <c r="B167" s="181" t="s">
        <v>712</v>
      </c>
      <c r="C167" s="241"/>
      <c r="D167" s="183" t="s">
        <v>663</v>
      </c>
      <c r="E167" s="180" t="s">
        <v>662</v>
      </c>
      <c r="F167" s="184" t="s">
        <v>16</v>
      </c>
      <c r="G167" s="184" t="s">
        <v>9</v>
      </c>
      <c r="H167" s="184" t="s">
        <v>37</v>
      </c>
      <c r="I167" s="241"/>
      <c r="J167" s="184" t="s">
        <v>663</v>
      </c>
      <c r="K167" s="186" t="s">
        <v>662</v>
      </c>
      <c r="L167" t="s">
        <v>713</v>
      </c>
      <c r="M167" t="s">
        <v>712</v>
      </c>
      <c r="N167" s="123"/>
      <c r="O167" t="s">
        <v>663</v>
      </c>
      <c r="P167" t="s">
        <v>662</v>
      </c>
      <c r="Q167" t="s">
        <v>16</v>
      </c>
      <c r="R167" t="s">
        <v>9</v>
      </c>
      <c r="S167" t="s">
        <v>37</v>
      </c>
      <c r="T167" s="123"/>
      <c r="U167" t="s">
        <v>663</v>
      </c>
      <c r="V167" t="s">
        <v>662</v>
      </c>
      <c r="W167" t="b">
        <f>AND(Table941[[#This Row],[Changed Structure]:[Changed 3D (R,G,B)]])</f>
        <v>1</v>
      </c>
      <c r="X167" t="b">
        <f>EXACT(Table941[[#This Row],[New Structure]],Table941[[#This Row],[Old Structure]])</f>
        <v>1</v>
      </c>
      <c r="Y167" s="95" t="b">
        <f>EXACT(Table941[[#This Row],[New ColorAndStyle]],Table941[[#This Row],[Old ColorAndStyle]])</f>
        <v>1</v>
      </c>
      <c r="Z167" s="94" t="b">
        <f>EXACT(Table941[[#This Row],[New Color Name]],Table941[[#This Row],[Old Color Name]])</f>
        <v>1</v>
      </c>
      <c r="AA167" s="94" t="b">
        <f>EXACT(Table941[[#This Row],[New (R,G,B)]],Table941[[#This Row],[Old (R,G,B)]])</f>
        <v>1</v>
      </c>
      <c r="AB167" t="b">
        <f>EXACT(Table941[[#This Row],[New In 2D View]],Table941[[#This Row],[Old In 2D View]])</f>
        <v>1</v>
      </c>
      <c r="AC167" t="b">
        <f>EXACT(Table941[[#This Row],[New In 3D View]],Table941[[#This Row],[Old In 3D View]])</f>
        <v>1</v>
      </c>
      <c r="AD167" t="b">
        <f>EXACT(Table941[[#This Row],[New Transparency]],Table941[[#This Row],[Old Transparency]])</f>
        <v>1</v>
      </c>
      <c r="AE167" t="b">
        <f>EXACT(Table941[[#This Row],[New 3D Color Name]],Table941[[#This Row],[Old 3D Color Name]])</f>
        <v>1</v>
      </c>
      <c r="AF167" t="b">
        <f>EXACT(Table941[[#This Row],[New 3D (R,G,B)]],Table941[[#This Row],[Old 3D (R,G,B)]])</f>
        <v>1</v>
      </c>
    </row>
    <row r="168" spans="1:32" x14ac:dyDescent="0.25">
      <c r="A168" s="187" t="s">
        <v>414</v>
      </c>
      <c r="B168" s="188" t="s">
        <v>437</v>
      </c>
      <c r="C168" s="203"/>
      <c r="D168" s="183" t="s">
        <v>696</v>
      </c>
      <c r="E168" s="187" t="s">
        <v>695</v>
      </c>
      <c r="F168" s="190" t="s">
        <v>16</v>
      </c>
      <c r="G168" s="190" t="s">
        <v>9</v>
      </c>
      <c r="H168" s="190" t="s">
        <v>37</v>
      </c>
      <c r="I168" s="203"/>
      <c r="J168" s="190" t="s">
        <v>696</v>
      </c>
      <c r="K168" s="191" t="s">
        <v>695</v>
      </c>
      <c r="L168" t="s">
        <v>414</v>
      </c>
      <c r="M168" t="s">
        <v>437</v>
      </c>
      <c r="N168" s="139"/>
      <c r="O168" t="s">
        <v>696</v>
      </c>
      <c r="P168" t="s">
        <v>695</v>
      </c>
      <c r="Q168" t="s">
        <v>16</v>
      </c>
      <c r="R168" t="s">
        <v>9</v>
      </c>
      <c r="S168" t="s">
        <v>37</v>
      </c>
      <c r="T168" s="139"/>
      <c r="U168" t="s">
        <v>696</v>
      </c>
      <c r="V168" t="s">
        <v>695</v>
      </c>
      <c r="W168" t="b">
        <f>AND(Table941[[#This Row],[Changed Structure]:[Changed 3D (R,G,B)]])</f>
        <v>1</v>
      </c>
      <c r="X168" t="b">
        <f>EXACT(Table941[[#This Row],[New Structure]],Table941[[#This Row],[Old Structure]])</f>
        <v>1</v>
      </c>
      <c r="Y168" s="95" t="b">
        <f>EXACT(Table941[[#This Row],[New ColorAndStyle]],Table941[[#This Row],[Old ColorAndStyle]])</f>
        <v>1</v>
      </c>
      <c r="Z168" s="94" t="b">
        <f>EXACT(Table941[[#This Row],[New Color Name]],Table941[[#This Row],[Old Color Name]])</f>
        <v>1</v>
      </c>
      <c r="AA168" s="94" t="b">
        <f>EXACT(Table941[[#This Row],[New (R,G,B)]],Table941[[#This Row],[Old (R,G,B)]])</f>
        <v>1</v>
      </c>
      <c r="AB168" t="b">
        <f>EXACT(Table941[[#This Row],[New In 2D View]],Table941[[#This Row],[Old In 2D View]])</f>
        <v>1</v>
      </c>
      <c r="AC168" t="b">
        <f>EXACT(Table941[[#This Row],[New In 3D View]],Table941[[#This Row],[Old In 3D View]])</f>
        <v>1</v>
      </c>
      <c r="AD168" t="b">
        <f>EXACT(Table941[[#This Row],[New Transparency]],Table941[[#This Row],[Old Transparency]])</f>
        <v>1</v>
      </c>
      <c r="AE168" t="b">
        <f>EXACT(Table941[[#This Row],[New 3D Color Name]],Table941[[#This Row],[Old 3D Color Name]])</f>
        <v>1</v>
      </c>
      <c r="AF168" t="b">
        <f>EXACT(Table941[[#This Row],[New 3D (R,G,B)]],Table941[[#This Row],[Old 3D (R,G,B)]])</f>
        <v>1</v>
      </c>
    </row>
    <row r="169" spans="1:32" x14ac:dyDescent="0.25">
      <c r="A169" s="180" t="s">
        <v>410</v>
      </c>
      <c r="B169" s="181" t="s">
        <v>435</v>
      </c>
      <c r="C169" s="245"/>
      <c r="D169" s="183" t="s">
        <v>35</v>
      </c>
      <c r="E169" s="180" t="s">
        <v>36</v>
      </c>
      <c r="F169" s="184" t="s">
        <v>16</v>
      </c>
      <c r="G169" s="184" t="s">
        <v>9</v>
      </c>
      <c r="H169" s="184" t="s">
        <v>37</v>
      </c>
      <c r="I169" s="245"/>
      <c r="J169" s="184" t="s">
        <v>35</v>
      </c>
      <c r="K169" s="186" t="s">
        <v>36</v>
      </c>
      <c r="L169" t="s">
        <v>410</v>
      </c>
      <c r="M169" t="s">
        <v>435</v>
      </c>
      <c r="N169" s="120"/>
      <c r="O169" t="s">
        <v>35</v>
      </c>
      <c r="P169" t="s">
        <v>36</v>
      </c>
      <c r="Q169" t="s">
        <v>16</v>
      </c>
      <c r="R169" t="s">
        <v>9</v>
      </c>
      <c r="S169" t="s">
        <v>37</v>
      </c>
      <c r="T169" s="120"/>
      <c r="U169" t="s">
        <v>35</v>
      </c>
      <c r="V169" t="s">
        <v>36</v>
      </c>
      <c r="W169" t="b">
        <f>AND(Table941[[#This Row],[Changed Structure]:[Changed 3D (R,G,B)]])</f>
        <v>1</v>
      </c>
      <c r="X169" t="b">
        <f>EXACT(Table941[[#This Row],[New Structure]],Table941[[#This Row],[Old Structure]])</f>
        <v>1</v>
      </c>
      <c r="Y169" s="95" t="b">
        <f>EXACT(Table941[[#This Row],[New ColorAndStyle]],Table941[[#This Row],[Old ColorAndStyle]])</f>
        <v>1</v>
      </c>
      <c r="Z169" s="94" t="b">
        <f>EXACT(Table941[[#This Row],[New Color Name]],Table941[[#This Row],[Old Color Name]])</f>
        <v>1</v>
      </c>
      <c r="AA169" s="94" t="b">
        <f>EXACT(Table941[[#This Row],[New (R,G,B)]],Table941[[#This Row],[Old (R,G,B)]])</f>
        <v>1</v>
      </c>
      <c r="AB169" t="b">
        <f>EXACT(Table941[[#This Row],[New In 2D View]],Table941[[#This Row],[Old In 2D View]])</f>
        <v>1</v>
      </c>
      <c r="AC169" t="b">
        <f>EXACT(Table941[[#This Row],[New In 3D View]],Table941[[#This Row],[Old In 3D View]])</f>
        <v>1</v>
      </c>
      <c r="AD169" t="b">
        <f>EXACT(Table941[[#This Row],[New Transparency]],Table941[[#This Row],[Old Transparency]])</f>
        <v>1</v>
      </c>
      <c r="AE169" t="b">
        <f>EXACT(Table941[[#This Row],[New 3D Color Name]],Table941[[#This Row],[Old 3D Color Name]])</f>
        <v>1</v>
      </c>
      <c r="AF169" t="b">
        <f>EXACT(Table941[[#This Row],[New 3D (R,G,B)]],Table941[[#This Row],[Old 3D (R,G,B)]])</f>
        <v>1</v>
      </c>
    </row>
    <row r="170" spans="1:32" x14ac:dyDescent="0.25">
      <c r="A170" s="187" t="s">
        <v>411</v>
      </c>
      <c r="B170" s="188" t="s">
        <v>435</v>
      </c>
      <c r="C170" s="245"/>
      <c r="D170" s="183" t="s">
        <v>35</v>
      </c>
      <c r="E170" s="187" t="s">
        <v>36</v>
      </c>
      <c r="F170" s="190" t="s">
        <v>8</v>
      </c>
      <c r="G170" s="190" t="s">
        <v>9</v>
      </c>
      <c r="H170" s="190" t="s">
        <v>37</v>
      </c>
      <c r="I170" s="245"/>
      <c r="J170" s="190" t="s">
        <v>35</v>
      </c>
      <c r="K170" s="191" t="s">
        <v>36</v>
      </c>
      <c r="L170" t="s">
        <v>411</v>
      </c>
      <c r="M170" t="s">
        <v>435</v>
      </c>
      <c r="N170" s="120"/>
      <c r="O170" t="s">
        <v>35</v>
      </c>
      <c r="P170" t="s">
        <v>36</v>
      </c>
      <c r="Q170" t="s">
        <v>8</v>
      </c>
      <c r="R170" t="s">
        <v>9</v>
      </c>
      <c r="S170" t="s">
        <v>37</v>
      </c>
      <c r="T170" s="120"/>
      <c r="U170" t="s">
        <v>35</v>
      </c>
      <c r="V170" t="s">
        <v>36</v>
      </c>
      <c r="W170" t="b">
        <f>AND(Table941[[#This Row],[Changed Structure]:[Changed 3D (R,G,B)]])</f>
        <v>1</v>
      </c>
      <c r="X170" t="b">
        <f>EXACT(Table941[[#This Row],[New Structure]],Table941[[#This Row],[Old Structure]])</f>
        <v>1</v>
      </c>
      <c r="Y170" s="95" t="b">
        <f>EXACT(Table941[[#This Row],[New ColorAndStyle]],Table941[[#This Row],[Old ColorAndStyle]])</f>
        <v>1</v>
      </c>
      <c r="Z170" s="94" t="b">
        <f>EXACT(Table941[[#This Row],[New Color Name]],Table941[[#This Row],[Old Color Name]])</f>
        <v>1</v>
      </c>
      <c r="AA170" s="94" t="b">
        <f>EXACT(Table941[[#This Row],[New (R,G,B)]],Table941[[#This Row],[Old (R,G,B)]])</f>
        <v>1</v>
      </c>
      <c r="AB170" t="b">
        <f>EXACT(Table941[[#This Row],[New In 2D View]],Table941[[#This Row],[Old In 2D View]])</f>
        <v>1</v>
      </c>
      <c r="AC170" t="b">
        <f>EXACT(Table941[[#This Row],[New In 3D View]],Table941[[#This Row],[Old In 3D View]])</f>
        <v>1</v>
      </c>
      <c r="AD170" t="b">
        <f>EXACT(Table941[[#This Row],[New Transparency]],Table941[[#This Row],[Old Transparency]])</f>
        <v>1</v>
      </c>
      <c r="AE170" t="b">
        <f>EXACT(Table941[[#This Row],[New 3D Color Name]],Table941[[#This Row],[Old 3D Color Name]])</f>
        <v>1</v>
      </c>
      <c r="AF170" t="b">
        <f>EXACT(Table941[[#This Row],[New 3D (R,G,B)]],Table941[[#This Row],[Old 3D (R,G,B)]])</f>
        <v>1</v>
      </c>
    </row>
    <row r="171" spans="1:32" ht="15.75" customHeight="1" x14ac:dyDescent="0.25">
      <c r="A171" s="180" t="s">
        <v>711</v>
      </c>
      <c r="B171" s="181" t="s">
        <v>437</v>
      </c>
      <c r="C171" s="203"/>
      <c r="D171" s="183" t="s">
        <v>696</v>
      </c>
      <c r="E171" s="180" t="s">
        <v>695</v>
      </c>
      <c r="F171" s="184" t="s">
        <v>16</v>
      </c>
      <c r="G171" s="184" t="s">
        <v>9</v>
      </c>
      <c r="H171" s="184" t="s">
        <v>37</v>
      </c>
      <c r="I171" s="203"/>
      <c r="J171" s="184" t="s">
        <v>696</v>
      </c>
      <c r="K171" s="186" t="s">
        <v>695</v>
      </c>
      <c r="L171" t="s">
        <v>711</v>
      </c>
      <c r="M171" t="s">
        <v>437</v>
      </c>
      <c r="N171" s="139"/>
      <c r="O171" t="s">
        <v>696</v>
      </c>
      <c r="P171" t="s">
        <v>695</v>
      </c>
      <c r="Q171" t="s">
        <v>16</v>
      </c>
      <c r="R171" t="s">
        <v>9</v>
      </c>
      <c r="S171" t="s">
        <v>37</v>
      </c>
      <c r="T171" s="139"/>
      <c r="U171" t="s">
        <v>696</v>
      </c>
      <c r="V171" t="s">
        <v>695</v>
      </c>
      <c r="W171" t="b">
        <f>AND(Table941[[#This Row],[Changed Structure]:[Changed 3D (R,G,B)]])</f>
        <v>1</v>
      </c>
      <c r="X171" t="b">
        <f>EXACT(Table941[[#This Row],[New Structure]],Table941[[#This Row],[Old Structure]])</f>
        <v>1</v>
      </c>
      <c r="Y171" s="95" t="b">
        <f>EXACT(Table941[[#This Row],[New ColorAndStyle]],Table941[[#This Row],[Old ColorAndStyle]])</f>
        <v>1</v>
      </c>
      <c r="Z171" s="94" t="b">
        <f>EXACT(Table941[[#This Row],[New Color Name]],Table941[[#This Row],[Old Color Name]])</f>
        <v>1</v>
      </c>
      <c r="AA171" s="94" t="b">
        <f>EXACT(Table941[[#This Row],[New (R,G,B)]],Table941[[#This Row],[Old (R,G,B)]])</f>
        <v>1</v>
      </c>
      <c r="AB171" t="b">
        <f>EXACT(Table941[[#This Row],[New In 2D View]],Table941[[#This Row],[Old In 2D View]])</f>
        <v>1</v>
      </c>
      <c r="AC171" t="b">
        <f>EXACT(Table941[[#This Row],[New In 3D View]],Table941[[#This Row],[Old In 3D View]])</f>
        <v>1</v>
      </c>
      <c r="AD171" t="b">
        <f>EXACT(Table941[[#This Row],[New Transparency]],Table941[[#This Row],[Old Transparency]])</f>
        <v>1</v>
      </c>
      <c r="AE171" t="b">
        <f>EXACT(Table941[[#This Row],[New 3D Color Name]],Table941[[#This Row],[Old 3D Color Name]])</f>
        <v>1</v>
      </c>
      <c r="AF171" t="b">
        <f>EXACT(Table941[[#This Row],[New 3D (R,G,B)]],Table941[[#This Row],[Old 3D (R,G,B)]])</f>
        <v>1</v>
      </c>
    </row>
    <row r="172" spans="1:32" x14ac:dyDescent="0.25">
      <c r="A172" s="187" t="s">
        <v>412</v>
      </c>
      <c r="B172" s="188" t="s">
        <v>436</v>
      </c>
      <c r="C172" s="240"/>
      <c r="D172" s="183" t="s">
        <v>658</v>
      </c>
      <c r="E172" s="187" t="s">
        <v>657</v>
      </c>
      <c r="F172" s="190" t="s">
        <v>16</v>
      </c>
      <c r="G172" s="190" t="s">
        <v>9</v>
      </c>
      <c r="H172" s="184" t="s">
        <v>37</v>
      </c>
      <c r="I172" s="240"/>
      <c r="J172" s="190" t="s">
        <v>658</v>
      </c>
      <c r="K172" s="191" t="s">
        <v>657</v>
      </c>
      <c r="L172" t="s">
        <v>412</v>
      </c>
      <c r="M172" t="s">
        <v>436</v>
      </c>
      <c r="N172" s="121"/>
      <c r="O172" t="s">
        <v>658</v>
      </c>
      <c r="P172" t="s">
        <v>657</v>
      </c>
      <c r="Q172" t="s">
        <v>16</v>
      </c>
      <c r="R172" t="s">
        <v>9</v>
      </c>
      <c r="S172" t="s">
        <v>37</v>
      </c>
      <c r="T172" s="121"/>
      <c r="U172" t="s">
        <v>658</v>
      </c>
      <c r="V172" t="s">
        <v>657</v>
      </c>
      <c r="W172" t="b">
        <f>AND(Table941[[#This Row],[Changed Structure]:[Changed 3D (R,G,B)]])</f>
        <v>1</v>
      </c>
      <c r="X172" t="b">
        <f>EXACT(Table941[[#This Row],[New Structure]],Table941[[#This Row],[Old Structure]])</f>
        <v>1</v>
      </c>
      <c r="Y172" s="95" t="b">
        <f>EXACT(Table941[[#This Row],[New ColorAndStyle]],Table941[[#This Row],[Old ColorAndStyle]])</f>
        <v>1</v>
      </c>
      <c r="Z172" s="94" t="b">
        <f>EXACT(Table941[[#This Row],[New Color Name]],Table941[[#This Row],[Old Color Name]])</f>
        <v>1</v>
      </c>
      <c r="AA172" s="94" t="b">
        <f>EXACT(Table941[[#This Row],[New (R,G,B)]],Table941[[#This Row],[Old (R,G,B)]])</f>
        <v>1</v>
      </c>
      <c r="AB172" t="b">
        <f>EXACT(Table941[[#This Row],[New In 2D View]],Table941[[#This Row],[Old In 2D View]])</f>
        <v>1</v>
      </c>
      <c r="AC172" t="b">
        <f>EXACT(Table941[[#This Row],[New In 3D View]],Table941[[#This Row],[Old In 3D View]])</f>
        <v>1</v>
      </c>
      <c r="AD172" t="b">
        <f>EXACT(Table941[[#This Row],[New Transparency]],Table941[[#This Row],[Old Transparency]])</f>
        <v>1</v>
      </c>
      <c r="AE172" t="b">
        <f>EXACT(Table941[[#This Row],[New 3D Color Name]],Table941[[#This Row],[Old 3D Color Name]])</f>
        <v>1</v>
      </c>
      <c r="AF172" t="b">
        <f>EXACT(Table941[[#This Row],[New 3D (R,G,B)]],Table941[[#This Row],[Old 3D (R,G,B)]])</f>
        <v>1</v>
      </c>
    </row>
    <row r="173" spans="1:32" x14ac:dyDescent="0.25">
      <c r="A173" s="180" t="s">
        <v>413</v>
      </c>
      <c r="B173" s="181" t="s">
        <v>436</v>
      </c>
      <c r="C173" s="240"/>
      <c r="D173" s="183" t="s">
        <v>658</v>
      </c>
      <c r="E173" s="180" t="s">
        <v>657</v>
      </c>
      <c r="F173" s="184" t="s">
        <v>8</v>
      </c>
      <c r="G173" s="184" t="s">
        <v>9</v>
      </c>
      <c r="H173" s="184" t="s">
        <v>37</v>
      </c>
      <c r="I173" s="240"/>
      <c r="J173" s="184" t="s">
        <v>658</v>
      </c>
      <c r="K173" s="186" t="s">
        <v>657</v>
      </c>
      <c r="L173" t="s">
        <v>413</v>
      </c>
      <c r="M173" t="s">
        <v>436</v>
      </c>
      <c r="N173" s="121"/>
      <c r="O173" t="s">
        <v>658</v>
      </c>
      <c r="P173" t="s">
        <v>657</v>
      </c>
      <c r="Q173" t="s">
        <v>8</v>
      </c>
      <c r="R173" t="s">
        <v>9</v>
      </c>
      <c r="S173" t="s">
        <v>37</v>
      </c>
      <c r="T173" s="121"/>
      <c r="U173" t="s">
        <v>658</v>
      </c>
      <c r="V173" t="s">
        <v>657</v>
      </c>
      <c r="W173" t="b">
        <f>AND(Table941[[#This Row],[Changed Structure]:[Changed 3D (R,G,B)]])</f>
        <v>1</v>
      </c>
      <c r="X173" t="b">
        <f>EXACT(Table941[[#This Row],[New Structure]],Table941[[#This Row],[Old Structure]])</f>
        <v>1</v>
      </c>
      <c r="Y173" s="95" t="b">
        <f>EXACT(Table941[[#This Row],[New ColorAndStyle]],Table941[[#This Row],[Old ColorAndStyle]])</f>
        <v>1</v>
      </c>
      <c r="Z173" s="94" t="b">
        <f>EXACT(Table941[[#This Row],[New Color Name]],Table941[[#This Row],[Old Color Name]])</f>
        <v>1</v>
      </c>
      <c r="AA173" s="94" t="b">
        <f>EXACT(Table941[[#This Row],[New (R,G,B)]],Table941[[#This Row],[Old (R,G,B)]])</f>
        <v>1</v>
      </c>
      <c r="AB173" t="b">
        <f>EXACT(Table941[[#This Row],[New In 2D View]],Table941[[#This Row],[Old In 2D View]])</f>
        <v>1</v>
      </c>
      <c r="AC173" t="b">
        <f>EXACT(Table941[[#This Row],[New In 3D View]],Table941[[#This Row],[Old In 3D View]])</f>
        <v>1</v>
      </c>
      <c r="AD173" t="b">
        <f>EXACT(Table941[[#This Row],[New Transparency]],Table941[[#This Row],[Old Transparency]])</f>
        <v>1</v>
      </c>
      <c r="AE173" t="b">
        <f>EXACT(Table941[[#This Row],[New 3D Color Name]],Table941[[#This Row],[Old 3D Color Name]])</f>
        <v>1</v>
      </c>
      <c r="AF173" t="b">
        <f>EXACT(Table941[[#This Row],[New 3D (R,G,B)]],Table941[[#This Row],[Old 3D (R,G,B)]])</f>
        <v>1</v>
      </c>
    </row>
    <row r="174" spans="1:32" x14ac:dyDescent="0.25">
      <c r="A174" s="187" t="s">
        <v>227</v>
      </c>
      <c r="B174" s="188" t="s">
        <v>269</v>
      </c>
      <c r="C174" s="255"/>
      <c r="D174" s="183" t="s">
        <v>52</v>
      </c>
      <c r="E174" s="187" t="s">
        <v>53</v>
      </c>
      <c r="F174" s="190" t="s">
        <v>16</v>
      </c>
      <c r="G174" s="190" t="s">
        <v>9</v>
      </c>
      <c r="H174" s="190" t="s">
        <v>37</v>
      </c>
      <c r="I174" s="255"/>
      <c r="J174" s="190" t="s">
        <v>52</v>
      </c>
      <c r="K174" s="191" t="s">
        <v>53</v>
      </c>
      <c r="L174" t="s">
        <v>227</v>
      </c>
      <c r="M174" t="s">
        <v>269</v>
      </c>
      <c r="N174" s="138"/>
      <c r="O174" t="s">
        <v>52</v>
      </c>
      <c r="P174" t="s">
        <v>53</v>
      </c>
      <c r="Q174" t="s">
        <v>16</v>
      </c>
      <c r="R174" t="s">
        <v>9</v>
      </c>
      <c r="S174" t="s">
        <v>37</v>
      </c>
      <c r="T174" s="138"/>
      <c r="U174" t="s">
        <v>52</v>
      </c>
      <c r="V174" t="s">
        <v>53</v>
      </c>
      <c r="W174" t="b">
        <f>AND(Table941[[#This Row],[Changed Structure]:[Changed 3D (R,G,B)]])</f>
        <v>1</v>
      </c>
      <c r="X174" t="b">
        <f>EXACT(Table941[[#This Row],[New Structure]],Table941[[#This Row],[Old Structure]])</f>
        <v>1</v>
      </c>
      <c r="Y174" s="95" t="b">
        <f>EXACT(Table941[[#This Row],[New ColorAndStyle]],Table941[[#This Row],[Old ColorAndStyle]])</f>
        <v>1</v>
      </c>
      <c r="Z174" s="94" t="b">
        <f>EXACT(Table941[[#This Row],[New Color Name]],Table941[[#This Row],[Old Color Name]])</f>
        <v>1</v>
      </c>
      <c r="AA174" s="94" t="b">
        <f>EXACT(Table941[[#This Row],[New (R,G,B)]],Table941[[#This Row],[Old (R,G,B)]])</f>
        <v>1</v>
      </c>
      <c r="AB174" t="b">
        <f>EXACT(Table941[[#This Row],[New In 2D View]],Table941[[#This Row],[Old In 2D View]])</f>
        <v>1</v>
      </c>
      <c r="AC174" t="b">
        <f>EXACT(Table941[[#This Row],[New In 3D View]],Table941[[#This Row],[Old In 3D View]])</f>
        <v>1</v>
      </c>
      <c r="AD174" t="b">
        <f>EXACT(Table941[[#This Row],[New Transparency]],Table941[[#This Row],[Old Transparency]])</f>
        <v>1</v>
      </c>
      <c r="AE174" t="b">
        <f>EXACT(Table941[[#This Row],[New 3D Color Name]],Table941[[#This Row],[Old 3D Color Name]])</f>
        <v>1</v>
      </c>
      <c r="AF174" t="b">
        <f>EXACT(Table941[[#This Row],[New 3D (R,G,B)]],Table941[[#This Row],[Old 3D (R,G,B)]])</f>
        <v>1</v>
      </c>
    </row>
    <row r="175" spans="1:32" x14ac:dyDescent="0.25">
      <c r="A175" s="180" t="s">
        <v>710</v>
      </c>
      <c r="B175" s="181" t="s">
        <v>709</v>
      </c>
      <c r="C175" s="230"/>
      <c r="D175" s="183" t="s">
        <v>613</v>
      </c>
      <c r="E175" s="180" t="s">
        <v>612</v>
      </c>
      <c r="F175" s="184" t="s">
        <v>16</v>
      </c>
      <c r="G175" s="184" t="s">
        <v>9</v>
      </c>
      <c r="H175" s="184" t="s">
        <v>37</v>
      </c>
      <c r="I175" s="230"/>
      <c r="J175" s="184" t="s">
        <v>613</v>
      </c>
      <c r="K175" s="186" t="s">
        <v>612</v>
      </c>
      <c r="L175" t="s">
        <v>710</v>
      </c>
      <c r="M175" t="s">
        <v>709</v>
      </c>
      <c r="N175" s="98"/>
      <c r="O175" t="s">
        <v>613</v>
      </c>
      <c r="P175" t="s">
        <v>612</v>
      </c>
      <c r="Q175" t="s">
        <v>16</v>
      </c>
      <c r="R175" t="s">
        <v>9</v>
      </c>
      <c r="S175" t="s">
        <v>37</v>
      </c>
      <c r="T175" s="98"/>
      <c r="U175" t="s">
        <v>613</v>
      </c>
      <c r="V175" t="s">
        <v>612</v>
      </c>
      <c r="W175" t="b">
        <f>AND(Table941[[#This Row],[Changed Structure]:[Changed 3D (R,G,B)]])</f>
        <v>1</v>
      </c>
      <c r="X175" t="b">
        <f>EXACT(Table941[[#This Row],[New Structure]],Table941[[#This Row],[Old Structure]])</f>
        <v>1</v>
      </c>
      <c r="Y175" s="95" t="b">
        <f>EXACT(Table941[[#This Row],[New ColorAndStyle]],Table941[[#This Row],[Old ColorAndStyle]])</f>
        <v>1</v>
      </c>
      <c r="Z175" s="94" t="b">
        <f>EXACT(Table941[[#This Row],[New Color Name]],Table941[[#This Row],[Old Color Name]])</f>
        <v>1</v>
      </c>
      <c r="AA175" s="94" t="b">
        <f>EXACT(Table941[[#This Row],[New (R,G,B)]],Table941[[#This Row],[Old (R,G,B)]])</f>
        <v>1</v>
      </c>
      <c r="AB175" t="b">
        <f>EXACT(Table941[[#This Row],[New In 2D View]],Table941[[#This Row],[Old In 2D View]])</f>
        <v>1</v>
      </c>
      <c r="AC175" t="b">
        <f>EXACT(Table941[[#This Row],[New In 3D View]],Table941[[#This Row],[Old In 3D View]])</f>
        <v>1</v>
      </c>
      <c r="AD175" t="b">
        <f>EXACT(Table941[[#This Row],[New Transparency]],Table941[[#This Row],[Old Transparency]])</f>
        <v>1</v>
      </c>
      <c r="AE175" t="b">
        <f>EXACT(Table941[[#This Row],[New 3D Color Name]],Table941[[#This Row],[Old 3D Color Name]])</f>
        <v>1</v>
      </c>
      <c r="AF175" t="b">
        <f>EXACT(Table941[[#This Row],[New 3D (R,G,B)]],Table941[[#This Row],[Old 3D (R,G,B)]])</f>
        <v>1</v>
      </c>
    </row>
    <row r="176" spans="1:32" x14ac:dyDescent="0.25">
      <c r="A176" s="187" t="s">
        <v>708</v>
      </c>
      <c r="B176" s="188" t="s">
        <v>707</v>
      </c>
      <c r="C176" s="256"/>
      <c r="D176" s="183" t="s">
        <v>706</v>
      </c>
      <c r="E176" s="187" t="s">
        <v>705</v>
      </c>
      <c r="F176" s="190" t="s">
        <v>16</v>
      </c>
      <c r="G176" s="190" t="s">
        <v>9</v>
      </c>
      <c r="H176" s="190" t="s">
        <v>624</v>
      </c>
      <c r="I176" s="256"/>
      <c r="J176" s="190" t="s">
        <v>706</v>
      </c>
      <c r="K176" s="191" t="s">
        <v>705</v>
      </c>
      <c r="L176" t="s">
        <v>708</v>
      </c>
      <c r="M176" t="s">
        <v>707</v>
      </c>
      <c r="N176" s="142"/>
      <c r="O176" t="s">
        <v>706</v>
      </c>
      <c r="P176" t="s">
        <v>705</v>
      </c>
      <c r="Q176" t="s">
        <v>16</v>
      </c>
      <c r="R176" t="s">
        <v>9</v>
      </c>
      <c r="S176" t="s">
        <v>624</v>
      </c>
      <c r="T176" s="142"/>
      <c r="U176" t="s">
        <v>706</v>
      </c>
      <c r="V176" t="s">
        <v>705</v>
      </c>
      <c r="W176" t="b">
        <f>AND(Table941[[#This Row],[Changed Structure]:[Changed 3D (R,G,B)]])</f>
        <v>1</v>
      </c>
      <c r="X176" t="b">
        <f>EXACT(Table941[[#This Row],[New Structure]],Table941[[#This Row],[Old Structure]])</f>
        <v>1</v>
      </c>
      <c r="Y176" s="95" t="b">
        <f>EXACT(Table941[[#This Row],[New ColorAndStyle]],Table941[[#This Row],[Old ColorAndStyle]])</f>
        <v>1</v>
      </c>
      <c r="Z176" s="94" t="b">
        <f>EXACT(Table941[[#This Row],[New Color Name]],Table941[[#This Row],[Old Color Name]])</f>
        <v>1</v>
      </c>
      <c r="AA176" s="94" t="b">
        <f>EXACT(Table941[[#This Row],[New (R,G,B)]],Table941[[#This Row],[Old (R,G,B)]])</f>
        <v>1</v>
      </c>
      <c r="AB176" t="b">
        <f>EXACT(Table941[[#This Row],[New In 2D View]],Table941[[#This Row],[Old In 2D View]])</f>
        <v>1</v>
      </c>
      <c r="AC176" t="b">
        <f>EXACT(Table941[[#This Row],[New In 3D View]],Table941[[#This Row],[Old In 3D View]])</f>
        <v>1</v>
      </c>
      <c r="AD176" t="b">
        <f>EXACT(Table941[[#This Row],[New Transparency]],Table941[[#This Row],[Old Transparency]])</f>
        <v>1</v>
      </c>
      <c r="AE176" t="b">
        <f>EXACT(Table941[[#This Row],[New 3D Color Name]],Table941[[#This Row],[Old 3D Color Name]])</f>
        <v>1</v>
      </c>
      <c r="AF176" t="b">
        <f>EXACT(Table941[[#This Row],[New 3D (R,G,B)]],Table941[[#This Row],[Old 3D (R,G,B)]])</f>
        <v>1</v>
      </c>
    </row>
    <row r="177" spans="1:32" x14ac:dyDescent="0.25">
      <c r="A177" s="180" t="s">
        <v>704</v>
      </c>
      <c r="B177" s="181" t="s">
        <v>703</v>
      </c>
      <c r="C177" s="253"/>
      <c r="D177" s="183" t="s">
        <v>702</v>
      </c>
      <c r="E177" s="180" t="s">
        <v>701</v>
      </c>
      <c r="F177" s="184" t="s">
        <v>16</v>
      </c>
      <c r="G177" s="184" t="s">
        <v>9</v>
      </c>
      <c r="H177" s="184" t="s">
        <v>37</v>
      </c>
      <c r="I177" s="253"/>
      <c r="J177" s="184" t="s">
        <v>702</v>
      </c>
      <c r="K177" s="186" t="s">
        <v>701</v>
      </c>
      <c r="L177" t="s">
        <v>704</v>
      </c>
      <c r="M177" t="s">
        <v>703</v>
      </c>
      <c r="N177" s="141"/>
      <c r="O177" t="s">
        <v>702</v>
      </c>
      <c r="P177" t="s">
        <v>701</v>
      </c>
      <c r="Q177" t="s">
        <v>16</v>
      </c>
      <c r="R177" t="s">
        <v>9</v>
      </c>
      <c r="S177" t="s">
        <v>37</v>
      </c>
      <c r="T177" s="141"/>
      <c r="U177" t="s">
        <v>702</v>
      </c>
      <c r="V177" t="s">
        <v>701</v>
      </c>
      <c r="W177" t="b">
        <f>AND(Table941[[#This Row],[Changed Structure]:[Changed 3D (R,G,B)]])</f>
        <v>1</v>
      </c>
      <c r="X177" t="b">
        <f>EXACT(Table941[[#This Row],[New Structure]],Table941[[#This Row],[Old Structure]])</f>
        <v>1</v>
      </c>
      <c r="Y177" s="95" t="b">
        <f>EXACT(Table941[[#This Row],[New ColorAndStyle]],Table941[[#This Row],[Old ColorAndStyle]])</f>
        <v>1</v>
      </c>
      <c r="Z177" s="94" t="b">
        <f>EXACT(Table941[[#This Row],[New Color Name]],Table941[[#This Row],[Old Color Name]])</f>
        <v>1</v>
      </c>
      <c r="AA177" s="94" t="b">
        <f>EXACT(Table941[[#This Row],[New (R,G,B)]],Table941[[#This Row],[Old (R,G,B)]])</f>
        <v>1</v>
      </c>
      <c r="AB177" t="b">
        <f>EXACT(Table941[[#This Row],[New In 2D View]],Table941[[#This Row],[Old In 2D View]])</f>
        <v>1</v>
      </c>
      <c r="AC177" t="b">
        <f>EXACT(Table941[[#This Row],[New In 3D View]],Table941[[#This Row],[Old In 3D View]])</f>
        <v>1</v>
      </c>
      <c r="AD177" t="b">
        <f>EXACT(Table941[[#This Row],[New Transparency]],Table941[[#This Row],[Old Transparency]])</f>
        <v>1</v>
      </c>
      <c r="AE177" t="b">
        <f>EXACT(Table941[[#This Row],[New 3D Color Name]],Table941[[#This Row],[Old 3D Color Name]])</f>
        <v>1</v>
      </c>
      <c r="AF177" t="b">
        <f>EXACT(Table941[[#This Row],[New 3D (R,G,B)]],Table941[[#This Row],[Old 3D (R,G,B)]])</f>
        <v>1</v>
      </c>
    </row>
    <row r="178" spans="1:32" x14ac:dyDescent="0.25">
      <c r="A178" s="187" t="s">
        <v>700</v>
      </c>
      <c r="B178" s="188" t="s">
        <v>699</v>
      </c>
      <c r="C178" s="219"/>
      <c r="D178" s="183" t="s">
        <v>681</v>
      </c>
      <c r="E178" s="187" t="s">
        <v>680</v>
      </c>
      <c r="F178" s="190" t="s">
        <v>16</v>
      </c>
      <c r="G178" s="190" t="s">
        <v>9</v>
      </c>
      <c r="H178" s="190" t="s">
        <v>37</v>
      </c>
      <c r="I178" s="219"/>
      <c r="J178" s="190" t="s">
        <v>681</v>
      </c>
      <c r="K178" s="191" t="s">
        <v>680</v>
      </c>
      <c r="L178" t="s">
        <v>700</v>
      </c>
      <c r="M178" t="s">
        <v>699</v>
      </c>
      <c r="N178" s="140"/>
      <c r="O178" t="s">
        <v>681</v>
      </c>
      <c r="P178" t="s">
        <v>680</v>
      </c>
      <c r="Q178" t="s">
        <v>16</v>
      </c>
      <c r="R178" t="s">
        <v>9</v>
      </c>
      <c r="S178" t="s">
        <v>37</v>
      </c>
      <c r="T178" s="140"/>
      <c r="U178" t="s">
        <v>681</v>
      </c>
      <c r="V178" t="s">
        <v>680</v>
      </c>
      <c r="W178" t="b">
        <f>AND(Table941[[#This Row],[Changed Structure]:[Changed 3D (R,G,B)]])</f>
        <v>1</v>
      </c>
      <c r="X178" t="b">
        <f>EXACT(Table941[[#This Row],[New Structure]],Table941[[#This Row],[Old Structure]])</f>
        <v>1</v>
      </c>
      <c r="Y178" s="95" t="b">
        <f>EXACT(Table941[[#This Row],[New ColorAndStyle]],Table941[[#This Row],[Old ColorAndStyle]])</f>
        <v>1</v>
      </c>
      <c r="Z178" s="94" t="b">
        <f>EXACT(Table941[[#This Row],[New Color Name]],Table941[[#This Row],[Old Color Name]])</f>
        <v>1</v>
      </c>
      <c r="AA178" s="94" t="b">
        <f>EXACT(Table941[[#This Row],[New (R,G,B)]],Table941[[#This Row],[Old (R,G,B)]])</f>
        <v>1</v>
      </c>
      <c r="AB178" t="b">
        <f>EXACT(Table941[[#This Row],[New In 2D View]],Table941[[#This Row],[Old In 2D View]])</f>
        <v>1</v>
      </c>
      <c r="AC178" t="b">
        <f>EXACT(Table941[[#This Row],[New In 3D View]],Table941[[#This Row],[Old In 3D View]])</f>
        <v>1</v>
      </c>
      <c r="AD178" t="b">
        <f>EXACT(Table941[[#This Row],[New Transparency]],Table941[[#This Row],[Old Transparency]])</f>
        <v>1</v>
      </c>
      <c r="AE178" t="b">
        <f>EXACT(Table941[[#This Row],[New 3D Color Name]],Table941[[#This Row],[Old 3D Color Name]])</f>
        <v>1</v>
      </c>
      <c r="AF178" t="b">
        <f>EXACT(Table941[[#This Row],[New 3D (R,G,B)]],Table941[[#This Row],[Old 3D (R,G,B)]])</f>
        <v>1</v>
      </c>
    </row>
    <row r="179" spans="1:32" x14ac:dyDescent="0.25">
      <c r="A179" s="180" t="s">
        <v>698</v>
      </c>
      <c r="B179" s="181" t="s">
        <v>697</v>
      </c>
      <c r="C179" s="203"/>
      <c r="D179" s="183" t="s">
        <v>696</v>
      </c>
      <c r="E179" s="180" t="s">
        <v>695</v>
      </c>
      <c r="F179" s="184" t="s">
        <v>16</v>
      </c>
      <c r="G179" s="184" t="s">
        <v>9</v>
      </c>
      <c r="H179" s="184" t="s">
        <v>37</v>
      </c>
      <c r="I179" s="203"/>
      <c r="J179" s="184" t="s">
        <v>696</v>
      </c>
      <c r="K179" s="186" t="s">
        <v>695</v>
      </c>
      <c r="L179" t="s">
        <v>698</v>
      </c>
      <c r="M179" t="s">
        <v>697</v>
      </c>
      <c r="N179" s="139"/>
      <c r="O179" t="s">
        <v>696</v>
      </c>
      <c r="P179" t="s">
        <v>695</v>
      </c>
      <c r="Q179" t="s">
        <v>16</v>
      </c>
      <c r="R179" t="s">
        <v>9</v>
      </c>
      <c r="S179" t="s">
        <v>37</v>
      </c>
      <c r="T179" s="139"/>
      <c r="U179" t="s">
        <v>696</v>
      </c>
      <c r="V179" t="s">
        <v>695</v>
      </c>
      <c r="W179" t="b">
        <f>AND(Table941[[#This Row],[Changed Structure]:[Changed 3D (R,G,B)]])</f>
        <v>1</v>
      </c>
      <c r="X179" t="b">
        <f>EXACT(Table941[[#This Row],[New Structure]],Table941[[#This Row],[Old Structure]])</f>
        <v>1</v>
      </c>
      <c r="Y179" s="95" t="b">
        <f>EXACT(Table941[[#This Row],[New ColorAndStyle]],Table941[[#This Row],[Old ColorAndStyle]])</f>
        <v>1</v>
      </c>
      <c r="Z179" s="94" t="b">
        <f>EXACT(Table941[[#This Row],[New Color Name]],Table941[[#This Row],[Old Color Name]])</f>
        <v>1</v>
      </c>
      <c r="AA179" s="94" t="b">
        <f>EXACT(Table941[[#This Row],[New (R,G,B)]],Table941[[#This Row],[Old (R,G,B)]])</f>
        <v>1</v>
      </c>
      <c r="AB179" t="b">
        <f>EXACT(Table941[[#This Row],[New In 2D View]],Table941[[#This Row],[Old In 2D View]])</f>
        <v>1</v>
      </c>
      <c r="AC179" t="b">
        <f>EXACT(Table941[[#This Row],[New In 3D View]],Table941[[#This Row],[Old In 3D View]])</f>
        <v>1</v>
      </c>
      <c r="AD179" t="b">
        <f>EXACT(Table941[[#This Row],[New Transparency]],Table941[[#This Row],[Old Transparency]])</f>
        <v>1</v>
      </c>
      <c r="AE179" t="b">
        <f>EXACT(Table941[[#This Row],[New 3D Color Name]],Table941[[#This Row],[Old 3D Color Name]])</f>
        <v>1</v>
      </c>
      <c r="AF179" t="b">
        <f>EXACT(Table941[[#This Row],[New 3D (R,G,B)]],Table941[[#This Row],[Old 3D (R,G,B)]])</f>
        <v>1</v>
      </c>
    </row>
    <row r="180" spans="1:32" x14ac:dyDescent="0.25">
      <c r="A180" s="187" t="s">
        <v>488</v>
      </c>
      <c r="B180" s="188" t="s">
        <v>576</v>
      </c>
      <c r="C180" s="223"/>
      <c r="D180" s="183" t="s">
        <v>49</v>
      </c>
      <c r="E180" s="187" t="s">
        <v>50</v>
      </c>
      <c r="F180" s="190" t="s">
        <v>16</v>
      </c>
      <c r="G180" s="190" t="s">
        <v>9</v>
      </c>
      <c r="H180" s="190" t="s">
        <v>37</v>
      </c>
      <c r="I180" s="223"/>
      <c r="J180" s="190" t="s">
        <v>49</v>
      </c>
      <c r="K180" s="191" t="s">
        <v>50</v>
      </c>
      <c r="L180" t="s">
        <v>488</v>
      </c>
      <c r="M180" t="s">
        <v>576</v>
      </c>
      <c r="N180" s="4"/>
      <c r="O180" t="s">
        <v>49</v>
      </c>
      <c r="P180" t="s">
        <v>50</v>
      </c>
      <c r="Q180" t="s">
        <v>16</v>
      </c>
      <c r="R180" t="s">
        <v>9</v>
      </c>
      <c r="S180" t="s">
        <v>37</v>
      </c>
      <c r="T180" s="4"/>
      <c r="U180" t="s">
        <v>49</v>
      </c>
      <c r="V180" t="s">
        <v>50</v>
      </c>
      <c r="W180" t="b">
        <f>AND(Table941[[#This Row],[Changed Structure]:[Changed 3D (R,G,B)]])</f>
        <v>1</v>
      </c>
      <c r="X180" t="b">
        <f>EXACT(Table941[[#This Row],[New Structure]],Table941[[#This Row],[Old Structure]])</f>
        <v>1</v>
      </c>
      <c r="Y180" s="95" t="b">
        <f>EXACT(Table941[[#This Row],[New ColorAndStyle]],Table941[[#This Row],[Old ColorAndStyle]])</f>
        <v>1</v>
      </c>
      <c r="Z180" s="94" t="b">
        <f>EXACT(Table941[[#This Row],[New Color Name]],Table941[[#This Row],[Old Color Name]])</f>
        <v>1</v>
      </c>
      <c r="AA180" s="94" t="b">
        <f>EXACT(Table941[[#This Row],[New (R,G,B)]],Table941[[#This Row],[Old (R,G,B)]])</f>
        <v>1</v>
      </c>
      <c r="AB180" t="b">
        <f>EXACT(Table941[[#This Row],[New In 2D View]],Table941[[#This Row],[Old In 2D View]])</f>
        <v>1</v>
      </c>
      <c r="AC180" t="b">
        <f>EXACT(Table941[[#This Row],[New In 3D View]],Table941[[#This Row],[Old In 3D View]])</f>
        <v>1</v>
      </c>
      <c r="AD180" t="b">
        <f>EXACT(Table941[[#This Row],[New Transparency]],Table941[[#This Row],[Old Transparency]])</f>
        <v>1</v>
      </c>
      <c r="AE180" t="b">
        <f>EXACT(Table941[[#This Row],[New 3D Color Name]],Table941[[#This Row],[Old 3D Color Name]])</f>
        <v>1</v>
      </c>
      <c r="AF180" t="b">
        <f>EXACT(Table941[[#This Row],[New 3D (R,G,B)]],Table941[[#This Row],[Old 3D (R,G,B)]])</f>
        <v>1</v>
      </c>
    </row>
    <row r="181" spans="1:32" x14ac:dyDescent="0.25">
      <c r="A181" s="180" t="s">
        <v>120</v>
      </c>
      <c r="B181" s="181" t="s">
        <v>694</v>
      </c>
      <c r="C181" s="220"/>
      <c r="D181" s="183" t="s">
        <v>254</v>
      </c>
      <c r="E181" s="180" t="s">
        <v>255</v>
      </c>
      <c r="F181" s="184" t="s">
        <v>16</v>
      </c>
      <c r="G181" s="184" t="s">
        <v>9</v>
      </c>
      <c r="H181" s="184" t="s">
        <v>624</v>
      </c>
      <c r="I181" s="220"/>
      <c r="J181" s="184" t="s">
        <v>254</v>
      </c>
      <c r="K181" s="186" t="s">
        <v>255</v>
      </c>
      <c r="L181" t="s">
        <v>120</v>
      </c>
      <c r="M181" t="s">
        <v>694</v>
      </c>
      <c r="N181" s="26"/>
      <c r="O181" t="s">
        <v>254</v>
      </c>
      <c r="P181" t="s">
        <v>255</v>
      </c>
      <c r="Q181" t="s">
        <v>16</v>
      </c>
      <c r="R181" t="s">
        <v>9</v>
      </c>
      <c r="S181" t="s">
        <v>624</v>
      </c>
      <c r="T181" s="26"/>
      <c r="U181" t="s">
        <v>254</v>
      </c>
      <c r="V181" t="s">
        <v>255</v>
      </c>
      <c r="W181" t="b">
        <f>AND(Table941[[#This Row],[Changed Structure]:[Changed 3D (R,G,B)]])</f>
        <v>1</v>
      </c>
      <c r="X181" t="b">
        <f>EXACT(Table941[[#This Row],[New Structure]],Table941[[#This Row],[Old Structure]])</f>
        <v>1</v>
      </c>
      <c r="Y181" s="95" t="b">
        <f>EXACT(Table941[[#This Row],[New ColorAndStyle]],Table941[[#This Row],[Old ColorAndStyle]])</f>
        <v>1</v>
      </c>
      <c r="Z181" s="94" t="b">
        <f>EXACT(Table941[[#This Row],[New Color Name]],Table941[[#This Row],[Old Color Name]])</f>
        <v>1</v>
      </c>
      <c r="AA181" s="94" t="b">
        <f>EXACT(Table941[[#This Row],[New (R,G,B)]],Table941[[#This Row],[Old (R,G,B)]])</f>
        <v>1</v>
      </c>
      <c r="AB181" t="b">
        <f>EXACT(Table941[[#This Row],[New In 2D View]],Table941[[#This Row],[Old In 2D View]])</f>
        <v>1</v>
      </c>
      <c r="AC181" t="b">
        <f>EXACT(Table941[[#This Row],[New In 3D View]],Table941[[#This Row],[Old In 3D View]])</f>
        <v>1</v>
      </c>
      <c r="AD181" t="b">
        <f>EXACT(Table941[[#This Row],[New Transparency]],Table941[[#This Row],[Old Transparency]])</f>
        <v>1</v>
      </c>
      <c r="AE181" t="b">
        <f>EXACT(Table941[[#This Row],[New 3D Color Name]],Table941[[#This Row],[Old 3D Color Name]])</f>
        <v>1</v>
      </c>
      <c r="AF181" t="b">
        <f>EXACT(Table941[[#This Row],[New 3D (R,G,B)]],Table941[[#This Row],[Old 3D (R,G,B)]])</f>
        <v>1</v>
      </c>
    </row>
    <row r="182" spans="1:32" x14ac:dyDescent="0.25">
      <c r="A182" s="187" t="s">
        <v>693</v>
      </c>
      <c r="B182" s="188" t="s">
        <v>692</v>
      </c>
      <c r="C182" s="215"/>
      <c r="D182" s="183" t="s">
        <v>46</v>
      </c>
      <c r="E182" s="187" t="s">
        <v>47</v>
      </c>
      <c r="F182" s="190" t="s">
        <v>8</v>
      </c>
      <c r="G182" s="190" t="s">
        <v>9</v>
      </c>
      <c r="H182" s="190" t="s">
        <v>37</v>
      </c>
      <c r="I182" s="215"/>
      <c r="J182" s="190" t="s">
        <v>46</v>
      </c>
      <c r="K182" s="191" t="s">
        <v>47</v>
      </c>
      <c r="L182" t="s">
        <v>693</v>
      </c>
      <c r="M182" t="s">
        <v>692</v>
      </c>
      <c r="N182" s="3"/>
      <c r="O182" t="s">
        <v>46</v>
      </c>
      <c r="P182" t="s">
        <v>47</v>
      </c>
      <c r="Q182" t="s">
        <v>8</v>
      </c>
      <c r="R182" t="s">
        <v>9</v>
      </c>
      <c r="S182" t="s">
        <v>37</v>
      </c>
      <c r="T182" s="3"/>
      <c r="U182" t="s">
        <v>46</v>
      </c>
      <c r="V182" t="s">
        <v>47</v>
      </c>
      <c r="W182" t="b">
        <f>AND(Table941[[#This Row],[Changed Structure]:[Changed 3D (R,G,B)]])</f>
        <v>1</v>
      </c>
      <c r="X182" t="b">
        <f>EXACT(Table941[[#This Row],[New Structure]],Table941[[#This Row],[Old Structure]])</f>
        <v>1</v>
      </c>
      <c r="Y182" s="95" t="b">
        <f>EXACT(Table941[[#This Row],[New ColorAndStyle]],Table941[[#This Row],[Old ColorAndStyle]])</f>
        <v>1</v>
      </c>
      <c r="Z182" s="94" t="b">
        <f>EXACT(Table941[[#This Row],[New Color Name]],Table941[[#This Row],[Old Color Name]])</f>
        <v>1</v>
      </c>
      <c r="AA182" s="94" t="b">
        <f>EXACT(Table941[[#This Row],[New (R,G,B)]],Table941[[#This Row],[Old (R,G,B)]])</f>
        <v>1</v>
      </c>
      <c r="AB182" t="b">
        <f>EXACT(Table941[[#This Row],[New In 2D View]],Table941[[#This Row],[Old In 2D View]])</f>
        <v>1</v>
      </c>
      <c r="AC182" t="b">
        <f>EXACT(Table941[[#This Row],[New In 3D View]],Table941[[#This Row],[Old In 3D View]])</f>
        <v>1</v>
      </c>
      <c r="AD182" t="b">
        <f>EXACT(Table941[[#This Row],[New Transparency]],Table941[[#This Row],[Old Transparency]])</f>
        <v>1</v>
      </c>
      <c r="AE182" t="b">
        <f>EXACT(Table941[[#This Row],[New 3D Color Name]],Table941[[#This Row],[Old 3D Color Name]])</f>
        <v>1</v>
      </c>
      <c r="AF182" t="b">
        <f>EXACT(Table941[[#This Row],[New 3D (R,G,B)]],Table941[[#This Row],[Old 3D (R,G,B)]])</f>
        <v>1</v>
      </c>
    </row>
    <row r="183" spans="1:32" x14ac:dyDescent="0.25">
      <c r="A183" s="180" t="s">
        <v>339</v>
      </c>
      <c r="B183" s="181" t="s">
        <v>691</v>
      </c>
      <c r="C183" s="210"/>
      <c r="D183" s="183" t="s">
        <v>398</v>
      </c>
      <c r="E183" s="180" t="s">
        <v>399</v>
      </c>
      <c r="F183" s="184" t="s">
        <v>8</v>
      </c>
      <c r="G183" s="184" t="s">
        <v>9</v>
      </c>
      <c r="H183" s="184" t="s">
        <v>11</v>
      </c>
      <c r="I183" s="210"/>
      <c r="J183" s="184" t="s">
        <v>398</v>
      </c>
      <c r="K183" s="186" t="s">
        <v>399</v>
      </c>
      <c r="L183" t="s">
        <v>339</v>
      </c>
      <c r="M183" t="s">
        <v>691</v>
      </c>
      <c r="N183" s="113"/>
      <c r="O183" t="s">
        <v>398</v>
      </c>
      <c r="P183" t="s">
        <v>399</v>
      </c>
      <c r="Q183" t="s">
        <v>8</v>
      </c>
      <c r="R183" t="s">
        <v>9</v>
      </c>
      <c r="S183" t="s">
        <v>11</v>
      </c>
      <c r="T183" s="113"/>
      <c r="U183" t="s">
        <v>398</v>
      </c>
      <c r="V183" t="s">
        <v>399</v>
      </c>
      <c r="W183" t="b">
        <f>AND(Table941[[#This Row],[Changed Structure]:[Changed 3D (R,G,B)]])</f>
        <v>1</v>
      </c>
      <c r="X183" t="b">
        <f>EXACT(Table941[[#This Row],[New Structure]],Table941[[#This Row],[Old Structure]])</f>
        <v>1</v>
      </c>
      <c r="Y183" s="95" t="b">
        <f>EXACT(Table941[[#This Row],[New ColorAndStyle]],Table941[[#This Row],[Old ColorAndStyle]])</f>
        <v>1</v>
      </c>
      <c r="Z183" s="94" t="b">
        <f>EXACT(Table941[[#This Row],[New Color Name]],Table941[[#This Row],[Old Color Name]])</f>
        <v>1</v>
      </c>
      <c r="AA183" s="94" t="b">
        <f>EXACT(Table941[[#This Row],[New (R,G,B)]],Table941[[#This Row],[Old (R,G,B)]])</f>
        <v>1</v>
      </c>
      <c r="AB183" t="b">
        <f>EXACT(Table941[[#This Row],[New In 2D View]],Table941[[#This Row],[Old In 2D View]])</f>
        <v>1</v>
      </c>
      <c r="AC183" t="b">
        <f>EXACT(Table941[[#This Row],[New In 3D View]],Table941[[#This Row],[Old In 3D View]])</f>
        <v>1</v>
      </c>
      <c r="AD183" t="b">
        <f>EXACT(Table941[[#This Row],[New Transparency]],Table941[[#This Row],[Old Transparency]])</f>
        <v>1</v>
      </c>
      <c r="AE183" t="b">
        <f>EXACT(Table941[[#This Row],[New 3D Color Name]],Table941[[#This Row],[Old 3D Color Name]])</f>
        <v>1</v>
      </c>
      <c r="AF183" t="b">
        <f>EXACT(Table941[[#This Row],[New 3D (R,G,B)]],Table941[[#This Row],[Old 3D (R,G,B)]])</f>
        <v>1</v>
      </c>
    </row>
    <row r="184" spans="1:32" x14ac:dyDescent="0.25">
      <c r="A184" s="187" t="s">
        <v>4</v>
      </c>
      <c r="B184" s="188" t="s">
        <v>246</v>
      </c>
      <c r="C184" s="257"/>
      <c r="D184" s="183" t="s">
        <v>250</v>
      </c>
      <c r="E184" s="187" t="s">
        <v>251</v>
      </c>
      <c r="F184" s="190" t="s">
        <v>16</v>
      </c>
      <c r="G184" s="190" t="s">
        <v>9</v>
      </c>
      <c r="H184" s="190" t="s">
        <v>10</v>
      </c>
      <c r="I184" s="257"/>
      <c r="J184" s="190" t="s">
        <v>250</v>
      </c>
      <c r="K184" s="191" t="s">
        <v>251</v>
      </c>
      <c r="L184" t="s">
        <v>4</v>
      </c>
      <c r="M184" t="s">
        <v>246</v>
      </c>
      <c r="N184" s="24"/>
      <c r="O184" t="s">
        <v>250</v>
      </c>
      <c r="P184" t="s">
        <v>251</v>
      </c>
      <c r="Q184" t="s">
        <v>16</v>
      </c>
      <c r="R184" t="s">
        <v>9</v>
      </c>
      <c r="S184" t="s">
        <v>10</v>
      </c>
      <c r="T184" s="24"/>
      <c r="U184" t="s">
        <v>250</v>
      </c>
      <c r="V184" t="s">
        <v>251</v>
      </c>
      <c r="W184" t="b">
        <f>AND(Table941[[#This Row],[Changed Structure]:[Changed 3D (R,G,B)]])</f>
        <v>1</v>
      </c>
      <c r="X184" t="b">
        <f>EXACT(Table941[[#This Row],[New Structure]],Table941[[#This Row],[Old Structure]])</f>
        <v>1</v>
      </c>
      <c r="Y184" s="95" t="b">
        <f>EXACT(Table941[[#This Row],[New ColorAndStyle]],Table941[[#This Row],[Old ColorAndStyle]])</f>
        <v>1</v>
      </c>
      <c r="Z184" s="94" t="b">
        <f>EXACT(Table941[[#This Row],[New Color Name]],Table941[[#This Row],[Old Color Name]])</f>
        <v>1</v>
      </c>
      <c r="AA184" s="94" t="b">
        <f>EXACT(Table941[[#This Row],[New (R,G,B)]],Table941[[#This Row],[Old (R,G,B)]])</f>
        <v>1</v>
      </c>
      <c r="AB184" t="b">
        <f>EXACT(Table941[[#This Row],[New In 2D View]],Table941[[#This Row],[Old In 2D View]])</f>
        <v>1</v>
      </c>
      <c r="AC184" t="b">
        <f>EXACT(Table941[[#This Row],[New In 3D View]],Table941[[#This Row],[Old In 3D View]])</f>
        <v>1</v>
      </c>
      <c r="AD184" t="b">
        <f>EXACT(Table941[[#This Row],[New Transparency]],Table941[[#This Row],[Old Transparency]])</f>
        <v>1</v>
      </c>
      <c r="AE184" t="b">
        <f>EXACT(Table941[[#This Row],[New 3D Color Name]],Table941[[#This Row],[Old 3D Color Name]])</f>
        <v>1</v>
      </c>
      <c r="AF184" t="b">
        <f>EXACT(Table941[[#This Row],[New 3D (R,G,B)]],Table941[[#This Row],[Old 3D (R,G,B)]])</f>
        <v>1</v>
      </c>
    </row>
    <row r="185" spans="1:32" x14ac:dyDescent="0.25">
      <c r="A185" s="180" t="s">
        <v>215</v>
      </c>
      <c r="B185" s="181" t="s">
        <v>248</v>
      </c>
      <c r="C185" s="257"/>
      <c r="D185" s="183" t="s">
        <v>250</v>
      </c>
      <c r="E185" s="180" t="s">
        <v>251</v>
      </c>
      <c r="F185" s="184" t="s">
        <v>8</v>
      </c>
      <c r="G185" s="184" t="s">
        <v>9</v>
      </c>
      <c r="H185" s="184" t="s">
        <v>10</v>
      </c>
      <c r="I185" s="257"/>
      <c r="J185" s="184" t="s">
        <v>250</v>
      </c>
      <c r="K185" s="186" t="s">
        <v>251</v>
      </c>
      <c r="L185" t="s">
        <v>215</v>
      </c>
      <c r="M185" t="s">
        <v>248</v>
      </c>
      <c r="N185" s="24"/>
      <c r="O185" t="s">
        <v>250</v>
      </c>
      <c r="P185" t="s">
        <v>251</v>
      </c>
      <c r="Q185" t="s">
        <v>8</v>
      </c>
      <c r="R185" t="s">
        <v>9</v>
      </c>
      <c r="S185" t="s">
        <v>10</v>
      </c>
      <c r="T185" s="24"/>
      <c r="U185" t="s">
        <v>250</v>
      </c>
      <c r="V185" t="s">
        <v>251</v>
      </c>
      <c r="W185" t="b">
        <f>AND(Table941[[#This Row],[Changed Structure]:[Changed 3D (R,G,B)]])</f>
        <v>1</v>
      </c>
      <c r="X185" t="b">
        <f>EXACT(Table941[[#This Row],[New Structure]],Table941[[#This Row],[Old Structure]])</f>
        <v>1</v>
      </c>
      <c r="Y185" s="95" t="b">
        <f>EXACT(Table941[[#This Row],[New ColorAndStyle]],Table941[[#This Row],[Old ColorAndStyle]])</f>
        <v>1</v>
      </c>
      <c r="Z185" s="94" t="b">
        <f>EXACT(Table941[[#This Row],[New Color Name]],Table941[[#This Row],[Old Color Name]])</f>
        <v>1</v>
      </c>
      <c r="AA185" s="94" t="b">
        <f>EXACT(Table941[[#This Row],[New (R,G,B)]],Table941[[#This Row],[Old (R,G,B)]])</f>
        <v>1</v>
      </c>
      <c r="AB185" t="b">
        <f>EXACT(Table941[[#This Row],[New In 2D View]],Table941[[#This Row],[Old In 2D View]])</f>
        <v>1</v>
      </c>
      <c r="AC185" t="b">
        <f>EXACT(Table941[[#This Row],[New In 3D View]],Table941[[#This Row],[Old In 3D View]])</f>
        <v>1</v>
      </c>
      <c r="AD185" t="b">
        <f>EXACT(Table941[[#This Row],[New Transparency]],Table941[[#This Row],[Old Transparency]])</f>
        <v>1</v>
      </c>
      <c r="AE185" t="b">
        <f>EXACT(Table941[[#This Row],[New 3D Color Name]],Table941[[#This Row],[Old 3D Color Name]])</f>
        <v>1</v>
      </c>
      <c r="AF185" t="b">
        <f>EXACT(Table941[[#This Row],[New 3D (R,G,B)]],Table941[[#This Row],[Old 3D (R,G,B)]])</f>
        <v>1</v>
      </c>
    </row>
    <row r="186" spans="1:32" x14ac:dyDescent="0.25">
      <c r="A186" s="187" t="s">
        <v>212</v>
      </c>
      <c r="B186" s="188" t="s">
        <v>246</v>
      </c>
      <c r="C186" s="257"/>
      <c r="D186" s="183" t="s">
        <v>250</v>
      </c>
      <c r="E186" s="187" t="s">
        <v>251</v>
      </c>
      <c r="F186" s="190" t="s">
        <v>8</v>
      </c>
      <c r="G186" s="190" t="s">
        <v>9</v>
      </c>
      <c r="H186" s="190" t="s">
        <v>10</v>
      </c>
      <c r="I186" s="257"/>
      <c r="J186" s="190" t="s">
        <v>250</v>
      </c>
      <c r="K186" s="191" t="s">
        <v>251</v>
      </c>
      <c r="L186" t="s">
        <v>690</v>
      </c>
      <c r="M186" t="s">
        <v>246</v>
      </c>
      <c r="N186" s="24"/>
      <c r="O186" t="s">
        <v>250</v>
      </c>
      <c r="P186" t="s">
        <v>251</v>
      </c>
      <c r="Q186" t="s">
        <v>8</v>
      </c>
      <c r="R186" t="s">
        <v>9</v>
      </c>
      <c r="S186" t="s">
        <v>10</v>
      </c>
      <c r="T186" s="24"/>
      <c r="U186" t="s">
        <v>250</v>
      </c>
      <c r="V186" t="s">
        <v>251</v>
      </c>
      <c r="W186" t="b">
        <f>AND(Table941[[#This Row],[Changed Structure]:[Changed 3D (R,G,B)]])</f>
        <v>0</v>
      </c>
      <c r="X186" t="b">
        <f>EXACT(Table941[[#This Row],[New Structure]],Table941[[#This Row],[Old Structure]])</f>
        <v>0</v>
      </c>
      <c r="Y186" s="95" t="b">
        <f>EXACT(Table941[[#This Row],[New ColorAndStyle]],Table941[[#This Row],[Old ColorAndStyle]])</f>
        <v>1</v>
      </c>
      <c r="Z186" s="94" t="b">
        <f>EXACT(Table941[[#This Row],[New Color Name]],Table941[[#This Row],[Old Color Name]])</f>
        <v>1</v>
      </c>
      <c r="AA186" s="94" t="b">
        <f>EXACT(Table941[[#This Row],[New (R,G,B)]],Table941[[#This Row],[Old (R,G,B)]])</f>
        <v>1</v>
      </c>
      <c r="AB186" t="b">
        <f>EXACT(Table941[[#This Row],[New In 2D View]],Table941[[#This Row],[Old In 2D View]])</f>
        <v>1</v>
      </c>
      <c r="AC186" t="b">
        <f>EXACT(Table941[[#This Row],[New In 3D View]],Table941[[#This Row],[Old In 3D View]])</f>
        <v>1</v>
      </c>
      <c r="AD186" t="b">
        <f>EXACT(Table941[[#This Row],[New Transparency]],Table941[[#This Row],[Old Transparency]])</f>
        <v>1</v>
      </c>
      <c r="AE186" t="b">
        <f>EXACT(Table941[[#This Row],[New 3D Color Name]],Table941[[#This Row],[Old 3D Color Name]])</f>
        <v>1</v>
      </c>
      <c r="AF186" t="b">
        <f>EXACT(Table941[[#This Row],[New 3D (R,G,B)]],Table941[[#This Row],[Old 3D (R,G,B)]])</f>
        <v>1</v>
      </c>
    </row>
    <row r="187" spans="1:32" x14ac:dyDescent="0.25">
      <c r="A187" s="180" t="s">
        <v>182</v>
      </c>
      <c r="B187" s="181" t="s">
        <v>5</v>
      </c>
      <c r="C187" s="258"/>
      <c r="D187" s="183" t="s">
        <v>6</v>
      </c>
      <c r="E187" s="180" t="s">
        <v>286</v>
      </c>
      <c r="F187" s="184" t="s">
        <v>8</v>
      </c>
      <c r="G187" s="184" t="s">
        <v>9</v>
      </c>
      <c r="H187" s="184" t="s">
        <v>10</v>
      </c>
      <c r="I187" s="258"/>
      <c r="J187" s="184" t="s">
        <v>6</v>
      </c>
      <c r="K187" s="186" t="s">
        <v>286</v>
      </c>
      <c r="L187" t="s">
        <v>182</v>
      </c>
      <c r="M187" t="s">
        <v>5</v>
      </c>
      <c r="N187" s="1"/>
      <c r="O187" t="s">
        <v>6</v>
      </c>
      <c r="P187" t="s">
        <v>7</v>
      </c>
      <c r="Q187" t="s">
        <v>8</v>
      </c>
      <c r="R187" t="s">
        <v>9</v>
      </c>
      <c r="S187" t="s">
        <v>10</v>
      </c>
      <c r="T187" s="23"/>
      <c r="U187" t="s">
        <v>51</v>
      </c>
      <c r="V187" t="s">
        <v>7</v>
      </c>
      <c r="W187" t="b">
        <f>AND(Table941[[#This Row],[Changed Structure]:[Changed 3D (R,G,B)]])</f>
        <v>0</v>
      </c>
      <c r="X187" t="b">
        <f>EXACT(Table941[[#This Row],[New Structure]],Table941[[#This Row],[Old Structure]])</f>
        <v>1</v>
      </c>
      <c r="Y187" s="95" t="b">
        <f>EXACT(Table941[[#This Row],[New ColorAndStyle]],Table941[[#This Row],[Old ColorAndStyle]])</f>
        <v>1</v>
      </c>
      <c r="Z187" s="94" t="b">
        <f>EXACT(Table941[[#This Row],[New Color Name]],Table941[[#This Row],[Old Color Name]])</f>
        <v>1</v>
      </c>
      <c r="AA187" s="94" t="b">
        <f>EXACT(Table941[[#This Row],[New (R,G,B)]],Table941[[#This Row],[Old (R,G,B)]])</f>
        <v>0</v>
      </c>
      <c r="AB187" t="b">
        <f>EXACT(Table941[[#This Row],[New In 2D View]],Table941[[#This Row],[Old In 2D View]])</f>
        <v>1</v>
      </c>
      <c r="AC187" t="b">
        <f>EXACT(Table941[[#This Row],[New In 3D View]],Table941[[#This Row],[Old In 3D View]])</f>
        <v>1</v>
      </c>
      <c r="AD187" t="b">
        <f>EXACT(Table941[[#This Row],[New Transparency]],Table941[[#This Row],[Old Transparency]])</f>
        <v>1</v>
      </c>
      <c r="AE187" t="b">
        <f>EXACT(Table941[[#This Row],[New 3D Color Name]],Table941[[#This Row],[Old 3D Color Name]])</f>
        <v>0</v>
      </c>
      <c r="AF187" t="b">
        <f>EXACT(Table941[[#This Row],[New 3D (R,G,B)]],Table941[[#This Row],[Old 3D (R,G,B)]])</f>
        <v>0</v>
      </c>
    </row>
    <row r="188" spans="1:32" x14ac:dyDescent="0.25">
      <c r="A188" s="187" t="s">
        <v>289</v>
      </c>
      <c r="B188" s="188" t="s">
        <v>290</v>
      </c>
      <c r="C188" s="259"/>
      <c r="D188" s="183" t="s">
        <v>256</v>
      </c>
      <c r="E188" s="180" t="s">
        <v>7</v>
      </c>
      <c r="F188" s="184" t="s">
        <v>8</v>
      </c>
      <c r="G188" s="184" t="s">
        <v>9</v>
      </c>
      <c r="H188" s="184" t="s">
        <v>10</v>
      </c>
      <c r="I188" s="209"/>
      <c r="J188" s="184" t="s">
        <v>256</v>
      </c>
      <c r="K188" s="186" t="s">
        <v>7</v>
      </c>
      <c r="L188" t="s">
        <v>289</v>
      </c>
      <c r="M188" t="s">
        <v>290</v>
      </c>
      <c r="N188" s="23"/>
      <c r="O188" t="s">
        <v>51</v>
      </c>
      <c r="P188" t="s">
        <v>286</v>
      </c>
      <c r="Q188" t="s">
        <v>8</v>
      </c>
      <c r="R188" t="s">
        <v>9</v>
      </c>
      <c r="S188" t="s">
        <v>10</v>
      </c>
      <c r="T188" s="1"/>
      <c r="U188" t="s">
        <v>6</v>
      </c>
      <c r="V188" t="s">
        <v>286</v>
      </c>
      <c r="W188" t="b">
        <f>AND(Table941[[#This Row],[Changed Structure]:[Changed 3D (R,G,B)]])</f>
        <v>0</v>
      </c>
      <c r="X188" t="b">
        <f>EXACT(Table941[[#This Row],[New Structure]],Table941[[#This Row],[Old Structure]])</f>
        <v>1</v>
      </c>
      <c r="Y188" s="95" t="b">
        <f>EXACT(Table941[[#This Row],[New ColorAndStyle]],Table941[[#This Row],[Old ColorAndStyle]])</f>
        <v>1</v>
      </c>
      <c r="Z188" s="94" t="b">
        <f>EXACT(Table941[[#This Row],[New Color Name]],Table941[[#This Row],[Old Color Name]])</f>
        <v>0</v>
      </c>
      <c r="AA188" s="94" t="b">
        <f>EXACT(Table941[[#This Row],[New (R,G,B)]],Table941[[#This Row],[Old (R,G,B)]])</f>
        <v>0</v>
      </c>
      <c r="AB188" t="b">
        <f>EXACT(Table941[[#This Row],[New In 2D View]],Table941[[#This Row],[Old In 2D View]])</f>
        <v>1</v>
      </c>
      <c r="AC188" t="b">
        <f>EXACT(Table941[[#This Row],[New In 3D View]],Table941[[#This Row],[Old In 3D View]])</f>
        <v>1</v>
      </c>
      <c r="AD188" t="b">
        <f>EXACT(Table941[[#This Row],[New Transparency]],Table941[[#This Row],[Old Transparency]])</f>
        <v>1</v>
      </c>
      <c r="AE188" t="b">
        <f>EXACT(Table941[[#This Row],[New 3D Color Name]],Table941[[#This Row],[Old 3D Color Name]])</f>
        <v>0</v>
      </c>
      <c r="AF188" t="b">
        <f>EXACT(Table941[[#This Row],[New 3D (R,G,B)]],Table941[[#This Row],[Old 3D (R,G,B)]])</f>
        <v>0</v>
      </c>
    </row>
    <row r="189" spans="1:32" x14ac:dyDescent="0.25">
      <c r="A189" s="180" t="s">
        <v>22</v>
      </c>
      <c r="B189" s="181" t="s">
        <v>23</v>
      </c>
      <c r="C189" s="254"/>
      <c r="D189" s="183" t="s">
        <v>24</v>
      </c>
      <c r="E189" s="180" t="s">
        <v>25</v>
      </c>
      <c r="F189" s="184" t="s">
        <v>8</v>
      </c>
      <c r="G189" s="184" t="s">
        <v>9</v>
      </c>
      <c r="H189" s="184" t="s">
        <v>10</v>
      </c>
      <c r="I189" s="254"/>
      <c r="J189" s="184" t="s">
        <v>24</v>
      </c>
      <c r="K189" s="186" t="s">
        <v>25</v>
      </c>
      <c r="L189" t="s">
        <v>22</v>
      </c>
      <c r="M189" t="s">
        <v>23</v>
      </c>
      <c r="N189" s="138"/>
      <c r="O189" t="s">
        <v>52</v>
      </c>
      <c r="P189" t="s">
        <v>53</v>
      </c>
      <c r="Q189" t="s">
        <v>8</v>
      </c>
      <c r="R189" t="s">
        <v>9</v>
      </c>
      <c r="S189" t="s">
        <v>10</v>
      </c>
      <c r="T189" s="138"/>
      <c r="U189" t="s">
        <v>52</v>
      </c>
      <c r="V189" t="s">
        <v>53</v>
      </c>
      <c r="W189" t="b">
        <f>AND(Table941[[#This Row],[Changed Structure]:[Changed 3D (R,G,B)]])</f>
        <v>0</v>
      </c>
      <c r="X189" t="b">
        <f>EXACT(Table941[[#This Row],[New Structure]],Table941[[#This Row],[Old Structure]])</f>
        <v>1</v>
      </c>
      <c r="Y189" s="95" t="b">
        <f>EXACT(Table941[[#This Row],[New ColorAndStyle]],Table941[[#This Row],[Old ColorAndStyle]])</f>
        <v>1</v>
      </c>
      <c r="Z189" s="94" t="b">
        <f>EXACT(Table941[[#This Row],[New Color Name]],Table941[[#This Row],[Old Color Name]])</f>
        <v>0</v>
      </c>
      <c r="AA189" s="94" t="b">
        <f>EXACT(Table941[[#This Row],[New (R,G,B)]],Table941[[#This Row],[Old (R,G,B)]])</f>
        <v>0</v>
      </c>
      <c r="AB189" t="b">
        <f>EXACT(Table941[[#This Row],[New In 2D View]],Table941[[#This Row],[Old In 2D View]])</f>
        <v>1</v>
      </c>
      <c r="AC189" t="b">
        <f>EXACT(Table941[[#This Row],[New In 3D View]],Table941[[#This Row],[Old In 3D View]])</f>
        <v>1</v>
      </c>
      <c r="AD189" t="b">
        <f>EXACT(Table941[[#This Row],[New Transparency]],Table941[[#This Row],[Old Transparency]])</f>
        <v>1</v>
      </c>
      <c r="AE189" t="b">
        <f>EXACT(Table941[[#This Row],[New 3D Color Name]],Table941[[#This Row],[Old 3D Color Name]])</f>
        <v>0</v>
      </c>
      <c r="AF189" t="b">
        <f>EXACT(Table941[[#This Row],[New 3D (R,G,B)]],Table941[[#This Row],[Old 3D (R,G,B)]])</f>
        <v>0</v>
      </c>
    </row>
    <row r="190" spans="1:32" x14ac:dyDescent="0.25">
      <c r="A190" s="187" t="s">
        <v>17</v>
      </c>
      <c r="B190" s="188" t="s">
        <v>18</v>
      </c>
      <c r="C190" s="260"/>
      <c r="D190" s="183" t="s">
        <v>19</v>
      </c>
      <c r="E190" s="187" t="s">
        <v>20</v>
      </c>
      <c r="F190" s="190" t="s">
        <v>8</v>
      </c>
      <c r="G190" s="190" t="s">
        <v>9</v>
      </c>
      <c r="H190" s="190" t="s">
        <v>21</v>
      </c>
      <c r="I190" s="260"/>
      <c r="J190" s="190" t="s">
        <v>19</v>
      </c>
      <c r="K190" s="191" t="s">
        <v>20</v>
      </c>
      <c r="L190" t="s">
        <v>17</v>
      </c>
      <c r="M190" t="s">
        <v>18</v>
      </c>
      <c r="N190" s="5"/>
      <c r="O190" t="s">
        <v>35</v>
      </c>
      <c r="P190" t="s">
        <v>36</v>
      </c>
      <c r="Q190" t="s">
        <v>8</v>
      </c>
      <c r="R190" t="s">
        <v>9</v>
      </c>
      <c r="S190" t="s">
        <v>21</v>
      </c>
      <c r="T190" s="5"/>
      <c r="U190" t="s">
        <v>35</v>
      </c>
      <c r="V190" t="s">
        <v>36</v>
      </c>
      <c r="W190" t="b">
        <f>AND(Table941[[#This Row],[Changed Structure]:[Changed 3D (R,G,B)]])</f>
        <v>0</v>
      </c>
      <c r="X190" t="b">
        <f>EXACT(Table941[[#This Row],[New Structure]],Table941[[#This Row],[Old Structure]])</f>
        <v>1</v>
      </c>
      <c r="Y190" s="95" t="b">
        <f>EXACT(Table941[[#This Row],[New ColorAndStyle]],Table941[[#This Row],[Old ColorAndStyle]])</f>
        <v>1</v>
      </c>
      <c r="Z190" s="94" t="b">
        <f>EXACT(Table941[[#This Row],[New Color Name]],Table941[[#This Row],[Old Color Name]])</f>
        <v>0</v>
      </c>
      <c r="AA190" s="94" t="b">
        <f>EXACT(Table941[[#This Row],[New (R,G,B)]],Table941[[#This Row],[Old (R,G,B)]])</f>
        <v>0</v>
      </c>
      <c r="AB190" t="b">
        <f>EXACT(Table941[[#This Row],[New In 2D View]],Table941[[#This Row],[Old In 2D View]])</f>
        <v>1</v>
      </c>
      <c r="AC190" t="b">
        <f>EXACT(Table941[[#This Row],[New In 3D View]],Table941[[#This Row],[Old In 3D View]])</f>
        <v>1</v>
      </c>
      <c r="AD190" t="b">
        <f>EXACT(Table941[[#This Row],[New Transparency]],Table941[[#This Row],[Old Transparency]])</f>
        <v>1</v>
      </c>
      <c r="AE190" t="b">
        <f>EXACT(Table941[[#This Row],[New 3D Color Name]],Table941[[#This Row],[Old 3D Color Name]])</f>
        <v>0</v>
      </c>
      <c r="AF190" t="b">
        <f>EXACT(Table941[[#This Row],[New 3D (R,G,B)]],Table941[[#This Row],[Old 3D (R,G,B)]])</f>
        <v>0</v>
      </c>
    </row>
    <row r="191" spans="1:32" x14ac:dyDescent="0.25">
      <c r="A191" s="180" t="s">
        <v>291</v>
      </c>
      <c r="B191" s="181" t="s">
        <v>292</v>
      </c>
      <c r="C191" s="258"/>
      <c r="D191" s="183" t="s">
        <v>6</v>
      </c>
      <c r="E191" s="180" t="s">
        <v>286</v>
      </c>
      <c r="F191" s="184" t="s">
        <v>8</v>
      </c>
      <c r="G191" s="184" t="s">
        <v>9</v>
      </c>
      <c r="H191" s="184" t="s">
        <v>10</v>
      </c>
      <c r="I191" s="258"/>
      <c r="J191" s="184" t="s">
        <v>6</v>
      </c>
      <c r="K191" s="186" t="s">
        <v>286</v>
      </c>
      <c r="L191" t="s">
        <v>291</v>
      </c>
      <c r="M191" t="s">
        <v>292</v>
      </c>
      <c r="N191" s="135"/>
      <c r="O191" t="s">
        <v>6</v>
      </c>
      <c r="P191" t="s">
        <v>7</v>
      </c>
      <c r="Q191" t="s">
        <v>8</v>
      </c>
      <c r="R191" t="s">
        <v>9</v>
      </c>
      <c r="S191" t="s">
        <v>10</v>
      </c>
      <c r="T191" s="137"/>
      <c r="U191" t="s">
        <v>51</v>
      </c>
      <c r="V191" t="s">
        <v>7</v>
      </c>
      <c r="W191" t="b">
        <f>AND(Table941[[#This Row],[Changed Structure]:[Changed 3D (R,G,B)]])</f>
        <v>0</v>
      </c>
      <c r="X191" t="b">
        <f>EXACT(Table941[[#This Row],[New Structure]],Table941[[#This Row],[Old Structure]])</f>
        <v>1</v>
      </c>
      <c r="Y191" s="95" t="b">
        <f>EXACT(Table941[[#This Row],[New ColorAndStyle]],Table941[[#This Row],[Old ColorAndStyle]])</f>
        <v>1</v>
      </c>
      <c r="Z191" s="94" t="b">
        <f>EXACT(Table941[[#This Row],[New Color Name]],Table941[[#This Row],[Old Color Name]])</f>
        <v>1</v>
      </c>
      <c r="AA191" s="94" t="b">
        <f>EXACT(Table941[[#This Row],[New (R,G,B)]],Table941[[#This Row],[Old (R,G,B)]])</f>
        <v>0</v>
      </c>
      <c r="AB191" t="b">
        <f>EXACT(Table941[[#This Row],[New In 2D View]],Table941[[#This Row],[Old In 2D View]])</f>
        <v>1</v>
      </c>
      <c r="AC191" t="b">
        <f>EXACT(Table941[[#This Row],[New In 3D View]],Table941[[#This Row],[Old In 3D View]])</f>
        <v>1</v>
      </c>
      <c r="AD191" t="b">
        <f>EXACT(Table941[[#This Row],[New Transparency]],Table941[[#This Row],[Old Transparency]])</f>
        <v>1</v>
      </c>
      <c r="AE191" t="b">
        <f>EXACT(Table941[[#This Row],[New 3D Color Name]],Table941[[#This Row],[Old 3D Color Name]])</f>
        <v>0</v>
      </c>
      <c r="AF191" t="b">
        <f>EXACT(Table941[[#This Row],[New 3D (R,G,B)]],Table941[[#This Row],[Old 3D (R,G,B)]])</f>
        <v>0</v>
      </c>
    </row>
    <row r="192" spans="1:32" x14ac:dyDescent="0.25">
      <c r="A192" s="187" t="s">
        <v>689</v>
      </c>
      <c r="B192" s="188" t="s">
        <v>688</v>
      </c>
      <c r="C192" s="261"/>
      <c r="D192" s="183" t="s">
        <v>687</v>
      </c>
      <c r="E192" s="187" t="s">
        <v>686</v>
      </c>
      <c r="F192" s="190" t="s">
        <v>16</v>
      </c>
      <c r="G192" s="190" t="s">
        <v>9</v>
      </c>
      <c r="H192" s="190" t="s">
        <v>10</v>
      </c>
      <c r="I192" s="261"/>
      <c r="J192" s="190" t="s">
        <v>687</v>
      </c>
      <c r="K192" s="191" t="s">
        <v>686</v>
      </c>
      <c r="L192" t="s">
        <v>689</v>
      </c>
      <c r="M192" t="s">
        <v>688</v>
      </c>
      <c r="N192" s="136"/>
      <c r="O192" t="s">
        <v>687</v>
      </c>
      <c r="P192" t="s">
        <v>686</v>
      </c>
      <c r="Q192" t="s">
        <v>16</v>
      </c>
      <c r="R192" t="s">
        <v>9</v>
      </c>
      <c r="S192" t="s">
        <v>10</v>
      </c>
      <c r="T192" s="136"/>
      <c r="U192" t="s">
        <v>687</v>
      </c>
      <c r="V192" t="s">
        <v>686</v>
      </c>
      <c r="W192" t="b">
        <f>AND(Table941[[#This Row],[Changed Structure]:[Changed 3D (R,G,B)]])</f>
        <v>1</v>
      </c>
      <c r="X192" t="b">
        <f>EXACT(Table941[[#This Row],[New Structure]],Table941[[#This Row],[Old Structure]])</f>
        <v>1</v>
      </c>
      <c r="Y192" s="95" t="b">
        <f>EXACT(Table941[[#This Row],[New ColorAndStyle]],Table941[[#This Row],[Old ColorAndStyle]])</f>
        <v>1</v>
      </c>
      <c r="Z192" s="94" t="b">
        <f>EXACT(Table941[[#This Row],[New Color Name]],Table941[[#This Row],[Old Color Name]])</f>
        <v>1</v>
      </c>
      <c r="AA192" s="94" t="b">
        <f>EXACT(Table941[[#This Row],[New (R,G,B)]],Table941[[#This Row],[Old (R,G,B)]])</f>
        <v>1</v>
      </c>
      <c r="AB192" t="b">
        <f>EXACT(Table941[[#This Row],[New In 2D View]],Table941[[#This Row],[Old In 2D View]])</f>
        <v>1</v>
      </c>
      <c r="AC192" t="b">
        <f>EXACT(Table941[[#This Row],[New In 3D View]],Table941[[#This Row],[Old In 3D View]])</f>
        <v>1</v>
      </c>
      <c r="AD192" t="b">
        <f>EXACT(Table941[[#This Row],[New Transparency]],Table941[[#This Row],[Old Transparency]])</f>
        <v>1</v>
      </c>
      <c r="AE192" t="b">
        <f>EXACT(Table941[[#This Row],[New 3D Color Name]],Table941[[#This Row],[Old 3D Color Name]])</f>
        <v>1</v>
      </c>
      <c r="AF192" t="b">
        <f>EXACT(Table941[[#This Row],[New 3D (R,G,B)]],Table941[[#This Row],[Old 3D (R,G,B)]])</f>
        <v>1</v>
      </c>
    </row>
    <row r="193" spans="1:32" x14ac:dyDescent="0.25">
      <c r="A193" s="180" t="s">
        <v>293</v>
      </c>
      <c r="B193" s="181" t="s">
        <v>294</v>
      </c>
      <c r="C193" s="258"/>
      <c r="D193" s="183" t="s">
        <v>6</v>
      </c>
      <c r="E193" s="180" t="s">
        <v>286</v>
      </c>
      <c r="F193" s="184" t="s">
        <v>8</v>
      </c>
      <c r="G193" s="184" t="s">
        <v>9</v>
      </c>
      <c r="H193" s="184" t="s">
        <v>10</v>
      </c>
      <c r="I193" s="258"/>
      <c r="J193" s="184" t="s">
        <v>6</v>
      </c>
      <c r="K193" s="186" t="s">
        <v>286</v>
      </c>
      <c r="L193" t="s">
        <v>293</v>
      </c>
      <c r="M193" t="s">
        <v>294</v>
      </c>
      <c r="N193" s="134"/>
      <c r="O193" t="s">
        <v>6</v>
      </c>
      <c r="P193" t="s">
        <v>7</v>
      </c>
      <c r="Q193" t="s">
        <v>8</v>
      </c>
      <c r="R193" t="s">
        <v>9</v>
      </c>
      <c r="S193" t="s">
        <v>10</v>
      </c>
      <c r="T193" s="134"/>
      <c r="U193" t="s">
        <v>6</v>
      </c>
      <c r="V193" t="s">
        <v>7</v>
      </c>
      <c r="W193" t="b">
        <f>AND(Table941[[#This Row],[Changed Structure]:[Changed 3D (R,G,B)]])</f>
        <v>0</v>
      </c>
      <c r="X193" t="b">
        <f>EXACT(Table941[[#This Row],[New Structure]],Table941[[#This Row],[Old Structure]])</f>
        <v>1</v>
      </c>
      <c r="Y193" s="95" t="b">
        <f>EXACT(Table941[[#This Row],[New ColorAndStyle]],Table941[[#This Row],[Old ColorAndStyle]])</f>
        <v>1</v>
      </c>
      <c r="Z193" s="94" t="b">
        <f>EXACT(Table941[[#This Row],[New Color Name]],Table941[[#This Row],[Old Color Name]])</f>
        <v>1</v>
      </c>
      <c r="AA193" s="94" t="b">
        <f>EXACT(Table941[[#This Row],[New (R,G,B)]],Table941[[#This Row],[Old (R,G,B)]])</f>
        <v>0</v>
      </c>
      <c r="AB193" t="b">
        <f>EXACT(Table941[[#This Row],[New In 2D View]],Table941[[#This Row],[Old In 2D View]])</f>
        <v>1</v>
      </c>
      <c r="AC193" t="b">
        <f>EXACT(Table941[[#This Row],[New In 3D View]],Table941[[#This Row],[Old In 3D View]])</f>
        <v>1</v>
      </c>
      <c r="AD193" t="b">
        <f>EXACT(Table941[[#This Row],[New Transparency]],Table941[[#This Row],[Old Transparency]])</f>
        <v>1</v>
      </c>
      <c r="AE193" t="b">
        <f>EXACT(Table941[[#This Row],[New 3D Color Name]],Table941[[#This Row],[Old 3D Color Name]])</f>
        <v>1</v>
      </c>
      <c r="AF193" t="b">
        <f>EXACT(Table941[[#This Row],[New 3D (R,G,B)]],Table941[[#This Row],[Old 3D (R,G,B)]])</f>
        <v>0</v>
      </c>
    </row>
    <row r="194" spans="1:32" x14ac:dyDescent="0.25">
      <c r="A194" s="187" t="s">
        <v>685</v>
      </c>
      <c r="B194" s="188" t="s">
        <v>684</v>
      </c>
      <c r="C194" s="262"/>
      <c r="D194" s="183" t="s">
        <v>683</v>
      </c>
      <c r="E194" s="187" t="s">
        <v>682</v>
      </c>
      <c r="F194" s="190" t="s">
        <v>16</v>
      </c>
      <c r="G194" s="190" t="s">
        <v>9</v>
      </c>
      <c r="H194" s="190" t="s">
        <v>10</v>
      </c>
      <c r="I194" s="262"/>
      <c r="J194" s="190" t="s">
        <v>683</v>
      </c>
      <c r="K194" s="191" t="s">
        <v>682</v>
      </c>
      <c r="L194" t="s">
        <v>685</v>
      </c>
      <c r="M194" t="s">
        <v>684</v>
      </c>
      <c r="N194" s="133"/>
      <c r="O194" t="s">
        <v>683</v>
      </c>
      <c r="P194" t="s">
        <v>682</v>
      </c>
      <c r="Q194" t="s">
        <v>16</v>
      </c>
      <c r="R194" t="s">
        <v>9</v>
      </c>
      <c r="S194" t="s">
        <v>10</v>
      </c>
      <c r="T194" s="133"/>
      <c r="U194" t="s">
        <v>683</v>
      </c>
      <c r="V194" t="s">
        <v>682</v>
      </c>
      <c r="W194" t="b">
        <f>AND(Table941[[#This Row],[Changed Structure]:[Changed 3D (R,G,B)]])</f>
        <v>1</v>
      </c>
      <c r="X194" t="b">
        <f>EXACT(Table941[[#This Row],[New Structure]],Table941[[#This Row],[Old Structure]])</f>
        <v>1</v>
      </c>
      <c r="Y194" s="95" t="b">
        <f>EXACT(Table941[[#This Row],[New ColorAndStyle]],Table941[[#This Row],[Old ColorAndStyle]])</f>
        <v>1</v>
      </c>
      <c r="Z194" s="94" t="b">
        <f>EXACT(Table941[[#This Row],[New Color Name]],Table941[[#This Row],[Old Color Name]])</f>
        <v>1</v>
      </c>
      <c r="AA194" s="94" t="b">
        <f>EXACT(Table941[[#This Row],[New (R,G,B)]],Table941[[#This Row],[Old (R,G,B)]])</f>
        <v>1</v>
      </c>
      <c r="AB194" t="b">
        <f>EXACT(Table941[[#This Row],[New In 2D View]],Table941[[#This Row],[Old In 2D View]])</f>
        <v>1</v>
      </c>
      <c r="AC194" t="b">
        <f>EXACT(Table941[[#This Row],[New In 3D View]],Table941[[#This Row],[Old In 3D View]])</f>
        <v>1</v>
      </c>
      <c r="AD194" t="b">
        <f>EXACT(Table941[[#This Row],[New Transparency]],Table941[[#This Row],[Old Transparency]])</f>
        <v>1</v>
      </c>
      <c r="AE194" t="b">
        <f>EXACT(Table941[[#This Row],[New 3D Color Name]],Table941[[#This Row],[Old 3D Color Name]])</f>
        <v>1</v>
      </c>
      <c r="AF194" t="b">
        <f>EXACT(Table941[[#This Row],[New 3D (R,G,B)]],Table941[[#This Row],[Old 3D (R,G,B)]])</f>
        <v>1</v>
      </c>
    </row>
    <row r="195" spans="1:32" x14ac:dyDescent="0.25">
      <c r="A195" s="180" t="s">
        <v>210</v>
      </c>
      <c r="B195" s="181" t="s">
        <v>244</v>
      </c>
      <c r="C195" s="263"/>
      <c r="D195" s="183" t="s">
        <v>252</v>
      </c>
      <c r="E195" s="180" t="s">
        <v>253</v>
      </c>
      <c r="F195" s="184" t="s">
        <v>16</v>
      </c>
      <c r="G195" s="184" t="s">
        <v>9</v>
      </c>
      <c r="H195" s="184" t="s">
        <v>10</v>
      </c>
      <c r="I195" s="263"/>
      <c r="J195" s="184" t="s">
        <v>252</v>
      </c>
      <c r="K195" s="178" t="s">
        <v>253</v>
      </c>
      <c r="L195" t="s">
        <v>210</v>
      </c>
      <c r="M195" t="s">
        <v>244</v>
      </c>
      <c r="N195" s="25"/>
      <c r="O195" t="s">
        <v>252</v>
      </c>
      <c r="P195" t="s">
        <v>253</v>
      </c>
      <c r="Q195" t="s">
        <v>16</v>
      </c>
      <c r="R195" t="s">
        <v>9</v>
      </c>
      <c r="S195" t="s">
        <v>10</v>
      </c>
      <c r="T195" s="25"/>
      <c r="U195" t="s">
        <v>252</v>
      </c>
      <c r="V195" t="s">
        <v>253</v>
      </c>
      <c r="W195" t="b">
        <f>AND(Table941[[#This Row],[Changed Structure]:[Changed 3D (R,G,B)]])</f>
        <v>1</v>
      </c>
      <c r="X195" t="b">
        <f>EXACT(Table941[[#This Row],[New Structure]],Table941[[#This Row],[Old Structure]])</f>
        <v>1</v>
      </c>
      <c r="Y195" s="95" t="b">
        <f>EXACT(Table941[[#This Row],[New ColorAndStyle]],Table941[[#This Row],[Old ColorAndStyle]])</f>
        <v>1</v>
      </c>
      <c r="Z195" s="94" t="b">
        <f>EXACT(Table941[[#This Row],[New Color Name]],Table941[[#This Row],[Old Color Name]])</f>
        <v>1</v>
      </c>
      <c r="AA195" s="94" t="b">
        <f>EXACT(Table941[[#This Row],[New (R,G,B)]],Table941[[#This Row],[Old (R,G,B)]])</f>
        <v>1</v>
      </c>
      <c r="AB195" t="b">
        <f>EXACT(Table941[[#This Row],[New In 2D View]],Table941[[#This Row],[Old In 2D View]])</f>
        <v>1</v>
      </c>
      <c r="AC195" t="b">
        <f>EXACT(Table941[[#This Row],[New In 3D View]],Table941[[#This Row],[Old In 3D View]])</f>
        <v>1</v>
      </c>
      <c r="AD195" t="b">
        <f>EXACT(Table941[[#This Row],[New Transparency]],Table941[[#This Row],[Old Transparency]])</f>
        <v>1</v>
      </c>
      <c r="AE195" t="b">
        <f>EXACT(Table941[[#This Row],[New 3D Color Name]],Table941[[#This Row],[Old 3D Color Name]])</f>
        <v>1</v>
      </c>
      <c r="AF195" t="b">
        <f>EXACT(Table941[[#This Row],[New 3D (R,G,B)]],Table941[[#This Row],[Old 3D (R,G,B)]])</f>
        <v>1</v>
      </c>
    </row>
    <row r="196" spans="1:32" x14ac:dyDescent="0.25">
      <c r="A196" s="187" t="s">
        <v>415</v>
      </c>
      <c r="B196" s="188" t="s">
        <v>453</v>
      </c>
      <c r="C196" s="263"/>
      <c r="D196" s="183" t="s">
        <v>252</v>
      </c>
      <c r="E196" s="187" t="s">
        <v>253</v>
      </c>
      <c r="F196" s="190" t="s">
        <v>8</v>
      </c>
      <c r="G196" s="190" t="s">
        <v>9</v>
      </c>
      <c r="H196" s="190" t="s">
        <v>10</v>
      </c>
      <c r="I196" s="263"/>
      <c r="J196" s="190" t="s">
        <v>252</v>
      </c>
      <c r="K196" s="191" t="s">
        <v>253</v>
      </c>
      <c r="L196" t="s">
        <v>415</v>
      </c>
      <c r="M196" t="s">
        <v>453</v>
      </c>
      <c r="N196" s="25"/>
      <c r="O196" t="s">
        <v>252</v>
      </c>
      <c r="P196" t="s">
        <v>253</v>
      </c>
      <c r="Q196" t="s">
        <v>8</v>
      </c>
      <c r="R196" t="s">
        <v>9</v>
      </c>
      <c r="S196" t="s">
        <v>10</v>
      </c>
      <c r="T196" s="25"/>
      <c r="U196" t="s">
        <v>252</v>
      </c>
      <c r="V196" t="s">
        <v>253</v>
      </c>
      <c r="W196" t="b">
        <f>AND(Table941[[#This Row],[Changed Structure]:[Changed 3D (R,G,B)]])</f>
        <v>1</v>
      </c>
      <c r="X196" t="b">
        <f>EXACT(Table941[[#This Row],[New Structure]],Table941[[#This Row],[Old Structure]])</f>
        <v>1</v>
      </c>
      <c r="Y196" s="95" t="b">
        <f>EXACT(Table941[[#This Row],[New ColorAndStyle]],Table941[[#This Row],[Old ColorAndStyle]])</f>
        <v>1</v>
      </c>
      <c r="Z196" s="94" t="b">
        <f>EXACT(Table941[[#This Row],[New Color Name]],Table941[[#This Row],[Old Color Name]])</f>
        <v>1</v>
      </c>
      <c r="AA196" s="94" t="b">
        <f>EXACT(Table941[[#This Row],[New (R,G,B)]],Table941[[#This Row],[Old (R,G,B)]])</f>
        <v>1</v>
      </c>
      <c r="AB196" t="b">
        <f>EXACT(Table941[[#This Row],[New In 2D View]],Table941[[#This Row],[Old In 2D View]])</f>
        <v>1</v>
      </c>
      <c r="AC196" t="b">
        <f>EXACT(Table941[[#This Row],[New In 3D View]],Table941[[#This Row],[Old In 3D View]])</f>
        <v>1</v>
      </c>
      <c r="AD196" t="b">
        <f>EXACT(Table941[[#This Row],[New Transparency]],Table941[[#This Row],[Old Transparency]])</f>
        <v>1</v>
      </c>
      <c r="AE196" t="b">
        <f>EXACT(Table941[[#This Row],[New 3D Color Name]],Table941[[#This Row],[Old 3D Color Name]])</f>
        <v>1</v>
      </c>
      <c r="AF196" t="b">
        <f>EXACT(Table941[[#This Row],[New 3D (R,G,B)]],Table941[[#This Row],[Old 3D (R,G,B)]])</f>
        <v>1</v>
      </c>
    </row>
    <row r="197" spans="1:32" x14ac:dyDescent="0.25">
      <c r="A197" s="180" t="s">
        <v>416</v>
      </c>
      <c r="B197" s="181" t="s">
        <v>443</v>
      </c>
      <c r="C197" s="264"/>
      <c r="D197" s="183" t="s">
        <v>454</v>
      </c>
      <c r="E197" s="180" t="s">
        <v>455</v>
      </c>
      <c r="F197" s="184" t="s">
        <v>16</v>
      </c>
      <c r="G197" s="184" t="s">
        <v>9</v>
      </c>
      <c r="H197" s="184" t="s">
        <v>10</v>
      </c>
      <c r="I197" s="264"/>
      <c r="J197" s="184" t="s">
        <v>454</v>
      </c>
      <c r="K197" s="186" t="s">
        <v>455</v>
      </c>
      <c r="L197" t="s">
        <v>416</v>
      </c>
      <c r="M197" t="s">
        <v>443</v>
      </c>
      <c r="N197" s="59"/>
      <c r="O197" t="s">
        <v>454</v>
      </c>
      <c r="P197" t="s">
        <v>455</v>
      </c>
      <c r="Q197" t="s">
        <v>16</v>
      </c>
      <c r="R197" t="s">
        <v>9</v>
      </c>
      <c r="S197" t="s">
        <v>10</v>
      </c>
      <c r="T197" s="59"/>
      <c r="U197" t="s">
        <v>454</v>
      </c>
      <c r="V197" t="s">
        <v>455</v>
      </c>
      <c r="W197" t="b">
        <f>AND(Table941[[#This Row],[Changed Structure]:[Changed 3D (R,G,B)]])</f>
        <v>1</v>
      </c>
      <c r="X197" t="b">
        <f>EXACT(Table941[[#This Row],[New Structure]],Table941[[#This Row],[Old Structure]])</f>
        <v>1</v>
      </c>
      <c r="Y197" s="95" t="b">
        <f>EXACT(Table941[[#This Row],[New ColorAndStyle]],Table941[[#This Row],[Old ColorAndStyle]])</f>
        <v>1</v>
      </c>
      <c r="Z197" s="94" t="b">
        <f>EXACT(Table941[[#This Row],[New Color Name]],Table941[[#This Row],[Old Color Name]])</f>
        <v>1</v>
      </c>
      <c r="AA197" s="94" t="b">
        <f>EXACT(Table941[[#This Row],[New (R,G,B)]],Table941[[#This Row],[Old (R,G,B)]])</f>
        <v>1</v>
      </c>
      <c r="AB197" t="b">
        <f>EXACT(Table941[[#This Row],[New In 2D View]],Table941[[#This Row],[Old In 2D View]])</f>
        <v>1</v>
      </c>
      <c r="AC197" t="b">
        <f>EXACT(Table941[[#This Row],[New In 3D View]],Table941[[#This Row],[Old In 3D View]])</f>
        <v>1</v>
      </c>
      <c r="AD197" t="b">
        <f>EXACT(Table941[[#This Row],[New Transparency]],Table941[[#This Row],[Old Transparency]])</f>
        <v>1</v>
      </c>
      <c r="AE197" t="b">
        <f>EXACT(Table941[[#This Row],[New 3D Color Name]],Table941[[#This Row],[Old 3D Color Name]])</f>
        <v>1</v>
      </c>
      <c r="AF197" t="b">
        <f>EXACT(Table941[[#This Row],[New 3D (R,G,B)]],Table941[[#This Row],[Old 3D (R,G,B)]])</f>
        <v>1</v>
      </c>
    </row>
    <row r="198" spans="1:32" x14ac:dyDescent="0.25">
      <c r="A198" s="187" t="s">
        <v>419</v>
      </c>
      <c r="B198" s="188" t="s">
        <v>444</v>
      </c>
      <c r="C198" s="265"/>
      <c r="D198" s="183" t="s">
        <v>681</v>
      </c>
      <c r="E198" s="187" t="s">
        <v>680</v>
      </c>
      <c r="F198" s="190" t="s">
        <v>8</v>
      </c>
      <c r="G198" s="190" t="s">
        <v>9</v>
      </c>
      <c r="H198" s="190" t="s">
        <v>11</v>
      </c>
      <c r="I198" s="265"/>
      <c r="J198" s="190" t="s">
        <v>681</v>
      </c>
      <c r="K198" s="191" t="s">
        <v>680</v>
      </c>
      <c r="L198" t="s">
        <v>419</v>
      </c>
      <c r="M198" t="s">
        <v>444</v>
      </c>
      <c r="N198" s="132"/>
      <c r="O198" t="s">
        <v>681</v>
      </c>
      <c r="P198" t="s">
        <v>680</v>
      </c>
      <c r="Q198" t="s">
        <v>8</v>
      </c>
      <c r="R198" t="s">
        <v>9</v>
      </c>
      <c r="S198" t="s">
        <v>11</v>
      </c>
      <c r="T198" s="132"/>
      <c r="U198" t="s">
        <v>681</v>
      </c>
      <c r="V198" t="s">
        <v>680</v>
      </c>
      <c r="W198" t="b">
        <f>AND(Table941[[#This Row],[Changed Structure]:[Changed 3D (R,G,B)]])</f>
        <v>1</v>
      </c>
      <c r="X198" t="b">
        <f>EXACT(Table941[[#This Row],[New Structure]],Table941[[#This Row],[Old Structure]])</f>
        <v>1</v>
      </c>
      <c r="Y198" s="95" t="b">
        <f>EXACT(Table941[[#This Row],[New ColorAndStyle]],Table941[[#This Row],[Old ColorAndStyle]])</f>
        <v>1</v>
      </c>
      <c r="Z198" s="94" t="b">
        <f>EXACT(Table941[[#This Row],[New Color Name]],Table941[[#This Row],[Old Color Name]])</f>
        <v>1</v>
      </c>
      <c r="AA198" s="94" t="b">
        <f>EXACT(Table941[[#This Row],[New (R,G,B)]],Table941[[#This Row],[Old (R,G,B)]])</f>
        <v>1</v>
      </c>
      <c r="AB198" t="b">
        <f>EXACT(Table941[[#This Row],[New In 2D View]],Table941[[#This Row],[Old In 2D View]])</f>
        <v>1</v>
      </c>
      <c r="AC198" t="b">
        <f>EXACT(Table941[[#This Row],[New In 3D View]],Table941[[#This Row],[Old In 3D View]])</f>
        <v>1</v>
      </c>
      <c r="AD198" t="b">
        <f>EXACT(Table941[[#This Row],[New Transparency]],Table941[[#This Row],[Old Transparency]])</f>
        <v>1</v>
      </c>
      <c r="AE198" t="b">
        <f>EXACT(Table941[[#This Row],[New 3D Color Name]],Table941[[#This Row],[Old 3D Color Name]])</f>
        <v>1</v>
      </c>
      <c r="AF198" t="b">
        <f>EXACT(Table941[[#This Row],[New 3D (R,G,B)]],Table941[[#This Row],[Old 3D (R,G,B)]])</f>
        <v>1</v>
      </c>
    </row>
    <row r="199" spans="1:32" x14ac:dyDescent="0.25">
      <c r="A199" s="180" t="s">
        <v>420</v>
      </c>
      <c r="B199" s="181" t="s">
        <v>445</v>
      </c>
      <c r="C199" s="266"/>
      <c r="D199" s="183" t="s">
        <v>679</v>
      </c>
      <c r="E199" s="180" t="s">
        <v>678</v>
      </c>
      <c r="F199" s="184" t="s">
        <v>8</v>
      </c>
      <c r="G199" s="184" t="s">
        <v>9</v>
      </c>
      <c r="H199" s="184" t="s">
        <v>11</v>
      </c>
      <c r="I199" s="266"/>
      <c r="J199" s="184" t="s">
        <v>679</v>
      </c>
      <c r="K199" s="186" t="s">
        <v>678</v>
      </c>
      <c r="L199" t="s">
        <v>420</v>
      </c>
      <c r="M199" t="s">
        <v>445</v>
      </c>
      <c r="N199" s="131"/>
      <c r="O199" t="s">
        <v>679</v>
      </c>
      <c r="P199" t="s">
        <v>678</v>
      </c>
      <c r="Q199" t="s">
        <v>8</v>
      </c>
      <c r="R199" t="s">
        <v>9</v>
      </c>
      <c r="S199" t="s">
        <v>11</v>
      </c>
      <c r="T199" s="131"/>
      <c r="U199" t="s">
        <v>679</v>
      </c>
      <c r="V199" t="s">
        <v>678</v>
      </c>
      <c r="W199" t="b">
        <f>AND(Table941[[#This Row],[Changed Structure]:[Changed 3D (R,G,B)]])</f>
        <v>1</v>
      </c>
      <c r="X199" t="b">
        <f>EXACT(Table941[[#This Row],[New Structure]],Table941[[#This Row],[Old Structure]])</f>
        <v>1</v>
      </c>
      <c r="Y199" s="95" t="b">
        <f>EXACT(Table941[[#This Row],[New ColorAndStyle]],Table941[[#This Row],[Old ColorAndStyle]])</f>
        <v>1</v>
      </c>
      <c r="Z199" s="94" t="b">
        <f>EXACT(Table941[[#This Row],[New Color Name]],Table941[[#This Row],[Old Color Name]])</f>
        <v>1</v>
      </c>
      <c r="AA199" s="94" t="b">
        <f>EXACT(Table941[[#This Row],[New (R,G,B)]],Table941[[#This Row],[Old (R,G,B)]])</f>
        <v>1</v>
      </c>
      <c r="AB199" t="b">
        <f>EXACT(Table941[[#This Row],[New In 2D View]],Table941[[#This Row],[Old In 2D View]])</f>
        <v>1</v>
      </c>
      <c r="AC199" t="b">
        <f>EXACT(Table941[[#This Row],[New In 3D View]],Table941[[#This Row],[Old In 3D View]])</f>
        <v>1</v>
      </c>
      <c r="AD199" t="b">
        <f>EXACT(Table941[[#This Row],[New Transparency]],Table941[[#This Row],[Old Transparency]])</f>
        <v>1</v>
      </c>
      <c r="AE199" t="b">
        <f>EXACT(Table941[[#This Row],[New 3D Color Name]],Table941[[#This Row],[Old 3D Color Name]])</f>
        <v>1</v>
      </c>
      <c r="AF199" t="b">
        <f>EXACT(Table941[[#This Row],[New 3D (R,G,B)]],Table941[[#This Row],[Old 3D (R,G,B)]])</f>
        <v>1</v>
      </c>
    </row>
    <row r="200" spans="1:32" x14ac:dyDescent="0.25">
      <c r="A200" s="187" t="s">
        <v>421</v>
      </c>
      <c r="B200" s="188" t="s">
        <v>446</v>
      </c>
      <c r="C200" s="267"/>
      <c r="D200" s="183" t="s">
        <v>677</v>
      </c>
      <c r="E200" s="187" t="s">
        <v>676</v>
      </c>
      <c r="F200" s="190" t="s">
        <v>8</v>
      </c>
      <c r="G200" s="190" t="s">
        <v>9</v>
      </c>
      <c r="H200" s="190" t="s">
        <v>11</v>
      </c>
      <c r="I200" s="267"/>
      <c r="J200" s="190" t="s">
        <v>677</v>
      </c>
      <c r="K200" s="191" t="s">
        <v>676</v>
      </c>
      <c r="L200" t="s">
        <v>421</v>
      </c>
      <c r="M200" t="s">
        <v>446</v>
      </c>
      <c r="N200" s="130"/>
      <c r="O200" t="s">
        <v>677</v>
      </c>
      <c r="P200" t="s">
        <v>676</v>
      </c>
      <c r="Q200" t="s">
        <v>8</v>
      </c>
      <c r="R200" t="s">
        <v>9</v>
      </c>
      <c r="S200" t="s">
        <v>11</v>
      </c>
      <c r="T200" s="130"/>
      <c r="U200" t="s">
        <v>677</v>
      </c>
      <c r="V200" t="s">
        <v>676</v>
      </c>
      <c r="W200" t="b">
        <f>AND(Table941[[#This Row],[Changed Structure]:[Changed 3D (R,G,B)]])</f>
        <v>1</v>
      </c>
      <c r="X200" t="b">
        <f>EXACT(Table941[[#This Row],[New Structure]],Table941[[#This Row],[Old Structure]])</f>
        <v>1</v>
      </c>
      <c r="Y200" s="95" t="b">
        <f>EXACT(Table941[[#This Row],[New ColorAndStyle]],Table941[[#This Row],[Old ColorAndStyle]])</f>
        <v>1</v>
      </c>
      <c r="Z200" s="94" t="b">
        <f>EXACT(Table941[[#This Row],[New Color Name]],Table941[[#This Row],[Old Color Name]])</f>
        <v>1</v>
      </c>
      <c r="AA200" s="94" t="b">
        <f>EXACT(Table941[[#This Row],[New (R,G,B)]],Table941[[#This Row],[Old (R,G,B)]])</f>
        <v>1</v>
      </c>
      <c r="AB200" t="b">
        <f>EXACT(Table941[[#This Row],[New In 2D View]],Table941[[#This Row],[Old In 2D View]])</f>
        <v>1</v>
      </c>
      <c r="AC200" t="b">
        <f>EXACT(Table941[[#This Row],[New In 3D View]],Table941[[#This Row],[Old In 3D View]])</f>
        <v>1</v>
      </c>
      <c r="AD200" t="b">
        <f>EXACT(Table941[[#This Row],[New Transparency]],Table941[[#This Row],[Old Transparency]])</f>
        <v>1</v>
      </c>
      <c r="AE200" t="b">
        <f>EXACT(Table941[[#This Row],[New 3D Color Name]],Table941[[#This Row],[Old 3D Color Name]])</f>
        <v>1</v>
      </c>
      <c r="AF200" t="b">
        <f>EXACT(Table941[[#This Row],[New 3D (R,G,B)]],Table941[[#This Row],[Old 3D (R,G,B)]])</f>
        <v>1</v>
      </c>
    </row>
    <row r="201" spans="1:32" x14ac:dyDescent="0.25">
      <c r="A201" s="180" t="s">
        <v>12</v>
      </c>
      <c r="B201" s="181" t="s">
        <v>13</v>
      </c>
      <c r="C201" s="268"/>
      <c r="D201" s="183" t="s">
        <v>14</v>
      </c>
      <c r="E201" s="180" t="s">
        <v>15</v>
      </c>
      <c r="F201" s="184" t="s">
        <v>16</v>
      </c>
      <c r="G201" s="184" t="s">
        <v>9</v>
      </c>
      <c r="H201" s="184" t="s">
        <v>10</v>
      </c>
      <c r="I201" s="268"/>
      <c r="J201" s="184" t="s">
        <v>14</v>
      </c>
      <c r="K201" s="186" t="s">
        <v>15</v>
      </c>
      <c r="N201" s="130"/>
      <c r="Q201"/>
      <c r="R201"/>
      <c r="S201"/>
      <c r="T201" s="130"/>
      <c r="W201" t="b">
        <f>AND(Table941[[#This Row],[Changed Structure]:[Changed 3D (R,G,B)]])</f>
        <v>0</v>
      </c>
      <c r="X201" t="b">
        <f>EXACT(Table941[[#This Row],[New Structure]],Table941[[#This Row],[Old Structure]])</f>
        <v>0</v>
      </c>
      <c r="Y201" s="95" t="b">
        <f>EXACT(Table941[[#This Row],[New ColorAndStyle]],Table941[[#This Row],[Old ColorAndStyle]])</f>
        <v>0</v>
      </c>
      <c r="Z201" s="94" t="b">
        <f>EXACT(Table941[[#This Row],[New Color Name]],Table941[[#This Row],[Old Color Name]])</f>
        <v>0</v>
      </c>
      <c r="AA201" s="94" t="b">
        <f>EXACT(Table941[[#This Row],[New (R,G,B)]],Table941[[#This Row],[Old (R,G,B)]])</f>
        <v>0</v>
      </c>
      <c r="AB201" t="b">
        <f>EXACT(Table941[[#This Row],[New In 2D View]],Table941[[#This Row],[Old In 2D View]])</f>
        <v>0</v>
      </c>
      <c r="AC201" t="b">
        <f>EXACT(Table941[[#This Row],[New In 3D View]],Table941[[#This Row],[Old In 3D View]])</f>
        <v>0</v>
      </c>
      <c r="AD201" t="b">
        <f>EXACT(Table941[[#This Row],[New Transparency]],Table941[[#This Row],[Old Transparency]])</f>
        <v>0</v>
      </c>
      <c r="AE201" t="b">
        <f>EXACT(Table941[[#This Row],[New 3D Color Name]],Table941[[#This Row],[Old 3D Color Name]])</f>
        <v>0</v>
      </c>
      <c r="AF201" t="b">
        <f>EXACT(Table941[[#This Row],[New 3D (R,G,B)]],Table941[[#This Row],[Old 3D (R,G,B)]])</f>
        <v>0</v>
      </c>
    </row>
    <row r="202" spans="1:32" x14ac:dyDescent="0.25">
      <c r="A202" s="187" t="s">
        <v>422</v>
      </c>
      <c r="B202" s="188" t="s">
        <v>447</v>
      </c>
      <c r="C202" s="224"/>
      <c r="D202" s="183" t="s">
        <v>675</v>
      </c>
      <c r="E202" s="187" t="s">
        <v>674</v>
      </c>
      <c r="F202" s="190" t="s">
        <v>16</v>
      </c>
      <c r="G202" s="190" t="s">
        <v>9</v>
      </c>
      <c r="H202" s="190" t="s">
        <v>10</v>
      </c>
      <c r="I202" s="224"/>
      <c r="J202" s="190" t="s">
        <v>675</v>
      </c>
      <c r="K202" s="191" t="s">
        <v>674</v>
      </c>
      <c r="L202" t="s">
        <v>422</v>
      </c>
      <c r="M202" t="s">
        <v>447</v>
      </c>
      <c r="N202" s="129"/>
      <c r="O202" t="s">
        <v>675</v>
      </c>
      <c r="P202" t="s">
        <v>674</v>
      </c>
      <c r="Q202" t="s">
        <v>16</v>
      </c>
      <c r="R202" t="s">
        <v>9</v>
      </c>
      <c r="S202" t="s">
        <v>10</v>
      </c>
      <c r="T202" s="129"/>
      <c r="U202" t="s">
        <v>675</v>
      </c>
      <c r="V202" t="s">
        <v>674</v>
      </c>
      <c r="W202" t="b">
        <f>AND(Table941[[#This Row],[Changed Structure]:[Changed 3D (R,G,B)]])</f>
        <v>1</v>
      </c>
      <c r="X202" t="b">
        <f>EXACT(Table941[[#This Row],[New Structure]],Table941[[#This Row],[Old Structure]])</f>
        <v>1</v>
      </c>
      <c r="Y202" s="95" t="b">
        <f>EXACT(Table941[[#This Row],[New ColorAndStyle]],Table941[[#This Row],[Old ColorAndStyle]])</f>
        <v>1</v>
      </c>
      <c r="Z202" s="94" t="b">
        <f>EXACT(Table941[[#This Row],[New Color Name]],Table941[[#This Row],[Old Color Name]])</f>
        <v>1</v>
      </c>
      <c r="AA202" s="94" t="b">
        <f>EXACT(Table941[[#This Row],[New (R,G,B)]],Table941[[#This Row],[Old (R,G,B)]])</f>
        <v>1</v>
      </c>
      <c r="AB202" t="b">
        <f>EXACT(Table941[[#This Row],[New In 2D View]],Table941[[#This Row],[Old In 2D View]])</f>
        <v>1</v>
      </c>
      <c r="AC202" t="b">
        <f>EXACT(Table941[[#This Row],[New In 3D View]],Table941[[#This Row],[Old In 3D View]])</f>
        <v>1</v>
      </c>
      <c r="AD202" t="b">
        <f>EXACT(Table941[[#This Row],[New Transparency]],Table941[[#This Row],[Old Transparency]])</f>
        <v>1</v>
      </c>
      <c r="AE202" t="b">
        <f>EXACT(Table941[[#This Row],[New 3D Color Name]],Table941[[#This Row],[Old 3D Color Name]])</f>
        <v>1</v>
      </c>
      <c r="AF202" t="b">
        <f>EXACT(Table941[[#This Row],[New 3D (R,G,B)]],Table941[[#This Row],[Old 3D (R,G,B)]])</f>
        <v>1</v>
      </c>
    </row>
    <row r="203" spans="1:32" x14ac:dyDescent="0.25">
      <c r="A203" s="180" t="s">
        <v>423</v>
      </c>
      <c r="B203" s="181" t="s">
        <v>448</v>
      </c>
      <c r="C203" s="227"/>
      <c r="D203" s="183" t="s">
        <v>634</v>
      </c>
      <c r="E203" s="180" t="s">
        <v>633</v>
      </c>
      <c r="F203" s="184" t="s">
        <v>8</v>
      </c>
      <c r="G203" s="184" t="s">
        <v>9</v>
      </c>
      <c r="H203" s="184" t="s">
        <v>10</v>
      </c>
      <c r="I203" s="227"/>
      <c r="J203" s="184" t="s">
        <v>634</v>
      </c>
      <c r="K203" s="186" t="s">
        <v>633</v>
      </c>
      <c r="L203" t="s">
        <v>423</v>
      </c>
      <c r="M203" t="s">
        <v>448</v>
      </c>
      <c r="N203" s="128"/>
      <c r="O203" t="s">
        <v>634</v>
      </c>
      <c r="P203" t="s">
        <v>633</v>
      </c>
      <c r="Q203" t="s">
        <v>8</v>
      </c>
      <c r="R203" t="s">
        <v>9</v>
      </c>
      <c r="S203" t="s">
        <v>10</v>
      </c>
      <c r="T203" s="128"/>
      <c r="U203" t="s">
        <v>634</v>
      </c>
      <c r="V203" t="s">
        <v>633</v>
      </c>
      <c r="W203" t="b">
        <f>AND(Table941[[#This Row],[Changed Structure]:[Changed 3D (R,G,B)]])</f>
        <v>1</v>
      </c>
      <c r="X203" t="b">
        <f>EXACT(Table941[[#This Row],[New Structure]],Table941[[#This Row],[Old Structure]])</f>
        <v>1</v>
      </c>
      <c r="Y203" s="95" t="b">
        <f>EXACT(Table941[[#This Row],[New ColorAndStyle]],Table941[[#This Row],[Old ColorAndStyle]])</f>
        <v>1</v>
      </c>
      <c r="Z203" s="94" t="b">
        <f>EXACT(Table941[[#This Row],[New Color Name]],Table941[[#This Row],[Old Color Name]])</f>
        <v>1</v>
      </c>
      <c r="AA203" s="94" t="b">
        <f>EXACT(Table941[[#This Row],[New (R,G,B)]],Table941[[#This Row],[Old (R,G,B)]])</f>
        <v>1</v>
      </c>
      <c r="AB203" t="b">
        <f>EXACT(Table941[[#This Row],[New In 2D View]],Table941[[#This Row],[Old In 2D View]])</f>
        <v>1</v>
      </c>
      <c r="AC203" t="b">
        <f>EXACT(Table941[[#This Row],[New In 3D View]],Table941[[#This Row],[Old In 3D View]])</f>
        <v>1</v>
      </c>
      <c r="AD203" t="b">
        <f>EXACT(Table941[[#This Row],[New Transparency]],Table941[[#This Row],[Old Transparency]])</f>
        <v>1</v>
      </c>
      <c r="AE203" t="b">
        <f>EXACT(Table941[[#This Row],[New 3D Color Name]],Table941[[#This Row],[Old 3D Color Name]])</f>
        <v>1</v>
      </c>
      <c r="AF203" t="b">
        <f>EXACT(Table941[[#This Row],[New 3D (R,G,B)]],Table941[[#This Row],[Old 3D (R,G,B)]])</f>
        <v>1</v>
      </c>
    </row>
    <row r="204" spans="1:32" x14ac:dyDescent="0.25">
      <c r="A204" s="187" t="s">
        <v>424</v>
      </c>
      <c r="B204" s="188" t="s">
        <v>449</v>
      </c>
      <c r="C204" s="210"/>
      <c r="D204" s="183" t="s">
        <v>398</v>
      </c>
      <c r="E204" s="187" t="s">
        <v>399</v>
      </c>
      <c r="F204" s="190" t="s">
        <v>8</v>
      </c>
      <c r="G204" s="190" t="s">
        <v>9</v>
      </c>
      <c r="H204" s="190" t="s">
        <v>11</v>
      </c>
      <c r="I204" s="210"/>
      <c r="J204" s="190" t="s">
        <v>398</v>
      </c>
      <c r="K204" s="191" t="s">
        <v>399</v>
      </c>
      <c r="L204" t="s">
        <v>424</v>
      </c>
      <c r="M204" t="s">
        <v>449</v>
      </c>
      <c r="N204" s="113"/>
      <c r="O204" t="s">
        <v>398</v>
      </c>
      <c r="P204" t="s">
        <v>399</v>
      </c>
      <c r="Q204" t="s">
        <v>8</v>
      </c>
      <c r="R204" t="s">
        <v>9</v>
      </c>
      <c r="S204" t="s">
        <v>11</v>
      </c>
      <c r="T204" s="113"/>
      <c r="U204" t="s">
        <v>398</v>
      </c>
      <c r="V204" t="s">
        <v>399</v>
      </c>
      <c r="W204" t="b">
        <f>AND(Table941[[#This Row],[Changed Structure]:[Changed 3D (R,G,B)]])</f>
        <v>1</v>
      </c>
      <c r="X204" t="b">
        <f>EXACT(Table941[[#This Row],[New Structure]],Table941[[#This Row],[Old Structure]])</f>
        <v>1</v>
      </c>
      <c r="Y204" s="95" t="b">
        <f>EXACT(Table941[[#This Row],[New ColorAndStyle]],Table941[[#This Row],[Old ColorAndStyle]])</f>
        <v>1</v>
      </c>
      <c r="Z204" s="94" t="b">
        <f>EXACT(Table941[[#This Row],[New Color Name]],Table941[[#This Row],[Old Color Name]])</f>
        <v>1</v>
      </c>
      <c r="AA204" s="94" t="b">
        <f>EXACT(Table941[[#This Row],[New (R,G,B)]],Table941[[#This Row],[Old (R,G,B)]])</f>
        <v>1</v>
      </c>
      <c r="AB204" t="b">
        <f>EXACT(Table941[[#This Row],[New In 2D View]],Table941[[#This Row],[Old In 2D View]])</f>
        <v>1</v>
      </c>
      <c r="AC204" t="b">
        <f>EXACT(Table941[[#This Row],[New In 3D View]],Table941[[#This Row],[Old In 3D View]])</f>
        <v>1</v>
      </c>
      <c r="AD204" t="b">
        <f>EXACT(Table941[[#This Row],[New Transparency]],Table941[[#This Row],[Old Transparency]])</f>
        <v>1</v>
      </c>
      <c r="AE204" t="b">
        <f>EXACT(Table941[[#This Row],[New 3D Color Name]],Table941[[#This Row],[Old 3D Color Name]])</f>
        <v>1</v>
      </c>
      <c r="AF204" t="b">
        <f>EXACT(Table941[[#This Row],[New 3D (R,G,B)]],Table941[[#This Row],[Old 3D (R,G,B)]])</f>
        <v>1</v>
      </c>
    </row>
    <row r="205" spans="1:32" x14ac:dyDescent="0.25">
      <c r="A205" s="180" t="s">
        <v>425</v>
      </c>
      <c r="B205" s="181" t="s">
        <v>450</v>
      </c>
      <c r="C205" s="217"/>
      <c r="D205" s="183" t="s">
        <v>673</v>
      </c>
      <c r="E205" s="180" t="s">
        <v>672</v>
      </c>
      <c r="F205" s="184" t="s">
        <v>8</v>
      </c>
      <c r="G205" s="184" t="s">
        <v>9</v>
      </c>
      <c r="H205" s="184" t="s">
        <v>11</v>
      </c>
      <c r="I205" s="217"/>
      <c r="J205" s="184" t="s">
        <v>673</v>
      </c>
      <c r="K205" s="186" t="s">
        <v>672</v>
      </c>
      <c r="L205" t="s">
        <v>425</v>
      </c>
      <c r="M205" t="s">
        <v>450</v>
      </c>
      <c r="N205" s="127"/>
      <c r="O205" t="s">
        <v>673</v>
      </c>
      <c r="P205" t="s">
        <v>672</v>
      </c>
      <c r="Q205" t="s">
        <v>8</v>
      </c>
      <c r="R205" t="s">
        <v>9</v>
      </c>
      <c r="S205" t="s">
        <v>11</v>
      </c>
      <c r="T205" s="127"/>
      <c r="U205" t="s">
        <v>673</v>
      </c>
      <c r="V205" t="s">
        <v>672</v>
      </c>
      <c r="W205" t="b">
        <f>AND(Table941[[#This Row],[Changed Structure]:[Changed 3D (R,G,B)]])</f>
        <v>1</v>
      </c>
      <c r="X205" t="b">
        <f>EXACT(Table941[[#This Row],[New Structure]],Table941[[#This Row],[Old Structure]])</f>
        <v>1</v>
      </c>
      <c r="Y205" s="95" t="b">
        <f>EXACT(Table941[[#This Row],[New ColorAndStyle]],Table941[[#This Row],[Old ColorAndStyle]])</f>
        <v>1</v>
      </c>
      <c r="Z205" s="94" t="b">
        <f>EXACT(Table941[[#This Row],[New Color Name]],Table941[[#This Row],[Old Color Name]])</f>
        <v>1</v>
      </c>
      <c r="AA205" s="94" t="b">
        <f>EXACT(Table941[[#This Row],[New (R,G,B)]],Table941[[#This Row],[Old (R,G,B)]])</f>
        <v>1</v>
      </c>
      <c r="AB205" t="b">
        <f>EXACT(Table941[[#This Row],[New In 2D View]],Table941[[#This Row],[Old In 2D View]])</f>
        <v>1</v>
      </c>
      <c r="AC205" t="b">
        <f>EXACT(Table941[[#This Row],[New In 3D View]],Table941[[#This Row],[Old In 3D View]])</f>
        <v>1</v>
      </c>
      <c r="AD205" t="b">
        <f>EXACT(Table941[[#This Row],[New Transparency]],Table941[[#This Row],[Old Transparency]])</f>
        <v>1</v>
      </c>
      <c r="AE205" t="b">
        <f>EXACT(Table941[[#This Row],[New 3D Color Name]],Table941[[#This Row],[Old 3D Color Name]])</f>
        <v>1</v>
      </c>
      <c r="AF205" t="b">
        <f>EXACT(Table941[[#This Row],[New 3D (R,G,B)]],Table941[[#This Row],[Old 3D (R,G,B)]])</f>
        <v>1</v>
      </c>
    </row>
    <row r="206" spans="1:32" x14ac:dyDescent="0.25">
      <c r="A206" s="187" t="s">
        <v>382</v>
      </c>
      <c r="B206" s="188" t="s">
        <v>388</v>
      </c>
      <c r="C206" s="257"/>
      <c r="D206" s="183" t="s">
        <v>250</v>
      </c>
      <c r="E206" s="187" t="s">
        <v>251</v>
      </c>
      <c r="F206" s="190" t="s">
        <v>8</v>
      </c>
      <c r="G206" s="190" t="s">
        <v>9</v>
      </c>
      <c r="H206" s="190" t="s">
        <v>11</v>
      </c>
      <c r="I206" s="257"/>
      <c r="J206" s="190" t="s">
        <v>250</v>
      </c>
      <c r="K206" s="191" t="s">
        <v>251</v>
      </c>
      <c r="L206" t="s">
        <v>382</v>
      </c>
      <c r="M206" t="s">
        <v>388</v>
      </c>
      <c r="N206" s="24"/>
      <c r="O206" t="s">
        <v>250</v>
      </c>
      <c r="P206" t="s">
        <v>251</v>
      </c>
      <c r="Q206" t="s">
        <v>8</v>
      </c>
      <c r="R206" t="s">
        <v>9</v>
      </c>
      <c r="S206" t="s">
        <v>11</v>
      </c>
      <c r="T206" s="24"/>
      <c r="U206" t="s">
        <v>250</v>
      </c>
      <c r="V206" t="s">
        <v>251</v>
      </c>
      <c r="W206" t="b">
        <f>AND(Table941[[#This Row],[Changed Structure]:[Changed 3D (R,G,B)]])</f>
        <v>1</v>
      </c>
      <c r="X206" t="b">
        <f>EXACT(Table941[[#This Row],[New Structure]],Table941[[#This Row],[Old Structure]])</f>
        <v>1</v>
      </c>
      <c r="Y206" s="95" t="b">
        <f>EXACT(Table941[[#This Row],[New ColorAndStyle]],Table941[[#This Row],[Old ColorAndStyle]])</f>
        <v>1</v>
      </c>
      <c r="Z206" s="94" t="b">
        <f>EXACT(Table941[[#This Row],[New Color Name]],Table941[[#This Row],[Old Color Name]])</f>
        <v>1</v>
      </c>
      <c r="AA206" s="94" t="b">
        <f>EXACT(Table941[[#This Row],[New (R,G,B)]],Table941[[#This Row],[Old (R,G,B)]])</f>
        <v>1</v>
      </c>
      <c r="AB206" t="b">
        <f>EXACT(Table941[[#This Row],[New In 2D View]],Table941[[#This Row],[Old In 2D View]])</f>
        <v>1</v>
      </c>
      <c r="AC206" t="b">
        <f>EXACT(Table941[[#This Row],[New In 3D View]],Table941[[#This Row],[Old In 3D View]])</f>
        <v>1</v>
      </c>
      <c r="AD206" t="b">
        <f>EXACT(Table941[[#This Row],[New Transparency]],Table941[[#This Row],[Old Transparency]])</f>
        <v>1</v>
      </c>
      <c r="AE206" t="b">
        <f>EXACT(Table941[[#This Row],[New 3D Color Name]],Table941[[#This Row],[Old 3D Color Name]])</f>
        <v>1</v>
      </c>
      <c r="AF206" t="b">
        <f>EXACT(Table941[[#This Row],[New 3D (R,G,B)]],Table941[[#This Row],[Old 3D (R,G,B)]])</f>
        <v>1</v>
      </c>
    </row>
    <row r="207" spans="1:32" x14ac:dyDescent="0.25">
      <c r="A207" s="180" t="s">
        <v>3</v>
      </c>
      <c r="B207" s="181" t="s">
        <v>5</v>
      </c>
      <c r="C207" s="258"/>
      <c r="D207" s="183" t="s">
        <v>6</v>
      </c>
      <c r="E207" s="180" t="s">
        <v>286</v>
      </c>
      <c r="F207" s="184" t="s">
        <v>8</v>
      </c>
      <c r="G207" s="184" t="s">
        <v>9</v>
      </c>
      <c r="H207" s="184" t="s">
        <v>10</v>
      </c>
      <c r="I207" s="258"/>
      <c r="J207" s="184" t="s">
        <v>6</v>
      </c>
      <c r="K207" s="186" t="s">
        <v>286</v>
      </c>
      <c r="L207" t="s">
        <v>3</v>
      </c>
      <c r="M207" t="s">
        <v>5</v>
      </c>
      <c r="N207" s="1"/>
      <c r="O207" t="s">
        <v>6</v>
      </c>
      <c r="P207" t="s">
        <v>7</v>
      </c>
      <c r="Q207" t="s">
        <v>16</v>
      </c>
      <c r="R207" t="s">
        <v>9</v>
      </c>
      <c r="S207" t="s">
        <v>10</v>
      </c>
      <c r="T207" s="23"/>
      <c r="U207" t="s">
        <v>51</v>
      </c>
      <c r="V207" t="s">
        <v>7</v>
      </c>
      <c r="W207" t="b">
        <f>AND(Table941[[#This Row],[Changed Structure]:[Changed 3D (R,G,B)]])</f>
        <v>0</v>
      </c>
      <c r="X207" t="b">
        <f>EXACT(Table941[[#This Row],[New Structure]],Table941[[#This Row],[Old Structure]])</f>
        <v>1</v>
      </c>
      <c r="Y207" s="95" t="b">
        <f>EXACT(Table941[[#This Row],[New ColorAndStyle]],Table941[[#This Row],[Old ColorAndStyle]])</f>
        <v>1</v>
      </c>
      <c r="Z207" s="94" t="b">
        <f>EXACT(Table941[[#This Row],[New Color Name]],Table941[[#This Row],[Old Color Name]])</f>
        <v>1</v>
      </c>
      <c r="AA207" s="94" t="b">
        <f>EXACT(Table941[[#This Row],[New (R,G,B)]],Table941[[#This Row],[Old (R,G,B)]])</f>
        <v>0</v>
      </c>
      <c r="AB207" t="b">
        <f>EXACT(Table941[[#This Row],[New In 2D View]],Table941[[#This Row],[Old In 2D View]])</f>
        <v>0</v>
      </c>
      <c r="AC207" t="b">
        <f>EXACT(Table941[[#This Row],[New In 3D View]],Table941[[#This Row],[Old In 3D View]])</f>
        <v>1</v>
      </c>
      <c r="AD207" t="b">
        <f>EXACT(Table941[[#This Row],[New Transparency]],Table941[[#This Row],[Old Transparency]])</f>
        <v>1</v>
      </c>
      <c r="AE207" t="b">
        <f>EXACT(Table941[[#This Row],[New 3D Color Name]],Table941[[#This Row],[Old 3D Color Name]])</f>
        <v>0</v>
      </c>
      <c r="AF207" t="b">
        <f>EXACT(Table941[[#This Row],[New 3D (R,G,B)]],Table941[[#This Row],[Old 3D (R,G,B)]])</f>
        <v>0</v>
      </c>
    </row>
    <row r="208" spans="1:32" x14ac:dyDescent="0.25">
      <c r="A208" s="187" t="s">
        <v>671</v>
      </c>
      <c r="B208" s="188" t="s">
        <v>670</v>
      </c>
      <c r="C208" s="230"/>
      <c r="D208" s="183" t="s">
        <v>613</v>
      </c>
      <c r="E208" s="187" t="s">
        <v>612</v>
      </c>
      <c r="F208" s="190" t="s">
        <v>16</v>
      </c>
      <c r="G208" s="190" t="s">
        <v>9</v>
      </c>
      <c r="H208" s="190" t="s">
        <v>10</v>
      </c>
      <c r="I208" s="230"/>
      <c r="J208" s="190" t="s">
        <v>613</v>
      </c>
      <c r="K208" s="191" t="s">
        <v>612</v>
      </c>
      <c r="L208" t="s">
        <v>671</v>
      </c>
      <c r="M208" t="s">
        <v>670</v>
      </c>
      <c r="N208" s="98"/>
      <c r="O208" t="s">
        <v>613</v>
      </c>
      <c r="P208" t="s">
        <v>612</v>
      </c>
      <c r="Q208" t="s">
        <v>16</v>
      </c>
      <c r="R208" t="s">
        <v>9</v>
      </c>
      <c r="S208" t="s">
        <v>10</v>
      </c>
      <c r="T208" s="98"/>
      <c r="U208" t="s">
        <v>613</v>
      </c>
      <c r="V208" t="s">
        <v>612</v>
      </c>
      <c r="W208" t="b">
        <f>AND(Table941[[#This Row],[Changed Structure]:[Changed 3D (R,G,B)]])</f>
        <v>1</v>
      </c>
      <c r="X208" t="b">
        <f>EXACT(Table941[[#This Row],[New Structure]],Table941[[#This Row],[Old Structure]])</f>
        <v>1</v>
      </c>
      <c r="Y208" s="95" t="b">
        <f>EXACT(Table941[[#This Row],[New ColorAndStyle]],Table941[[#This Row],[Old ColorAndStyle]])</f>
        <v>1</v>
      </c>
      <c r="Z208" s="94" t="b">
        <f>EXACT(Table941[[#This Row],[New Color Name]],Table941[[#This Row],[Old Color Name]])</f>
        <v>1</v>
      </c>
      <c r="AA208" s="94" t="b">
        <f>EXACT(Table941[[#This Row],[New (R,G,B)]],Table941[[#This Row],[Old (R,G,B)]])</f>
        <v>1</v>
      </c>
      <c r="AB208" t="b">
        <f>EXACT(Table941[[#This Row],[New In 2D View]],Table941[[#This Row],[Old In 2D View]])</f>
        <v>1</v>
      </c>
      <c r="AC208" t="b">
        <f>EXACT(Table941[[#This Row],[New In 3D View]],Table941[[#This Row],[Old In 3D View]])</f>
        <v>1</v>
      </c>
      <c r="AD208" t="b">
        <f>EXACT(Table941[[#This Row],[New Transparency]],Table941[[#This Row],[Old Transparency]])</f>
        <v>1</v>
      </c>
      <c r="AE208" t="b">
        <f>EXACT(Table941[[#This Row],[New 3D Color Name]],Table941[[#This Row],[Old 3D Color Name]])</f>
        <v>1</v>
      </c>
      <c r="AF208" t="b">
        <f>EXACT(Table941[[#This Row],[New 3D (R,G,B)]],Table941[[#This Row],[Old 3D (R,G,B)]])</f>
        <v>1</v>
      </c>
    </row>
    <row r="209" spans="1:32" x14ac:dyDescent="0.25">
      <c r="A209" s="180" t="s">
        <v>305</v>
      </c>
      <c r="B209" s="181" t="s">
        <v>328</v>
      </c>
      <c r="C209" s="269"/>
      <c r="D209" s="183" t="s">
        <v>35</v>
      </c>
      <c r="E209" s="180" t="s">
        <v>36</v>
      </c>
      <c r="F209" s="184" t="s">
        <v>16</v>
      </c>
      <c r="G209" s="184" t="s">
        <v>9</v>
      </c>
      <c r="H209" s="184" t="s">
        <v>37</v>
      </c>
      <c r="I209" s="269"/>
      <c r="J209" s="184" t="s">
        <v>35</v>
      </c>
      <c r="K209" s="186" t="s">
        <v>36</v>
      </c>
      <c r="L209" t="s">
        <v>305</v>
      </c>
      <c r="M209" t="s">
        <v>328</v>
      </c>
      <c r="N209" s="5"/>
      <c r="O209" t="s">
        <v>35</v>
      </c>
      <c r="P209" t="s">
        <v>36</v>
      </c>
      <c r="Q209" t="s">
        <v>16</v>
      </c>
      <c r="R209" t="s">
        <v>9</v>
      </c>
      <c r="S209" t="s">
        <v>37</v>
      </c>
      <c r="T209" s="5"/>
      <c r="U209" t="s">
        <v>35</v>
      </c>
      <c r="V209" t="s">
        <v>36</v>
      </c>
      <c r="W209" t="b">
        <f>AND(Table941[[#This Row],[Changed Structure]:[Changed 3D (R,G,B)]])</f>
        <v>1</v>
      </c>
      <c r="X209" t="b">
        <f>EXACT(Table941[[#This Row],[New Structure]],Table941[[#This Row],[Old Structure]])</f>
        <v>1</v>
      </c>
      <c r="Y209" s="95" t="b">
        <f>EXACT(Table941[[#This Row],[New ColorAndStyle]],Table941[[#This Row],[Old ColorAndStyle]])</f>
        <v>1</v>
      </c>
      <c r="Z209" s="94" t="b">
        <f>EXACT(Table941[[#This Row],[New Color Name]],Table941[[#This Row],[Old Color Name]])</f>
        <v>1</v>
      </c>
      <c r="AA209" s="94" t="b">
        <f>EXACT(Table941[[#This Row],[New (R,G,B)]],Table941[[#This Row],[Old (R,G,B)]])</f>
        <v>1</v>
      </c>
      <c r="AB209" t="b">
        <f>EXACT(Table941[[#This Row],[New In 2D View]],Table941[[#This Row],[Old In 2D View]])</f>
        <v>1</v>
      </c>
      <c r="AC209" t="b">
        <f>EXACT(Table941[[#This Row],[New In 3D View]],Table941[[#This Row],[Old In 3D View]])</f>
        <v>1</v>
      </c>
      <c r="AD209" t="b">
        <f>EXACT(Table941[[#This Row],[New Transparency]],Table941[[#This Row],[Old Transparency]])</f>
        <v>1</v>
      </c>
      <c r="AE209" t="b">
        <f>EXACT(Table941[[#This Row],[New 3D Color Name]],Table941[[#This Row],[Old 3D Color Name]])</f>
        <v>1</v>
      </c>
      <c r="AF209" t="b">
        <f>EXACT(Table941[[#This Row],[New 3D (R,G,B)]],Table941[[#This Row],[Old 3D (R,G,B)]])</f>
        <v>1</v>
      </c>
    </row>
    <row r="210" spans="1:32" x14ac:dyDescent="0.25">
      <c r="A210" s="187" t="s">
        <v>669</v>
      </c>
      <c r="B210" s="188" t="s">
        <v>434</v>
      </c>
      <c r="C210" s="204"/>
      <c r="D210" s="183" t="s">
        <v>623</v>
      </c>
      <c r="E210" s="187" t="s">
        <v>622</v>
      </c>
      <c r="F210" s="190" t="s">
        <v>16</v>
      </c>
      <c r="G210" s="190" t="s">
        <v>9</v>
      </c>
      <c r="H210" s="190" t="s">
        <v>624</v>
      </c>
      <c r="I210" s="204"/>
      <c r="J210" s="190" t="s">
        <v>623</v>
      </c>
      <c r="K210" s="191" t="s">
        <v>622</v>
      </c>
      <c r="L210" t="s">
        <v>669</v>
      </c>
      <c r="M210" t="s">
        <v>434</v>
      </c>
      <c r="N210" s="101"/>
      <c r="O210" t="s">
        <v>623</v>
      </c>
      <c r="P210" t="s">
        <v>622</v>
      </c>
      <c r="Q210" t="s">
        <v>16</v>
      </c>
      <c r="R210" t="s">
        <v>9</v>
      </c>
      <c r="S210" t="s">
        <v>624</v>
      </c>
      <c r="T210" s="101"/>
      <c r="U210" t="s">
        <v>623</v>
      </c>
      <c r="V210" t="s">
        <v>622</v>
      </c>
      <c r="W210" t="b">
        <f>AND(Table941[[#This Row],[Changed Structure]:[Changed 3D (R,G,B)]])</f>
        <v>1</v>
      </c>
      <c r="X210" t="b">
        <f>EXACT(Table941[[#This Row],[New Structure]],Table941[[#This Row],[Old Structure]])</f>
        <v>1</v>
      </c>
      <c r="Y210" s="95" t="b">
        <f>EXACT(Table941[[#This Row],[New ColorAndStyle]],Table941[[#This Row],[Old ColorAndStyle]])</f>
        <v>1</v>
      </c>
      <c r="Z210" s="94" t="b">
        <f>EXACT(Table941[[#This Row],[New Color Name]],Table941[[#This Row],[Old Color Name]])</f>
        <v>1</v>
      </c>
      <c r="AA210" s="94" t="b">
        <f>EXACT(Table941[[#This Row],[New (R,G,B)]],Table941[[#This Row],[Old (R,G,B)]])</f>
        <v>1</v>
      </c>
      <c r="AB210" t="b">
        <f>EXACT(Table941[[#This Row],[New In 2D View]],Table941[[#This Row],[Old In 2D View]])</f>
        <v>1</v>
      </c>
      <c r="AC210" t="b">
        <f>EXACT(Table941[[#This Row],[New In 3D View]],Table941[[#This Row],[Old In 3D View]])</f>
        <v>1</v>
      </c>
      <c r="AD210" t="b">
        <f>EXACT(Table941[[#This Row],[New Transparency]],Table941[[#This Row],[Old Transparency]])</f>
        <v>1</v>
      </c>
      <c r="AE210" t="b">
        <f>EXACT(Table941[[#This Row],[New 3D Color Name]],Table941[[#This Row],[Old 3D Color Name]])</f>
        <v>1</v>
      </c>
      <c r="AF210" t="b">
        <f>EXACT(Table941[[#This Row],[New 3D (R,G,B)]],Table941[[#This Row],[Old 3D (R,G,B)]])</f>
        <v>1</v>
      </c>
    </row>
    <row r="211" spans="1:32" x14ac:dyDescent="0.25">
      <c r="A211" s="180" t="s">
        <v>668</v>
      </c>
      <c r="B211" s="181" t="s">
        <v>434</v>
      </c>
      <c r="C211" s="204"/>
      <c r="D211" s="183" t="s">
        <v>623</v>
      </c>
      <c r="E211" s="180" t="s">
        <v>622</v>
      </c>
      <c r="F211" s="184" t="s">
        <v>16</v>
      </c>
      <c r="G211" s="184" t="s">
        <v>9</v>
      </c>
      <c r="H211" s="184" t="s">
        <v>624</v>
      </c>
      <c r="I211" s="204"/>
      <c r="J211" s="184" t="s">
        <v>623</v>
      </c>
      <c r="K211" s="186" t="s">
        <v>622</v>
      </c>
      <c r="L211" t="s">
        <v>668</v>
      </c>
      <c r="M211" t="s">
        <v>434</v>
      </c>
      <c r="N211" s="101"/>
      <c r="O211" t="s">
        <v>623</v>
      </c>
      <c r="P211" t="s">
        <v>622</v>
      </c>
      <c r="Q211" t="s">
        <v>16</v>
      </c>
      <c r="R211" t="s">
        <v>9</v>
      </c>
      <c r="S211" t="s">
        <v>624</v>
      </c>
      <c r="T211" s="101"/>
      <c r="U211" t="s">
        <v>623</v>
      </c>
      <c r="V211" t="s">
        <v>622</v>
      </c>
      <c r="W211" t="b">
        <f>AND(Table941[[#This Row],[Changed Structure]:[Changed 3D (R,G,B)]])</f>
        <v>1</v>
      </c>
      <c r="X211" t="b">
        <f>EXACT(Table941[[#This Row],[New Structure]],Table941[[#This Row],[Old Structure]])</f>
        <v>1</v>
      </c>
      <c r="Y211" s="95" t="b">
        <f>EXACT(Table941[[#This Row],[New ColorAndStyle]],Table941[[#This Row],[Old ColorAndStyle]])</f>
        <v>1</v>
      </c>
      <c r="Z211" s="94" t="b">
        <f>EXACT(Table941[[#This Row],[New Color Name]],Table941[[#This Row],[Old Color Name]])</f>
        <v>1</v>
      </c>
      <c r="AA211" s="94" t="b">
        <f>EXACT(Table941[[#This Row],[New (R,G,B)]],Table941[[#This Row],[Old (R,G,B)]])</f>
        <v>1</v>
      </c>
      <c r="AB211" t="b">
        <f>EXACT(Table941[[#This Row],[New In 2D View]],Table941[[#This Row],[Old In 2D View]])</f>
        <v>1</v>
      </c>
      <c r="AC211" t="b">
        <f>EXACT(Table941[[#This Row],[New In 3D View]],Table941[[#This Row],[Old In 3D View]])</f>
        <v>1</v>
      </c>
      <c r="AD211" t="b">
        <f>EXACT(Table941[[#This Row],[New Transparency]],Table941[[#This Row],[Old Transparency]])</f>
        <v>1</v>
      </c>
      <c r="AE211" t="b">
        <f>EXACT(Table941[[#This Row],[New 3D Color Name]],Table941[[#This Row],[Old 3D Color Name]])</f>
        <v>1</v>
      </c>
      <c r="AF211" t="b">
        <f>EXACT(Table941[[#This Row],[New 3D (R,G,B)]],Table941[[#This Row],[Old 3D (R,G,B)]])</f>
        <v>1</v>
      </c>
    </row>
    <row r="212" spans="1:32" ht="15.75" thickBot="1" x14ac:dyDescent="0.3">
      <c r="A212" s="187" t="s">
        <v>466</v>
      </c>
      <c r="B212" s="188" t="s">
        <v>575</v>
      </c>
      <c r="C212" s="270"/>
      <c r="D212" s="183" t="s">
        <v>667</v>
      </c>
      <c r="E212" s="187" t="s">
        <v>666</v>
      </c>
      <c r="F212" s="190" t="s">
        <v>16</v>
      </c>
      <c r="G212" s="190" t="s">
        <v>9</v>
      </c>
      <c r="H212" s="190" t="s">
        <v>37</v>
      </c>
      <c r="I212" s="270"/>
      <c r="J212" s="190" t="s">
        <v>667</v>
      </c>
      <c r="K212" s="191" t="s">
        <v>666</v>
      </c>
      <c r="L212" t="s">
        <v>466</v>
      </c>
      <c r="M212" t="s">
        <v>575</v>
      </c>
      <c r="N212" s="125"/>
      <c r="O212" t="s">
        <v>667</v>
      </c>
      <c r="P212" t="s">
        <v>666</v>
      </c>
      <c r="Q212" t="s">
        <v>16</v>
      </c>
      <c r="R212" t="s">
        <v>9</v>
      </c>
      <c r="S212" t="s">
        <v>37</v>
      </c>
      <c r="T212" s="125"/>
      <c r="U212" t="s">
        <v>667</v>
      </c>
      <c r="V212" t="s">
        <v>666</v>
      </c>
      <c r="W212" t="b">
        <f>AND(Table941[[#This Row],[Changed Structure]:[Changed 3D (R,G,B)]])</f>
        <v>1</v>
      </c>
      <c r="X212" t="b">
        <f>EXACT(Table941[[#This Row],[New Structure]],Table941[[#This Row],[Old Structure]])</f>
        <v>1</v>
      </c>
      <c r="Y212" s="95" t="b">
        <f>EXACT(Table941[[#This Row],[New ColorAndStyle]],Table941[[#This Row],[Old ColorAndStyle]])</f>
        <v>1</v>
      </c>
      <c r="Z212" s="94" t="b">
        <f>EXACT(Table941[[#This Row],[New Color Name]],Table941[[#This Row],[Old Color Name]])</f>
        <v>1</v>
      </c>
      <c r="AA212" s="94" t="b">
        <f>EXACT(Table941[[#This Row],[New (R,G,B)]],Table941[[#This Row],[Old (R,G,B)]])</f>
        <v>1</v>
      </c>
      <c r="AB212" t="b">
        <f>EXACT(Table941[[#This Row],[New In 2D View]],Table941[[#This Row],[Old In 2D View]])</f>
        <v>1</v>
      </c>
      <c r="AC212" t="b">
        <f>EXACT(Table941[[#This Row],[New In 3D View]],Table941[[#This Row],[Old In 3D View]])</f>
        <v>1</v>
      </c>
      <c r="AD212" t="b">
        <f>EXACT(Table941[[#This Row],[New Transparency]],Table941[[#This Row],[Old Transparency]])</f>
        <v>1</v>
      </c>
      <c r="AE212" t="b">
        <f>EXACT(Table941[[#This Row],[New 3D Color Name]],Table941[[#This Row],[Old 3D Color Name]])</f>
        <v>1</v>
      </c>
      <c r="AF212" t="b">
        <f>EXACT(Table941[[#This Row],[New 3D (R,G,B)]],Table941[[#This Row],[Old 3D (R,G,B)]])</f>
        <v>1</v>
      </c>
    </row>
    <row r="213" spans="1:32" ht="15.75" thickBot="1" x14ac:dyDescent="0.3">
      <c r="A213" s="180" t="s">
        <v>467</v>
      </c>
      <c r="B213" s="181" t="s">
        <v>575</v>
      </c>
      <c r="C213" s="270"/>
      <c r="D213" s="183" t="s">
        <v>667</v>
      </c>
      <c r="E213" s="180" t="s">
        <v>666</v>
      </c>
      <c r="F213" s="184" t="s">
        <v>8</v>
      </c>
      <c r="G213" s="184" t="s">
        <v>9</v>
      </c>
      <c r="H213" s="184" t="s">
        <v>37</v>
      </c>
      <c r="I213" s="270"/>
      <c r="J213" s="184" t="s">
        <v>667</v>
      </c>
      <c r="K213" s="186" t="s">
        <v>666</v>
      </c>
      <c r="L213" t="s">
        <v>467</v>
      </c>
      <c r="M213" t="s">
        <v>575</v>
      </c>
      <c r="N213" s="126"/>
      <c r="O213" t="s">
        <v>667</v>
      </c>
      <c r="P213" t="s">
        <v>666</v>
      </c>
      <c r="Q213" t="s">
        <v>8</v>
      </c>
      <c r="R213" t="s">
        <v>9</v>
      </c>
      <c r="S213" t="s">
        <v>37</v>
      </c>
      <c r="T213" s="125"/>
      <c r="U213" t="s">
        <v>667</v>
      </c>
      <c r="V213" t="s">
        <v>666</v>
      </c>
      <c r="W213" t="b">
        <f>AND(Table941[[#This Row],[Changed Structure]:[Changed 3D (R,G,B)]])</f>
        <v>1</v>
      </c>
      <c r="X213" t="b">
        <f>EXACT(Table941[[#This Row],[New Structure]],Table941[[#This Row],[Old Structure]])</f>
        <v>1</v>
      </c>
      <c r="Y213" s="95" t="b">
        <f>EXACT(Table941[[#This Row],[New ColorAndStyle]],Table941[[#This Row],[Old ColorAndStyle]])</f>
        <v>1</v>
      </c>
      <c r="Z213" s="94" t="b">
        <f>EXACT(Table941[[#This Row],[New Color Name]],Table941[[#This Row],[Old Color Name]])</f>
        <v>1</v>
      </c>
      <c r="AA213" s="94" t="b">
        <f>EXACT(Table941[[#This Row],[New (R,G,B)]],Table941[[#This Row],[Old (R,G,B)]])</f>
        <v>1</v>
      </c>
      <c r="AB213" t="b">
        <f>EXACT(Table941[[#This Row],[New In 2D View]],Table941[[#This Row],[Old In 2D View]])</f>
        <v>1</v>
      </c>
      <c r="AC213" t="b">
        <f>EXACT(Table941[[#This Row],[New In 3D View]],Table941[[#This Row],[Old In 3D View]])</f>
        <v>1</v>
      </c>
      <c r="AD213" t="b">
        <f>EXACT(Table941[[#This Row],[New Transparency]],Table941[[#This Row],[Old Transparency]])</f>
        <v>1</v>
      </c>
      <c r="AE213" t="b">
        <f>EXACT(Table941[[#This Row],[New 3D Color Name]],Table941[[#This Row],[Old 3D Color Name]])</f>
        <v>1</v>
      </c>
      <c r="AF213" t="b">
        <f>EXACT(Table941[[#This Row],[New 3D (R,G,B)]],Table941[[#This Row],[Old 3D (R,G,B)]])</f>
        <v>1</v>
      </c>
    </row>
    <row r="214" spans="1:32" ht="15.75" thickBot="1" x14ac:dyDescent="0.3">
      <c r="A214" s="187" t="s">
        <v>665</v>
      </c>
      <c r="B214" s="188" t="s">
        <v>664</v>
      </c>
      <c r="C214" s="271"/>
      <c r="D214" s="183" t="s">
        <v>663</v>
      </c>
      <c r="E214" s="187" t="s">
        <v>662</v>
      </c>
      <c r="F214" s="190" t="s">
        <v>16</v>
      </c>
      <c r="G214" s="190" t="s">
        <v>9</v>
      </c>
      <c r="H214" s="190" t="s">
        <v>37</v>
      </c>
      <c r="I214" s="241"/>
      <c r="J214" s="190" t="s">
        <v>663</v>
      </c>
      <c r="K214" s="191" t="s">
        <v>662</v>
      </c>
      <c r="L214" t="s">
        <v>665</v>
      </c>
      <c r="M214" t="s">
        <v>664</v>
      </c>
      <c r="N214" s="124"/>
      <c r="O214" t="s">
        <v>663</v>
      </c>
      <c r="P214" t="s">
        <v>662</v>
      </c>
      <c r="Q214" t="s">
        <v>16</v>
      </c>
      <c r="R214" t="s">
        <v>9</v>
      </c>
      <c r="S214" t="s">
        <v>37</v>
      </c>
      <c r="T214" s="123"/>
      <c r="U214" t="s">
        <v>663</v>
      </c>
      <c r="V214" t="s">
        <v>662</v>
      </c>
      <c r="W214" t="b">
        <f>AND(Table941[[#This Row],[Changed Structure]:[Changed 3D (R,G,B)]])</f>
        <v>1</v>
      </c>
      <c r="X214" t="b">
        <f>EXACT(Table941[[#This Row],[New Structure]],Table941[[#This Row],[Old Structure]])</f>
        <v>1</v>
      </c>
      <c r="Y214" s="95" t="b">
        <f>EXACT(Table941[[#This Row],[New ColorAndStyle]],Table941[[#This Row],[Old ColorAndStyle]])</f>
        <v>1</v>
      </c>
      <c r="Z214" s="94" t="b">
        <f>EXACT(Table941[[#This Row],[New Color Name]],Table941[[#This Row],[Old Color Name]])</f>
        <v>1</v>
      </c>
      <c r="AA214" s="94" t="b">
        <f>EXACT(Table941[[#This Row],[New (R,G,B)]],Table941[[#This Row],[Old (R,G,B)]])</f>
        <v>1</v>
      </c>
      <c r="AB214" t="b">
        <f>EXACT(Table941[[#This Row],[New In 2D View]],Table941[[#This Row],[Old In 2D View]])</f>
        <v>1</v>
      </c>
      <c r="AC214" t="b">
        <f>EXACT(Table941[[#This Row],[New In 3D View]],Table941[[#This Row],[Old In 3D View]])</f>
        <v>1</v>
      </c>
      <c r="AD214" t="b">
        <f>EXACT(Table941[[#This Row],[New Transparency]],Table941[[#This Row],[Old Transparency]])</f>
        <v>1</v>
      </c>
      <c r="AE214" t="b">
        <f>EXACT(Table941[[#This Row],[New 3D Color Name]],Table941[[#This Row],[Old 3D Color Name]])</f>
        <v>1</v>
      </c>
      <c r="AF214" t="b">
        <f>EXACT(Table941[[#This Row],[New 3D (R,G,B)]],Table941[[#This Row],[Old 3D (R,G,B)]])</f>
        <v>1</v>
      </c>
    </row>
    <row r="215" spans="1:32" ht="15.75" thickBot="1" x14ac:dyDescent="0.3">
      <c r="A215" s="180" t="s">
        <v>661</v>
      </c>
      <c r="B215" s="181" t="s">
        <v>434</v>
      </c>
      <c r="C215" s="272"/>
      <c r="D215" s="183" t="s">
        <v>623</v>
      </c>
      <c r="E215" s="180" t="s">
        <v>622</v>
      </c>
      <c r="F215" s="184" t="s">
        <v>16</v>
      </c>
      <c r="G215" s="184" t="s">
        <v>9</v>
      </c>
      <c r="H215" s="184" t="s">
        <v>624</v>
      </c>
      <c r="I215" s="204"/>
      <c r="J215" s="184" t="s">
        <v>623</v>
      </c>
      <c r="K215" s="186" t="s">
        <v>622</v>
      </c>
      <c r="L215" t="s">
        <v>661</v>
      </c>
      <c r="M215" t="s">
        <v>434</v>
      </c>
      <c r="N215" s="107"/>
      <c r="O215" t="s">
        <v>623</v>
      </c>
      <c r="P215" t="s">
        <v>622</v>
      </c>
      <c r="Q215" t="s">
        <v>16</v>
      </c>
      <c r="R215" t="s">
        <v>9</v>
      </c>
      <c r="S215" t="s">
        <v>624</v>
      </c>
      <c r="T215" s="101"/>
      <c r="U215" t="s">
        <v>623</v>
      </c>
      <c r="V215" t="s">
        <v>622</v>
      </c>
      <c r="W215" t="b">
        <f>AND(Table941[[#This Row],[Changed Structure]:[Changed 3D (R,G,B)]])</f>
        <v>1</v>
      </c>
      <c r="X215" t="b">
        <f>EXACT(Table941[[#This Row],[New Structure]],Table941[[#This Row],[Old Structure]])</f>
        <v>1</v>
      </c>
      <c r="Y215" s="95" t="b">
        <f>EXACT(Table941[[#This Row],[New ColorAndStyle]],Table941[[#This Row],[Old ColorAndStyle]])</f>
        <v>1</v>
      </c>
      <c r="Z215" s="94" t="b">
        <f>EXACT(Table941[[#This Row],[New Color Name]],Table941[[#This Row],[Old Color Name]])</f>
        <v>1</v>
      </c>
      <c r="AA215" s="94" t="b">
        <f>EXACT(Table941[[#This Row],[New (R,G,B)]],Table941[[#This Row],[Old (R,G,B)]])</f>
        <v>1</v>
      </c>
      <c r="AB215" t="b">
        <f>EXACT(Table941[[#This Row],[New In 2D View]],Table941[[#This Row],[Old In 2D View]])</f>
        <v>1</v>
      </c>
      <c r="AC215" t="b">
        <f>EXACT(Table941[[#This Row],[New In 3D View]],Table941[[#This Row],[Old In 3D View]])</f>
        <v>1</v>
      </c>
      <c r="AD215" t="b">
        <f>EXACT(Table941[[#This Row],[New Transparency]],Table941[[#This Row],[Old Transparency]])</f>
        <v>1</v>
      </c>
      <c r="AE215" t="b">
        <f>EXACT(Table941[[#This Row],[New 3D Color Name]],Table941[[#This Row],[Old 3D Color Name]])</f>
        <v>1</v>
      </c>
      <c r="AF215" t="b">
        <f>EXACT(Table941[[#This Row],[New 3D (R,G,B)]],Table941[[#This Row],[Old 3D (R,G,B)]])</f>
        <v>1</v>
      </c>
    </row>
    <row r="216" spans="1:32" ht="15.75" thickBot="1" x14ac:dyDescent="0.3">
      <c r="A216" s="187" t="s">
        <v>384</v>
      </c>
      <c r="B216" s="188" t="s">
        <v>389</v>
      </c>
      <c r="C216" s="273"/>
      <c r="D216" s="183" t="s">
        <v>606</v>
      </c>
      <c r="E216" s="187" t="s">
        <v>605</v>
      </c>
      <c r="F216" s="190" t="s">
        <v>8</v>
      </c>
      <c r="G216" s="190" t="s">
        <v>9</v>
      </c>
      <c r="H216" s="190" t="s">
        <v>624</v>
      </c>
      <c r="I216" s="192"/>
      <c r="J216" s="190" t="s">
        <v>606</v>
      </c>
      <c r="K216" s="191" t="s">
        <v>605</v>
      </c>
      <c r="L216" t="s">
        <v>384</v>
      </c>
      <c r="M216" t="s">
        <v>389</v>
      </c>
      <c r="N216" s="122"/>
      <c r="O216" t="s">
        <v>606</v>
      </c>
      <c r="P216" t="s">
        <v>605</v>
      </c>
      <c r="Q216" t="s">
        <v>8</v>
      </c>
      <c r="R216" t="s">
        <v>9</v>
      </c>
      <c r="S216" t="s">
        <v>624</v>
      </c>
      <c r="T216" s="96"/>
      <c r="U216" t="s">
        <v>606</v>
      </c>
      <c r="V216" t="s">
        <v>605</v>
      </c>
      <c r="W216" t="b">
        <f>AND(Table941[[#This Row],[Changed Structure]:[Changed 3D (R,G,B)]])</f>
        <v>1</v>
      </c>
      <c r="X216" t="b">
        <f>EXACT(Table941[[#This Row],[New Structure]],Table941[[#This Row],[Old Structure]])</f>
        <v>1</v>
      </c>
      <c r="Y216" s="95" t="b">
        <f>EXACT(Table941[[#This Row],[New ColorAndStyle]],Table941[[#This Row],[Old ColorAndStyle]])</f>
        <v>1</v>
      </c>
      <c r="Z216" s="94" t="b">
        <f>EXACT(Table941[[#This Row],[New Color Name]],Table941[[#This Row],[Old Color Name]])</f>
        <v>1</v>
      </c>
      <c r="AA216" s="94" t="b">
        <f>EXACT(Table941[[#This Row],[New (R,G,B)]],Table941[[#This Row],[Old (R,G,B)]])</f>
        <v>1</v>
      </c>
      <c r="AB216" t="b">
        <f>EXACT(Table941[[#This Row],[New In 2D View]],Table941[[#This Row],[Old In 2D View]])</f>
        <v>1</v>
      </c>
      <c r="AC216" t="b">
        <f>EXACT(Table941[[#This Row],[New In 3D View]],Table941[[#This Row],[Old In 3D View]])</f>
        <v>1</v>
      </c>
      <c r="AD216" t="b">
        <f>EXACT(Table941[[#This Row],[New Transparency]],Table941[[#This Row],[Old Transparency]])</f>
        <v>1</v>
      </c>
      <c r="AE216" t="b">
        <f>EXACT(Table941[[#This Row],[New 3D Color Name]],Table941[[#This Row],[Old 3D Color Name]])</f>
        <v>1</v>
      </c>
      <c r="AF216" t="b">
        <f>EXACT(Table941[[#This Row],[New 3D (R,G,B)]],Table941[[#This Row],[Old 3D (R,G,B)]])</f>
        <v>1</v>
      </c>
    </row>
    <row r="217" spans="1:32" x14ac:dyDescent="0.25">
      <c r="A217" s="180" t="s">
        <v>235</v>
      </c>
      <c r="B217" s="181" t="s">
        <v>277</v>
      </c>
      <c r="C217" s="274"/>
      <c r="D217" s="183" t="s">
        <v>396</v>
      </c>
      <c r="E217" s="180" t="s">
        <v>397</v>
      </c>
      <c r="F217" s="184" t="s">
        <v>8</v>
      </c>
      <c r="G217" s="184" t="s">
        <v>9</v>
      </c>
      <c r="H217" s="184" t="s">
        <v>31</v>
      </c>
      <c r="I217" s="197"/>
      <c r="J217" s="184" t="s">
        <v>396</v>
      </c>
      <c r="K217" s="186" t="s">
        <v>397</v>
      </c>
      <c r="L217" t="s">
        <v>235</v>
      </c>
      <c r="M217" t="s">
        <v>277</v>
      </c>
      <c r="N217" s="57"/>
      <c r="O217" t="s">
        <v>396</v>
      </c>
      <c r="P217" t="s">
        <v>397</v>
      </c>
      <c r="Q217" t="s">
        <v>8</v>
      </c>
      <c r="R217" t="s">
        <v>9</v>
      </c>
      <c r="S217" t="s">
        <v>31</v>
      </c>
      <c r="T217" s="57"/>
      <c r="U217" t="s">
        <v>396</v>
      </c>
      <c r="V217" t="s">
        <v>397</v>
      </c>
      <c r="W217" t="b">
        <f>AND(Table941[[#This Row],[Changed Structure]:[Changed 3D (R,G,B)]])</f>
        <v>1</v>
      </c>
      <c r="X217" t="b">
        <f>EXACT(Table941[[#This Row],[New Structure]],Table941[[#This Row],[Old Structure]])</f>
        <v>1</v>
      </c>
      <c r="Y217" s="95" t="b">
        <f>EXACT(Table941[[#This Row],[New ColorAndStyle]],Table941[[#This Row],[Old ColorAndStyle]])</f>
        <v>1</v>
      </c>
      <c r="Z217" s="94" t="b">
        <f>EXACT(Table941[[#This Row],[New Color Name]],Table941[[#This Row],[Old Color Name]])</f>
        <v>1</v>
      </c>
      <c r="AA217" s="94" t="b">
        <f>EXACT(Table941[[#This Row],[New (R,G,B)]],Table941[[#This Row],[Old (R,G,B)]])</f>
        <v>1</v>
      </c>
      <c r="AB217" t="b">
        <f>EXACT(Table941[[#This Row],[New In 2D View]],Table941[[#This Row],[Old In 2D View]])</f>
        <v>1</v>
      </c>
      <c r="AC217" t="b">
        <f>EXACT(Table941[[#This Row],[New In 3D View]],Table941[[#This Row],[Old In 3D View]])</f>
        <v>1</v>
      </c>
      <c r="AD217" t="b">
        <f>EXACT(Table941[[#This Row],[New Transparency]],Table941[[#This Row],[Old Transparency]])</f>
        <v>1</v>
      </c>
      <c r="AE217" t="b">
        <f>EXACT(Table941[[#This Row],[New 3D Color Name]],Table941[[#This Row],[Old 3D Color Name]])</f>
        <v>1</v>
      </c>
      <c r="AF217" t="b">
        <f>EXACT(Table941[[#This Row],[New 3D (R,G,B)]],Table941[[#This Row],[Old 3D (R,G,B)]])</f>
        <v>1</v>
      </c>
    </row>
    <row r="218" spans="1:32" x14ac:dyDescent="0.25">
      <c r="A218" s="187" t="s">
        <v>660</v>
      </c>
      <c r="B218" s="188" t="s">
        <v>659</v>
      </c>
      <c r="C218" s="240"/>
      <c r="D218" s="183" t="s">
        <v>658</v>
      </c>
      <c r="E218" s="187" t="s">
        <v>657</v>
      </c>
      <c r="F218" s="190" t="s">
        <v>16</v>
      </c>
      <c r="G218" s="190" t="s">
        <v>9</v>
      </c>
      <c r="H218" s="190" t="s">
        <v>37</v>
      </c>
      <c r="I218" s="240"/>
      <c r="J218" s="190" t="s">
        <v>658</v>
      </c>
      <c r="K218" s="191" t="s">
        <v>657</v>
      </c>
      <c r="L218" t="s">
        <v>660</v>
      </c>
      <c r="M218" t="s">
        <v>659</v>
      </c>
      <c r="N218" s="121"/>
      <c r="O218" t="s">
        <v>658</v>
      </c>
      <c r="P218" t="s">
        <v>657</v>
      </c>
      <c r="Q218" t="s">
        <v>16</v>
      </c>
      <c r="R218" t="s">
        <v>9</v>
      </c>
      <c r="S218" t="s">
        <v>37</v>
      </c>
      <c r="T218" s="121"/>
      <c r="U218" t="s">
        <v>658</v>
      </c>
      <c r="V218" t="s">
        <v>657</v>
      </c>
      <c r="W218" t="b">
        <f>AND(Table941[[#This Row],[Changed Structure]:[Changed 3D (R,G,B)]])</f>
        <v>1</v>
      </c>
      <c r="X218" t="b">
        <f>EXACT(Table941[[#This Row],[New Structure]],Table941[[#This Row],[Old Structure]])</f>
        <v>1</v>
      </c>
      <c r="Y218" s="95" t="b">
        <f>EXACT(Table941[[#This Row],[New ColorAndStyle]],Table941[[#This Row],[Old ColorAndStyle]])</f>
        <v>1</v>
      </c>
      <c r="Z218" s="94" t="b">
        <f>EXACT(Table941[[#This Row],[New Color Name]],Table941[[#This Row],[Old Color Name]])</f>
        <v>1</v>
      </c>
      <c r="AA218" s="94" t="b">
        <f>EXACT(Table941[[#This Row],[New (R,G,B)]],Table941[[#This Row],[Old (R,G,B)]])</f>
        <v>1</v>
      </c>
      <c r="AB218" t="b">
        <f>EXACT(Table941[[#This Row],[New In 2D View]],Table941[[#This Row],[Old In 2D View]])</f>
        <v>1</v>
      </c>
      <c r="AC218" t="b">
        <f>EXACT(Table941[[#This Row],[New In 3D View]],Table941[[#This Row],[Old In 3D View]])</f>
        <v>1</v>
      </c>
      <c r="AD218" t="b">
        <f>EXACT(Table941[[#This Row],[New Transparency]],Table941[[#This Row],[Old Transparency]])</f>
        <v>1</v>
      </c>
      <c r="AE218" t="b">
        <f>EXACT(Table941[[#This Row],[New 3D Color Name]],Table941[[#This Row],[Old 3D Color Name]])</f>
        <v>1</v>
      </c>
      <c r="AF218" t="b">
        <f>EXACT(Table941[[#This Row],[New 3D (R,G,B)]],Table941[[#This Row],[Old 3D (R,G,B)]])</f>
        <v>1</v>
      </c>
    </row>
    <row r="219" spans="1:32" x14ac:dyDescent="0.25">
      <c r="A219" s="180" t="s">
        <v>656</v>
      </c>
      <c r="B219" s="181" t="s">
        <v>655</v>
      </c>
      <c r="C219" s="263"/>
      <c r="D219" s="183" t="s">
        <v>252</v>
      </c>
      <c r="E219" s="180" t="s">
        <v>253</v>
      </c>
      <c r="F219" s="184" t="s">
        <v>16</v>
      </c>
      <c r="G219" s="184" t="s">
        <v>9</v>
      </c>
      <c r="H219" s="184" t="s">
        <v>37</v>
      </c>
      <c r="I219" s="263"/>
      <c r="J219" s="184" t="s">
        <v>252</v>
      </c>
      <c r="K219" s="186" t="s">
        <v>253</v>
      </c>
      <c r="L219" t="s">
        <v>656</v>
      </c>
      <c r="M219" t="s">
        <v>655</v>
      </c>
      <c r="N219" s="25"/>
      <c r="O219" t="s">
        <v>252</v>
      </c>
      <c r="P219" t="s">
        <v>253</v>
      </c>
      <c r="Q219" t="s">
        <v>16</v>
      </c>
      <c r="R219" t="s">
        <v>9</v>
      </c>
      <c r="S219" t="s">
        <v>37</v>
      </c>
      <c r="T219" s="25"/>
      <c r="U219" t="s">
        <v>252</v>
      </c>
      <c r="V219" t="s">
        <v>253</v>
      </c>
      <c r="W219" t="b">
        <f>AND(Table941[[#This Row],[Changed Structure]:[Changed 3D (R,G,B)]])</f>
        <v>1</v>
      </c>
      <c r="X219" t="b">
        <f>EXACT(Table941[[#This Row],[New Structure]],Table941[[#This Row],[Old Structure]])</f>
        <v>1</v>
      </c>
      <c r="Y219" s="95" t="b">
        <f>EXACT(Table941[[#This Row],[New ColorAndStyle]],Table941[[#This Row],[Old ColorAndStyle]])</f>
        <v>1</v>
      </c>
      <c r="Z219" s="94" t="b">
        <f>EXACT(Table941[[#This Row],[New Color Name]],Table941[[#This Row],[Old Color Name]])</f>
        <v>1</v>
      </c>
      <c r="AA219" s="94" t="b">
        <f>EXACT(Table941[[#This Row],[New (R,G,B)]],Table941[[#This Row],[Old (R,G,B)]])</f>
        <v>1</v>
      </c>
      <c r="AB219" t="b">
        <f>EXACT(Table941[[#This Row],[New In 2D View]],Table941[[#This Row],[Old In 2D View]])</f>
        <v>1</v>
      </c>
      <c r="AC219" t="b">
        <f>EXACT(Table941[[#This Row],[New In 3D View]],Table941[[#This Row],[Old In 3D View]])</f>
        <v>1</v>
      </c>
      <c r="AD219" t="b">
        <f>EXACT(Table941[[#This Row],[New Transparency]],Table941[[#This Row],[Old Transparency]])</f>
        <v>1</v>
      </c>
      <c r="AE219" t="b">
        <f>EXACT(Table941[[#This Row],[New 3D Color Name]],Table941[[#This Row],[Old 3D Color Name]])</f>
        <v>1</v>
      </c>
      <c r="AF219" t="b">
        <f>EXACT(Table941[[#This Row],[New 3D (R,G,B)]],Table941[[#This Row],[Old 3D (R,G,B)]])</f>
        <v>1</v>
      </c>
    </row>
    <row r="220" spans="1:32" x14ac:dyDescent="0.25">
      <c r="A220" s="187" t="s">
        <v>654</v>
      </c>
      <c r="B220" s="188" t="s">
        <v>653</v>
      </c>
      <c r="C220" s="245"/>
      <c r="D220" s="183" t="s">
        <v>35</v>
      </c>
      <c r="E220" s="187" t="s">
        <v>36</v>
      </c>
      <c r="F220" s="190" t="s">
        <v>16</v>
      </c>
      <c r="G220" s="190" t="s">
        <v>9</v>
      </c>
      <c r="H220" s="190" t="s">
        <v>37</v>
      </c>
      <c r="I220" s="245"/>
      <c r="J220" s="190" t="s">
        <v>35</v>
      </c>
      <c r="K220" s="191" t="s">
        <v>36</v>
      </c>
      <c r="L220" t="s">
        <v>654</v>
      </c>
      <c r="M220" t="s">
        <v>653</v>
      </c>
      <c r="N220" s="120"/>
      <c r="O220" t="s">
        <v>35</v>
      </c>
      <c r="P220" t="s">
        <v>36</v>
      </c>
      <c r="Q220" t="s">
        <v>16</v>
      </c>
      <c r="R220" t="s">
        <v>9</v>
      </c>
      <c r="S220" t="s">
        <v>37</v>
      </c>
      <c r="T220" s="120"/>
      <c r="U220" t="s">
        <v>35</v>
      </c>
      <c r="V220" t="s">
        <v>36</v>
      </c>
      <c r="W220" t="b">
        <f>AND(Table941[[#This Row],[Changed Structure]:[Changed 3D (R,G,B)]])</f>
        <v>1</v>
      </c>
      <c r="X220" t="b">
        <f>EXACT(Table941[[#This Row],[New Structure]],Table941[[#This Row],[Old Structure]])</f>
        <v>1</v>
      </c>
      <c r="Y220" s="95" t="b">
        <f>EXACT(Table941[[#This Row],[New ColorAndStyle]],Table941[[#This Row],[Old ColorAndStyle]])</f>
        <v>1</v>
      </c>
      <c r="Z220" s="94" t="b">
        <f>EXACT(Table941[[#This Row],[New Color Name]],Table941[[#This Row],[Old Color Name]])</f>
        <v>1</v>
      </c>
      <c r="AA220" s="94" t="b">
        <f>EXACT(Table941[[#This Row],[New (R,G,B)]],Table941[[#This Row],[Old (R,G,B)]])</f>
        <v>1</v>
      </c>
      <c r="AB220" t="b">
        <f>EXACT(Table941[[#This Row],[New In 2D View]],Table941[[#This Row],[Old In 2D View]])</f>
        <v>1</v>
      </c>
      <c r="AC220" t="b">
        <f>EXACT(Table941[[#This Row],[New In 3D View]],Table941[[#This Row],[Old In 3D View]])</f>
        <v>1</v>
      </c>
      <c r="AD220" t="b">
        <f>EXACT(Table941[[#This Row],[New Transparency]],Table941[[#This Row],[Old Transparency]])</f>
        <v>1</v>
      </c>
      <c r="AE220" t="b">
        <f>EXACT(Table941[[#This Row],[New 3D Color Name]],Table941[[#This Row],[Old 3D Color Name]])</f>
        <v>1</v>
      </c>
      <c r="AF220" t="b">
        <f>EXACT(Table941[[#This Row],[New 3D (R,G,B)]],Table941[[#This Row],[Old 3D (R,G,B)]])</f>
        <v>1</v>
      </c>
    </row>
    <row r="221" spans="1:32" x14ac:dyDescent="0.25">
      <c r="A221" s="180" t="s">
        <v>652</v>
      </c>
      <c r="B221" s="181" t="s">
        <v>651</v>
      </c>
      <c r="C221" s="254"/>
      <c r="D221" s="183" t="s">
        <v>24</v>
      </c>
      <c r="E221" s="180" t="s">
        <v>25</v>
      </c>
      <c r="F221" s="184" t="s">
        <v>16</v>
      </c>
      <c r="G221" s="184" t="s">
        <v>9</v>
      </c>
      <c r="H221" s="184" t="s">
        <v>37</v>
      </c>
      <c r="I221" s="254"/>
      <c r="J221" s="184" t="s">
        <v>24</v>
      </c>
      <c r="K221" s="186" t="s">
        <v>25</v>
      </c>
      <c r="L221" t="s">
        <v>652</v>
      </c>
      <c r="M221" t="s">
        <v>651</v>
      </c>
      <c r="N221" s="119"/>
      <c r="O221" t="s">
        <v>24</v>
      </c>
      <c r="P221" t="s">
        <v>25</v>
      </c>
      <c r="Q221" t="s">
        <v>16</v>
      </c>
      <c r="R221" t="s">
        <v>9</v>
      </c>
      <c r="S221" t="s">
        <v>37</v>
      </c>
      <c r="T221" s="119"/>
      <c r="U221" t="s">
        <v>24</v>
      </c>
      <c r="V221" t="s">
        <v>25</v>
      </c>
      <c r="W221" t="b">
        <f>AND(Table941[[#This Row],[Changed Structure]:[Changed 3D (R,G,B)]])</f>
        <v>1</v>
      </c>
      <c r="X221" t="b">
        <f>EXACT(Table941[[#This Row],[New Structure]],Table941[[#This Row],[Old Structure]])</f>
        <v>1</v>
      </c>
      <c r="Y221" s="95" t="b">
        <f>EXACT(Table941[[#This Row],[New ColorAndStyle]],Table941[[#This Row],[Old ColorAndStyle]])</f>
        <v>1</v>
      </c>
      <c r="Z221" s="94" t="b">
        <f>EXACT(Table941[[#This Row],[New Color Name]],Table941[[#This Row],[Old Color Name]])</f>
        <v>1</v>
      </c>
      <c r="AA221" s="94" t="b">
        <f>EXACT(Table941[[#This Row],[New (R,G,B)]],Table941[[#This Row],[Old (R,G,B)]])</f>
        <v>1</v>
      </c>
      <c r="AB221" t="b">
        <f>EXACT(Table941[[#This Row],[New In 2D View]],Table941[[#This Row],[Old In 2D View]])</f>
        <v>1</v>
      </c>
      <c r="AC221" t="b">
        <f>EXACT(Table941[[#This Row],[New In 3D View]],Table941[[#This Row],[Old In 3D View]])</f>
        <v>1</v>
      </c>
      <c r="AD221" t="b">
        <f>EXACT(Table941[[#This Row],[New Transparency]],Table941[[#This Row],[Old Transparency]])</f>
        <v>1</v>
      </c>
      <c r="AE221" t="b">
        <f>EXACT(Table941[[#This Row],[New 3D Color Name]],Table941[[#This Row],[Old 3D Color Name]])</f>
        <v>1</v>
      </c>
      <c r="AF221" t="b">
        <f>EXACT(Table941[[#This Row],[New 3D (R,G,B)]],Table941[[#This Row],[Old 3D (R,G,B)]])</f>
        <v>1</v>
      </c>
    </row>
    <row r="222" spans="1:32" x14ac:dyDescent="0.25">
      <c r="A222" s="187" t="s">
        <v>560</v>
      </c>
      <c r="B222" s="188" t="s">
        <v>602</v>
      </c>
      <c r="C222" s="192"/>
      <c r="D222" s="183" t="s">
        <v>606</v>
      </c>
      <c r="E222" s="187" t="s">
        <v>605</v>
      </c>
      <c r="F222" s="190" t="s">
        <v>16</v>
      </c>
      <c r="G222" s="190" t="s">
        <v>9</v>
      </c>
      <c r="H222" s="190" t="s">
        <v>37</v>
      </c>
      <c r="I222" s="192"/>
      <c r="J222" s="190" t="s">
        <v>606</v>
      </c>
      <c r="K222" s="191" t="s">
        <v>605</v>
      </c>
      <c r="L222" t="s">
        <v>560</v>
      </c>
      <c r="M222" t="s">
        <v>602</v>
      </c>
      <c r="N222" s="96"/>
      <c r="O222" t="s">
        <v>606</v>
      </c>
      <c r="P222" t="s">
        <v>605</v>
      </c>
      <c r="Q222" t="s">
        <v>16</v>
      </c>
      <c r="R222" t="s">
        <v>9</v>
      </c>
      <c r="S222" t="s">
        <v>37</v>
      </c>
      <c r="T222" s="96"/>
      <c r="U222" t="s">
        <v>606</v>
      </c>
      <c r="V222" t="s">
        <v>605</v>
      </c>
      <c r="W222" t="b">
        <f>AND(Table941[[#This Row],[Changed Structure]:[Changed 3D (R,G,B)]])</f>
        <v>1</v>
      </c>
      <c r="X222" t="b">
        <f>EXACT(Table941[[#This Row],[New Structure]],Table941[[#This Row],[Old Structure]])</f>
        <v>1</v>
      </c>
      <c r="Y222" s="95" t="b">
        <f>EXACT(Table941[[#This Row],[New ColorAndStyle]],Table941[[#This Row],[Old ColorAndStyle]])</f>
        <v>1</v>
      </c>
      <c r="Z222" s="94" t="b">
        <f>EXACT(Table941[[#This Row],[New Color Name]],Table941[[#This Row],[Old Color Name]])</f>
        <v>1</v>
      </c>
      <c r="AA222" s="94" t="b">
        <f>EXACT(Table941[[#This Row],[New (R,G,B)]],Table941[[#This Row],[Old (R,G,B)]])</f>
        <v>1</v>
      </c>
      <c r="AB222" t="b">
        <f>EXACT(Table941[[#This Row],[New In 2D View]],Table941[[#This Row],[Old In 2D View]])</f>
        <v>1</v>
      </c>
      <c r="AC222" t="b">
        <f>EXACT(Table941[[#This Row],[New In 3D View]],Table941[[#This Row],[Old In 3D View]])</f>
        <v>1</v>
      </c>
      <c r="AD222" t="b">
        <f>EXACT(Table941[[#This Row],[New Transparency]],Table941[[#This Row],[Old Transparency]])</f>
        <v>1</v>
      </c>
      <c r="AE222" t="b">
        <f>EXACT(Table941[[#This Row],[New 3D Color Name]],Table941[[#This Row],[Old 3D Color Name]])</f>
        <v>1</v>
      </c>
      <c r="AF222" t="b">
        <f>EXACT(Table941[[#This Row],[New 3D (R,G,B)]],Table941[[#This Row],[Old 3D (R,G,B)]])</f>
        <v>1</v>
      </c>
    </row>
    <row r="223" spans="1:32" x14ac:dyDescent="0.25">
      <c r="A223" s="180" t="s">
        <v>308</v>
      </c>
      <c r="B223" s="181" t="s">
        <v>331</v>
      </c>
      <c r="C223" s="275"/>
      <c r="D223" s="183" t="s">
        <v>650</v>
      </c>
      <c r="E223" s="180" t="s">
        <v>649</v>
      </c>
      <c r="F223" s="184" t="s">
        <v>16</v>
      </c>
      <c r="G223" s="184" t="s">
        <v>9</v>
      </c>
      <c r="H223" s="184" t="s">
        <v>37</v>
      </c>
      <c r="I223" s="275"/>
      <c r="J223" s="184" t="s">
        <v>650</v>
      </c>
      <c r="K223" s="186" t="s">
        <v>649</v>
      </c>
      <c r="L223" t="s">
        <v>308</v>
      </c>
      <c r="M223" t="s">
        <v>331</v>
      </c>
      <c r="N223" s="118"/>
      <c r="O223" t="s">
        <v>650</v>
      </c>
      <c r="P223" t="s">
        <v>649</v>
      </c>
      <c r="Q223" t="s">
        <v>16</v>
      </c>
      <c r="R223" t="s">
        <v>9</v>
      </c>
      <c r="S223" t="s">
        <v>37</v>
      </c>
      <c r="T223" s="118"/>
      <c r="U223" t="s">
        <v>650</v>
      </c>
      <c r="V223" t="s">
        <v>649</v>
      </c>
      <c r="W223" t="b">
        <f>AND(Table941[[#This Row],[Changed Structure]:[Changed 3D (R,G,B)]])</f>
        <v>1</v>
      </c>
      <c r="X223" t="b">
        <f>EXACT(Table941[[#This Row],[New Structure]],Table941[[#This Row],[Old Structure]])</f>
        <v>1</v>
      </c>
      <c r="Y223" s="95" t="b">
        <f>EXACT(Table941[[#This Row],[New ColorAndStyle]],Table941[[#This Row],[Old ColorAndStyle]])</f>
        <v>1</v>
      </c>
      <c r="Z223" s="94" t="b">
        <f>EXACT(Table941[[#This Row],[New Color Name]],Table941[[#This Row],[Old Color Name]])</f>
        <v>1</v>
      </c>
      <c r="AA223" s="94" t="b">
        <f>EXACT(Table941[[#This Row],[New (R,G,B)]],Table941[[#This Row],[Old (R,G,B)]])</f>
        <v>1</v>
      </c>
      <c r="AB223" t="b">
        <f>EXACT(Table941[[#This Row],[New In 2D View]],Table941[[#This Row],[Old In 2D View]])</f>
        <v>1</v>
      </c>
      <c r="AC223" t="b">
        <f>EXACT(Table941[[#This Row],[New In 3D View]],Table941[[#This Row],[Old In 3D View]])</f>
        <v>1</v>
      </c>
      <c r="AD223" t="b">
        <f>EXACT(Table941[[#This Row],[New Transparency]],Table941[[#This Row],[Old Transparency]])</f>
        <v>1</v>
      </c>
      <c r="AE223" t="b">
        <f>EXACT(Table941[[#This Row],[New 3D Color Name]],Table941[[#This Row],[Old 3D Color Name]])</f>
        <v>1</v>
      </c>
      <c r="AF223" t="b">
        <f>EXACT(Table941[[#This Row],[New 3D (R,G,B)]],Table941[[#This Row],[Old 3D (R,G,B)]])</f>
        <v>1</v>
      </c>
    </row>
    <row r="224" spans="1:32" x14ac:dyDescent="0.25">
      <c r="A224" s="187" t="s">
        <v>498</v>
      </c>
      <c r="B224" s="188" t="s">
        <v>577</v>
      </c>
      <c r="C224" s="211"/>
      <c r="D224" s="183" t="s">
        <v>398</v>
      </c>
      <c r="E224" s="187" t="s">
        <v>399</v>
      </c>
      <c r="F224" s="190" t="s">
        <v>16</v>
      </c>
      <c r="G224" s="190" t="s">
        <v>9</v>
      </c>
      <c r="H224" s="190" t="s">
        <v>37</v>
      </c>
      <c r="I224" s="211"/>
      <c r="J224" s="190" t="s">
        <v>398</v>
      </c>
      <c r="K224" s="191" t="s">
        <v>399</v>
      </c>
      <c r="L224" t="s">
        <v>498</v>
      </c>
      <c r="M224" t="s">
        <v>577</v>
      </c>
      <c r="N224" s="117"/>
      <c r="O224" t="s">
        <v>398</v>
      </c>
      <c r="P224" t="s">
        <v>399</v>
      </c>
      <c r="Q224" t="s">
        <v>16</v>
      </c>
      <c r="R224" t="s">
        <v>9</v>
      </c>
      <c r="S224" t="s">
        <v>37</v>
      </c>
      <c r="T224" s="117"/>
      <c r="U224" t="s">
        <v>398</v>
      </c>
      <c r="V224" t="s">
        <v>399</v>
      </c>
      <c r="W224" t="b">
        <f>AND(Table941[[#This Row],[Changed Structure]:[Changed 3D (R,G,B)]])</f>
        <v>1</v>
      </c>
      <c r="X224" t="b">
        <f>EXACT(Table941[[#This Row],[New Structure]],Table941[[#This Row],[Old Structure]])</f>
        <v>1</v>
      </c>
      <c r="Y224" s="95" t="b">
        <f>EXACT(Table941[[#This Row],[New ColorAndStyle]],Table941[[#This Row],[Old ColorAndStyle]])</f>
        <v>1</v>
      </c>
      <c r="Z224" s="94" t="b">
        <f>EXACT(Table941[[#This Row],[New Color Name]],Table941[[#This Row],[Old Color Name]])</f>
        <v>1</v>
      </c>
      <c r="AA224" s="94" t="b">
        <f>EXACT(Table941[[#This Row],[New (R,G,B)]],Table941[[#This Row],[Old (R,G,B)]])</f>
        <v>1</v>
      </c>
      <c r="AB224" t="b">
        <f>EXACT(Table941[[#This Row],[New In 2D View]],Table941[[#This Row],[Old In 2D View]])</f>
        <v>1</v>
      </c>
      <c r="AC224" t="b">
        <f>EXACT(Table941[[#This Row],[New In 3D View]],Table941[[#This Row],[Old In 3D View]])</f>
        <v>1</v>
      </c>
      <c r="AD224" t="b">
        <f>EXACT(Table941[[#This Row],[New Transparency]],Table941[[#This Row],[Old Transparency]])</f>
        <v>1</v>
      </c>
      <c r="AE224" t="b">
        <f>EXACT(Table941[[#This Row],[New 3D Color Name]],Table941[[#This Row],[Old 3D Color Name]])</f>
        <v>1</v>
      </c>
      <c r="AF224" t="b">
        <f>EXACT(Table941[[#This Row],[New 3D (R,G,B)]],Table941[[#This Row],[Old 3D (R,G,B)]])</f>
        <v>1</v>
      </c>
    </row>
    <row r="225" spans="1:32" x14ac:dyDescent="0.25">
      <c r="A225" s="180" t="s">
        <v>222</v>
      </c>
      <c r="B225" s="181" t="s">
        <v>264</v>
      </c>
      <c r="C225" s="233"/>
      <c r="D225" s="183" t="s">
        <v>638</v>
      </c>
      <c r="E225" s="180" t="s">
        <v>637</v>
      </c>
      <c r="F225" s="184" t="s">
        <v>16</v>
      </c>
      <c r="G225" s="184" t="s">
        <v>9</v>
      </c>
      <c r="H225" s="184" t="s">
        <v>37</v>
      </c>
      <c r="I225" s="233"/>
      <c r="J225" s="184" t="s">
        <v>638</v>
      </c>
      <c r="K225" s="186" t="s">
        <v>637</v>
      </c>
      <c r="L225" t="s">
        <v>222</v>
      </c>
      <c r="M225" t="s">
        <v>264</v>
      </c>
      <c r="N225" s="116"/>
      <c r="O225" t="s">
        <v>638</v>
      </c>
      <c r="P225" t="s">
        <v>637</v>
      </c>
      <c r="Q225" t="s">
        <v>16</v>
      </c>
      <c r="R225" t="s">
        <v>9</v>
      </c>
      <c r="S225" t="s">
        <v>37</v>
      </c>
      <c r="T225" s="116"/>
      <c r="U225" t="s">
        <v>638</v>
      </c>
      <c r="V225" t="s">
        <v>637</v>
      </c>
      <c r="W225" t="b">
        <f>AND(Table941[[#This Row],[Changed Structure]:[Changed 3D (R,G,B)]])</f>
        <v>1</v>
      </c>
      <c r="X225" t="b">
        <f>EXACT(Table941[[#This Row],[New Structure]],Table941[[#This Row],[Old Structure]])</f>
        <v>1</v>
      </c>
      <c r="Y225" s="95" t="b">
        <f>EXACT(Table941[[#This Row],[New ColorAndStyle]],Table941[[#This Row],[Old ColorAndStyle]])</f>
        <v>1</v>
      </c>
      <c r="Z225" s="94" t="b">
        <f>EXACT(Table941[[#This Row],[New Color Name]],Table941[[#This Row],[Old Color Name]])</f>
        <v>1</v>
      </c>
      <c r="AA225" s="94" t="b">
        <f>EXACT(Table941[[#This Row],[New (R,G,B)]],Table941[[#This Row],[Old (R,G,B)]])</f>
        <v>1</v>
      </c>
      <c r="AB225" t="b">
        <f>EXACT(Table941[[#This Row],[New In 2D View]],Table941[[#This Row],[Old In 2D View]])</f>
        <v>1</v>
      </c>
      <c r="AC225" t="b">
        <f>EXACT(Table941[[#This Row],[New In 3D View]],Table941[[#This Row],[Old In 3D View]])</f>
        <v>1</v>
      </c>
      <c r="AD225" t="b">
        <f>EXACT(Table941[[#This Row],[New Transparency]],Table941[[#This Row],[Old Transparency]])</f>
        <v>1</v>
      </c>
      <c r="AE225" t="b">
        <f>EXACT(Table941[[#This Row],[New 3D Color Name]],Table941[[#This Row],[Old 3D Color Name]])</f>
        <v>1</v>
      </c>
      <c r="AF225" t="b">
        <f>EXACT(Table941[[#This Row],[New 3D (R,G,B)]],Table941[[#This Row],[Old 3D (R,G,B)]])</f>
        <v>1</v>
      </c>
    </row>
    <row r="226" spans="1:32" x14ac:dyDescent="0.25">
      <c r="A226" s="187" t="s">
        <v>301</v>
      </c>
      <c r="B226" s="188" t="s">
        <v>324</v>
      </c>
      <c r="C226" s="276"/>
      <c r="D226" s="183" t="s">
        <v>648</v>
      </c>
      <c r="E226" s="187" t="s">
        <v>647</v>
      </c>
      <c r="F226" s="190" t="s">
        <v>8</v>
      </c>
      <c r="G226" s="190" t="s">
        <v>9</v>
      </c>
      <c r="H226" s="190" t="s">
        <v>11</v>
      </c>
      <c r="I226" s="276"/>
      <c r="J226" s="190" t="s">
        <v>648</v>
      </c>
      <c r="K226" s="191" t="s">
        <v>647</v>
      </c>
      <c r="L226" t="s">
        <v>301</v>
      </c>
      <c r="M226" t="s">
        <v>324</v>
      </c>
      <c r="N226" s="115"/>
      <c r="O226" t="s">
        <v>648</v>
      </c>
      <c r="P226" t="s">
        <v>647</v>
      </c>
      <c r="Q226" t="s">
        <v>8</v>
      </c>
      <c r="R226" t="s">
        <v>9</v>
      </c>
      <c r="S226" t="s">
        <v>11</v>
      </c>
      <c r="T226" s="115"/>
      <c r="U226" t="s">
        <v>648</v>
      </c>
      <c r="V226" t="s">
        <v>647</v>
      </c>
      <c r="W226" t="b">
        <f>AND(Table941[[#This Row],[Changed Structure]:[Changed 3D (R,G,B)]])</f>
        <v>1</v>
      </c>
      <c r="X226" t="b">
        <f>EXACT(Table941[[#This Row],[New Structure]],Table941[[#This Row],[Old Structure]])</f>
        <v>1</v>
      </c>
      <c r="Y226" s="95" t="b">
        <f>EXACT(Table941[[#This Row],[New ColorAndStyle]],Table941[[#This Row],[Old ColorAndStyle]])</f>
        <v>1</v>
      </c>
      <c r="Z226" s="94" t="b">
        <f>EXACT(Table941[[#This Row],[New Color Name]],Table941[[#This Row],[Old Color Name]])</f>
        <v>1</v>
      </c>
      <c r="AA226" s="94" t="b">
        <f>EXACT(Table941[[#This Row],[New (R,G,B)]],Table941[[#This Row],[Old (R,G,B)]])</f>
        <v>1</v>
      </c>
      <c r="AB226" t="b">
        <f>EXACT(Table941[[#This Row],[New In 2D View]],Table941[[#This Row],[Old In 2D View]])</f>
        <v>1</v>
      </c>
      <c r="AC226" t="b">
        <f>EXACT(Table941[[#This Row],[New In 3D View]],Table941[[#This Row],[Old In 3D View]])</f>
        <v>1</v>
      </c>
      <c r="AD226" t="b">
        <f>EXACT(Table941[[#This Row],[New Transparency]],Table941[[#This Row],[Old Transparency]])</f>
        <v>1</v>
      </c>
      <c r="AE226" t="b">
        <f>EXACT(Table941[[#This Row],[New 3D Color Name]],Table941[[#This Row],[Old 3D Color Name]])</f>
        <v>1</v>
      </c>
      <c r="AF226" t="b">
        <f>EXACT(Table941[[#This Row],[New 3D (R,G,B)]],Table941[[#This Row],[Old 3D (R,G,B)]])</f>
        <v>1</v>
      </c>
    </row>
    <row r="227" spans="1:32" x14ac:dyDescent="0.25">
      <c r="A227" s="180" t="s">
        <v>646</v>
      </c>
      <c r="B227" s="181" t="s">
        <v>645</v>
      </c>
      <c r="C227" s="194"/>
      <c r="D227" s="183" t="s">
        <v>40</v>
      </c>
      <c r="E227" s="180" t="s">
        <v>41</v>
      </c>
      <c r="F227" s="184" t="s">
        <v>16</v>
      </c>
      <c r="G227" s="184" t="s">
        <v>9</v>
      </c>
      <c r="H227" s="184" t="s">
        <v>37</v>
      </c>
      <c r="I227" s="194"/>
      <c r="J227" s="184" t="s">
        <v>40</v>
      </c>
      <c r="K227" s="186" t="s">
        <v>41</v>
      </c>
      <c r="L227" t="s">
        <v>646</v>
      </c>
      <c r="M227" t="s">
        <v>645</v>
      </c>
      <c r="N227" s="11"/>
      <c r="O227" t="s">
        <v>40</v>
      </c>
      <c r="P227" t="s">
        <v>41</v>
      </c>
      <c r="Q227" t="s">
        <v>16</v>
      </c>
      <c r="R227" t="s">
        <v>9</v>
      </c>
      <c r="S227" t="s">
        <v>37</v>
      </c>
      <c r="T227" s="11"/>
      <c r="U227" t="s">
        <v>40</v>
      </c>
      <c r="V227" t="s">
        <v>41</v>
      </c>
      <c r="W227" t="b">
        <f>AND(Table941[[#This Row],[Changed Structure]:[Changed 3D (R,G,B)]])</f>
        <v>1</v>
      </c>
      <c r="X227" t="b">
        <f>EXACT(Table941[[#This Row],[New Structure]],Table941[[#This Row],[Old Structure]])</f>
        <v>1</v>
      </c>
      <c r="Y227" s="95" t="b">
        <f>EXACT(Table941[[#This Row],[New ColorAndStyle]],Table941[[#This Row],[Old ColorAndStyle]])</f>
        <v>1</v>
      </c>
      <c r="Z227" s="94" t="b">
        <f>EXACT(Table941[[#This Row],[New Color Name]],Table941[[#This Row],[Old Color Name]])</f>
        <v>1</v>
      </c>
      <c r="AA227" s="94" t="b">
        <f>EXACT(Table941[[#This Row],[New (R,G,B)]],Table941[[#This Row],[Old (R,G,B)]])</f>
        <v>1</v>
      </c>
      <c r="AB227" t="b">
        <f>EXACT(Table941[[#This Row],[New In 2D View]],Table941[[#This Row],[Old In 2D View]])</f>
        <v>1</v>
      </c>
      <c r="AC227" t="b">
        <f>EXACT(Table941[[#This Row],[New In 3D View]],Table941[[#This Row],[Old In 3D View]])</f>
        <v>1</v>
      </c>
      <c r="AD227" t="b">
        <f>EXACT(Table941[[#This Row],[New Transparency]],Table941[[#This Row],[Old Transparency]])</f>
        <v>1</v>
      </c>
      <c r="AE227" t="b">
        <f>EXACT(Table941[[#This Row],[New 3D Color Name]],Table941[[#This Row],[Old 3D Color Name]])</f>
        <v>1</v>
      </c>
      <c r="AF227" t="b">
        <f>EXACT(Table941[[#This Row],[New 3D (R,G,B)]],Table941[[#This Row],[Old 3D (R,G,B)]])</f>
        <v>1</v>
      </c>
    </row>
    <row r="228" spans="1:32" x14ac:dyDescent="0.25">
      <c r="A228" s="187" t="s">
        <v>310</v>
      </c>
      <c r="B228" s="188" t="s">
        <v>333</v>
      </c>
      <c r="C228" s="277"/>
      <c r="D228" s="183" t="s">
        <v>644</v>
      </c>
      <c r="E228" s="187" t="s">
        <v>643</v>
      </c>
      <c r="F228" s="190" t="s">
        <v>16</v>
      </c>
      <c r="G228" s="190" t="s">
        <v>9</v>
      </c>
      <c r="H228" s="190" t="s">
        <v>37</v>
      </c>
      <c r="I228" s="277"/>
      <c r="J228" s="190" t="s">
        <v>644</v>
      </c>
      <c r="K228" s="191" t="s">
        <v>643</v>
      </c>
      <c r="L228" t="s">
        <v>310</v>
      </c>
      <c r="M228" t="s">
        <v>333</v>
      </c>
      <c r="N228" s="114"/>
      <c r="O228" t="s">
        <v>644</v>
      </c>
      <c r="P228" t="s">
        <v>643</v>
      </c>
      <c r="Q228" t="s">
        <v>16</v>
      </c>
      <c r="R228" t="s">
        <v>9</v>
      </c>
      <c r="S228" t="s">
        <v>37</v>
      </c>
      <c r="T228" s="114"/>
      <c r="U228" t="s">
        <v>644</v>
      </c>
      <c r="V228" t="s">
        <v>643</v>
      </c>
      <c r="W228" t="b">
        <f>AND(Table941[[#This Row],[Changed Structure]:[Changed 3D (R,G,B)]])</f>
        <v>1</v>
      </c>
      <c r="X228" t="b">
        <f>EXACT(Table941[[#This Row],[New Structure]],Table941[[#This Row],[Old Structure]])</f>
        <v>1</v>
      </c>
      <c r="Y228" s="95" t="b">
        <f>EXACT(Table941[[#This Row],[New ColorAndStyle]],Table941[[#This Row],[Old ColorAndStyle]])</f>
        <v>1</v>
      </c>
      <c r="Z228" s="94" t="b">
        <f>EXACT(Table941[[#This Row],[New Color Name]],Table941[[#This Row],[Old Color Name]])</f>
        <v>1</v>
      </c>
      <c r="AA228" s="94" t="b">
        <f>EXACT(Table941[[#This Row],[New (R,G,B)]],Table941[[#This Row],[Old (R,G,B)]])</f>
        <v>1</v>
      </c>
      <c r="AB228" t="b">
        <f>EXACT(Table941[[#This Row],[New In 2D View]],Table941[[#This Row],[Old In 2D View]])</f>
        <v>1</v>
      </c>
      <c r="AC228" t="b">
        <f>EXACT(Table941[[#This Row],[New In 3D View]],Table941[[#This Row],[Old In 3D View]])</f>
        <v>1</v>
      </c>
      <c r="AD228" t="b">
        <f>EXACT(Table941[[#This Row],[New Transparency]],Table941[[#This Row],[Old Transparency]])</f>
        <v>1</v>
      </c>
      <c r="AE228" t="b">
        <f>EXACT(Table941[[#This Row],[New 3D Color Name]],Table941[[#This Row],[Old 3D Color Name]])</f>
        <v>1</v>
      </c>
      <c r="AF228" t="b">
        <f>EXACT(Table941[[#This Row],[New 3D (R,G,B)]],Table941[[#This Row],[Old 3D (R,G,B)]])</f>
        <v>1</v>
      </c>
    </row>
    <row r="229" spans="1:32" x14ac:dyDescent="0.25">
      <c r="A229" s="180" t="s">
        <v>428</v>
      </c>
      <c r="B229" s="181" t="s">
        <v>440</v>
      </c>
      <c r="C229" s="230"/>
      <c r="D229" s="183" t="s">
        <v>613</v>
      </c>
      <c r="E229" s="180" t="s">
        <v>612</v>
      </c>
      <c r="F229" s="184" t="s">
        <v>16</v>
      </c>
      <c r="G229" s="184" t="s">
        <v>9</v>
      </c>
      <c r="H229" s="184" t="s">
        <v>37</v>
      </c>
      <c r="I229" s="230"/>
      <c r="J229" s="184" t="s">
        <v>613</v>
      </c>
      <c r="K229" s="186" t="s">
        <v>612</v>
      </c>
      <c r="L229" t="s">
        <v>428</v>
      </c>
      <c r="M229" t="s">
        <v>440</v>
      </c>
      <c r="N229" s="98"/>
      <c r="O229" t="s">
        <v>613</v>
      </c>
      <c r="P229" t="s">
        <v>612</v>
      </c>
      <c r="Q229" t="s">
        <v>16</v>
      </c>
      <c r="R229" t="s">
        <v>9</v>
      </c>
      <c r="S229" t="s">
        <v>37</v>
      </c>
      <c r="T229" s="98"/>
      <c r="U229" t="s">
        <v>613</v>
      </c>
      <c r="V229" t="s">
        <v>612</v>
      </c>
      <c r="W229" t="b">
        <f>AND(Table941[[#This Row],[Changed Structure]:[Changed 3D (R,G,B)]])</f>
        <v>1</v>
      </c>
      <c r="X229" t="b">
        <f>EXACT(Table941[[#This Row],[New Structure]],Table941[[#This Row],[Old Structure]])</f>
        <v>1</v>
      </c>
      <c r="Y229" s="95" t="b">
        <f>EXACT(Table941[[#This Row],[New ColorAndStyle]],Table941[[#This Row],[Old ColorAndStyle]])</f>
        <v>1</v>
      </c>
      <c r="Z229" s="94" t="b">
        <f>EXACT(Table941[[#This Row],[New Color Name]],Table941[[#This Row],[Old Color Name]])</f>
        <v>1</v>
      </c>
      <c r="AA229" s="94" t="b">
        <f>EXACT(Table941[[#This Row],[New (R,G,B)]],Table941[[#This Row],[Old (R,G,B)]])</f>
        <v>1</v>
      </c>
      <c r="AB229" t="b">
        <f>EXACT(Table941[[#This Row],[New In 2D View]],Table941[[#This Row],[Old In 2D View]])</f>
        <v>1</v>
      </c>
      <c r="AC229" t="b">
        <f>EXACT(Table941[[#This Row],[New In 3D View]],Table941[[#This Row],[Old In 3D View]])</f>
        <v>1</v>
      </c>
      <c r="AD229" t="b">
        <f>EXACT(Table941[[#This Row],[New Transparency]],Table941[[#This Row],[Old Transparency]])</f>
        <v>1</v>
      </c>
      <c r="AE229" t="b">
        <f>EXACT(Table941[[#This Row],[New 3D Color Name]],Table941[[#This Row],[Old 3D Color Name]])</f>
        <v>1</v>
      </c>
      <c r="AF229" t="b">
        <f>EXACT(Table941[[#This Row],[New 3D (R,G,B)]],Table941[[#This Row],[Old 3D (R,G,B)]])</f>
        <v>1</v>
      </c>
    </row>
    <row r="230" spans="1:32" x14ac:dyDescent="0.25">
      <c r="A230" s="187" t="s">
        <v>426</v>
      </c>
      <c r="B230" s="188" t="s">
        <v>438</v>
      </c>
      <c r="C230" s="210"/>
      <c r="D230" s="183" t="s">
        <v>398</v>
      </c>
      <c r="E230" s="187" t="s">
        <v>399</v>
      </c>
      <c r="F230" s="190" t="s">
        <v>16</v>
      </c>
      <c r="G230" s="190" t="s">
        <v>9</v>
      </c>
      <c r="H230" s="190" t="s">
        <v>37</v>
      </c>
      <c r="I230" s="210"/>
      <c r="J230" s="190" t="s">
        <v>398</v>
      </c>
      <c r="K230" s="191" t="s">
        <v>399</v>
      </c>
      <c r="L230" t="s">
        <v>426</v>
      </c>
      <c r="M230" t="s">
        <v>438</v>
      </c>
      <c r="N230" s="113"/>
      <c r="O230" t="s">
        <v>398</v>
      </c>
      <c r="P230" t="s">
        <v>399</v>
      </c>
      <c r="Q230" t="s">
        <v>16</v>
      </c>
      <c r="R230" t="s">
        <v>9</v>
      </c>
      <c r="S230" t="s">
        <v>37</v>
      </c>
      <c r="T230" s="113"/>
      <c r="U230" t="s">
        <v>398</v>
      </c>
      <c r="V230" t="s">
        <v>399</v>
      </c>
      <c r="W230" t="b">
        <f>AND(Table941[[#This Row],[Changed Structure]:[Changed 3D (R,G,B)]])</f>
        <v>1</v>
      </c>
      <c r="X230" t="b">
        <f>EXACT(Table941[[#This Row],[New Structure]],Table941[[#This Row],[Old Structure]])</f>
        <v>1</v>
      </c>
      <c r="Y230" s="95" t="b">
        <f>EXACT(Table941[[#This Row],[New ColorAndStyle]],Table941[[#This Row],[Old ColorAndStyle]])</f>
        <v>1</v>
      </c>
      <c r="Z230" s="94" t="b">
        <f>EXACT(Table941[[#This Row],[New Color Name]],Table941[[#This Row],[Old Color Name]])</f>
        <v>1</v>
      </c>
      <c r="AA230" s="94" t="b">
        <f>EXACT(Table941[[#This Row],[New (R,G,B)]],Table941[[#This Row],[Old (R,G,B)]])</f>
        <v>1</v>
      </c>
      <c r="AB230" t="b">
        <f>EXACT(Table941[[#This Row],[New In 2D View]],Table941[[#This Row],[Old In 2D View]])</f>
        <v>1</v>
      </c>
      <c r="AC230" t="b">
        <f>EXACT(Table941[[#This Row],[New In 3D View]],Table941[[#This Row],[Old In 3D View]])</f>
        <v>1</v>
      </c>
      <c r="AD230" t="b">
        <f>EXACT(Table941[[#This Row],[New Transparency]],Table941[[#This Row],[Old Transparency]])</f>
        <v>1</v>
      </c>
      <c r="AE230" t="b">
        <f>EXACT(Table941[[#This Row],[New 3D Color Name]],Table941[[#This Row],[Old 3D Color Name]])</f>
        <v>1</v>
      </c>
      <c r="AF230" t="b">
        <f>EXACT(Table941[[#This Row],[New 3D (R,G,B)]],Table941[[#This Row],[Old 3D (R,G,B)]])</f>
        <v>1</v>
      </c>
    </row>
    <row r="231" spans="1:32" ht="15.75" thickBot="1" x14ac:dyDescent="0.3">
      <c r="A231" s="180" t="s">
        <v>427</v>
      </c>
      <c r="B231" s="181" t="s">
        <v>439</v>
      </c>
      <c r="C231" s="278"/>
      <c r="D231" s="183" t="s">
        <v>642</v>
      </c>
      <c r="E231" s="180" t="s">
        <v>641</v>
      </c>
      <c r="F231" s="184" t="s">
        <v>16</v>
      </c>
      <c r="G231" s="184" t="s">
        <v>9</v>
      </c>
      <c r="H231" s="184" t="s">
        <v>37</v>
      </c>
      <c r="I231" s="278"/>
      <c r="J231" s="184" t="s">
        <v>642</v>
      </c>
      <c r="K231" s="186" t="s">
        <v>641</v>
      </c>
      <c r="L231" t="s">
        <v>427</v>
      </c>
      <c r="M231" t="s">
        <v>439</v>
      </c>
      <c r="N231" s="112"/>
      <c r="O231" t="s">
        <v>642</v>
      </c>
      <c r="P231" t="s">
        <v>641</v>
      </c>
      <c r="Q231" t="s">
        <v>16</v>
      </c>
      <c r="R231" t="s">
        <v>9</v>
      </c>
      <c r="S231" t="s">
        <v>37</v>
      </c>
      <c r="T231" s="112"/>
      <c r="U231" t="s">
        <v>642</v>
      </c>
      <c r="V231" t="s">
        <v>641</v>
      </c>
      <c r="W231" t="b">
        <f>AND(Table941[[#This Row],[Changed Structure]:[Changed 3D (R,G,B)]])</f>
        <v>1</v>
      </c>
      <c r="X231" t="b">
        <f>EXACT(Table941[[#This Row],[New Structure]],Table941[[#This Row],[Old Structure]])</f>
        <v>1</v>
      </c>
      <c r="Y231" s="95" t="b">
        <f>EXACT(Table941[[#This Row],[New ColorAndStyle]],Table941[[#This Row],[Old ColorAndStyle]])</f>
        <v>1</v>
      </c>
      <c r="Z231" s="94" t="b">
        <f>EXACT(Table941[[#This Row],[New Color Name]],Table941[[#This Row],[Old Color Name]])</f>
        <v>1</v>
      </c>
      <c r="AA231" s="94" t="b">
        <f>EXACT(Table941[[#This Row],[New (R,G,B)]],Table941[[#This Row],[Old (R,G,B)]])</f>
        <v>1</v>
      </c>
      <c r="AB231" t="b">
        <f>EXACT(Table941[[#This Row],[New In 2D View]],Table941[[#This Row],[Old In 2D View]])</f>
        <v>1</v>
      </c>
      <c r="AC231" t="b">
        <f>EXACT(Table941[[#This Row],[New In 3D View]],Table941[[#This Row],[Old In 3D View]])</f>
        <v>1</v>
      </c>
      <c r="AD231" t="b">
        <f>EXACT(Table941[[#This Row],[New Transparency]],Table941[[#This Row],[Old Transparency]])</f>
        <v>1</v>
      </c>
      <c r="AE231" t="b">
        <f>EXACT(Table941[[#This Row],[New 3D Color Name]],Table941[[#This Row],[Old 3D Color Name]])</f>
        <v>1</v>
      </c>
      <c r="AF231" t="b">
        <f>EXACT(Table941[[#This Row],[New 3D (R,G,B)]],Table941[[#This Row],[Old 3D (R,G,B)]])</f>
        <v>1</v>
      </c>
    </row>
    <row r="232" spans="1:32" ht="15.75" thickBot="1" x14ac:dyDescent="0.3">
      <c r="A232" s="187" t="s">
        <v>640</v>
      </c>
      <c r="B232" s="188" t="s">
        <v>639</v>
      </c>
      <c r="C232" s="235"/>
      <c r="D232" s="183" t="s">
        <v>638</v>
      </c>
      <c r="E232" s="187" t="s">
        <v>637</v>
      </c>
      <c r="F232" s="190" t="s">
        <v>16</v>
      </c>
      <c r="G232" s="190" t="s">
        <v>9</v>
      </c>
      <c r="H232" s="190" t="s">
        <v>37</v>
      </c>
      <c r="I232" s="235"/>
      <c r="J232" s="190" t="s">
        <v>638</v>
      </c>
      <c r="K232" s="191" t="s">
        <v>637</v>
      </c>
      <c r="L232" t="s">
        <v>640</v>
      </c>
      <c r="M232" t="s">
        <v>639</v>
      </c>
      <c r="N232" s="110"/>
      <c r="O232" t="s">
        <v>638</v>
      </c>
      <c r="P232" t="s">
        <v>637</v>
      </c>
      <c r="Q232" t="s">
        <v>16</v>
      </c>
      <c r="R232" t="s">
        <v>9</v>
      </c>
      <c r="S232" t="s">
        <v>37</v>
      </c>
      <c r="T232" s="109"/>
      <c r="U232" t="s">
        <v>638</v>
      </c>
      <c r="V232" t="s">
        <v>637</v>
      </c>
      <c r="W232" t="b">
        <f>AND(Table941[[#This Row],[Changed Structure]:[Changed 3D (R,G,B)]])</f>
        <v>1</v>
      </c>
      <c r="X232" t="b">
        <f>EXACT(Table941[[#This Row],[New Structure]],Table941[[#This Row],[Old Structure]])</f>
        <v>1</v>
      </c>
      <c r="Y232" s="95" t="b">
        <f>EXACT(Table941[[#This Row],[New ColorAndStyle]],Table941[[#This Row],[Old ColorAndStyle]])</f>
        <v>1</v>
      </c>
      <c r="Z232" s="94" t="b">
        <f>EXACT(Table941[[#This Row],[New Color Name]],Table941[[#This Row],[Old Color Name]])</f>
        <v>1</v>
      </c>
      <c r="AA232" s="94" t="b">
        <f>EXACT(Table941[[#This Row],[New (R,G,B)]],Table941[[#This Row],[Old (R,G,B)]])</f>
        <v>1</v>
      </c>
      <c r="AB232" t="b">
        <f>EXACT(Table941[[#This Row],[New In 2D View]],Table941[[#This Row],[Old In 2D View]])</f>
        <v>1</v>
      </c>
      <c r="AC232" t="b">
        <f>EXACT(Table941[[#This Row],[New In 3D View]],Table941[[#This Row],[Old In 3D View]])</f>
        <v>1</v>
      </c>
      <c r="AD232" t="b">
        <f>EXACT(Table941[[#This Row],[New Transparency]],Table941[[#This Row],[Old Transparency]])</f>
        <v>1</v>
      </c>
      <c r="AE232" t="b">
        <f>EXACT(Table941[[#This Row],[New 3D Color Name]],Table941[[#This Row],[Old 3D Color Name]])</f>
        <v>1</v>
      </c>
      <c r="AF232" t="b">
        <f>EXACT(Table941[[#This Row],[New 3D (R,G,B)]],Table941[[#This Row],[Old 3D (R,G,B)]])</f>
        <v>1</v>
      </c>
    </row>
    <row r="233" spans="1:32" ht="15.75" thickBot="1" x14ac:dyDescent="0.3">
      <c r="A233" s="180" t="s">
        <v>636</v>
      </c>
      <c r="B233" s="181" t="s">
        <v>635</v>
      </c>
      <c r="C233" s="279"/>
      <c r="D233" s="183" t="s">
        <v>634</v>
      </c>
      <c r="E233" s="180" t="s">
        <v>633</v>
      </c>
      <c r="F233" s="184" t="s">
        <v>16</v>
      </c>
      <c r="G233" s="184" t="s">
        <v>9</v>
      </c>
      <c r="H233" s="184" t="s">
        <v>37</v>
      </c>
      <c r="I233" s="280"/>
      <c r="J233" s="281" t="s">
        <v>634</v>
      </c>
      <c r="K233" s="186" t="s">
        <v>633</v>
      </c>
      <c r="L233" t="s">
        <v>636</v>
      </c>
      <c r="M233" t="s">
        <v>635</v>
      </c>
      <c r="N233" s="108"/>
      <c r="O233" t="s">
        <v>634</v>
      </c>
      <c r="P233" t="s">
        <v>633</v>
      </c>
      <c r="Q233" t="s">
        <v>16</v>
      </c>
      <c r="R233" t="s">
        <v>9</v>
      </c>
      <c r="S233" t="s">
        <v>37</v>
      </c>
      <c r="T233" s="108"/>
      <c r="U233" t="s">
        <v>634</v>
      </c>
      <c r="V233" t="s">
        <v>633</v>
      </c>
      <c r="W233" t="b">
        <f>AND(Table941[[#This Row],[Changed Structure]:[Changed 3D (R,G,B)]])</f>
        <v>1</v>
      </c>
      <c r="X233" t="b">
        <f>EXACT(Table941[[#This Row],[New Structure]],Table941[[#This Row],[Old Structure]])</f>
        <v>1</v>
      </c>
      <c r="Y233" s="95" t="b">
        <f>EXACT(Table941[[#This Row],[New ColorAndStyle]],Table941[[#This Row],[Old ColorAndStyle]])</f>
        <v>1</v>
      </c>
      <c r="Z233" s="94" t="b">
        <f>EXACT(Table941[[#This Row],[New Color Name]],Table941[[#This Row],[Old Color Name]])</f>
        <v>1</v>
      </c>
      <c r="AA233" s="94" t="b">
        <f>EXACT(Table941[[#This Row],[New (R,G,B)]],Table941[[#This Row],[Old (R,G,B)]])</f>
        <v>1</v>
      </c>
      <c r="AB233" t="b">
        <f>EXACT(Table941[[#This Row],[New In 2D View]],Table941[[#This Row],[Old In 2D View]])</f>
        <v>1</v>
      </c>
      <c r="AC233" t="b">
        <f>EXACT(Table941[[#This Row],[New In 3D View]],Table941[[#This Row],[Old In 3D View]])</f>
        <v>1</v>
      </c>
      <c r="AD233" t="b">
        <f>EXACT(Table941[[#This Row],[New Transparency]],Table941[[#This Row],[Old Transparency]])</f>
        <v>1</v>
      </c>
      <c r="AE233" t="b">
        <f>EXACT(Table941[[#This Row],[New 3D Color Name]],Table941[[#This Row],[Old 3D Color Name]])</f>
        <v>1</v>
      </c>
      <c r="AF233" t="b">
        <f>EXACT(Table941[[#This Row],[New 3D (R,G,B)]],Table941[[#This Row],[Old 3D (R,G,B)]])</f>
        <v>1</v>
      </c>
    </row>
    <row r="234" spans="1:32" ht="15.75" thickBot="1" x14ac:dyDescent="0.3">
      <c r="A234" s="187" t="s">
        <v>632</v>
      </c>
      <c r="B234" s="188" t="s">
        <v>434</v>
      </c>
      <c r="C234" s="272"/>
      <c r="D234" s="183" t="s">
        <v>623</v>
      </c>
      <c r="E234" s="187" t="s">
        <v>622</v>
      </c>
      <c r="F234" s="190" t="s">
        <v>16</v>
      </c>
      <c r="G234" s="190" t="s">
        <v>9</v>
      </c>
      <c r="H234" s="190" t="s">
        <v>624</v>
      </c>
      <c r="I234" s="272"/>
      <c r="J234" s="282" t="s">
        <v>623</v>
      </c>
      <c r="K234" s="191" t="s">
        <v>622</v>
      </c>
      <c r="L234" t="s">
        <v>632</v>
      </c>
      <c r="M234" t="s">
        <v>434</v>
      </c>
      <c r="N234" s="101"/>
      <c r="O234" t="s">
        <v>623</v>
      </c>
      <c r="P234" t="s">
        <v>622</v>
      </c>
      <c r="Q234" t="s">
        <v>16</v>
      </c>
      <c r="R234" t="s">
        <v>9</v>
      </c>
      <c r="S234" t="s">
        <v>624</v>
      </c>
      <c r="T234" s="101"/>
      <c r="U234" t="s">
        <v>623</v>
      </c>
      <c r="V234" t="s">
        <v>622</v>
      </c>
      <c r="W234" t="b">
        <f>AND(Table941[[#This Row],[Changed Structure]:[Changed 3D (R,G,B)]])</f>
        <v>1</v>
      </c>
      <c r="X234" t="b">
        <f>EXACT(Table941[[#This Row],[New Structure]],Table941[[#This Row],[Old Structure]])</f>
        <v>1</v>
      </c>
      <c r="Y234" s="95" t="b">
        <f>EXACT(Table941[[#This Row],[New ColorAndStyle]],Table941[[#This Row],[Old ColorAndStyle]])</f>
        <v>1</v>
      </c>
      <c r="Z234" s="94" t="b">
        <f>EXACT(Table941[[#This Row],[New Color Name]],Table941[[#This Row],[Old Color Name]])</f>
        <v>1</v>
      </c>
      <c r="AA234" s="94" t="b">
        <f>EXACT(Table941[[#This Row],[New (R,G,B)]],Table941[[#This Row],[Old (R,G,B)]])</f>
        <v>1</v>
      </c>
      <c r="AB234" t="b">
        <f>EXACT(Table941[[#This Row],[New In 2D View]],Table941[[#This Row],[Old In 2D View]])</f>
        <v>1</v>
      </c>
      <c r="AC234" t="b">
        <f>EXACT(Table941[[#This Row],[New In 3D View]],Table941[[#This Row],[Old In 3D View]])</f>
        <v>1</v>
      </c>
      <c r="AD234" t="b">
        <f>EXACT(Table941[[#This Row],[New Transparency]],Table941[[#This Row],[Old Transparency]])</f>
        <v>1</v>
      </c>
      <c r="AE234" t="b">
        <f>EXACT(Table941[[#This Row],[New 3D Color Name]],Table941[[#This Row],[Old 3D Color Name]])</f>
        <v>1</v>
      </c>
      <c r="AF234" t="b">
        <f>EXACT(Table941[[#This Row],[New 3D (R,G,B)]],Table941[[#This Row],[Old 3D (R,G,B)]])</f>
        <v>1</v>
      </c>
    </row>
    <row r="235" spans="1:32" ht="15.75" thickBot="1" x14ac:dyDescent="0.3">
      <c r="A235" s="180" t="s">
        <v>631</v>
      </c>
      <c r="B235" s="181" t="s">
        <v>434</v>
      </c>
      <c r="C235" s="204"/>
      <c r="D235" s="183" t="s">
        <v>623</v>
      </c>
      <c r="E235" s="180" t="s">
        <v>622</v>
      </c>
      <c r="F235" s="184" t="s">
        <v>16</v>
      </c>
      <c r="G235" s="184" t="s">
        <v>9</v>
      </c>
      <c r="H235" s="184" t="s">
        <v>624</v>
      </c>
      <c r="I235" s="204"/>
      <c r="J235" s="184" t="s">
        <v>623</v>
      </c>
      <c r="K235" s="186" t="s">
        <v>622</v>
      </c>
      <c r="L235" t="s">
        <v>631</v>
      </c>
      <c r="M235" t="s">
        <v>434</v>
      </c>
      <c r="N235" s="107"/>
      <c r="O235" t="s">
        <v>623</v>
      </c>
      <c r="P235" t="s">
        <v>622</v>
      </c>
      <c r="Q235" t="s">
        <v>16</v>
      </c>
      <c r="R235" t="s">
        <v>9</v>
      </c>
      <c r="S235" t="s">
        <v>624</v>
      </c>
      <c r="T235" s="101"/>
      <c r="U235" t="s">
        <v>623</v>
      </c>
      <c r="V235" t="s">
        <v>622</v>
      </c>
      <c r="W235" t="b">
        <f>AND(Table941[[#This Row],[Changed Structure]:[Changed 3D (R,G,B)]])</f>
        <v>1</v>
      </c>
      <c r="X235" t="b">
        <f>EXACT(Table941[[#This Row],[New Structure]],Table941[[#This Row],[Old Structure]])</f>
        <v>1</v>
      </c>
      <c r="Y235" s="95" t="b">
        <f>EXACT(Table941[[#This Row],[New ColorAndStyle]],Table941[[#This Row],[Old ColorAndStyle]])</f>
        <v>1</v>
      </c>
      <c r="Z235" s="94" t="b">
        <f>EXACT(Table941[[#This Row],[New Color Name]],Table941[[#This Row],[Old Color Name]])</f>
        <v>1</v>
      </c>
      <c r="AA235" s="94" t="b">
        <f>EXACT(Table941[[#This Row],[New (R,G,B)]],Table941[[#This Row],[Old (R,G,B)]])</f>
        <v>1</v>
      </c>
      <c r="AB235" t="b">
        <f>EXACT(Table941[[#This Row],[New In 2D View]],Table941[[#This Row],[Old In 2D View]])</f>
        <v>1</v>
      </c>
      <c r="AC235" t="b">
        <f>EXACT(Table941[[#This Row],[New In 3D View]],Table941[[#This Row],[Old In 3D View]])</f>
        <v>1</v>
      </c>
      <c r="AD235" t="b">
        <f>EXACT(Table941[[#This Row],[New Transparency]],Table941[[#This Row],[Old Transparency]])</f>
        <v>1</v>
      </c>
      <c r="AE235" t="b">
        <f>EXACT(Table941[[#This Row],[New 3D Color Name]],Table941[[#This Row],[Old 3D Color Name]])</f>
        <v>1</v>
      </c>
      <c r="AF235" t="b">
        <f>EXACT(Table941[[#This Row],[New 3D (R,G,B)]],Table941[[#This Row],[Old 3D (R,G,B)]])</f>
        <v>1</v>
      </c>
    </row>
    <row r="236" spans="1:32" x14ac:dyDescent="0.25">
      <c r="A236" s="187" t="s">
        <v>295</v>
      </c>
      <c r="B236" s="188" t="s">
        <v>320</v>
      </c>
      <c r="C236" s="283"/>
      <c r="D236" s="183" t="s">
        <v>630</v>
      </c>
      <c r="E236" s="187" t="s">
        <v>629</v>
      </c>
      <c r="F236" s="190" t="s">
        <v>16</v>
      </c>
      <c r="G236" s="190" t="s">
        <v>9</v>
      </c>
      <c r="H236" s="190" t="s">
        <v>37</v>
      </c>
      <c r="I236" s="284"/>
      <c r="J236" s="190" t="s">
        <v>630</v>
      </c>
      <c r="K236" s="191" t="s">
        <v>629</v>
      </c>
      <c r="L236" t="s">
        <v>295</v>
      </c>
      <c r="M236" t="s">
        <v>320</v>
      </c>
      <c r="N236" s="106"/>
      <c r="O236" t="s">
        <v>630</v>
      </c>
      <c r="P236" t="s">
        <v>629</v>
      </c>
      <c r="Q236" t="s">
        <v>16</v>
      </c>
      <c r="R236" t="s">
        <v>9</v>
      </c>
      <c r="S236" t="s">
        <v>37</v>
      </c>
      <c r="T236" s="105"/>
      <c r="U236" t="s">
        <v>630</v>
      </c>
      <c r="V236" t="s">
        <v>629</v>
      </c>
      <c r="W236" t="b">
        <f>AND(Table941[[#This Row],[Changed Structure]:[Changed 3D (R,G,B)]])</f>
        <v>1</v>
      </c>
      <c r="X236" t="b">
        <f>EXACT(Table941[[#This Row],[New Structure]],Table941[[#This Row],[Old Structure]])</f>
        <v>1</v>
      </c>
      <c r="Y236" s="95" t="b">
        <f>EXACT(Table941[[#This Row],[New ColorAndStyle]],Table941[[#This Row],[Old ColorAndStyle]])</f>
        <v>1</v>
      </c>
      <c r="Z236" s="94" t="b">
        <f>EXACT(Table941[[#This Row],[New Color Name]],Table941[[#This Row],[Old Color Name]])</f>
        <v>1</v>
      </c>
      <c r="AA236" s="94" t="b">
        <f>EXACT(Table941[[#This Row],[New (R,G,B)]],Table941[[#This Row],[Old (R,G,B)]])</f>
        <v>1</v>
      </c>
      <c r="AB236" t="b">
        <f>EXACT(Table941[[#This Row],[New In 2D View]],Table941[[#This Row],[Old In 2D View]])</f>
        <v>1</v>
      </c>
      <c r="AC236" t="b">
        <f>EXACT(Table941[[#This Row],[New In 3D View]],Table941[[#This Row],[Old In 3D View]])</f>
        <v>1</v>
      </c>
      <c r="AD236" t="b">
        <f>EXACT(Table941[[#This Row],[New Transparency]],Table941[[#This Row],[Old Transparency]])</f>
        <v>1</v>
      </c>
      <c r="AE236" t="b">
        <f>EXACT(Table941[[#This Row],[New 3D Color Name]],Table941[[#This Row],[Old 3D Color Name]])</f>
        <v>1</v>
      </c>
      <c r="AF236" t="b">
        <f>EXACT(Table941[[#This Row],[New 3D (R,G,B)]],Table941[[#This Row],[Old 3D (R,G,B)]])</f>
        <v>1</v>
      </c>
    </row>
    <row r="237" spans="1:32" x14ac:dyDescent="0.25">
      <c r="A237" s="180" t="s">
        <v>628</v>
      </c>
      <c r="B237" s="181" t="s">
        <v>627</v>
      </c>
      <c r="C237" s="194"/>
      <c r="D237" s="183" t="s">
        <v>40</v>
      </c>
      <c r="E237" s="180" t="s">
        <v>41</v>
      </c>
      <c r="F237" s="184" t="s">
        <v>16</v>
      </c>
      <c r="G237" s="184" t="s">
        <v>9</v>
      </c>
      <c r="H237" s="184" t="s">
        <v>37</v>
      </c>
      <c r="I237" s="194"/>
      <c r="J237" s="184" t="s">
        <v>40</v>
      </c>
      <c r="K237" s="186" t="s">
        <v>41</v>
      </c>
      <c r="L237" t="s">
        <v>628</v>
      </c>
      <c r="M237" t="s">
        <v>627</v>
      </c>
      <c r="N237" s="11"/>
      <c r="O237" t="s">
        <v>40</v>
      </c>
      <c r="P237" t="s">
        <v>41</v>
      </c>
      <c r="Q237" t="s">
        <v>16</v>
      </c>
      <c r="R237" t="s">
        <v>9</v>
      </c>
      <c r="S237" t="s">
        <v>37</v>
      </c>
      <c r="T237" s="11"/>
      <c r="U237" t="s">
        <v>40</v>
      </c>
      <c r="V237" t="s">
        <v>41</v>
      </c>
      <c r="W237" t="b">
        <f>AND(Table941[[#This Row],[Changed Structure]:[Changed 3D (R,G,B)]])</f>
        <v>1</v>
      </c>
      <c r="X237" t="b">
        <f>EXACT(Table941[[#This Row],[New Structure]],Table941[[#This Row],[Old Structure]])</f>
        <v>1</v>
      </c>
      <c r="Y237" s="95" t="b">
        <f>EXACT(Table941[[#This Row],[New ColorAndStyle]],Table941[[#This Row],[Old ColorAndStyle]])</f>
        <v>1</v>
      </c>
      <c r="Z237" s="94" t="b">
        <f>EXACT(Table941[[#This Row],[New Color Name]],Table941[[#This Row],[Old Color Name]])</f>
        <v>1</v>
      </c>
      <c r="AA237" s="94" t="b">
        <f>EXACT(Table941[[#This Row],[New (R,G,B)]],Table941[[#This Row],[Old (R,G,B)]])</f>
        <v>1</v>
      </c>
      <c r="AB237" t="b">
        <f>EXACT(Table941[[#This Row],[New In 2D View]],Table941[[#This Row],[Old In 2D View]])</f>
        <v>1</v>
      </c>
      <c r="AC237" t="b">
        <f>EXACT(Table941[[#This Row],[New In 3D View]],Table941[[#This Row],[Old In 3D View]])</f>
        <v>1</v>
      </c>
      <c r="AD237" t="b">
        <f>EXACT(Table941[[#This Row],[New Transparency]],Table941[[#This Row],[Old Transparency]])</f>
        <v>1</v>
      </c>
      <c r="AE237" t="b">
        <f>EXACT(Table941[[#This Row],[New 3D Color Name]],Table941[[#This Row],[Old 3D Color Name]])</f>
        <v>1</v>
      </c>
      <c r="AF237" t="b">
        <f>EXACT(Table941[[#This Row],[New 3D (R,G,B)]],Table941[[#This Row],[Old 3D (R,G,B)]])</f>
        <v>1</v>
      </c>
    </row>
    <row r="238" spans="1:32" x14ac:dyDescent="0.25">
      <c r="A238" s="187" t="s">
        <v>302</v>
      </c>
      <c r="B238" s="188" t="s">
        <v>325</v>
      </c>
      <c r="C238" s="285"/>
      <c r="D238" s="183" t="s">
        <v>390</v>
      </c>
      <c r="E238" s="187" t="s">
        <v>391</v>
      </c>
      <c r="F238" s="190" t="s">
        <v>16</v>
      </c>
      <c r="G238" s="190" t="s">
        <v>9</v>
      </c>
      <c r="H238" s="190" t="s">
        <v>37</v>
      </c>
      <c r="I238" s="285"/>
      <c r="J238" s="190" t="s">
        <v>390</v>
      </c>
      <c r="K238" s="191" t="s">
        <v>391</v>
      </c>
      <c r="L238" t="s">
        <v>302</v>
      </c>
      <c r="M238" t="s">
        <v>325</v>
      </c>
      <c r="N238" s="104"/>
      <c r="O238" t="s">
        <v>390</v>
      </c>
      <c r="P238" t="s">
        <v>391</v>
      </c>
      <c r="Q238" t="s">
        <v>16</v>
      </c>
      <c r="R238" t="s">
        <v>9</v>
      </c>
      <c r="S238" t="s">
        <v>37</v>
      </c>
      <c r="T238" s="104"/>
      <c r="U238" t="s">
        <v>390</v>
      </c>
      <c r="V238" t="s">
        <v>391</v>
      </c>
      <c r="W238" t="b">
        <f>AND(Table941[[#This Row],[Changed Structure]:[Changed 3D (R,G,B)]])</f>
        <v>1</v>
      </c>
      <c r="X238" t="b">
        <f>EXACT(Table941[[#This Row],[New Structure]],Table941[[#This Row],[Old Structure]])</f>
        <v>1</v>
      </c>
      <c r="Y238" s="95" t="b">
        <f>EXACT(Table941[[#This Row],[New ColorAndStyle]],Table941[[#This Row],[Old ColorAndStyle]])</f>
        <v>1</v>
      </c>
      <c r="Z238" s="94" t="b">
        <f>EXACT(Table941[[#This Row],[New Color Name]],Table941[[#This Row],[Old Color Name]])</f>
        <v>1</v>
      </c>
      <c r="AA238" s="94" t="b">
        <f>EXACT(Table941[[#This Row],[New (R,G,B)]],Table941[[#This Row],[Old (R,G,B)]])</f>
        <v>1</v>
      </c>
      <c r="AB238" t="b">
        <f>EXACT(Table941[[#This Row],[New In 2D View]],Table941[[#This Row],[Old In 2D View]])</f>
        <v>1</v>
      </c>
      <c r="AC238" t="b">
        <f>EXACT(Table941[[#This Row],[New In 3D View]],Table941[[#This Row],[Old In 3D View]])</f>
        <v>1</v>
      </c>
      <c r="AD238" t="b">
        <f>EXACT(Table941[[#This Row],[New Transparency]],Table941[[#This Row],[Old Transparency]])</f>
        <v>1</v>
      </c>
      <c r="AE238" t="b">
        <f>EXACT(Table941[[#This Row],[New 3D Color Name]],Table941[[#This Row],[Old 3D Color Name]])</f>
        <v>1</v>
      </c>
      <c r="AF238" t="b">
        <f>EXACT(Table941[[#This Row],[New 3D (R,G,B)]],Table941[[#This Row],[Old 3D (R,G,B)]])</f>
        <v>1</v>
      </c>
    </row>
    <row r="239" spans="1:32" x14ac:dyDescent="0.25">
      <c r="A239" s="180" t="s">
        <v>43</v>
      </c>
      <c r="B239" s="181" t="s">
        <v>45</v>
      </c>
      <c r="C239" s="215"/>
      <c r="D239" s="183" t="s">
        <v>46</v>
      </c>
      <c r="E239" s="193" t="s">
        <v>47</v>
      </c>
      <c r="F239" s="184" t="s">
        <v>8</v>
      </c>
      <c r="G239" s="184" t="s">
        <v>9</v>
      </c>
      <c r="H239" s="184" t="s">
        <v>11</v>
      </c>
      <c r="I239" s="215"/>
      <c r="J239" s="184" t="s">
        <v>46</v>
      </c>
      <c r="K239" s="186" t="s">
        <v>47</v>
      </c>
      <c r="N239" s="103"/>
      <c r="Q239"/>
      <c r="R239"/>
      <c r="S239"/>
      <c r="T239" s="103"/>
      <c r="W239" t="b">
        <f>AND(Table941[[#This Row],[Changed Structure]:[Changed 3D (R,G,B)]])</f>
        <v>0</v>
      </c>
      <c r="X239" t="b">
        <f>EXACT(Table941[[#This Row],[New Structure]],Table941[[#This Row],[Old Structure]])</f>
        <v>0</v>
      </c>
      <c r="Y239" s="95" t="b">
        <f>EXACT(Table941[[#This Row],[New ColorAndStyle]],Table941[[#This Row],[Old ColorAndStyle]])</f>
        <v>0</v>
      </c>
      <c r="Z239" s="94" t="b">
        <f>EXACT(Table941[[#This Row],[New Color Name]],Table941[[#This Row],[Old Color Name]])</f>
        <v>0</v>
      </c>
      <c r="AA239" s="94" t="b">
        <f>EXACT(Table941[[#This Row],[New (R,G,B)]],Table941[[#This Row],[Old (R,G,B)]])</f>
        <v>0</v>
      </c>
      <c r="AB239" t="b">
        <f>EXACT(Table941[[#This Row],[New In 2D View]],Table941[[#This Row],[Old In 2D View]])</f>
        <v>0</v>
      </c>
      <c r="AC239" t="b">
        <f>EXACT(Table941[[#This Row],[New In 3D View]],Table941[[#This Row],[Old In 3D View]])</f>
        <v>0</v>
      </c>
      <c r="AD239" t="b">
        <f>EXACT(Table941[[#This Row],[New Transparency]],Table941[[#This Row],[Old Transparency]])</f>
        <v>0</v>
      </c>
      <c r="AE239" t="b">
        <f>EXACT(Table941[[#This Row],[New 3D Color Name]],Table941[[#This Row],[Old 3D Color Name]])</f>
        <v>0</v>
      </c>
      <c r="AF239" t="b">
        <f>EXACT(Table941[[#This Row],[New 3D (R,G,B)]],Table941[[#This Row],[Old 3D (R,G,B)]])</f>
        <v>0</v>
      </c>
    </row>
    <row r="240" spans="1:32" x14ac:dyDescent="0.25">
      <c r="A240" s="187" t="s">
        <v>626</v>
      </c>
      <c r="B240" s="188" t="s">
        <v>434</v>
      </c>
      <c r="C240" s="204"/>
      <c r="D240" s="183" t="s">
        <v>623</v>
      </c>
      <c r="E240" s="187" t="s">
        <v>622</v>
      </c>
      <c r="F240" s="190" t="s">
        <v>16</v>
      </c>
      <c r="G240" s="190" t="s">
        <v>9</v>
      </c>
      <c r="H240" s="190" t="s">
        <v>624</v>
      </c>
      <c r="I240" s="204"/>
      <c r="J240" s="190" t="s">
        <v>623</v>
      </c>
      <c r="K240" s="191" t="s">
        <v>622</v>
      </c>
      <c r="L240" t="s">
        <v>626</v>
      </c>
      <c r="M240" t="s">
        <v>434</v>
      </c>
      <c r="N240" s="102"/>
      <c r="O240" t="s">
        <v>623</v>
      </c>
      <c r="P240" t="s">
        <v>622</v>
      </c>
      <c r="Q240" t="s">
        <v>16</v>
      </c>
      <c r="R240" t="s">
        <v>9</v>
      </c>
      <c r="S240" t="s">
        <v>624</v>
      </c>
      <c r="T240" s="102"/>
      <c r="U240" t="s">
        <v>623</v>
      </c>
      <c r="V240" t="s">
        <v>622</v>
      </c>
      <c r="W240" t="b">
        <f>AND(Table941[[#This Row],[Changed Structure]:[Changed 3D (R,G,B)]])</f>
        <v>1</v>
      </c>
      <c r="X240" t="b">
        <f>EXACT(Table941[[#This Row],[New Structure]],Table941[[#This Row],[Old Structure]])</f>
        <v>1</v>
      </c>
      <c r="Y240" s="95" t="b">
        <f>EXACT(Table941[[#This Row],[New ColorAndStyle]],Table941[[#This Row],[Old ColorAndStyle]])</f>
        <v>1</v>
      </c>
      <c r="Z240" s="94" t="b">
        <f>EXACT(Table941[[#This Row],[New Color Name]],Table941[[#This Row],[Old Color Name]])</f>
        <v>1</v>
      </c>
      <c r="AA240" s="94" t="b">
        <f>EXACT(Table941[[#This Row],[New (R,G,B)]],Table941[[#This Row],[Old (R,G,B)]])</f>
        <v>1</v>
      </c>
      <c r="AB240" t="b">
        <f>EXACT(Table941[[#This Row],[New In 2D View]],Table941[[#This Row],[Old In 2D View]])</f>
        <v>1</v>
      </c>
      <c r="AC240" t="b">
        <f>EXACT(Table941[[#This Row],[New In 3D View]],Table941[[#This Row],[Old In 3D View]])</f>
        <v>1</v>
      </c>
      <c r="AD240" t="b">
        <f>EXACT(Table941[[#This Row],[New Transparency]],Table941[[#This Row],[Old Transparency]])</f>
        <v>1</v>
      </c>
      <c r="AE240" t="b">
        <f>EXACT(Table941[[#This Row],[New 3D Color Name]],Table941[[#This Row],[Old 3D Color Name]])</f>
        <v>1</v>
      </c>
      <c r="AF240" t="b">
        <f>EXACT(Table941[[#This Row],[New 3D (R,G,B)]],Table941[[#This Row],[Old 3D (R,G,B)]])</f>
        <v>1</v>
      </c>
    </row>
    <row r="241" spans="1:32" x14ac:dyDescent="0.25">
      <c r="A241" s="180" t="s">
        <v>625</v>
      </c>
      <c r="B241" s="181" t="s">
        <v>434</v>
      </c>
      <c r="C241" s="204"/>
      <c r="D241" s="183" t="s">
        <v>623</v>
      </c>
      <c r="E241" s="180" t="s">
        <v>622</v>
      </c>
      <c r="F241" s="184" t="s">
        <v>16</v>
      </c>
      <c r="G241" s="184" t="s">
        <v>9</v>
      </c>
      <c r="H241" s="184" t="s">
        <v>624</v>
      </c>
      <c r="I241" s="204"/>
      <c r="J241" s="184" t="s">
        <v>623</v>
      </c>
      <c r="K241" s="186" t="s">
        <v>622</v>
      </c>
      <c r="L241" t="s">
        <v>625</v>
      </c>
      <c r="M241" t="s">
        <v>434</v>
      </c>
      <c r="N241" s="101"/>
      <c r="O241" t="s">
        <v>623</v>
      </c>
      <c r="P241" t="s">
        <v>622</v>
      </c>
      <c r="Q241" t="s">
        <v>16</v>
      </c>
      <c r="R241" t="s">
        <v>9</v>
      </c>
      <c r="S241" t="s">
        <v>624</v>
      </c>
      <c r="T241" s="101"/>
      <c r="U241" t="s">
        <v>623</v>
      </c>
      <c r="V241" t="s">
        <v>622</v>
      </c>
      <c r="W241" t="b">
        <f>AND(Table941[[#This Row],[Changed Structure]:[Changed 3D (R,G,B)]])</f>
        <v>1</v>
      </c>
      <c r="X241" t="b">
        <f>EXACT(Table941[[#This Row],[New Structure]],Table941[[#This Row],[Old Structure]])</f>
        <v>1</v>
      </c>
      <c r="Y241" s="95" t="b">
        <f>EXACT(Table941[[#This Row],[New ColorAndStyle]],Table941[[#This Row],[Old ColorAndStyle]])</f>
        <v>1</v>
      </c>
      <c r="Z241" s="94" t="b">
        <f>EXACT(Table941[[#This Row],[New Color Name]],Table941[[#This Row],[Old Color Name]])</f>
        <v>1</v>
      </c>
      <c r="AA241" s="94" t="b">
        <f>EXACT(Table941[[#This Row],[New (R,G,B)]],Table941[[#This Row],[Old (R,G,B)]])</f>
        <v>1</v>
      </c>
      <c r="AB241" t="b">
        <f>EXACT(Table941[[#This Row],[New In 2D View]],Table941[[#This Row],[Old In 2D View]])</f>
        <v>1</v>
      </c>
      <c r="AC241" t="b">
        <f>EXACT(Table941[[#This Row],[New In 3D View]],Table941[[#This Row],[Old In 3D View]])</f>
        <v>1</v>
      </c>
      <c r="AD241" t="b">
        <f>EXACT(Table941[[#This Row],[New Transparency]],Table941[[#This Row],[Old Transparency]])</f>
        <v>1</v>
      </c>
      <c r="AE241" t="b">
        <f>EXACT(Table941[[#This Row],[New 3D Color Name]],Table941[[#This Row],[Old 3D Color Name]])</f>
        <v>1</v>
      </c>
      <c r="AF241" t="b">
        <f>EXACT(Table941[[#This Row],[New 3D (R,G,B)]],Table941[[#This Row],[Old 3D (R,G,B)]])</f>
        <v>1</v>
      </c>
    </row>
    <row r="242" spans="1:32" x14ac:dyDescent="0.25">
      <c r="A242" s="187" t="s">
        <v>621</v>
      </c>
      <c r="B242" s="188" t="s">
        <v>620</v>
      </c>
      <c r="C242" s="196"/>
      <c r="D242" s="183" t="s">
        <v>619</v>
      </c>
      <c r="E242" s="187" t="s">
        <v>618</v>
      </c>
      <c r="F242" s="190" t="s">
        <v>16</v>
      </c>
      <c r="G242" s="190" t="s">
        <v>9</v>
      </c>
      <c r="H242" s="190" t="s">
        <v>37</v>
      </c>
      <c r="I242" s="196"/>
      <c r="J242" s="190" t="s">
        <v>619</v>
      </c>
      <c r="K242" s="191" t="s">
        <v>618</v>
      </c>
      <c r="L242" t="s">
        <v>621</v>
      </c>
      <c r="M242" t="s">
        <v>620</v>
      </c>
      <c r="N242" s="100"/>
      <c r="O242" t="s">
        <v>619</v>
      </c>
      <c r="P242" t="s">
        <v>618</v>
      </c>
      <c r="Q242" t="s">
        <v>16</v>
      </c>
      <c r="R242" t="s">
        <v>9</v>
      </c>
      <c r="S242" t="s">
        <v>37</v>
      </c>
      <c r="T242" s="100"/>
      <c r="U242" t="s">
        <v>619</v>
      </c>
      <c r="V242" t="s">
        <v>618</v>
      </c>
      <c r="W242" t="b">
        <f>AND(Table941[[#This Row],[Changed Structure]:[Changed 3D (R,G,B)]])</f>
        <v>1</v>
      </c>
      <c r="X242" t="b">
        <f>EXACT(Table941[[#This Row],[New Structure]],Table941[[#This Row],[Old Structure]])</f>
        <v>1</v>
      </c>
      <c r="Y242" s="95" t="b">
        <f>EXACT(Table941[[#This Row],[New ColorAndStyle]],Table941[[#This Row],[Old ColorAndStyle]])</f>
        <v>1</v>
      </c>
      <c r="Z242" s="94" t="b">
        <f>EXACT(Table941[[#This Row],[New Color Name]],Table941[[#This Row],[Old Color Name]])</f>
        <v>1</v>
      </c>
      <c r="AA242" s="94" t="b">
        <f>EXACT(Table941[[#This Row],[New (R,G,B)]],Table941[[#This Row],[Old (R,G,B)]])</f>
        <v>1</v>
      </c>
      <c r="AB242" t="b">
        <f>EXACT(Table941[[#This Row],[New In 2D View]],Table941[[#This Row],[Old In 2D View]])</f>
        <v>1</v>
      </c>
      <c r="AC242" t="b">
        <f>EXACT(Table941[[#This Row],[New In 3D View]],Table941[[#This Row],[Old In 3D View]])</f>
        <v>1</v>
      </c>
      <c r="AD242" t="b">
        <f>EXACT(Table941[[#This Row],[New Transparency]],Table941[[#This Row],[Old Transparency]])</f>
        <v>1</v>
      </c>
      <c r="AE242" t="b">
        <f>EXACT(Table941[[#This Row],[New 3D Color Name]],Table941[[#This Row],[Old 3D Color Name]])</f>
        <v>1</v>
      </c>
      <c r="AF242" t="b">
        <f>EXACT(Table941[[#This Row],[New 3D (R,G,B)]],Table941[[#This Row],[Old 3D (R,G,B)]])</f>
        <v>1</v>
      </c>
    </row>
    <row r="243" spans="1:32" x14ac:dyDescent="0.25">
      <c r="A243" s="180" t="s">
        <v>617</v>
      </c>
      <c r="B243" s="181" t="s">
        <v>616</v>
      </c>
      <c r="C243" s="242"/>
      <c r="D243" s="183" t="s">
        <v>615</v>
      </c>
      <c r="E243" s="180" t="s">
        <v>614</v>
      </c>
      <c r="F243" s="184" t="s">
        <v>16</v>
      </c>
      <c r="G243" s="184" t="s">
        <v>9</v>
      </c>
      <c r="H243" s="184" t="s">
        <v>37</v>
      </c>
      <c r="I243" s="242"/>
      <c r="J243" s="184" t="s">
        <v>615</v>
      </c>
      <c r="K243" s="186" t="s">
        <v>614</v>
      </c>
      <c r="L243" t="s">
        <v>617</v>
      </c>
      <c r="M243" t="s">
        <v>616</v>
      </c>
      <c r="N243" s="99"/>
      <c r="O243" t="s">
        <v>615</v>
      </c>
      <c r="P243" t="s">
        <v>614</v>
      </c>
      <c r="Q243" t="s">
        <v>16</v>
      </c>
      <c r="R243" t="s">
        <v>9</v>
      </c>
      <c r="S243" t="s">
        <v>37</v>
      </c>
      <c r="T243" s="99"/>
      <c r="U243" t="s">
        <v>615</v>
      </c>
      <c r="V243" t="s">
        <v>614</v>
      </c>
      <c r="W243" t="b">
        <f>AND(Table941[[#This Row],[Changed Structure]:[Changed 3D (R,G,B)]])</f>
        <v>1</v>
      </c>
      <c r="X243" t="b">
        <f>EXACT(Table941[[#This Row],[New Structure]],Table941[[#This Row],[Old Structure]])</f>
        <v>1</v>
      </c>
      <c r="Y243" s="95" t="b">
        <f>EXACT(Table941[[#This Row],[New ColorAndStyle]],Table941[[#This Row],[Old ColorAndStyle]])</f>
        <v>1</v>
      </c>
      <c r="Z243" s="94" t="b">
        <f>EXACT(Table941[[#This Row],[New Color Name]],Table941[[#This Row],[Old Color Name]])</f>
        <v>1</v>
      </c>
      <c r="AA243" s="94" t="b">
        <f>EXACT(Table941[[#This Row],[New (R,G,B)]],Table941[[#This Row],[Old (R,G,B)]])</f>
        <v>1</v>
      </c>
      <c r="AB243" t="b">
        <f>EXACT(Table941[[#This Row],[New In 2D View]],Table941[[#This Row],[Old In 2D View]])</f>
        <v>1</v>
      </c>
      <c r="AC243" t="b">
        <f>EXACT(Table941[[#This Row],[New In 3D View]],Table941[[#This Row],[Old In 3D View]])</f>
        <v>1</v>
      </c>
      <c r="AD243" t="b">
        <f>EXACT(Table941[[#This Row],[New Transparency]],Table941[[#This Row],[Old Transparency]])</f>
        <v>1</v>
      </c>
      <c r="AE243" t="b">
        <f>EXACT(Table941[[#This Row],[New 3D Color Name]],Table941[[#This Row],[Old 3D Color Name]])</f>
        <v>1</v>
      </c>
      <c r="AF243" t="b">
        <f>EXACT(Table941[[#This Row],[New 3D (R,G,B)]],Table941[[#This Row],[Old 3D (R,G,B)]])</f>
        <v>1</v>
      </c>
    </row>
    <row r="244" spans="1:32" x14ac:dyDescent="0.25">
      <c r="A244" s="187" t="s">
        <v>115</v>
      </c>
      <c r="B244" s="188" t="s">
        <v>578</v>
      </c>
      <c r="C244" s="230"/>
      <c r="D244" s="183" t="s">
        <v>613</v>
      </c>
      <c r="E244" s="187" t="s">
        <v>612</v>
      </c>
      <c r="F244" s="190" t="s">
        <v>16</v>
      </c>
      <c r="G244" s="190" t="s">
        <v>9</v>
      </c>
      <c r="H244" s="190" t="s">
        <v>37</v>
      </c>
      <c r="I244" s="230"/>
      <c r="J244" s="190" t="s">
        <v>613</v>
      </c>
      <c r="K244" s="191" t="s">
        <v>612</v>
      </c>
      <c r="L244" t="s">
        <v>115</v>
      </c>
      <c r="M244" t="s">
        <v>578</v>
      </c>
      <c r="N244" s="98"/>
      <c r="O244" t="s">
        <v>613</v>
      </c>
      <c r="P244" t="s">
        <v>612</v>
      </c>
      <c r="Q244" t="s">
        <v>16</v>
      </c>
      <c r="R244" t="s">
        <v>9</v>
      </c>
      <c r="S244" t="s">
        <v>37</v>
      </c>
      <c r="T244" s="98"/>
      <c r="U244" t="s">
        <v>613</v>
      </c>
      <c r="V244" t="s">
        <v>612</v>
      </c>
      <c r="W244" t="b">
        <f>AND(Table941[[#This Row],[Changed Structure]:[Changed 3D (R,G,B)]])</f>
        <v>1</v>
      </c>
      <c r="X244" t="b">
        <f>EXACT(Table941[[#This Row],[New Structure]],Table941[[#This Row],[Old Structure]])</f>
        <v>1</v>
      </c>
      <c r="Y244" s="95" t="b">
        <f>EXACT(Table941[[#This Row],[New ColorAndStyle]],Table941[[#This Row],[Old ColorAndStyle]])</f>
        <v>1</v>
      </c>
      <c r="Z244" s="94" t="b">
        <f>EXACT(Table941[[#This Row],[New Color Name]],Table941[[#This Row],[Old Color Name]])</f>
        <v>1</v>
      </c>
      <c r="AA244" s="94" t="b">
        <f>EXACT(Table941[[#This Row],[New (R,G,B)]],Table941[[#This Row],[Old (R,G,B)]])</f>
        <v>1</v>
      </c>
      <c r="AB244" t="b">
        <f>EXACT(Table941[[#This Row],[New In 2D View]],Table941[[#This Row],[Old In 2D View]])</f>
        <v>1</v>
      </c>
      <c r="AC244" t="b">
        <f>EXACT(Table941[[#This Row],[New In 3D View]],Table941[[#This Row],[Old In 3D View]])</f>
        <v>1</v>
      </c>
      <c r="AD244" t="b">
        <f>EXACT(Table941[[#This Row],[New Transparency]],Table941[[#This Row],[Old Transparency]])</f>
        <v>1</v>
      </c>
      <c r="AE244" t="b">
        <f>EXACT(Table941[[#This Row],[New 3D Color Name]],Table941[[#This Row],[Old 3D Color Name]])</f>
        <v>1</v>
      </c>
      <c r="AF244" t="b">
        <f>EXACT(Table941[[#This Row],[New 3D (R,G,B)]],Table941[[#This Row],[Old 3D (R,G,B)]])</f>
        <v>1</v>
      </c>
    </row>
    <row r="245" spans="1:32" x14ac:dyDescent="0.25">
      <c r="A245" s="286" t="s">
        <v>229</v>
      </c>
      <c r="B245" s="287" t="s">
        <v>272</v>
      </c>
      <c r="C245" s="288"/>
      <c r="D245" s="289" t="s">
        <v>40</v>
      </c>
      <c r="E245" s="286" t="s">
        <v>41</v>
      </c>
      <c r="F245" s="290" t="s">
        <v>8</v>
      </c>
      <c r="G245" s="290" t="s">
        <v>9</v>
      </c>
      <c r="H245" s="290" t="s">
        <v>31</v>
      </c>
      <c r="I245" s="288"/>
      <c r="J245" s="290" t="s">
        <v>40</v>
      </c>
      <c r="K245" s="41" t="s">
        <v>41</v>
      </c>
      <c r="L245" t="s">
        <v>229</v>
      </c>
      <c r="M245" t="s">
        <v>272</v>
      </c>
      <c r="N245" s="11"/>
      <c r="O245" t="s">
        <v>40</v>
      </c>
      <c r="P245" t="s">
        <v>41</v>
      </c>
      <c r="Q245" t="s">
        <v>8</v>
      </c>
      <c r="R245" t="s">
        <v>9</v>
      </c>
      <c r="S245" t="s">
        <v>31</v>
      </c>
      <c r="T245" s="11"/>
      <c r="U245" t="s">
        <v>40</v>
      </c>
      <c r="V245" t="s">
        <v>41</v>
      </c>
      <c r="W245" t="b">
        <f>AND(Table941[[#This Row],[Changed Structure]:[Changed 3D (R,G,B)]])</f>
        <v>1</v>
      </c>
      <c r="X245" t="b">
        <f>EXACT(Table941[[#This Row],[New Structure]],Table941[[#This Row],[Old Structure]])</f>
        <v>1</v>
      </c>
      <c r="Y245" s="95" t="b">
        <f>EXACT(Table941[[#This Row],[New ColorAndStyle]],Table941[[#This Row],[Old ColorAndStyle]])</f>
        <v>1</v>
      </c>
      <c r="Z245" s="94" t="b">
        <f>EXACT(Table941[[#This Row],[New Color Name]],Table941[[#This Row],[Old Color Name]])</f>
        <v>1</v>
      </c>
      <c r="AA245" s="94" t="b">
        <f>EXACT(Table941[[#This Row],[New (R,G,B)]],Table941[[#This Row],[Old (R,G,B)]])</f>
        <v>1</v>
      </c>
      <c r="AB245" t="b">
        <f>EXACT(Table941[[#This Row],[New In 2D View]],Table941[[#This Row],[Old In 2D View]])</f>
        <v>1</v>
      </c>
      <c r="AC245" t="b">
        <f>EXACT(Table941[[#This Row],[New In 3D View]],Table941[[#This Row],[Old In 3D View]])</f>
        <v>1</v>
      </c>
      <c r="AD245" t="b">
        <f>EXACT(Table941[[#This Row],[New Transparency]],Table941[[#This Row],[Old Transparency]])</f>
        <v>1</v>
      </c>
      <c r="AE245" t="b">
        <f>EXACT(Table941[[#This Row],[New 3D Color Name]],Table941[[#This Row],[Old 3D Color Name]])</f>
        <v>1</v>
      </c>
      <c r="AF245" t="b">
        <f>EXACT(Table941[[#This Row],[New 3D (R,G,B)]],Table941[[#This Row],[Old 3D (R,G,B)]])</f>
        <v>1</v>
      </c>
    </row>
    <row r="246" spans="1:32" x14ac:dyDescent="0.25">
      <c r="A246" s="94"/>
      <c r="B246" s="94"/>
      <c r="C246" s="94"/>
      <c r="D246" s="94"/>
      <c r="E246" s="94"/>
      <c r="F246" s="291"/>
      <c r="G246" s="291"/>
      <c r="H246" s="291"/>
      <c r="I246" s="94"/>
      <c r="J246" s="94"/>
      <c r="K246" s="94"/>
      <c r="L246" t="s">
        <v>611</v>
      </c>
      <c r="M246" t="s">
        <v>277</v>
      </c>
      <c r="N246" s="57"/>
      <c r="O246" t="s">
        <v>396</v>
      </c>
      <c r="P246" t="s">
        <v>397</v>
      </c>
      <c r="Q246" t="s">
        <v>8</v>
      </c>
      <c r="R246" t="s">
        <v>9</v>
      </c>
      <c r="S246" t="s">
        <v>11</v>
      </c>
      <c r="T246" s="57"/>
      <c r="U246" t="s">
        <v>396</v>
      </c>
      <c r="V246" t="s">
        <v>397</v>
      </c>
      <c r="W246" t="b">
        <f>AND(Table941[[#This Row],[Changed Structure]:[Changed 3D (R,G,B)]])</f>
        <v>0</v>
      </c>
      <c r="X246" t="b">
        <f>EXACT(Table941[[#This Row],[New Structure]],Table941[[#This Row],[Old Structure]])</f>
        <v>0</v>
      </c>
      <c r="Y246" s="95" t="b">
        <f>EXACT(Table941[[#This Row],[New ColorAndStyle]],Table941[[#This Row],[Old ColorAndStyle]])</f>
        <v>0</v>
      </c>
      <c r="Z246" s="94" t="b">
        <f>EXACT(Table941[[#This Row],[New Color Name]],Table941[[#This Row],[Old Color Name]])</f>
        <v>0</v>
      </c>
      <c r="AA246" s="94" t="b">
        <f>EXACT(Table941[[#This Row],[New (R,G,B)]],Table941[[#This Row],[Old (R,G,B)]])</f>
        <v>0</v>
      </c>
      <c r="AB246" t="b">
        <f>EXACT(Table941[[#This Row],[New In 2D View]],Table941[[#This Row],[Old In 2D View]])</f>
        <v>0</v>
      </c>
      <c r="AC246" t="b">
        <f>EXACT(Table941[[#This Row],[New In 3D View]],Table941[[#This Row],[Old In 3D View]])</f>
        <v>0</v>
      </c>
      <c r="AD246" t="b">
        <f>EXACT(Table941[[#This Row],[New Transparency]],Table941[[#This Row],[Old Transparency]])</f>
        <v>0</v>
      </c>
      <c r="AE246" t="b">
        <f>EXACT(Table941[[#This Row],[New 3D Color Name]],Table941[[#This Row],[Old 3D Color Name]])</f>
        <v>0</v>
      </c>
      <c r="AF246" t="b">
        <f>EXACT(Table941[[#This Row],[New 3D (R,G,B)]],Table941[[#This Row],[Old 3D (R,G,B)]])</f>
        <v>0</v>
      </c>
    </row>
    <row r="247" spans="1:32" x14ac:dyDescent="0.25">
      <c r="A247" s="94"/>
      <c r="B247" s="94"/>
      <c r="C247" s="94"/>
      <c r="D247" s="94"/>
      <c r="E247" s="94"/>
      <c r="F247" s="291"/>
      <c r="G247" s="291"/>
      <c r="H247" s="291"/>
      <c r="I247" s="94"/>
      <c r="J247" s="94"/>
      <c r="K247" s="94"/>
      <c r="L247" t="s">
        <v>610</v>
      </c>
      <c r="M247" t="s">
        <v>609</v>
      </c>
      <c r="N247" s="97"/>
      <c r="O247" t="s">
        <v>608</v>
      </c>
      <c r="P247" t="s">
        <v>607</v>
      </c>
      <c r="Q247" t="s">
        <v>16</v>
      </c>
      <c r="R247" t="s">
        <v>9</v>
      </c>
      <c r="S247" t="s">
        <v>31</v>
      </c>
      <c r="T247" s="97"/>
      <c r="U247" t="s">
        <v>608</v>
      </c>
      <c r="V247" t="s">
        <v>607</v>
      </c>
      <c r="W247" t="b">
        <f>AND(Table941[[#This Row],[Changed Structure]:[Changed 3D (R,G,B)]])</f>
        <v>0</v>
      </c>
      <c r="X247" t="b">
        <f>EXACT(Table941[[#This Row],[New Structure]],Table941[[#This Row],[Old Structure]])</f>
        <v>0</v>
      </c>
      <c r="Y247" s="95" t="b">
        <f>EXACT(Table941[[#This Row],[New ColorAndStyle]],Table941[[#This Row],[Old ColorAndStyle]])</f>
        <v>0</v>
      </c>
      <c r="Z247" s="94" t="b">
        <f>EXACT(Table941[[#This Row],[New Color Name]],Table941[[#This Row],[Old Color Name]])</f>
        <v>0</v>
      </c>
      <c r="AA247" s="94" t="b">
        <f>EXACT(Table941[[#This Row],[New (R,G,B)]],Table941[[#This Row],[Old (R,G,B)]])</f>
        <v>0</v>
      </c>
      <c r="AB247" t="b">
        <f>EXACT(Table941[[#This Row],[New In 2D View]],Table941[[#This Row],[Old In 2D View]])</f>
        <v>0</v>
      </c>
      <c r="AC247" t="b">
        <f>EXACT(Table941[[#This Row],[New In 3D View]],Table941[[#This Row],[Old In 3D View]])</f>
        <v>0</v>
      </c>
      <c r="AD247" t="b">
        <f>EXACT(Table941[[#This Row],[New Transparency]],Table941[[#This Row],[Old Transparency]])</f>
        <v>0</v>
      </c>
      <c r="AE247" t="b">
        <f>EXACT(Table941[[#This Row],[New 3D Color Name]],Table941[[#This Row],[Old 3D Color Name]])</f>
        <v>0</v>
      </c>
      <c r="AF247" t="b">
        <f>EXACT(Table941[[#This Row],[New 3D (R,G,B)]],Table941[[#This Row],[Old 3D (R,G,B)]])</f>
        <v>0</v>
      </c>
    </row>
    <row r="248" spans="1:32" x14ac:dyDescent="0.25">
      <c r="A248" s="94"/>
      <c r="B248" s="94"/>
      <c r="C248" s="94"/>
      <c r="D248" s="94"/>
      <c r="E248" s="94"/>
      <c r="F248" s="291"/>
      <c r="G248" s="291"/>
      <c r="H248" s="291"/>
      <c r="I248" s="94"/>
      <c r="J248" s="94"/>
      <c r="K248" s="94"/>
      <c r="L248" t="s">
        <v>316</v>
      </c>
      <c r="M248" t="s">
        <v>337</v>
      </c>
      <c r="N248" s="96"/>
      <c r="O248" t="s">
        <v>606</v>
      </c>
      <c r="P248" t="s">
        <v>605</v>
      </c>
      <c r="Q248" t="s">
        <v>8</v>
      </c>
      <c r="R248" t="s">
        <v>9</v>
      </c>
      <c r="S248" t="s">
        <v>11</v>
      </c>
      <c r="T248" s="96"/>
      <c r="U248" t="s">
        <v>606</v>
      </c>
      <c r="V248" t="s">
        <v>605</v>
      </c>
      <c r="W248" t="b">
        <f>AND(Table941[[#This Row],[Changed Structure]:[Changed 3D (R,G,B)]])</f>
        <v>0</v>
      </c>
      <c r="X248" t="b">
        <f>EXACT(Table941[[#This Row],[New Structure]],Table941[[#This Row],[Old Structure]])</f>
        <v>0</v>
      </c>
      <c r="Y248" s="95" t="b">
        <f>EXACT(Table941[[#This Row],[New ColorAndStyle]],Table941[[#This Row],[Old ColorAndStyle]])</f>
        <v>0</v>
      </c>
      <c r="Z248" s="94" t="b">
        <f>EXACT(Table941[[#This Row],[New Color Name]],Table941[[#This Row],[Old Color Name]])</f>
        <v>0</v>
      </c>
      <c r="AA248" s="94" t="b">
        <f>EXACT(Table941[[#This Row],[New (R,G,B)]],Table941[[#This Row],[Old (R,G,B)]])</f>
        <v>0</v>
      </c>
      <c r="AB248" t="b">
        <f>EXACT(Table941[[#This Row],[New In 2D View]],Table941[[#This Row],[Old In 2D View]])</f>
        <v>0</v>
      </c>
      <c r="AC248" t="b">
        <f>EXACT(Table941[[#This Row],[New In 3D View]],Table941[[#This Row],[Old In 3D View]])</f>
        <v>0</v>
      </c>
      <c r="AD248" t="b">
        <f>EXACT(Table941[[#This Row],[New Transparency]],Table941[[#This Row],[Old Transparency]])</f>
        <v>0</v>
      </c>
      <c r="AE248" t="b">
        <f>EXACT(Table941[[#This Row],[New 3D Color Name]],Table941[[#This Row],[Old 3D Color Name]])</f>
        <v>0</v>
      </c>
      <c r="AF248" t="b">
        <f>EXACT(Table941[[#This Row],[New 3D (R,G,B)]],Table941[[#This Row],[Old 3D (R,G,B)]])</f>
        <v>0</v>
      </c>
    </row>
  </sheetData>
  <mergeCells count="3">
    <mergeCell ref="A1:K1"/>
    <mergeCell ref="L1:V1"/>
    <mergeCell ref="W1:AF1"/>
  </mergeCells>
  <conditionalFormatting sqref="W3:W248">
    <cfRule type="cellIs" dxfId="57" priority="2" operator="equal">
      <formula>FALSE</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2"/>
  <sheetViews>
    <sheetView workbookViewId="0">
      <selection activeCell="E18" sqref="E18"/>
    </sheetView>
  </sheetViews>
  <sheetFormatPr defaultRowHeight="15" x14ac:dyDescent="0.25"/>
  <cols>
    <col min="1" max="1" width="20.85546875" customWidth="1"/>
    <col min="2" max="2" width="6" customWidth="1"/>
    <col min="3" max="3" width="23.140625" bestFit="1" customWidth="1"/>
    <col min="4" max="4" width="6" customWidth="1"/>
    <col min="5" max="5" width="18.42578125" bestFit="1" customWidth="1"/>
    <col min="6" max="6" width="23.140625" bestFit="1" customWidth="1"/>
    <col min="7" max="7" width="17.7109375" bestFit="1" customWidth="1"/>
    <col min="8" max="8" width="20.7109375" bestFit="1" customWidth="1"/>
    <col min="9" max="9" width="16.42578125" bestFit="1" customWidth="1"/>
    <col min="10" max="11" width="19.7109375" bestFit="1" customWidth="1"/>
    <col min="12" max="12" width="22.140625" bestFit="1" customWidth="1"/>
    <col min="13" max="13" width="17.7109375" bestFit="1" customWidth="1"/>
    <col min="14" max="14" width="23.5703125" bestFit="1" customWidth="1"/>
    <col min="15" max="15" width="19.28515625" bestFit="1" customWidth="1"/>
    <col min="16" max="16" width="17.28515625" bestFit="1" customWidth="1"/>
    <col min="17" max="17" width="22.140625" bestFit="1" customWidth="1"/>
    <col min="18" max="18" width="16.5703125" bestFit="1" customWidth="1"/>
    <col min="19" max="19" width="19.7109375" bestFit="1" customWidth="1"/>
    <col min="20" max="20" width="15.42578125" bestFit="1" customWidth="1"/>
    <col min="21" max="22" width="18.7109375" bestFit="1" customWidth="1"/>
    <col min="23" max="23" width="21" bestFit="1" customWidth="1"/>
    <col min="24" max="24" width="16.5703125" bestFit="1" customWidth="1"/>
    <col min="25" max="25" width="22.5703125" bestFit="1" customWidth="1"/>
    <col min="26" max="26" width="18.28515625" bestFit="1" customWidth="1"/>
    <col min="27" max="27" width="16" bestFit="1" customWidth="1"/>
    <col min="28" max="28" width="22.140625" bestFit="1" customWidth="1"/>
    <col min="29" max="29" width="26.85546875" bestFit="1" customWidth="1"/>
    <col min="30" max="30" width="24.42578125" bestFit="1" customWidth="1"/>
    <col min="31" max="31" width="20.140625" bestFit="1" customWidth="1"/>
    <col min="32" max="33" width="23.42578125" bestFit="1" customWidth="1"/>
    <col min="34" max="34" width="25.7109375" bestFit="1" customWidth="1"/>
    <col min="35" max="35" width="27.28515625" bestFit="1" customWidth="1"/>
    <col min="36" max="36" width="23" bestFit="1" customWidth="1"/>
  </cols>
  <sheetData>
    <row r="1" spans="1:37" ht="22.5" x14ac:dyDescent="0.3">
      <c r="E1" s="449" t="s">
        <v>886</v>
      </c>
      <c r="F1" s="450"/>
      <c r="G1" s="450"/>
      <c r="H1" s="450"/>
      <c r="I1" s="450"/>
      <c r="J1" s="450"/>
      <c r="K1" s="450"/>
      <c r="L1" s="450"/>
      <c r="M1" s="450"/>
      <c r="N1" s="450"/>
      <c r="O1" s="451"/>
      <c r="P1" s="449" t="s">
        <v>866</v>
      </c>
      <c r="Q1" s="450"/>
      <c r="R1" s="450"/>
      <c r="S1" s="450"/>
      <c r="T1" s="450"/>
      <c r="U1" s="450"/>
      <c r="V1" s="450"/>
      <c r="W1" s="450"/>
      <c r="X1" s="450"/>
      <c r="Y1" s="450"/>
      <c r="Z1" s="451"/>
      <c r="AA1" s="449" t="s">
        <v>887</v>
      </c>
      <c r="AB1" s="450"/>
      <c r="AC1" s="450"/>
      <c r="AD1" s="450"/>
      <c r="AE1" s="450"/>
      <c r="AF1" s="450"/>
      <c r="AG1" s="450"/>
      <c r="AH1" s="450"/>
      <c r="AI1" s="450"/>
      <c r="AJ1" s="451"/>
      <c r="AK1" s="176"/>
    </row>
    <row r="2" spans="1:37" x14ac:dyDescent="0.25">
      <c r="A2" t="s">
        <v>1786</v>
      </c>
      <c r="C2" s="18" t="s">
        <v>1791</v>
      </c>
      <c r="E2" s="355" t="s">
        <v>867</v>
      </c>
      <c r="F2" s="13" t="s">
        <v>281</v>
      </c>
      <c r="G2" s="13" t="s">
        <v>868</v>
      </c>
      <c r="H2" s="13" t="s">
        <v>280</v>
      </c>
      <c r="I2" s="13" t="s">
        <v>869</v>
      </c>
      <c r="J2" s="13" t="s">
        <v>870</v>
      </c>
      <c r="K2" s="13" t="s">
        <v>871</v>
      </c>
      <c r="L2" s="14" t="s">
        <v>872</v>
      </c>
      <c r="M2" s="13" t="s">
        <v>873</v>
      </c>
      <c r="N2" s="13" t="s">
        <v>874</v>
      </c>
      <c r="O2" s="356" t="s">
        <v>875</v>
      </c>
      <c r="P2" s="355" t="s">
        <v>885</v>
      </c>
      <c r="Q2" s="13" t="s">
        <v>876</v>
      </c>
      <c r="R2" s="13" t="s">
        <v>877</v>
      </c>
      <c r="S2" s="13" t="s">
        <v>456</v>
      </c>
      <c r="T2" s="13" t="s">
        <v>878</v>
      </c>
      <c r="U2" s="13" t="s">
        <v>879</v>
      </c>
      <c r="V2" s="13" t="s">
        <v>880</v>
      </c>
      <c r="W2" s="14" t="s">
        <v>881</v>
      </c>
      <c r="X2" s="13" t="s">
        <v>882</v>
      </c>
      <c r="Y2" s="13" t="s">
        <v>883</v>
      </c>
      <c r="Z2" s="356" t="s">
        <v>884</v>
      </c>
      <c r="AA2" s="355" t="s">
        <v>189</v>
      </c>
      <c r="AB2" s="13" t="s">
        <v>1788</v>
      </c>
      <c r="AC2" s="13" t="s">
        <v>190</v>
      </c>
      <c r="AD2" s="13" t="s">
        <v>191</v>
      </c>
      <c r="AE2" s="13" t="s">
        <v>192</v>
      </c>
      <c r="AF2" s="13" t="s">
        <v>193</v>
      </c>
      <c r="AG2" s="13" t="s">
        <v>194</v>
      </c>
      <c r="AH2" s="13" t="s">
        <v>195</v>
      </c>
      <c r="AI2" s="13" t="s">
        <v>196</v>
      </c>
      <c r="AJ2" s="356" t="s">
        <v>197</v>
      </c>
    </row>
    <row r="3" spans="1:37" x14ac:dyDescent="0.25">
      <c r="A3" s="18" t="s">
        <v>183</v>
      </c>
      <c r="C3" s="18" t="s">
        <v>243</v>
      </c>
      <c r="E3" s="357" t="s">
        <v>183</v>
      </c>
      <c r="F3" s="18" t="s">
        <v>55</v>
      </c>
      <c r="G3" s="202"/>
      <c r="H3" s="18" t="s">
        <v>56</v>
      </c>
      <c r="I3" s="301" t="s">
        <v>57</v>
      </c>
      <c r="J3" s="18" t="s">
        <v>16</v>
      </c>
      <c r="K3" s="18" t="s">
        <v>9</v>
      </c>
      <c r="L3" s="301" t="s">
        <v>58</v>
      </c>
      <c r="M3" s="201"/>
      <c r="N3" s="18" t="s">
        <v>59</v>
      </c>
      <c r="O3" s="369" t="s">
        <v>60</v>
      </c>
      <c r="P3" s="357" t="s">
        <v>183</v>
      </c>
      <c r="Q3" s="18" t="s">
        <v>55</v>
      </c>
      <c r="R3" s="146"/>
      <c r="S3" s="18" t="s">
        <v>56</v>
      </c>
      <c r="T3" s="301" t="s">
        <v>57</v>
      </c>
      <c r="U3" s="18" t="s">
        <v>16</v>
      </c>
      <c r="V3" s="18" t="s">
        <v>9</v>
      </c>
      <c r="W3" s="301" t="s">
        <v>58</v>
      </c>
      <c r="X3" s="145"/>
      <c r="Y3" s="18"/>
      <c r="Z3" s="369"/>
      <c r="AA3" s="357" t="b">
        <v>0</v>
      </c>
      <c r="AB3" s="18" t="b">
        <v>1</v>
      </c>
      <c r="AC3" s="18" t="b">
        <v>1</v>
      </c>
      <c r="AD3" s="18" t="b">
        <v>1</v>
      </c>
      <c r="AE3" s="18" t="b">
        <v>1</v>
      </c>
      <c r="AF3" s="18" t="b">
        <v>1</v>
      </c>
      <c r="AG3" s="18" t="b">
        <v>1</v>
      </c>
      <c r="AH3" s="18" t="b">
        <v>1</v>
      </c>
      <c r="AI3" s="18" t="b">
        <v>0</v>
      </c>
      <c r="AJ3" s="358" t="b">
        <v>0</v>
      </c>
    </row>
    <row r="4" spans="1:37" x14ac:dyDescent="0.25">
      <c r="A4" s="18" t="s">
        <v>207</v>
      </c>
      <c r="C4" s="18" t="s">
        <v>39</v>
      </c>
      <c r="E4" s="357" t="s">
        <v>207</v>
      </c>
      <c r="F4" s="18" t="s">
        <v>243</v>
      </c>
      <c r="G4" s="220"/>
      <c r="H4" s="18" t="s">
        <v>254</v>
      </c>
      <c r="I4" s="301" t="s">
        <v>255</v>
      </c>
      <c r="J4" s="18" t="s">
        <v>16</v>
      </c>
      <c r="K4" s="18" t="s">
        <v>9</v>
      </c>
      <c r="L4" s="301" t="s">
        <v>31</v>
      </c>
      <c r="M4" s="220"/>
      <c r="N4" s="18" t="s">
        <v>254</v>
      </c>
      <c r="O4" s="369" t="s">
        <v>255</v>
      </c>
      <c r="P4" s="357" t="s">
        <v>838</v>
      </c>
      <c r="Q4" s="18" t="s">
        <v>243</v>
      </c>
      <c r="R4" s="26"/>
      <c r="S4" s="18" t="s">
        <v>254</v>
      </c>
      <c r="T4" s="301" t="s">
        <v>255</v>
      </c>
      <c r="U4" s="18" t="s">
        <v>16</v>
      </c>
      <c r="V4" s="18" t="s">
        <v>9</v>
      </c>
      <c r="W4" s="301" t="s">
        <v>31</v>
      </c>
      <c r="X4" s="26"/>
      <c r="Y4" s="18" t="s">
        <v>254</v>
      </c>
      <c r="Z4" s="369" t="s">
        <v>255</v>
      </c>
      <c r="AA4" s="357" t="b">
        <v>0</v>
      </c>
      <c r="AB4" s="18" t="b">
        <v>0</v>
      </c>
      <c r="AC4" s="18" t="b">
        <v>1</v>
      </c>
      <c r="AD4" s="18" t="b">
        <v>1</v>
      </c>
      <c r="AE4" s="18" t="b">
        <v>1</v>
      </c>
      <c r="AF4" s="18" t="b">
        <v>1</v>
      </c>
      <c r="AG4" s="18" t="b">
        <v>1</v>
      </c>
      <c r="AH4" s="18" t="b">
        <v>1</v>
      </c>
      <c r="AI4" s="18" t="b">
        <v>1</v>
      </c>
      <c r="AJ4" s="358" t="b">
        <v>1</v>
      </c>
    </row>
    <row r="5" spans="1:37" x14ac:dyDescent="0.25">
      <c r="A5" s="18" t="s">
        <v>42</v>
      </c>
      <c r="C5" s="18" t="s">
        <v>48</v>
      </c>
      <c r="E5" s="357" t="s">
        <v>42</v>
      </c>
      <c r="F5" s="18" t="s">
        <v>39</v>
      </c>
      <c r="G5" s="194"/>
      <c r="H5" s="18" t="s">
        <v>40</v>
      </c>
      <c r="I5" s="301" t="s">
        <v>41</v>
      </c>
      <c r="J5" s="18" t="s">
        <v>16</v>
      </c>
      <c r="K5" s="18" t="s">
        <v>9</v>
      </c>
      <c r="L5" s="301" t="s">
        <v>31</v>
      </c>
      <c r="M5" s="194"/>
      <c r="N5" s="18" t="s">
        <v>40</v>
      </c>
      <c r="O5" s="369" t="s">
        <v>41</v>
      </c>
      <c r="P5" s="357" t="s">
        <v>42</v>
      </c>
      <c r="Q5" s="18" t="s">
        <v>39</v>
      </c>
      <c r="R5" s="15"/>
      <c r="S5" s="18" t="s">
        <v>29</v>
      </c>
      <c r="T5" s="301" t="s">
        <v>30</v>
      </c>
      <c r="U5" s="18" t="s">
        <v>16</v>
      </c>
      <c r="V5" s="18" t="s">
        <v>9</v>
      </c>
      <c r="W5" s="301" t="s">
        <v>31</v>
      </c>
      <c r="X5" s="15"/>
      <c r="Y5" s="18" t="s">
        <v>29</v>
      </c>
      <c r="Z5" s="369" t="s">
        <v>30</v>
      </c>
      <c r="AA5" s="357" t="b">
        <v>0</v>
      </c>
      <c r="AB5" s="18" t="b">
        <v>1</v>
      </c>
      <c r="AC5" s="18" t="b">
        <v>1</v>
      </c>
      <c r="AD5" s="18" t="b">
        <v>0</v>
      </c>
      <c r="AE5" s="18" t="b">
        <v>0</v>
      </c>
      <c r="AF5" s="18" t="b">
        <v>1</v>
      </c>
      <c r="AG5" s="18" t="b">
        <v>1</v>
      </c>
      <c r="AH5" s="18" t="b">
        <v>1</v>
      </c>
      <c r="AI5" s="18" t="b">
        <v>0</v>
      </c>
      <c r="AJ5" s="358" t="b">
        <v>0</v>
      </c>
    </row>
    <row r="6" spans="1:37" x14ac:dyDescent="0.25">
      <c r="A6" s="18" t="s">
        <v>38</v>
      </c>
      <c r="C6" s="18" t="s">
        <v>45</v>
      </c>
      <c r="E6" s="357" t="s">
        <v>38</v>
      </c>
      <c r="F6" s="18" t="s">
        <v>39</v>
      </c>
      <c r="G6" s="194"/>
      <c r="H6" s="18" t="s">
        <v>40</v>
      </c>
      <c r="I6" s="301" t="s">
        <v>41</v>
      </c>
      <c r="J6" s="18" t="s">
        <v>16</v>
      </c>
      <c r="K6" s="18" t="s">
        <v>9</v>
      </c>
      <c r="L6" s="301" t="s">
        <v>31</v>
      </c>
      <c r="M6" s="194"/>
      <c r="N6" s="18" t="s">
        <v>40</v>
      </c>
      <c r="O6" s="369" t="s">
        <v>41</v>
      </c>
      <c r="P6" s="357" t="s">
        <v>38</v>
      </c>
      <c r="Q6" s="18" t="s">
        <v>48</v>
      </c>
      <c r="R6" s="4"/>
      <c r="S6" s="18" t="s">
        <v>49</v>
      </c>
      <c r="T6" s="301" t="s">
        <v>50</v>
      </c>
      <c r="U6" s="18" t="s">
        <v>16</v>
      </c>
      <c r="V6" s="18" t="s">
        <v>9</v>
      </c>
      <c r="W6" s="301" t="s">
        <v>31</v>
      </c>
      <c r="X6" s="4"/>
      <c r="Y6" s="18" t="s">
        <v>49</v>
      </c>
      <c r="Z6" s="369" t="s">
        <v>50</v>
      </c>
      <c r="AA6" s="357" t="b">
        <v>0</v>
      </c>
      <c r="AB6" s="18" t="b">
        <v>1</v>
      </c>
      <c r="AC6" s="18" t="b">
        <v>0</v>
      </c>
      <c r="AD6" s="18" t="b">
        <v>0</v>
      </c>
      <c r="AE6" s="18" t="b">
        <v>0</v>
      </c>
      <c r="AF6" s="18" t="b">
        <v>1</v>
      </c>
      <c r="AG6" s="18" t="b">
        <v>1</v>
      </c>
      <c r="AH6" s="18" t="b">
        <v>1</v>
      </c>
      <c r="AI6" s="18" t="b">
        <v>0</v>
      </c>
      <c r="AJ6" s="358" t="b">
        <v>0</v>
      </c>
    </row>
    <row r="7" spans="1:37" x14ac:dyDescent="0.25">
      <c r="A7" s="300" t="s">
        <v>611</v>
      </c>
      <c r="C7" s="18" t="s">
        <v>34</v>
      </c>
      <c r="E7" s="357" t="s">
        <v>32</v>
      </c>
      <c r="F7" s="18" t="s">
        <v>34</v>
      </c>
      <c r="G7" s="245"/>
      <c r="H7" s="18" t="s">
        <v>35</v>
      </c>
      <c r="I7" s="301" t="s">
        <v>36</v>
      </c>
      <c r="J7" s="18" t="s">
        <v>16</v>
      </c>
      <c r="K7" s="18" t="s">
        <v>9</v>
      </c>
      <c r="L7" s="301" t="s">
        <v>37</v>
      </c>
      <c r="M7" s="245"/>
      <c r="N7" s="18" t="s">
        <v>35</v>
      </c>
      <c r="O7" s="369" t="s">
        <v>36</v>
      </c>
      <c r="P7" s="357" t="s">
        <v>32</v>
      </c>
      <c r="Q7" s="18" t="s">
        <v>34</v>
      </c>
      <c r="R7" s="2"/>
      <c r="S7" s="18" t="s">
        <v>19</v>
      </c>
      <c r="T7" s="301" t="s">
        <v>20</v>
      </c>
      <c r="U7" s="18" t="s">
        <v>16</v>
      </c>
      <c r="V7" s="18" t="s">
        <v>9</v>
      </c>
      <c r="W7" s="301" t="s">
        <v>37</v>
      </c>
      <c r="X7" s="2"/>
      <c r="Y7" s="18" t="s">
        <v>19</v>
      </c>
      <c r="Z7" s="369" t="s">
        <v>20</v>
      </c>
      <c r="AA7" s="357" t="b">
        <v>0</v>
      </c>
      <c r="AB7" s="18" t="b">
        <v>1</v>
      </c>
      <c r="AC7" s="18" t="b">
        <v>1</v>
      </c>
      <c r="AD7" s="18" t="b">
        <v>0</v>
      </c>
      <c r="AE7" s="18" t="b">
        <v>0</v>
      </c>
      <c r="AF7" s="18" t="b">
        <v>1</v>
      </c>
      <c r="AG7" s="18" t="b">
        <v>1</v>
      </c>
      <c r="AH7" s="18" t="b">
        <v>1</v>
      </c>
      <c r="AI7" s="18" t="b">
        <v>0</v>
      </c>
      <c r="AJ7" s="358" t="b">
        <v>0</v>
      </c>
    </row>
    <row r="8" spans="1:37" x14ac:dyDescent="0.25">
      <c r="A8" s="18" t="s">
        <v>32</v>
      </c>
      <c r="C8" s="18" t="s">
        <v>609</v>
      </c>
      <c r="E8" s="357" t="s">
        <v>26</v>
      </c>
      <c r="F8" s="18" t="s">
        <v>28</v>
      </c>
      <c r="G8" s="249"/>
      <c r="H8" s="18" t="s">
        <v>29</v>
      </c>
      <c r="I8" s="301" t="s">
        <v>30</v>
      </c>
      <c r="J8" s="18" t="s">
        <v>16</v>
      </c>
      <c r="K8" s="18" t="s">
        <v>9</v>
      </c>
      <c r="L8" s="301" t="s">
        <v>31</v>
      </c>
      <c r="M8" s="249"/>
      <c r="N8" s="18" t="s">
        <v>29</v>
      </c>
      <c r="O8" s="369" t="s">
        <v>30</v>
      </c>
      <c r="P8" s="357" t="s">
        <v>26</v>
      </c>
      <c r="Q8" s="18" t="s">
        <v>28</v>
      </c>
      <c r="R8" s="11"/>
      <c r="S8" s="18" t="s">
        <v>40</v>
      </c>
      <c r="T8" s="301" t="s">
        <v>41</v>
      </c>
      <c r="U8" s="18" t="s">
        <v>16</v>
      </c>
      <c r="V8" s="18" t="s">
        <v>9</v>
      </c>
      <c r="W8" s="301" t="s">
        <v>31</v>
      </c>
      <c r="X8" s="11"/>
      <c r="Y8" s="18" t="s">
        <v>40</v>
      </c>
      <c r="Z8" s="369" t="s">
        <v>41</v>
      </c>
      <c r="AA8" s="357" t="b">
        <v>0</v>
      </c>
      <c r="AB8" s="18" t="b">
        <v>1</v>
      </c>
      <c r="AC8" s="18" t="b">
        <v>1</v>
      </c>
      <c r="AD8" s="18" t="b">
        <v>0</v>
      </c>
      <c r="AE8" s="18" t="b">
        <v>0</v>
      </c>
      <c r="AF8" s="18" t="b">
        <v>1</v>
      </c>
      <c r="AG8" s="18" t="b">
        <v>1</v>
      </c>
      <c r="AH8" s="18" t="b">
        <v>1</v>
      </c>
      <c r="AI8" s="18" t="b">
        <v>0</v>
      </c>
      <c r="AJ8" s="358" t="b">
        <v>0</v>
      </c>
    </row>
    <row r="9" spans="1:37" x14ac:dyDescent="0.25">
      <c r="A9" s="18" t="s">
        <v>610</v>
      </c>
      <c r="C9" s="18" t="s">
        <v>337</v>
      </c>
      <c r="E9" s="357" t="s">
        <v>316</v>
      </c>
      <c r="F9" s="18" t="s">
        <v>337</v>
      </c>
      <c r="G9" s="192"/>
      <c r="H9" s="18" t="s">
        <v>606</v>
      </c>
      <c r="I9" s="301" t="s">
        <v>605</v>
      </c>
      <c r="J9" s="18" t="s">
        <v>8</v>
      </c>
      <c r="K9" s="18" t="s">
        <v>9</v>
      </c>
      <c r="L9" s="301" t="s">
        <v>11</v>
      </c>
      <c r="M9" s="192"/>
      <c r="N9" s="18" t="s">
        <v>606</v>
      </c>
      <c r="O9" s="369" t="s">
        <v>605</v>
      </c>
      <c r="P9" s="357" t="s">
        <v>54</v>
      </c>
      <c r="Q9" s="18" t="s">
        <v>55</v>
      </c>
      <c r="R9" s="146"/>
      <c r="S9" s="18" t="s">
        <v>56</v>
      </c>
      <c r="T9" s="301" t="s">
        <v>57</v>
      </c>
      <c r="U9" s="18" t="s">
        <v>16</v>
      </c>
      <c r="V9" s="18" t="s">
        <v>9</v>
      </c>
      <c r="W9" s="301" t="s">
        <v>58</v>
      </c>
      <c r="X9" s="145"/>
      <c r="Y9" s="18" t="s">
        <v>59</v>
      </c>
      <c r="Z9" s="369" t="s">
        <v>60</v>
      </c>
      <c r="AA9" s="357" t="b">
        <v>0</v>
      </c>
      <c r="AB9" s="18" t="b">
        <v>0</v>
      </c>
      <c r="AC9" s="18" t="b">
        <v>0</v>
      </c>
      <c r="AD9" s="18" t="b">
        <v>0</v>
      </c>
      <c r="AE9" s="18" t="b">
        <v>0</v>
      </c>
      <c r="AF9" s="18" t="b">
        <v>0</v>
      </c>
      <c r="AG9" s="18" t="b">
        <v>1</v>
      </c>
      <c r="AH9" s="18" t="b">
        <v>0</v>
      </c>
      <c r="AI9" s="18" t="b">
        <v>0</v>
      </c>
      <c r="AJ9" s="358" t="b">
        <v>0</v>
      </c>
    </row>
    <row r="10" spans="1:37" x14ac:dyDescent="0.25">
      <c r="A10" s="18" t="s">
        <v>26</v>
      </c>
      <c r="C10" s="18" t="s">
        <v>55</v>
      </c>
      <c r="E10" s="357" t="s">
        <v>212</v>
      </c>
      <c r="F10" s="18" t="s">
        <v>246</v>
      </c>
      <c r="G10" s="257"/>
      <c r="H10" s="18" t="s">
        <v>250</v>
      </c>
      <c r="I10" s="301" t="s">
        <v>251</v>
      </c>
      <c r="J10" s="18" t="s">
        <v>8</v>
      </c>
      <c r="K10" s="18" t="s">
        <v>9</v>
      </c>
      <c r="L10" s="301" t="s">
        <v>10</v>
      </c>
      <c r="M10" s="257"/>
      <c r="N10" s="18" t="s">
        <v>250</v>
      </c>
      <c r="O10" s="369" t="s">
        <v>251</v>
      </c>
      <c r="P10" s="357" t="s">
        <v>690</v>
      </c>
      <c r="Q10" s="18" t="s">
        <v>246</v>
      </c>
      <c r="R10" s="24"/>
      <c r="S10" s="18" t="s">
        <v>250</v>
      </c>
      <c r="T10" s="301" t="s">
        <v>251</v>
      </c>
      <c r="U10" s="18" t="s">
        <v>8</v>
      </c>
      <c r="V10" s="18" t="s">
        <v>9</v>
      </c>
      <c r="W10" s="301" t="s">
        <v>10</v>
      </c>
      <c r="X10" s="24"/>
      <c r="Y10" s="18" t="s">
        <v>250</v>
      </c>
      <c r="Z10" s="369" t="s">
        <v>251</v>
      </c>
      <c r="AA10" s="357" t="b">
        <v>0</v>
      </c>
      <c r="AB10" s="18" t="b">
        <v>0</v>
      </c>
      <c r="AC10" s="18" t="b">
        <v>1</v>
      </c>
      <c r="AD10" s="18" t="b">
        <v>1</v>
      </c>
      <c r="AE10" s="18" t="b">
        <v>1</v>
      </c>
      <c r="AF10" s="18" t="b">
        <v>1</v>
      </c>
      <c r="AG10" s="18" t="b">
        <v>1</v>
      </c>
      <c r="AH10" s="18" t="b">
        <v>1</v>
      </c>
      <c r="AI10" s="18" t="b">
        <v>1</v>
      </c>
      <c r="AJ10" s="358" t="b">
        <v>1</v>
      </c>
    </row>
    <row r="11" spans="1:37" x14ac:dyDescent="0.25">
      <c r="A11" s="18" t="s">
        <v>316</v>
      </c>
      <c r="C11" s="18" t="s">
        <v>246</v>
      </c>
      <c r="E11" s="357" t="s">
        <v>182</v>
      </c>
      <c r="F11" s="18" t="s">
        <v>5</v>
      </c>
      <c r="G11" s="258"/>
      <c r="H11" s="18" t="s">
        <v>6</v>
      </c>
      <c r="I11" s="301" t="s">
        <v>286</v>
      </c>
      <c r="J11" s="18" t="s">
        <v>8</v>
      </c>
      <c r="K11" s="18" t="s">
        <v>9</v>
      </c>
      <c r="L11" s="301" t="s">
        <v>10</v>
      </c>
      <c r="M11" s="258"/>
      <c r="N11" s="18" t="s">
        <v>6</v>
      </c>
      <c r="O11" s="369" t="s">
        <v>286</v>
      </c>
      <c r="P11" s="357" t="s">
        <v>182</v>
      </c>
      <c r="Q11" s="18" t="s">
        <v>5</v>
      </c>
      <c r="R11" s="1"/>
      <c r="S11" s="18" t="s">
        <v>6</v>
      </c>
      <c r="T11" s="301" t="s">
        <v>7</v>
      </c>
      <c r="U11" s="18" t="s">
        <v>8</v>
      </c>
      <c r="V11" s="18" t="s">
        <v>9</v>
      </c>
      <c r="W11" s="301" t="s">
        <v>10</v>
      </c>
      <c r="X11" s="23"/>
      <c r="Y11" s="18" t="s">
        <v>51</v>
      </c>
      <c r="Z11" s="369" t="s">
        <v>7</v>
      </c>
      <c r="AA11" s="357" t="b">
        <v>0</v>
      </c>
      <c r="AB11" s="18" t="b">
        <v>1</v>
      </c>
      <c r="AC11" s="18" t="b">
        <v>1</v>
      </c>
      <c r="AD11" s="18" t="b">
        <v>1</v>
      </c>
      <c r="AE11" s="18" t="b">
        <v>0</v>
      </c>
      <c r="AF11" s="18" t="b">
        <v>1</v>
      </c>
      <c r="AG11" s="18" t="b">
        <v>1</v>
      </c>
      <c r="AH11" s="18" t="b">
        <v>1</v>
      </c>
      <c r="AI11" s="18" t="b">
        <v>0</v>
      </c>
      <c r="AJ11" s="358" t="b">
        <v>0</v>
      </c>
    </row>
    <row r="12" spans="1:37" x14ac:dyDescent="0.25">
      <c r="A12" t="s">
        <v>54</v>
      </c>
      <c r="C12" s="18" t="s">
        <v>5</v>
      </c>
      <c r="E12" s="357" t="s">
        <v>289</v>
      </c>
      <c r="F12" s="18" t="s">
        <v>290</v>
      </c>
      <c r="G12" s="259"/>
      <c r="H12" s="18" t="s">
        <v>256</v>
      </c>
      <c r="I12" s="301" t="s">
        <v>7</v>
      </c>
      <c r="J12" s="18" t="s">
        <v>8</v>
      </c>
      <c r="K12" s="18" t="s">
        <v>9</v>
      </c>
      <c r="L12" s="301" t="s">
        <v>10</v>
      </c>
      <c r="M12" s="209"/>
      <c r="N12" s="18" t="s">
        <v>256</v>
      </c>
      <c r="O12" s="369" t="s">
        <v>7</v>
      </c>
      <c r="P12" s="357" t="s">
        <v>289</v>
      </c>
      <c r="Q12" s="18" t="s">
        <v>290</v>
      </c>
      <c r="R12" s="23"/>
      <c r="S12" s="18" t="s">
        <v>51</v>
      </c>
      <c r="T12" s="301" t="s">
        <v>286</v>
      </c>
      <c r="U12" s="18" t="s">
        <v>8</v>
      </c>
      <c r="V12" s="18" t="s">
        <v>9</v>
      </c>
      <c r="W12" s="301" t="s">
        <v>10</v>
      </c>
      <c r="X12" s="1"/>
      <c r="Y12" s="18" t="s">
        <v>6</v>
      </c>
      <c r="Z12" s="369" t="s">
        <v>286</v>
      </c>
      <c r="AA12" s="357" t="b">
        <v>0</v>
      </c>
      <c r="AB12" s="18" t="b">
        <v>1</v>
      </c>
      <c r="AC12" s="18" t="b">
        <v>1</v>
      </c>
      <c r="AD12" s="18" t="b">
        <v>0</v>
      </c>
      <c r="AE12" s="18" t="b">
        <v>0</v>
      </c>
      <c r="AF12" s="18" t="b">
        <v>1</v>
      </c>
      <c r="AG12" s="18" t="b">
        <v>1</v>
      </c>
      <c r="AH12" s="18" t="b">
        <v>1</v>
      </c>
      <c r="AI12" s="18" t="b">
        <v>0</v>
      </c>
      <c r="AJ12" s="358" t="b">
        <v>0</v>
      </c>
    </row>
    <row r="13" spans="1:37" x14ac:dyDescent="0.25">
      <c r="A13" s="18" t="s">
        <v>212</v>
      </c>
      <c r="C13" s="18" t="s">
        <v>290</v>
      </c>
      <c r="E13" s="357" t="s">
        <v>22</v>
      </c>
      <c r="F13" s="18" t="s">
        <v>23</v>
      </c>
      <c r="G13" s="254"/>
      <c r="H13" s="18" t="s">
        <v>24</v>
      </c>
      <c r="I13" s="301" t="s">
        <v>25</v>
      </c>
      <c r="J13" s="18" t="s">
        <v>8</v>
      </c>
      <c r="K13" s="18" t="s">
        <v>9</v>
      </c>
      <c r="L13" s="301" t="s">
        <v>10</v>
      </c>
      <c r="M13" s="254"/>
      <c r="N13" s="18" t="s">
        <v>24</v>
      </c>
      <c r="O13" s="369" t="s">
        <v>25</v>
      </c>
      <c r="P13" s="357" t="s">
        <v>22</v>
      </c>
      <c r="Q13" s="18" t="s">
        <v>23</v>
      </c>
      <c r="R13" s="138"/>
      <c r="S13" s="18" t="s">
        <v>52</v>
      </c>
      <c r="T13" s="301" t="s">
        <v>53</v>
      </c>
      <c r="U13" s="18" t="s">
        <v>8</v>
      </c>
      <c r="V13" s="18" t="s">
        <v>9</v>
      </c>
      <c r="W13" s="301" t="s">
        <v>10</v>
      </c>
      <c r="X13" s="138"/>
      <c r="Y13" s="18" t="s">
        <v>52</v>
      </c>
      <c r="Z13" s="369" t="s">
        <v>53</v>
      </c>
      <c r="AA13" s="357" t="b">
        <v>0</v>
      </c>
      <c r="AB13" s="18" t="b">
        <v>1</v>
      </c>
      <c r="AC13" s="18" t="b">
        <v>1</v>
      </c>
      <c r="AD13" s="18" t="b">
        <v>0</v>
      </c>
      <c r="AE13" s="18" t="b">
        <v>0</v>
      </c>
      <c r="AF13" s="18" t="b">
        <v>1</v>
      </c>
      <c r="AG13" s="18" t="b">
        <v>1</v>
      </c>
      <c r="AH13" s="18" t="b">
        <v>1</v>
      </c>
      <c r="AI13" s="18" t="b">
        <v>0</v>
      </c>
      <c r="AJ13" s="358" t="b">
        <v>0</v>
      </c>
    </row>
    <row r="14" spans="1:37" x14ac:dyDescent="0.25">
      <c r="A14" s="18" t="s">
        <v>182</v>
      </c>
      <c r="C14" s="18" t="s">
        <v>23</v>
      </c>
      <c r="E14" s="357" t="s">
        <v>17</v>
      </c>
      <c r="F14" s="18" t="s">
        <v>18</v>
      </c>
      <c r="G14" s="260"/>
      <c r="H14" s="18" t="s">
        <v>19</v>
      </c>
      <c r="I14" s="301" t="s">
        <v>20</v>
      </c>
      <c r="J14" s="18" t="s">
        <v>8</v>
      </c>
      <c r="K14" s="18" t="s">
        <v>9</v>
      </c>
      <c r="L14" s="301" t="s">
        <v>21</v>
      </c>
      <c r="M14" s="260"/>
      <c r="N14" s="18" t="s">
        <v>19</v>
      </c>
      <c r="O14" s="369" t="s">
        <v>20</v>
      </c>
      <c r="P14" s="357" t="s">
        <v>17</v>
      </c>
      <c r="Q14" s="18" t="s">
        <v>18</v>
      </c>
      <c r="R14" s="5"/>
      <c r="S14" s="18" t="s">
        <v>35</v>
      </c>
      <c r="T14" s="301" t="s">
        <v>36</v>
      </c>
      <c r="U14" s="18" t="s">
        <v>8</v>
      </c>
      <c r="V14" s="18" t="s">
        <v>9</v>
      </c>
      <c r="W14" s="301" t="s">
        <v>21</v>
      </c>
      <c r="X14" s="5"/>
      <c r="Y14" s="18" t="s">
        <v>35</v>
      </c>
      <c r="Z14" s="369" t="s">
        <v>36</v>
      </c>
      <c r="AA14" s="357" t="b">
        <v>0</v>
      </c>
      <c r="AB14" s="18" t="b">
        <v>1</v>
      </c>
      <c r="AC14" s="18" t="b">
        <v>1</v>
      </c>
      <c r="AD14" s="18" t="b">
        <v>0</v>
      </c>
      <c r="AE14" s="18" t="b">
        <v>0</v>
      </c>
      <c r="AF14" s="18" t="b">
        <v>1</v>
      </c>
      <c r="AG14" s="18" t="b">
        <v>1</v>
      </c>
      <c r="AH14" s="18" t="b">
        <v>1</v>
      </c>
      <c r="AI14" s="18" t="b">
        <v>0</v>
      </c>
      <c r="AJ14" s="358" t="b">
        <v>0</v>
      </c>
    </row>
    <row r="15" spans="1:37" x14ac:dyDescent="0.25">
      <c r="A15" s="18" t="s">
        <v>289</v>
      </c>
      <c r="C15" s="18" t="s">
        <v>18</v>
      </c>
      <c r="E15" s="357" t="s">
        <v>291</v>
      </c>
      <c r="F15" s="18" t="s">
        <v>292</v>
      </c>
      <c r="G15" s="258"/>
      <c r="H15" s="18" t="s">
        <v>6</v>
      </c>
      <c r="I15" s="301" t="s">
        <v>286</v>
      </c>
      <c r="J15" s="18" t="s">
        <v>8</v>
      </c>
      <c r="K15" s="18" t="s">
        <v>9</v>
      </c>
      <c r="L15" s="301" t="s">
        <v>10</v>
      </c>
      <c r="M15" s="258"/>
      <c r="N15" s="18" t="s">
        <v>6</v>
      </c>
      <c r="O15" s="369" t="s">
        <v>286</v>
      </c>
      <c r="P15" s="357" t="s">
        <v>291</v>
      </c>
      <c r="Q15" s="18" t="s">
        <v>292</v>
      </c>
      <c r="R15" s="135"/>
      <c r="S15" s="18" t="s">
        <v>6</v>
      </c>
      <c r="T15" s="301" t="s">
        <v>7</v>
      </c>
      <c r="U15" s="18" t="s">
        <v>8</v>
      </c>
      <c r="V15" s="18" t="s">
        <v>9</v>
      </c>
      <c r="W15" s="301" t="s">
        <v>10</v>
      </c>
      <c r="X15" s="137"/>
      <c r="Y15" s="18" t="s">
        <v>51</v>
      </c>
      <c r="Z15" s="369" t="s">
        <v>7</v>
      </c>
      <c r="AA15" s="357" t="b">
        <v>0</v>
      </c>
      <c r="AB15" s="18" t="b">
        <v>1</v>
      </c>
      <c r="AC15" s="18" t="b">
        <v>1</v>
      </c>
      <c r="AD15" s="18" t="b">
        <v>1</v>
      </c>
      <c r="AE15" s="18" t="b">
        <v>0</v>
      </c>
      <c r="AF15" s="18" t="b">
        <v>1</v>
      </c>
      <c r="AG15" s="18" t="b">
        <v>1</v>
      </c>
      <c r="AH15" s="18" t="b">
        <v>1</v>
      </c>
      <c r="AI15" s="18" t="b">
        <v>0</v>
      </c>
      <c r="AJ15" s="358" t="b">
        <v>0</v>
      </c>
    </row>
    <row r="16" spans="1:37" x14ac:dyDescent="0.25">
      <c r="A16" s="18" t="s">
        <v>22</v>
      </c>
      <c r="C16" s="18" t="s">
        <v>292</v>
      </c>
      <c r="E16" s="357" t="s">
        <v>293</v>
      </c>
      <c r="F16" s="18" t="s">
        <v>294</v>
      </c>
      <c r="G16" s="258"/>
      <c r="H16" s="18" t="s">
        <v>6</v>
      </c>
      <c r="I16" s="301" t="s">
        <v>286</v>
      </c>
      <c r="J16" s="18" t="s">
        <v>8</v>
      </c>
      <c r="K16" s="18" t="s">
        <v>9</v>
      </c>
      <c r="L16" s="301" t="s">
        <v>10</v>
      </c>
      <c r="M16" s="258"/>
      <c r="N16" s="18" t="s">
        <v>6</v>
      </c>
      <c r="O16" s="369" t="s">
        <v>286</v>
      </c>
      <c r="P16" s="357" t="s">
        <v>293</v>
      </c>
      <c r="Q16" s="18" t="s">
        <v>294</v>
      </c>
      <c r="R16" s="134"/>
      <c r="S16" s="18" t="s">
        <v>6</v>
      </c>
      <c r="T16" s="301" t="s">
        <v>7</v>
      </c>
      <c r="U16" s="18" t="s">
        <v>8</v>
      </c>
      <c r="V16" s="18" t="s">
        <v>9</v>
      </c>
      <c r="W16" s="301" t="s">
        <v>10</v>
      </c>
      <c r="X16" s="134"/>
      <c r="Y16" s="18" t="s">
        <v>6</v>
      </c>
      <c r="Z16" s="369" t="s">
        <v>7</v>
      </c>
      <c r="AA16" s="357" t="b">
        <v>0</v>
      </c>
      <c r="AB16" s="18" t="b">
        <v>1</v>
      </c>
      <c r="AC16" s="18" t="b">
        <v>1</v>
      </c>
      <c r="AD16" s="18" t="b">
        <v>1</v>
      </c>
      <c r="AE16" s="18" t="b">
        <v>0</v>
      </c>
      <c r="AF16" s="18" t="b">
        <v>1</v>
      </c>
      <c r="AG16" s="18" t="b">
        <v>1</v>
      </c>
      <c r="AH16" s="18" t="b">
        <v>1</v>
      </c>
      <c r="AI16" s="18" t="b">
        <v>1</v>
      </c>
      <c r="AJ16" s="358" t="b">
        <v>0</v>
      </c>
    </row>
    <row r="17" spans="1:36" x14ac:dyDescent="0.25">
      <c r="A17" s="18" t="s">
        <v>17</v>
      </c>
      <c r="C17" s="18" t="s">
        <v>294</v>
      </c>
      <c r="E17" s="357" t="s">
        <v>12</v>
      </c>
      <c r="F17" s="18" t="s">
        <v>13</v>
      </c>
      <c r="G17" s="268"/>
      <c r="H17" s="18" t="s">
        <v>14</v>
      </c>
      <c r="I17" s="301" t="s">
        <v>15</v>
      </c>
      <c r="J17" s="18" t="s">
        <v>16</v>
      </c>
      <c r="K17" s="18" t="s">
        <v>9</v>
      </c>
      <c r="L17" s="301" t="s">
        <v>10</v>
      </c>
      <c r="M17" s="268"/>
      <c r="N17" s="18" t="s">
        <v>14</v>
      </c>
      <c r="O17" s="369" t="s">
        <v>15</v>
      </c>
      <c r="P17" s="357"/>
      <c r="Q17" s="18"/>
      <c r="R17" s="130"/>
      <c r="S17" s="18"/>
      <c r="T17" s="301"/>
      <c r="U17" s="18"/>
      <c r="V17" s="18"/>
      <c r="W17" s="301"/>
      <c r="X17" s="130"/>
      <c r="Y17" s="18"/>
      <c r="Z17" s="369"/>
      <c r="AA17" s="357" t="b">
        <v>0</v>
      </c>
      <c r="AB17" s="18" t="b">
        <v>0</v>
      </c>
      <c r="AC17" s="18" t="b">
        <v>0</v>
      </c>
      <c r="AD17" s="18" t="b">
        <v>0</v>
      </c>
      <c r="AE17" s="18" t="b">
        <v>0</v>
      </c>
      <c r="AF17" s="18" t="b">
        <v>0</v>
      </c>
      <c r="AG17" s="18" t="b">
        <v>0</v>
      </c>
      <c r="AH17" s="18" t="b">
        <v>0</v>
      </c>
      <c r="AI17" s="18" t="b">
        <v>0</v>
      </c>
      <c r="AJ17" s="358" t="b">
        <v>0</v>
      </c>
    </row>
    <row r="18" spans="1:36" x14ac:dyDescent="0.25">
      <c r="A18" s="18" t="s">
        <v>291</v>
      </c>
      <c r="C18" s="18" t="s">
        <v>13</v>
      </c>
      <c r="E18" s="357" t="s">
        <v>3</v>
      </c>
      <c r="F18" s="18" t="s">
        <v>5</v>
      </c>
      <c r="G18" s="258"/>
      <c r="H18" s="18" t="s">
        <v>6</v>
      </c>
      <c r="I18" s="301" t="s">
        <v>286</v>
      </c>
      <c r="J18" s="18" t="s">
        <v>8</v>
      </c>
      <c r="K18" s="18" t="s">
        <v>9</v>
      </c>
      <c r="L18" s="301" t="s">
        <v>10</v>
      </c>
      <c r="M18" s="258"/>
      <c r="N18" s="18" t="s">
        <v>6</v>
      </c>
      <c r="O18" s="369" t="s">
        <v>286</v>
      </c>
      <c r="P18" s="357" t="s">
        <v>3</v>
      </c>
      <c r="Q18" s="18" t="s">
        <v>5</v>
      </c>
      <c r="R18" s="1"/>
      <c r="S18" s="18" t="s">
        <v>6</v>
      </c>
      <c r="T18" s="301" t="s">
        <v>7</v>
      </c>
      <c r="U18" s="18" t="s">
        <v>16</v>
      </c>
      <c r="V18" s="18" t="s">
        <v>9</v>
      </c>
      <c r="W18" s="301" t="s">
        <v>10</v>
      </c>
      <c r="X18" s="23"/>
      <c r="Y18" s="18" t="s">
        <v>51</v>
      </c>
      <c r="Z18" s="369" t="s">
        <v>7</v>
      </c>
      <c r="AA18" s="357" t="b">
        <v>0</v>
      </c>
      <c r="AB18" s="18" t="b">
        <v>1</v>
      </c>
      <c r="AC18" s="18" t="b">
        <v>1</v>
      </c>
      <c r="AD18" s="18" t="b">
        <v>1</v>
      </c>
      <c r="AE18" s="18" t="b">
        <v>0</v>
      </c>
      <c r="AF18" s="18" t="b">
        <v>0</v>
      </c>
      <c r="AG18" s="18" t="b">
        <v>1</v>
      </c>
      <c r="AH18" s="18" t="b">
        <v>1</v>
      </c>
      <c r="AI18" s="18" t="b">
        <v>0</v>
      </c>
      <c r="AJ18" s="358" t="b">
        <v>0</v>
      </c>
    </row>
    <row r="19" spans="1:36" x14ac:dyDescent="0.25">
      <c r="A19" s="18" t="s">
        <v>293</v>
      </c>
      <c r="C19" s="18" t="s">
        <v>277</v>
      </c>
      <c r="E19" s="357" t="s">
        <v>43</v>
      </c>
      <c r="F19" s="18" t="s">
        <v>45</v>
      </c>
      <c r="G19" s="215"/>
      <c r="H19" s="18" t="s">
        <v>46</v>
      </c>
      <c r="I19" s="301" t="s">
        <v>47</v>
      </c>
      <c r="J19" s="18" t="s">
        <v>8</v>
      </c>
      <c r="K19" s="18" t="s">
        <v>9</v>
      </c>
      <c r="L19" s="301" t="s">
        <v>11</v>
      </c>
      <c r="M19" s="215"/>
      <c r="N19" s="18" t="s">
        <v>46</v>
      </c>
      <c r="O19" s="369" t="s">
        <v>47</v>
      </c>
      <c r="P19" s="357"/>
      <c r="Q19" s="18"/>
      <c r="R19" s="103"/>
      <c r="S19" s="18"/>
      <c r="T19" s="301"/>
      <c r="U19" s="18"/>
      <c r="V19" s="18"/>
      <c r="W19" s="301"/>
      <c r="X19" s="103"/>
      <c r="Y19" s="18"/>
      <c r="Z19" s="369"/>
      <c r="AA19" s="357" t="b">
        <v>0</v>
      </c>
      <c r="AB19" s="18" t="b">
        <v>0</v>
      </c>
      <c r="AC19" s="18" t="b">
        <v>0</v>
      </c>
      <c r="AD19" s="18" t="b">
        <v>0</v>
      </c>
      <c r="AE19" s="18" t="b">
        <v>0</v>
      </c>
      <c r="AF19" s="18" t="b">
        <v>0</v>
      </c>
      <c r="AG19" s="18" t="b">
        <v>0</v>
      </c>
      <c r="AH19" s="18" t="b">
        <v>0</v>
      </c>
      <c r="AI19" s="18" t="b">
        <v>0</v>
      </c>
      <c r="AJ19" s="358" t="b">
        <v>0</v>
      </c>
    </row>
    <row r="20" spans="1:36" x14ac:dyDescent="0.25">
      <c r="A20" s="18" t="s">
        <v>12</v>
      </c>
      <c r="C20" s="18" t="s">
        <v>28</v>
      </c>
      <c r="E20" s="357"/>
      <c r="F20" s="18"/>
      <c r="G20" s="359"/>
      <c r="H20" s="18"/>
      <c r="I20" s="301"/>
      <c r="J20" s="18"/>
      <c r="K20" s="18"/>
      <c r="L20" s="301"/>
      <c r="M20" s="359"/>
      <c r="N20" s="18"/>
      <c r="O20" s="369"/>
      <c r="P20" s="357" t="s">
        <v>611</v>
      </c>
      <c r="Q20" s="18" t="s">
        <v>277</v>
      </c>
      <c r="R20" s="57"/>
      <c r="S20" s="18" t="s">
        <v>396</v>
      </c>
      <c r="T20" s="301" t="s">
        <v>397</v>
      </c>
      <c r="U20" s="18" t="s">
        <v>8</v>
      </c>
      <c r="V20" s="18" t="s">
        <v>9</v>
      </c>
      <c r="W20" s="301" t="s">
        <v>11</v>
      </c>
      <c r="X20" s="57"/>
      <c r="Y20" s="18" t="s">
        <v>396</v>
      </c>
      <c r="Z20" s="369" t="s">
        <v>397</v>
      </c>
      <c r="AA20" s="357" t="b">
        <v>0</v>
      </c>
      <c r="AB20" s="18" t="b">
        <v>0</v>
      </c>
      <c r="AC20" s="18" t="b">
        <v>0</v>
      </c>
      <c r="AD20" s="18" t="b">
        <v>0</v>
      </c>
      <c r="AE20" s="18" t="b">
        <v>0</v>
      </c>
      <c r="AF20" s="18" t="b">
        <v>0</v>
      </c>
      <c r="AG20" s="18" t="b">
        <v>0</v>
      </c>
      <c r="AH20" s="18" t="b">
        <v>0</v>
      </c>
      <c r="AI20" s="18" t="b">
        <v>0</v>
      </c>
      <c r="AJ20" s="358" t="b">
        <v>0</v>
      </c>
    </row>
    <row r="21" spans="1:36" x14ac:dyDescent="0.25">
      <c r="A21" s="18" t="s">
        <v>3</v>
      </c>
      <c r="E21" s="360"/>
      <c r="F21" s="359"/>
      <c r="G21" s="359"/>
      <c r="H21" s="18"/>
      <c r="I21" s="301"/>
      <c r="J21" s="18"/>
      <c r="K21" s="18"/>
      <c r="L21" s="301"/>
      <c r="M21" s="359"/>
      <c r="N21" s="18"/>
      <c r="O21" s="369"/>
      <c r="P21" s="357" t="s">
        <v>610</v>
      </c>
      <c r="Q21" s="18" t="s">
        <v>609</v>
      </c>
      <c r="R21" s="97"/>
      <c r="S21" s="18" t="s">
        <v>608</v>
      </c>
      <c r="T21" s="301" t="s">
        <v>607</v>
      </c>
      <c r="U21" s="18" t="s">
        <v>16</v>
      </c>
      <c r="V21" s="18" t="s">
        <v>9</v>
      </c>
      <c r="W21" s="301" t="s">
        <v>31</v>
      </c>
      <c r="X21" s="97"/>
      <c r="Y21" s="18" t="s">
        <v>608</v>
      </c>
      <c r="Z21" s="369" t="s">
        <v>607</v>
      </c>
      <c r="AA21" s="357" t="b">
        <v>0</v>
      </c>
      <c r="AB21" s="18" t="b">
        <v>0</v>
      </c>
      <c r="AC21" s="18" t="b">
        <v>0</v>
      </c>
      <c r="AD21" s="18" t="b">
        <v>0</v>
      </c>
      <c r="AE21" s="18" t="b">
        <v>0</v>
      </c>
      <c r="AF21" s="18" t="b">
        <v>0</v>
      </c>
      <c r="AG21" s="18" t="b">
        <v>0</v>
      </c>
      <c r="AH21" s="18" t="b">
        <v>0</v>
      </c>
      <c r="AI21" s="18" t="b">
        <v>0</v>
      </c>
      <c r="AJ21" s="358" t="b">
        <v>0</v>
      </c>
    </row>
    <row r="22" spans="1:36" ht="15.75" thickBot="1" x14ac:dyDescent="0.3">
      <c r="A22" s="18" t="s">
        <v>43</v>
      </c>
      <c r="E22" s="361"/>
      <c r="F22" s="362"/>
      <c r="G22" s="362"/>
      <c r="H22" s="362"/>
      <c r="I22" s="363"/>
      <c r="J22" s="363"/>
      <c r="K22" s="363"/>
      <c r="L22" s="363"/>
      <c r="M22" s="362"/>
      <c r="N22" s="333"/>
      <c r="O22" s="370"/>
      <c r="P22" s="367" t="s">
        <v>316</v>
      </c>
      <c r="Q22" s="333" t="s">
        <v>337</v>
      </c>
      <c r="R22" s="368"/>
      <c r="S22" s="333" t="s">
        <v>606</v>
      </c>
      <c r="T22" s="371" t="s">
        <v>605</v>
      </c>
      <c r="U22" s="333" t="s">
        <v>8</v>
      </c>
      <c r="V22" s="333" t="s">
        <v>9</v>
      </c>
      <c r="W22" s="371" t="s">
        <v>11</v>
      </c>
      <c r="X22" s="368"/>
      <c r="Y22" s="333" t="s">
        <v>606</v>
      </c>
      <c r="Z22" s="370" t="s">
        <v>605</v>
      </c>
      <c r="AA22" s="367" t="b">
        <v>0</v>
      </c>
      <c r="AB22" s="333" t="b">
        <v>0</v>
      </c>
      <c r="AC22" s="333" t="b">
        <v>0</v>
      </c>
      <c r="AD22" s="333" t="b">
        <v>0</v>
      </c>
      <c r="AE22" s="333" t="b">
        <v>0</v>
      </c>
      <c r="AF22" s="333" t="b">
        <v>0</v>
      </c>
      <c r="AG22" s="333" t="b">
        <v>0</v>
      </c>
      <c r="AH22" s="333" t="b">
        <v>0</v>
      </c>
      <c r="AI22" s="333" t="b">
        <v>0</v>
      </c>
      <c r="AJ22" s="364" t="b">
        <v>0</v>
      </c>
    </row>
  </sheetData>
  <sortState ref="C3:C20">
    <sortCondition ref="C3"/>
  </sortState>
  <mergeCells count="3">
    <mergeCell ref="E1:O1"/>
    <mergeCell ref="P1:Z1"/>
    <mergeCell ref="AA1:AJ1"/>
  </mergeCells>
  <conditionalFormatting sqref="AA3:AA22">
    <cfRule type="cellIs" dxfId="22" priority="1" operator="equal">
      <formula>FALSE</formula>
    </cfRule>
  </conditionalFormatting>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workbookViewId="0">
      <selection activeCell="E16" sqref="E16"/>
    </sheetView>
  </sheetViews>
  <sheetFormatPr defaultRowHeight="15" x14ac:dyDescent="0.25"/>
  <cols>
    <col min="1" max="1" width="16.28515625" bestFit="1" customWidth="1"/>
    <col min="2" max="2" width="40.28515625" customWidth="1"/>
    <col min="3" max="3" width="19.5703125" customWidth="1"/>
    <col min="4" max="4" width="15.42578125" customWidth="1"/>
    <col min="5" max="5" width="16.140625" bestFit="1" customWidth="1"/>
    <col min="6" max="6" width="23.28515625" bestFit="1" customWidth="1"/>
    <col min="7" max="7" width="18.140625" customWidth="1"/>
    <col min="8" max="8" width="19.85546875" customWidth="1"/>
    <col min="9" max="9" width="29" customWidth="1"/>
    <col min="10" max="10" width="9.42578125" customWidth="1"/>
    <col min="11" max="11" width="34.85546875" bestFit="1" customWidth="1"/>
    <col min="12" max="12" width="18.42578125" bestFit="1" customWidth="1"/>
    <col min="13" max="13" width="23.140625" bestFit="1" customWidth="1"/>
    <col min="14" max="14" width="17.7109375" bestFit="1" customWidth="1"/>
    <col min="15" max="15" width="20.7109375" bestFit="1" customWidth="1"/>
    <col min="16" max="16" width="17.28515625" bestFit="1" customWidth="1"/>
    <col min="17" max="17" width="22.140625" bestFit="1" customWidth="1"/>
    <col min="18" max="18" width="16.5703125" bestFit="1" customWidth="1"/>
    <col min="19" max="19" width="19.7109375" bestFit="1" customWidth="1"/>
  </cols>
  <sheetData>
    <row r="1" spans="1:20" ht="22.5" x14ac:dyDescent="0.3">
      <c r="A1" s="452" t="s">
        <v>198</v>
      </c>
      <c r="B1" s="453"/>
      <c r="C1" s="453"/>
      <c r="D1" s="453"/>
      <c r="E1" s="453"/>
      <c r="F1" s="453"/>
      <c r="G1" s="453"/>
      <c r="H1" s="453"/>
      <c r="I1" s="453"/>
      <c r="J1" s="453"/>
      <c r="K1" s="453"/>
      <c r="L1" s="449" t="s">
        <v>886</v>
      </c>
      <c r="M1" s="450"/>
      <c r="N1" s="450"/>
      <c r="O1" s="450"/>
      <c r="P1" s="449" t="s">
        <v>866</v>
      </c>
      <c r="Q1" s="450"/>
      <c r="R1" s="450"/>
      <c r="S1" s="450"/>
      <c r="T1" s="176"/>
    </row>
    <row r="2" spans="1:20" x14ac:dyDescent="0.25">
      <c r="A2" t="s">
        <v>61</v>
      </c>
      <c r="B2" t="s">
        <v>62</v>
      </c>
      <c r="C2" t="s">
        <v>64</v>
      </c>
      <c r="D2" t="s">
        <v>65</v>
      </c>
      <c r="E2" t="s">
        <v>1</v>
      </c>
      <c r="F2" t="s">
        <v>66</v>
      </c>
      <c r="G2" t="s">
        <v>67</v>
      </c>
      <c r="H2" t="s">
        <v>68</v>
      </c>
      <c r="I2" t="s">
        <v>900</v>
      </c>
      <c r="J2" t="s">
        <v>69</v>
      </c>
      <c r="K2" t="s">
        <v>1816</v>
      </c>
      <c r="L2" s="376" t="s">
        <v>867</v>
      </c>
      <c r="M2" s="377" t="s">
        <v>281</v>
      </c>
      <c r="N2" s="377" t="s">
        <v>868</v>
      </c>
      <c r="O2" s="377" t="s">
        <v>280</v>
      </c>
      <c r="P2" s="376" t="s">
        <v>885</v>
      </c>
      <c r="Q2" s="377" t="s">
        <v>876</v>
      </c>
      <c r="R2" s="377" t="s">
        <v>877</v>
      </c>
      <c r="S2" s="378" t="s">
        <v>456</v>
      </c>
    </row>
    <row r="3" spans="1:20" x14ac:dyDescent="0.25">
      <c r="A3" t="s">
        <v>111</v>
      </c>
      <c r="B3" t="s">
        <v>111</v>
      </c>
      <c r="C3" t="s">
        <v>27</v>
      </c>
      <c r="D3" t="s">
        <v>27</v>
      </c>
      <c r="E3" t="s">
        <v>39</v>
      </c>
      <c r="F3" t="s">
        <v>112</v>
      </c>
      <c r="G3" t="s">
        <v>76</v>
      </c>
      <c r="H3" t="s">
        <v>113</v>
      </c>
      <c r="I3" t="s">
        <v>1444</v>
      </c>
      <c r="J3" t="s">
        <v>114</v>
      </c>
      <c r="K3" t="str">
        <f>VLOOKUP(F3,StructureTemplates[],4,FALSE)</f>
        <v>HDR Templates.xlsx</v>
      </c>
      <c r="L3" s="379" t="s">
        <v>42</v>
      </c>
      <c r="M3" s="380" t="s">
        <v>39</v>
      </c>
      <c r="N3" s="194"/>
      <c r="O3" s="380" t="s">
        <v>40</v>
      </c>
      <c r="P3" s="379" t="s">
        <v>42</v>
      </c>
      <c r="Q3" s="380" t="s">
        <v>39</v>
      </c>
      <c r="R3" s="381"/>
      <c r="S3" s="382" t="s">
        <v>29</v>
      </c>
    </row>
    <row r="4" spans="1:20" x14ac:dyDescent="0.25">
      <c r="A4" t="s">
        <v>90</v>
      </c>
      <c r="B4" t="s">
        <v>91</v>
      </c>
      <c r="C4" t="s">
        <v>27</v>
      </c>
      <c r="D4" t="s">
        <v>27</v>
      </c>
      <c r="E4" t="s">
        <v>39</v>
      </c>
      <c r="F4" t="s">
        <v>92</v>
      </c>
      <c r="G4" t="s">
        <v>93</v>
      </c>
      <c r="H4" t="s">
        <v>71</v>
      </c>
      <c r="I4" t="s">
        <v>1302</v>
      </c>
      <c r="J4" t="s">
        <v>72</v>
      </c>
      <c r="K4" t="str">
        <f>VLOOKUP(F4,StructureTemplates[],4,FALSE)</f>
        <v>Clinical Trial Structure Templates.xlsx</v>
      </c>
      <c r="L4" s="366" t="s">
        <v>42</v>
      </c>
      <c r="M4" s="300" t="s">
        <v>39</v>
      </c>
      <c r="N4" s="194"/>
      <c r="O4" s="300" t="s">
        <v>40</v>
      </c>
      <c r="P4" s="366" t="s">
        <v>42</v>
      </c>
      <c r="Q4" s="300" t="s">
        <v>39</v>
      </c>
      <c r="R4" s="381"/>
      <c r="S4" s="383" t="s">
        <v>29</v>
      </c>
    </row>
    <row r="5" spans="1:20" x14ac:dyDescent="0.25">
      <c r="A5" t="s">
        <v>90</v>
      </c>
      <c r="B5" t="s">
        <v>91</v>
      </c>
      <c r="C5" t="s">
        <v>27</v>
      </c>
      <c r="D5" t="s">
        <v>27</v>
      </c>
      <c r="E5" t="s">
        <v>39</v>
      </c>
      <c r="F5" t="s">
        <v>107</v>
      </c>
      <c r="G5" t="s">
        <v>93</v>
      </c>
      <c r="H5" t="s">
        <v>108</v>
      </c>
      <c r="I5" t="s">
        <v>1408</v>
      </c>
      <c r="J5" t="s">
        <v>74</v>
      </c>
      <c r="K5" t="str">
        <f>VLOOKUP(F5,StructureTemplates[],4,FALSE)</f>
        <v>CNS Templates.xlsx</v>
      </c>
      <c r="L5" s="365" t="s">
        <v>42</v>
      </c>
      <c r="M5" s="302" t="s">
        <v>39</v>
      </c>
      <c r="N5" s="194"/>
      <c r="O5" s="302" t="s">
        <v>40</v>
      </c>
      <c r="P5" s="365" t="s">
        <v>42</v>
      </c>
      <c r="Q5" s="302" t="s">
        <v>39</v>
      </c>
      <c r="R5" s="381"/>
      <c r="S5" s="384" t="s">
        <v>29</v>
      </c>
    </row>
    <row r="6" spans="1:20" x14ac:dyDescent="0.25">
      <c r="A6" t="s">
        <v>124</v>
      </c>
      <c r="B6" t="s">
        <v>125</v>
      </c>
      <c r="C6" t="s">
        <v>27</v>
      </c>
      <c r="D6" t="s">
        <v>27</v>
      </c>
      <c r="E6" t="s">
        <v>39</v>
      </c>
      <c r="F6" t="s">
        <v>82</v>
      </c>
      <c r="G6" t="s">
        <v>81</v>
      </c>
      <c r="H6" t="s">
        <v>77</v>
      </c>
      <c r="I6" t="s">
        <v>1681</v>
      </c>
      <c r="J6" t="s">
        <v>74</v>
      </c>
      <c r="K6" t="str">
        <f>VLOOKUP(F6,StructureTemplates[],4,FALSE)</f>
        <v>Pelvis Templates.xlsx</v>
      </c>
      <c r="L6" s="366" t="s">
        <v>42</v>
      </c>
      <c r="M6" s="300" t="s">
        <v>39</v>
      </c>
      <c r="N6" s="194"/>
      <c r="O6" s="300" t="s">
        <v>40</v>
      </c>
      <c r="P6" s="366" t="s">
        <v>42</v>
      </c>
      <c r="Q6" s="300" t="s">
        <v>39</v>
      </c>
      <c r="R6" s="381"/>
      <c r="S6" s="383" t="s">
        <v>29</v>
      </c>
    </row>
    <row r="7" spans="1:20" x14ac:dyDescent="0.25">
      <c r="A7" t="s">
        <v>109</v>
      </c>
      <c r="B7" t="s">
        <v>85</v>
      </c>
      <c r="C7" t="s">
        <v>27</v>
      </c>
      <c r="D7" t="s">
        <v>27</v>
      </c>
      <c r="E7" t="s">
        <v>39</v>
      </c>
      <c r="F7" t="s">
        <v>110</v>
      </c>
      <c r="G7" t="s">
        <v>73</v>
      </c>
      <c r="H7" t="s">
        <v>108</v>
      </c>
      <c r="I7" t="s">
        <v>1441</v>
      </c>
      <c r="J7" t="s">
        <v>74</v>
      </c>
      <c r="K7" t="str">
        <f>VLOOKUP(F7,StructureTemplates[],4,FALSE)</f>
        <v>CNS Templates.xlsx</v>
      </c>
      <c r="L7" s="365" t="s">
        <v>42</v>
      </c>
      <c r="M7" s="302" t="s">
        <v>39</v>
      </c>
      <c r="N7" s="194"/>
      <c r="O7" s="302" t="s">
        <v>40</v>
      </c>
      <c r="P7" s="365" t="s">
        <v>42</v>
      </c>
      <c r="Q7" s="302" t="s">
        <v>39</v>
      </c>
      <c r="R7" s="381"/>
      <c r="S7" s="384" t="s">
        <v>29</v>
      </c>
    </row>
    <row r="8" spans="1:20" x14ac:dyDescent="0.25">
      <c r="A8" t="s">
        <v>89</v>
      </c>
      <c r="C8" t="s">
        <v>27</v>
      </c>
      <c r="D8" t="s">
        <v>27</v>
      </c>
      <c r="E8" t="s">
        <v>39</v>
      </c>
      <c r="F8" t="s">
        <v>87</v>
      </c>
      <c r="G8" t="s">
        <v>88</v>
      </c>
      <c r="H8" t="s">
        <v>71</v>
      </c>
      <c r="I8" t="s">
        <v>1197</v>
      </c>
      <c r="J8" t="s">
        <v>72</v>
      </c>
      <c r="K8" t="str">
        <f>VLOOKUP(F8,StructureTemplates[],4,FALSE)</f>
        <v>Clinical Trial Structure Templates.xlsx</v>
      </c>
      <c r="L8" s="366" t="s">
        <v>42</v>
      </c>
      <c r="M8" s="300" t="s">
        <v>39</v>
      </c>
      <c r="N8" s="194"/>
      <c r="O8" s="300" t="s">
        <v>40</v>
      </c>
      <c r="P8" s="366" t="s">
        <v>42</v>
      </c>
      <c r="Q8" s="300" t="s">
        <v>39</v>
      </c>
      <c r="R8" s="381"/>
      <c r="S8" s="383" t="s">
        <v>29</v>
      </c>
    </row>
    <row r="9" spans="1:20" x14ac:dyDescent="0.25">
      <c r="A9" t="s">
        <v>122</v>
      </c>
      <c r="B9" t="s">
        <v>85</v>
      </c>
      <c r="C9" t="s">
        <v>27</v>
      </c>
      <c r="D9" t="s">
        <v>27</v>
      </c>
      <c r="E9" t="s">
        <v>39</v>
      </c>
      <c r="F9" t="s">
        <v>123</v>
      </c>
      <c r="G9" t="s">
        <v>121</v>
      </c>
      <c r="H9" t="s">
        <v>77</v>
      </c>
      <c r="I9" t="s">
        <v>1675</v>
      </c>
      <c r="J9" t="s">
        <v>74</v>
      </c>
      <c r="K9" t="str">
        <f>VLOOKUP(F9,StructureTemplates[],4,FALSE)</f>
        <v>Pelvis Templates.xlsx</v>
      </c>
      <c r="L9" s="365" t="s">
        <v>42</v>
      </c>
      <c r="M9" s="302" t="s">
        <v>39</v>
      </c>
      <c r="N9" s="194"/>
      <c r="O9" s="302" t="s">
        <v>40</v>
      </c>
      <c r="P9" s="365" t="s">
        <v>42</v>
      </c>
      <c r="Q9" s="302" t="s">
        <v>39</v>
      </c>
      <c r="R9" s="381"/>
      <c r="S9" s="384" t="s">
        <v>29</v>
      </c>
    </row>
    <row r="10" spans="1:20" x14ac:dyDescent="0.25">
      <c r="A10" t="s">
        <v>101</v>
      </c>
      <c r="B10" t="s">
        <v>102</v>
      </c>
      <c r="C10" t="s">
        <v>27</v>
      </c>
      <c r="D10" t="s">
        <v>27</v>
      </c>
      <c r="E10" t="s">
        <v>39</v>
      </c>
      <c r="F10" t="s">
        <v>96</v>
      </c>
      <c r="G10" t="s">
        <v>97</v>
      </c>
      <c r="H10" t="s">
        <v>77</v>
      </c>
      <c r="I10" t="s">
        <v>1348</v>
      </c>
      <c r="J10" t="s">
        <v>98</v>
      </c>
      <c r="K10" t="str">
        <f>VLOOKUP(F10,StructureTemplates[],4,FALSE)</f>
        <v>Clinical Trial Structure Templates.xlsx</v>
      </c>
      <c r="L10" s="366" t="s">
        <v>42</v>
      </c>
      <c r="M10" s="300" t="s">
        <v>39</v>
      </c>
      <c r="N10" s="194"/>
      <c r="O10" s="300" t="s">
        <v>40</v>
      </c>
      <c r="P10" s="366" t="s">
        <v>42</v>
      </c>
      <c r="Q10" s="300" t="s">
        <v>39</v>
      </c>
      <c r="R10" s="381"/>
      <c r="S10" s="383" t="s">
        <v>29</v>
      </c>
    </row>
    <row r="11" spans="1:20" x14ac:dyDescent="0.25">
      <c r="A11" t="s">
        <v>99</v>
      </c>
      <c r="B11" t="s">
        <v>100</v>
      </c>
      <c r="C11" t="s">
        <v>27</v>
      </c>
      <c r="D11" t="s">
        <v>27</v>
      </c>
      <c r="E11" t="s">
        <v>39</v>
      </c>
      <c r="F11" t="s">
        <v>96</v>
      </c>
      <c r="G11" t="s">
        <v>97</v>
      </c>
      <c r="H11" t="s">
        <v>77</v>
      </c>
      <c r="I11" t="s">
        <v>1348</v>
      </c>
      <c r="J11" t="s">
        <v>98</v>
      </c>
      <c r="K11" t="str">
        <f>VLOOKUP(F11,StructureTemplates[],4,FALSE)</f>
        <v>Clinical Trial Structure Templates.xlsx</v>
      </c>
      <c r="L11" s="365" t="s">
        <v>42</v>
      </c>
      <c r="M11" s="302" t="s">
        <v>39</v>
      </c>
      <c r="N11" s="194"/>
      <c r="O11" s="302" t="s">
        <v>40</v>
      </c>
      <c r="P11" s="365" t="s">
        <v>42</v>
      </c>
      <c r="Q11" s="302" t="s">
        <v>39</v>
      </c>
      <c r="R11" s="381"/>
      <c r="S11" s="384" t="s">
        <v>29</v>
      </c>
    </row>
    <row r="12" spans="1:20" x14ac:dyDescent="0.25">
      <c r="A12" t="s">
        <v>105</v>
      </c>
      <c r="B12" t="s">
        <v>106</v>
      </c>
      <c r="C12" t="s">
        <v>27</v>
      </c>
      <c r="D12" t="s">
        <v>27</v>
      </c>
      <c r="E12" t="s">
        <v>39</v>
      </c>
      <c r="F12" t="s">
        <v>96</v>
      </c>
      <c r="G12" t="s">
        <v>97</v>
      </c>
      <c r="H12" t="s">
        <v>77</v>
      </c>
      <c r="I12" t="s">
        <v>1348</v>
      </c>
      <c r="J12" t="s">
        <v>98</v>
      </c>
      <c r="K12" t="str">
        <f>VLOOKUP(F12,StructureTemplates[],4,FALSE)</f>
        <v>Clinical Trial Structure Templates.xlsx</v>
      </c>
      <c r="L12" s="366" t="s">
        <v>42</v>
      </c>
      <c r="M12" s="300" t="s">
        <v>39</v>
      </c>
      <c r="N12" s="194"/>
      <c r="O12" s="300" t="s">
        <v>40</v>
      </c>
      <c r="P12" s="366" t="s">
        <v>42</v>
      </c>
      <c r="Q12" s="300" t="s">
        <v>39</v>
      </c>
      <c r="R12" s="381"/>
      <c r="S12" s="383" t="s">
        <v>29</v>
      </c>
    </row>
    <row r="13" spans="1:20" x14ac:dyDescent="0.25">
      <c r="A13" t="s">
        <v>94</v>
      </c>
      <c r="B13" t="s">
        <v>95</v>
      </c>
      <c r="C13" t="s">
        <v>27</v>
      </c>
      <c r="D13" t="s">
        <v>27</v>
      </c>
      <c r="E13" t="s">
        <v>39</v>
      </c>
      <c r="F13" t="s">
        <v>96</v>
      </c>
      <c r="G13" t="s">
        <v>97</v>
      </c>
      <c r="H13" t="s">
        <v>77</v>
      </c>
      <c r="I13" t="s">
        <v>1348</v>
      </c>
      <c r="J13" t="s">
        <v>98</v>
      </c>
      <c r="K13" t="str">
        <f>VLOOKUP(F13,StructureTemplates[],4,FALSE)</f>
        <v>Clinical Trial Structure Templates.xlsx</v>
      </c>
      <c r="L13" s="365" t="s">
        <v>42</v>
      </c>
      <c r="M13" s="302" t="s">
        <v>39</v>
      </c>
      <c r="N13" s="194"/>
      <c r="O13" s="302" t="s">
        <v>40</v>
      </c>
      <c r="P13" s="365" t="s">
        <v>42</v>
      </c>
      <c r="Q13" s="302" t="s">
        <v>39</v>
      </c>
      <c r="R13" s="381"/>
      <c r="S13" s="384" t="s">
        <v>29</v>
      </c>
    </row>
    <row r="14" spans="1:20" x14ac:dyDescent="0.25">
      <c r="A14" t="s">
        <v>103</v>
      </c>
      <c r="B14" t="s">
        <v>104</v>
      </c>
      <c r="C14" t="s">
        <v>27</v>
      </c>
      <c r="D14" t="s">
        <v>27</v>
      </c>
      <c r="E14" t="s">
        <v>39</v>
      </c>
      <c r="F14" t="s">
        <v>96</v>
      </c>
      <c r="G14" t="s">
        <v>97</v>
      </c>
      <c r="H14" t="s">
        <v>77</v>
      </c>
      <c r="I14" t="s">
        <v>1348</v>
      </c>
      <c r="J14" t="s">
        <v>98</v>
      </c>
      <c r="K14" t="str">
        <f>VLOOKUP(F14,StructureTemplates[],4,FALSE)</f>
        <v>Clinical Trial Structure Templates.xlsx</v>
      </c>
      <c r="L14" s="366" t="s">
        <v>42</v>
      </c>
      <c r="M14" s="300" t="s">
        <v>39</v>
      </c>
      <c r="N14" s="194"/>
      <c r="O14" s="300" t="s">
        <v>40</v>
      </c>
      <c r="P14" s="366" t="s">
        <v>42</v>
      </c>
      <c r="Q14" s="300" t="s">
        <v>39</v>
      </c>
      <c r="R14" s="381"/>
      <c r="S14" s="383" t="s">
        <v>29</v>
      </c>
    </row>
    <row r="15" spans="1:20" x14ac:dyDescent="0.25">
      <c r="A15" t="s">
        <v>115</v>
      </c>
      <c r="B15" t="s">
        <v>115</v>
      </c>
      <c r="C15" t="s">
        <v>27</v>
      </c>
      <c r="D15" t="s">
        <v>27</v>
      </c>
      <c r="E15" t="s">
        <v>39</v>
      </c>
      <c r="F15" t="s">
        <v>116</v>
      </c>
      <c r="G15" t="s">
        <v>81</v>
      </c>
      <c r="H15" t="s">
        <v>113</v>
      </c>
      <c r="I15" t="s">
        <v>1448</v>
      </c>
      <c r="J15" t="s">
        <v>72</v>
      </c>
      <c r="K15" t="str">
        <f>VLOOKUP(F15,StructureTemplates[],4,FALSE)</f>
        <v>HDR Templates.xlsx</v>
      </c>
      <c r="L15" s="365" t="s">
        <v>42</v>
      </c>
      <c r="M15" s="302" t="s">
        <v>39</v>
      </c>
      <c r="N15" s="194"/>
      <c r="O15" s="302" t="s">
        <v>40</v>
      </c>
      <c r="P15" s="365" t="s">
        <v>42</v>
      </c>
      <c r="Q15" s="302" t="s">
        <v>39</v>
      </c>
      <c r="R15" s="381"/>
      <c r="S15" s="384" t="s">
        <v>29</v>
      </c>
    </row>
    <row r="16" spans="1:20" x14ac:dyDescent="0.25">
      <c r="A16" t="s">
        <v>115</v>
      </c>
      <c r="B16" t="s">
        <v>119</v>
      </c>
      <c r="C16" t="s">
        <v>27</v>
      </c>
      <c r="D16" t="s">
        <v>27</v>
      </c>
      <c r="E16" t="s">
        <v>39</v>
      </c>
      <c r="F16" t="s">
        <v>80</v>
      </c>
      <c r="G16" t="s">
        <v>81</v>
      </c>
      <c r="H16" t="s">
        <v>77</v>
      </c>
      <c r="I16" t="s">
        <v>1669</v>
      </c>
      <c r="J16" t="s">
        <v>74</v>
      </c>
      <c r="K16" t="str">
        <f>VLOOKUP(F16,StructureTemplates[],4,FALSE)</f>
        <v>Pelvis Templates.xlsx</v>
      </c>
      <c r="L16" s="366" t="s">
        <v>42</v>
      </c>
      <c r="M16" s="300" t="s">
        <v>39</v>
      </c>
      <c r="N16" s="194"/>
      <c r="O16" s="300" t="s">
        <v>40</v>
      </c>
      <c r="P16" s="366" t="s">
        <v>42</v>
      </c>
      <c r="Q16" s="300" t="s">
        <v>39</v>
      </c>
      <c r="R16" s="381"/>
      <c r="S16" s="383" t="s">
        <v>29</v>
      </c>
    </row>
    <row r="17" spans="1:19" x14ac:dyDescent="0.25">
      <c r="A17" t="s">
        <v>376</v>
      </c>
      <c r="B17" t="s">
        <v>152</v>
      </c>
      <c r="C17" t="s">
        <v>44</v>
      </c>
      <c r="D17" t="s">
        <v>43</v>
      </c>
      <c r="E17" t="s">
        <v>45</v>
      </c>
      <c r="F17" t="s">
        <v>153</v>
      </c>
      <c r="G17" t="s">
        <v>93</v>
      </c>
      <c r="H17" t="s">
        <v>77</v>
      </c>
      <c r="I17" t="s">
        <v>1413</v>
      </c>
      <c r="J17" t="s">
        <v>74</v>
      </c>
      <c r="K17" t="str">
        <f>VLOOKUP(F17,StructureTemplates[],4,FALSE)</f>
        <v>CNS Templates.xlsx</v>
      </c>
      <c r="L17" s="365" t="s">
        <v>43</v>
      </c>
      <c r="M17" s="302" t="s">
        <v>45</v>
      </c>
      <c r="N17" s="215"/>
      <c r="O17" s="302" t="s">
        <v>46</v>
      </c>
      <c r="P17" s="365"/>
      <c r="Q17" s="302"/>
      <c r="R17" s="385"/>
      <c r="S17" s="384"/>
    </row>
    <row r="18" spans="1:19" x14ac:dyDescent="0.25">
      <c r="A18" t="s">
        <v>32</v>
      </c>
      <c r="B18" t="s">
        <v>32</v>
      </c>
      <c r="C18" t="s">
        <v>33</v>
      </c>
      <c r="D18" t="s">
        <v>33</v>
      </c>
      <c r="E18" t="s">
        <v>34</v>
      </c>
      <c r="F18" t="s">
        <v>135</v>
      </c>
      <c r="G18" t="s">
        <v>93</v>
      </c>
      <c r="H18" t="s">
        <v>71</v>
      </c>
      <c r="I18" t="s">
        <v>1102</v>
      </c>
      <c r="J18" t="s">
        <v>72</v>
      </c>
      <c r="K18" t="str">
        <f>VLOOKUP(F18,StructureTemplates[],4,FALSE)</f>
        <v>Clinical Trial Structure Templates.xlsx</v>
      </c>
      <c r="L18" s="366" t="s">
        <v>32</v>
      </c>
      <c r="M18" s="300" t="s">
        <v>34</v>
      </c>
      <c r="N18" s="245"/>
      <c r="O18" s="300" t="s">
        <v>35</v>
      </c>
      <c r="P18" s="366" t="s">
        <v>32</v>
      </c>
      <c r="Q18" s="300" t="s">
        <v>34</v>
      </c>
      <c r="R18" s="386"/>
      <c r="S18" s="383" t="s">
        <v>19</v>
      </c>
    </row>
    <row r="19" spans="1:19" x14ac:dyDescent="0.25">
      <c r="A19" t="s">
        <v>32</v>
      </c>
      <c r="B19" t="s">
        <v>142</v>
      </c>
      <c r="C19" t="s">
        <v>33</v>
      </c>
      <c r="D19" t="s">
        <v>33</v>
      </c>
      <c r="E19" t="s">
        <v>34</v>
      </c>
      <c r="F19" t="s">
        <v>149</v>
      </c>
      <c r="G19" t="s">
        <v>93</v>
      </c>
      <c r="H19" t="s">
        <v>150</v>
      </c>
      <c r="I19" t="s">
        <v>1398</v>
      </c>
      <c r="J19" t="s">
        <v>74</v>
      </c>
      <c r="K19" t="str">
        <f>VLOOKUP(F19,StructureTemplates[],4,FALSE)</f>
        <v>CNS Templates.xlsx</v>
      </c>
      <c r="L19" s="365" t="s">
        <v>32</v>
      </c>
      <c r="M19" s="302" t="s">
        <v>34</v>
      </c>
      <c r="N19" s="245"/>
      <c r="O19" s="302" t="s">
        <v>35</v>
      </c>
      <c r="P19" s="365" t="s">
        <v>32</v>
      </c>
      <c r="Q19" s="302" t="s">
        <v>34</v>
      </c>
      <c r="R19" s="386"/>
      <c r="S19" s="384" t="s">
        <v>19</v>
      </c>
    </row>
    <row r="20" spans="1:19" x14ac:dyDescent="0.25">
      <c r="A20" t="s">
        <v>32</v>
      </c>
      <c r="B20" t="s">
        <v>142</v>
      </c>
      <c r="C20" t="s">
        <v>33</v>
      </c>
      <c r="D20" t="s">
        <v>33</v>
      </c>
      <c r="E20" t="s">
        <v>34</v>
      </c>
      <c r="F20" t="s">
        <v>107</v>
      </c>
      <c r="G20" t="s">
        <v>93</v>
      </c>
      <c r="H20" t="s">
        <v>108</v>
      </c>
      <c r="I20" t="s">
        <v>1408</v>
      </c>
      <c r="J20" t="s">
        <v>74</v>
      </c>
      <c r="K20" t="str">
        <f>VLOOKUP(F20,StructureTemplates[],4,FALSE)</f>
        <v>CNS Templates.xlsx</v>
      </c>
      <c r="L20" s="366" t="s">
        <v>32</v>
      </c>
      <c r="M20" s="300" t="s">
        <v>34</v>
      </c>
      <c r="N20" s="245"/>
      <c r="O20" s="300" t="s">
        <v>35</v>
      </c>
      <c r="P20" s="366" t="s">
        <v>32</v>
      </c>
      <c r="Q20" s="300" t="s">
        <v>34</v>
      </c>
      <c r="R20" s="386"/>
      <c r="S20" s="383" t="s">
        <v>19</v>
      </c>
    </row>
    <row r="21" spans="1:19" x14ac:dyDescent="0.25">
      <c r="A21" t="s">
        <v>32</v>
      </c>
      <c r="B21" t="s">
        <v>142</v>
      </c>
      <c r="C21" t="s">
        <v>33</v>
      </c>
      <c r="D21" t="s">
        <v>33</v>
      </c>
      <c r="E21" t="s">
        <v>34</v>
      </c>
      <c r="F21" t="s">
        <v>153</v>
      </c>
      <c r="G21" t="s">
        <v>93</v>
      </c>
      <c r="H21" t="s">
        <v>77</v>
      </c>
      <c r="I21" t="s">
        <v>1413</v>
      </c>
      <c r="J21" t="s">
        <v>74</v>
      </c>
      <c r="K21" t="str">
        <f>VLOOKUP(F21,StructureTemplates[],4,FALSE)</f>
        <v>CNS Templates.xlsx</v>
      </c>
      <c r="L21" s="365" t="s">
        <v>32</v>
      </c>
      <c r="M21" s="302" t="s">
        <v>34</v>
      </c>
      <c r="N21" s="245"/>
      <c r="O21" s="302" t="s">
        <v>35</v>
      </c>
      <c r="P21" s="365" t="s">
        <v>32</v>
      </c>
      <c r="Q21" s="302" t="s">
        <v>34</v>
      </c>
      <c r="R21" s="386"/>
      <c r="S21" s="384" t="s">
        <v>19</v>
      </c>
    </row>
    <row r="22" spans="1:19" x14ac:dyDescent="0.25">
      <c r="A22" t="s">
        <v>32</v>
      </c>
      <c r="B22" t="s">
        <v>142</v>
      </c>
      <c r="C22" t="s">
        <v>33</v>
      </c>
      <c r="D22" t="s">
        <v>33</v>
      </c>
      <c r="E22" t="s">
        <v>34</v>
      </c>
      <c r="F22" t="s">
        <v>110</v>
      </c>
      <c r="G22" t="s">
        <v>73</v>
      </c>
      <c r="H22" t="s">
        <v>108</v>
      </c>
      <c r="I22" t="s">
        <v>1441</v>
      </c>
      <c r="J22" t="s">
        <v>74</v>
      </c>
      <c r="K22" t="str">
        <f>VLOOKUP(F22,StructureTemplates[],4,FALSE)</f>
        <v>CNS Templates.xlsx</v>
      </c>
      <c r="L22" s="366" t="s">
        <v>32</v>
      </c>
      <c r="M22" s="300" t="s">
        <v>34</v>
      </c>
      <c r="N22" s="245"/>
      <c r="O22" s="300" t="s">
        <v>35</v>
      </c>
      <c r="P22" s="366" t="s">
        <v>32</v>
      </c>
      <c r="Q22" s="300" t="s">
        <v>34</v>
      </c>
      <c r="R22" s="386"/>
      <c r="S22" s="383" t="s">
        <v>19</v>
      </c>
    </row>
    <row r="23" spans="1:19" x14ac:dyDescent="0.25">
      <c r="A23" t="s">
        <v>32</v>
      </c>
      <c r="B23" t="s">
        <v>32</v>
      </c>
      <c r="C23" t="s">
        <v>33</v>
      </c>
      <c r="D23" t="s">
        <v>33</v>
      </c>
      <c r="E23" t="s">
        <v>34</v>
      </c>
      <c r="F23" t="s">
        <v>156</v>
      </c>
      <c r="G23" t="s">
        <v>157</v>
      </c>
      <c r="H23" t="s">
        <v>113</v>
      </c>
      <c r="I23" t="s">
        <v>1450</v>
      </c>
      <c r="J23" t="s">
        <v>74</v>
      </c>
      <c r="K23" t="str">
        <f>VLOOKUP(F23,StructureTemplates[],4,FALSE)</f>
        <v>HDR Templates.xlsx</v>
      </c>
      <c r="L23" s="365" t="s">
        <v>32</v>
      </c>
      <c r="M23" s="302" t="s">
        <v>34</v>
      </c>
      <c r="N23" s="245"/>
      <c r="O23" s="302" t="s">
        <v>35</v>
      </c>
      <c r="P23" s="365" t="s">
        <v>32</v>
      </c>
      <c r="Q23" s="302" t="s">
        <v>34</v>
      </c>
      <c r="R23" s="386"/>
      <c r="S23" s="384" t="s">
        <v>19</v>
      </c>
    </row>
    <row r="24" spans="1:19" x14ac:dyDescent="0.25">
      <c r="A24" t="s">
        <v>32</v>
      </c>
      <c r="B24" t="s">
        <v>142</v>
      </c>
      <c r="C24" t="s">
        <v>33</v>
      </c>
      <c r="D24" t="s">
        <v>33</v>
      </c>
      <c r="E24" t="s">
        <v>34</v>
      </c>
      <c r="F24" t="s">
        <v>158</v>
      </c>
      <c r="G24" t="s">
        <v>118</v>
      </c>
      <c r="H24" t="s">
        <v>77</v>
      </c>
      <c r="I24" t="s">
        <v>1482</v>
      </c>
      <c r="J24" t="s">
        <v>74</v>
      </c>
      <c r="K24" t="str">
        <f>VLOOKUP(F24,StructureTemplates[],4,FALSE)</f>
        <v>Head and Neck Templates.xlsx</v>
      </c>
      <c r="L24" s="366" t="s">
        <v>32</v>
      </c>
      <c r="M24" s="300" t="s">
        <v>34</v>
      </c>
      <c r="N24" s="245"/>
      <c r="O24" s="300" t="s">
        <v>35</v>
      </c>
      <c r="P24" s="366" t="s">
        <v>32</v>
      </c>
      <c r="Q24" s="300" t="s">
        <v>34</v>
      </c>
      <c r="R24" s="386"/>
      <c r="S24" s="383" t="s">
        <v>19</v>
      </c>
    </row>
    <row r="25" spans="1:19" x14ac:dyDescent="0.25">
      <c r="A25" t="s">
        <v>32</v>
      </c>
      <c r="B25" t="s">
        <v>142</v>
      </c>
      <c r="C25" t="s">
        <v>33</v>
      </c>
      <c r="D25" t="s">
        <v>33</v>
      </c>
      <c r="E25" t="s">
        <v>34</v>
      </c>
      <c r="F25" t="s">
        <v>163</v>
      </c>
      <c r="G25" t="s">
        <v>118</v>
      </c>
      <c r="H25" t="s">
        <v>77</v>
      </c>
      <c r="I25" t="s">
        <v>1551</v>
      </c>
      <c r="J25" t="s">
        <v>74</v>
      </c>
      <c r="K25" t="str">
        <f>VLOOKUP(F25,StructureTemplates[],4,FALSE)</f>
        <v>Head and Neck Templates.xlsx</v>
      </c>
      <c r="L25" s="365" t="s">
        <v>32</v>
      </c>
      <c r="M25" s="302" t="s">
        <v>34</v>
      </c>
      <c r="N25" s="245"/>
      <c r="O25" s="302" t="s">
        <v>35</v>
      </c>
      <c r="P25" s="365" t="s">
        <v>32</v>
      </c>
      <c r="Q25" s="302" t="s">
        <v>34</v>
      </c>
      <c r="R25" s="386"/>
      <c r="S25" s="384" t="s">
        <v>19</v>
      </c>
    </row>
    <row r="26" spans="1:19" x14ac:dyDescent="0.25">
      <c r="A26" t="s">
        <v>32</v>
      </c>
      <c r="B26" t="s">
        <v>142</v>
      </c>
      <c r="C26" t="s">
        <v>33</v>
      </c>
      <c r="D26" t="s">
        <v>33</v>
      </c>
      <c r="E26" t="s">
        <v>34</v>
      </c>
      <c r="F26" t="s">
        <v>168</v>
      </c>
      <c r="G26" t="s">
        <v>118</v>
      </c>
      <c r="H26" t="s">
        <v>77</v>
      </c>
      <c r="I26" t="s">
        <v>1590</v>
      </c>
      <c r="J26" t="s">
        <v>74</v>
      </c>
      <c r="K26" t="str">
        <f>VLOOKUP(F26,StructureTemplates[],4,FALSE)</f>
        <v>Head and Neck Templates.xlsx</v>
      </c>
      <c r="L26" s="366" t="s">
        <v>32</v>
      </c>
      <c r="M26" s="300" t="s">
        <v>34</v>
      </c>
      <c r="N26" s="245"/>
      <c r="O26" s="300" t="s">
        <v>35</v>
      </c>
      <c r="P26" s="366" t="s">
        <v>32</v>
      </c>
      <c r="Q26" s="300" t="s">
        <v>34</v>
      </c>
      <c r="R26" s="386"/>
      <c r="S26" s="383" t="s">
        <v>19</v>
      </c>
    </row>
    <row r="27" spans="1:19" x14ac:dyDescent="0.25">
      <c r="A27" t="s">
        <v>32</v>
      </c>
      <c r="B27" t="s">
        <v>142</v>
      </c>
      <c r="C27" t="s">
        <v>33</v>
      </c>
      <c r="D27" t="s">
        <v>33</v>
      </c>
      <c r="E27" t="s">
        <v>34</v>
      </c>
      <c r="F27" t="s">
        <v>117</v>
      </c>
      <c r="G27" t="s">
        <v>118</v>
      </c>
      <c r="H27" t="s">
        <v>77</v>
      </c>
      <c r="I27" t="s">
        <v>1600</v>
      </c>
      <c r="J27" t="s">
        <v>74</v>
      </c>
      <c r="K27" t="str">
        <f>VLOOKUP(F27,StructureTemplates[],4,FALSE)</f>
        <v>Head and Neck Templates.xlsx</v>
      </c>
      <c r="L27" s="365" t="s">
        <v>32</v>
      </c>
      <c r="M27" s="302" t="s">
        <v>34</v>
      </c>
      <c r="N27" s="245"/>
      <c r="O27" s="302" t="s">
        <v>35</v>
      </c>
      <c r="P27" s="365" t="s">
        <v>32</v>
      </c>
      <c r="Q27" s="302" t="s">
        <v>34</v>
      </c>
      <c r="R27" s="386"/>
      <c r="S27" s="384" t="s">
        <v>19</v>
      </c>
    </row>
    <row r="28" spans="1:19" x14ac:dyDescent="0.25">
      <c r="A28" t="s">
        <v>141</v>
      </c>
      <c r="B28" t="s">
        <v>142</v>
      </c>
      <c r="C28" t="s">
        <v>33</v>
      </c>
      <c r="D28" t="s">
        <v>33</v>
      </c>
      <c r="E28" t="s">
        <v>34</v>
      </c>
      <c r="F28" t="s">
        <v>92</v>
      </c>
      <c r="G28" t="s">
        <v>93</v>
      </c>
      <c r="H28" t="s">
        <v>71</v>
      </c>
      <c r="I28" t="s">
        <v>1302</v>
      </c>
      <c r="J28" t="s">
        <v>72</v>
      </c>
      <c r="K28" t="str">
        <f>VLOOKUP(F28,StructureTemplates[],4,FALSE)</f>
        <v>Clinical Trial Structure Templates.xlsx</v>
      </c>
      <c r="L28" s="366" t="s">
        <v>32</v>
      </c>
      <c r="M28" s="300" t="s">
        <v>34</v>
      </c>
      <c r="N28" s="245"/>
      <c r="O28" s="300" t="s">
        <v>35</v>
      </c>
      <c r="P28" s="366" t="s">
        <v>32</v>
      </c>
      <c r="Q28" s="300" t="s">
        <v>34</v>
      </c>
      <c r="R28" s="386"/>
      <c r="S28" s="383" t="s">
        <v>19</v>
      </c>
    </row>
    <row r="29" spans="1:19" x14ac:dyDescent="0.25">
      <c r="A29" t="s">
        <v>138</v>
      </c>
      <c r="B29" t="s">
        <v>134</v>
      </c>
      <c r="C29" t="s">
        <v>33</v>
      </c>
      <c r="D29" t="s">
        <v>33</v>
      </c>
      <c r="E29" t="s">
        <v>34</v>
      </c>
      <c r="F29" t="s">
        <v>87</v>
      </c>
      <c r="G29" t="s">
        <v>88</v>
      </c>
      <c r="H29" t="s">
        <v>71</v>
      </c>
      <c r="I29" t="s">
        <v>1197</v>
      </c>
      <c r="J29" t="s">
        <v>72</v>
      </c>
      <c r="K29" t="str">
        <f>VLOOKUP(F29,StructureTemplates[],4,FALSE)</f>
        <v>Clinical Trial Structure Templates.xlsx</v>
      </c>
      <c r="L29" s="365" t="s">
        <v>32</v>
      </c>
      <c r="M29" s="302" t="s">
        <v>34</v>
      </c>
      <c r="N29" s="245"/>
      <c r="O29" s="302" t="s">
        <v>35</v>
      </c>
      <c r="P29" s="365" t="s">
        <v>32</v>
      </c>
      <c r="Q29" s="302" t="s">
        <v>34</v>
      </c>
      <c r="R29" s="386"/>
      <c r="S29" s="384" t="s">
        <v>19</v>
      </c>
    </row>
    <row r="30" spans="1:19" x14ac:dyDescent="0.25">
      <c r="A30" t="s">
        <v>1270</v>
      </c>
      <c r="B30" t="s">
        <v>1270</v>
      </c>
      <c r="C30" t="s">
        <v>44</v>
      </c>
      <c r="D30" t="s">
        <v>185</v>
      </c>
      <c r="E30" t="s">
        <v>337</v>
      </c>
      <c r="F30" t="s">
        <v>140</v>
      </c>
      <c r="G30" t="s">
        <v>97</v>
      </c>
      <c r="H30" t="s">
        <v>71</v>
      </c>
      <c r="I30" t="s">
        <v>1267</v>
      </c>
      <c r="J30" t="s">
        <v>72</v>
      </c>
      <c r="K30" t="str">
        <f>VLOOKUP(F30,StructureTemplates[],4,FALSE)</f>
        <v>Clinical Trial Structure Templates.xlsx</v>
      </c>
      <c r="L30" s="366" t="s">
        <v>316</v>
      </c>
      <c r="M30" s="300" t="s">
        <v>337</v>
      </c>
      <c r="N30" s="192"/>
      <c r="O30" s="300" t="s">
        <v>606</v>
      </c>
      <c r="P30" s="366" t="s">
        <v>54</v>
      </c>
      <c r="Q30" s="300" t="s">
        <v>55</v>
      </c>
      <c r="R30" s="387"/>
      <c r="S30" s="383" t="s">
        <v>56</v>
      </c>
    </row>
    <row r="31" spans="1:19" x14ac:dyDescent="0.25">
      <c r="A31" t="s">
        <v>503</v>
      </c>
      <c r="B31" t="s">
        <v>504</v>
      </c>
      <c r="C31" t="s">
        <v>44</v>
      </c>
      <c r="D31" t="s">
        <v>185</v>
      </c>
      <c r="E31" t="s">
        <v>337</v>
      </c>
      <c r="F31" t="s">
        <v>173</v>
      </c>
      <c r="G31" t="s">
        <v>174</v>
      </c>
      <c r="H31" t="s">
        <v>77</v>
      </c>
      <c r="I31" t="s">
        <v>1677</v>
      </c>
      <c r="J31" t="s">
        <v>74</v>
      </c>
      <c r="K31" t="str">
        <f>VLOOKUP(F31,StructureTemplates[],4,FALSE)</f>
        <v>Pelvis Templates.xlsx</v>
      </c>
      <c r="L31" s="365" t="s">
        <v>316</v>
      </c>
      <c r="M31" s="302" t="s">
        <v>337</v>
      </c>
      <c r="N31" s="192"/>
      <c r="O31" s="302" t="s">
        <v>606</v>
      </c>
      <c r="P31" s="365" t="s">
        <v>54</v>
      </c>
      <c r="Q31" s="302" t="s">
        <v>55</v>
      </c>
      <c r="R31" s="387"/>
      <c r="S31" s="384" t="s">
        <v>56</v>
      </c>
    </row>
    <row r="32" spans="1:19" x14ac:dyDescent="0.25">
      <c r="A32" t="s">
        <v>1361</v>
      </c>
      <c r="B32" t="s">
        <v>1362</v>
      </c>
      <c r="C32" t="s">
        <v>44</v>
      </c>
      <c r="D32" t="s">
        <v>185</v>
      </c>
      <c r="E32" t="s">
        <v>337</v>
      </c>
      <c r="F32" t="s">
        <v>96</v>
      </c>
      <c r="G32" t="s">
        <v>97</v>
      </c>
      <c r="H32" t="s">
        <v>77</v>
      </c>
      <c r="I32" t="s">
        <v>1348</v>
      </c>
      <c r="J32" t="s">
        <v>98</v>
      </c>
      <c r="K32" t="str">
        <f>VLOOKUP(F32,StructureTemplates[],4,FALSE)</f>
        <v>Clinical Trial Structure Templates.xlsx</v>
      </c>
      <c r="L32" s="366" t="s">
        <v>316</v>
      </c>
      <c r="M32" s="300" t="s">
        <v>337</v>
      </c>
      <c r="N32" s="192"/>
      <c r="O32" s="300" t="s">
        <v>606</v>
      </c>
      <c r="P32" s="366" t="s">
        <v>54</v>
      </c>
      <c r="Q32" s="300" t="s">
        <v>55</v>
      </c>
      <c r="R32" s="387"/>
      <c r="S32" s="383" t="s">
        <v>56</v>
      </c>
    </row>
    <row r="33" spans="1:19" x14ac:dyDescent="0.25">
      <c r="A33" t="s">
        <v>1071</v>
      </c>
      <c r="B33" t="s">
        <v>1072</v>
      </c>
      <c r="C33" t="s">
        <v>44</v>
      </c>
      <c r="D33" t="s">
        <v>185</v>
      </c>
      <c r="E33" t="s">
        <v>337</v>
      </c>
      <c r="F33" t="s">
        <v>131</v>
      </c>
      <c r="G33" t="s">
        <v>97</v>
      </c>
      <c r="H33" t="s">
        <v>77</v>
      </c>
      <c r="I33" t="s">
        <v>1069</v>
      </c>
      <c r="J33" t="s">
        <v>74</v>
      </c>
      <c r="K33" t="str">
        <f>VLOOKUP(F33,StructureTemplates[],4,FALSE)</f>
        <v>Chest and Abdomen Templates.xlsx</v>
      </c>
      <c r="L33" s="365" t="s">
        <v>316</v>
      </c>
      <c r="M33" s="302" t="s">
        <v>337</v>
      </c>
      <c r="N33" s="192"/>
      <c r="O33" s="302" t="s">
        <v>606</v>
      </c>
      <c r="P33" s="365" t="s">
        <v>54</v>
      </c>
      <c r="Q33" s="302" t="s">
        <v>55</v>
      </c>
      <c r="R33" s="387"/>
      <c r="S33" s="384" t="s">
        <v>56</v>
      </c>
    </row>
    <row r="34" spans="1:19" x14ac:dyDescent="0.25">
      <c r="A34" t="s">
        <v>1071</v>
      </c>
      <c r="B34" t="s">
        <v>1072</v>
      </c>
      <c r="C34" t="s">
        <v>44</v>
      </c>
      <c r="D34" t="s">
        <v>185</v>
      </c>
      <c r="E34" t="s">
        <v>337</v>
      </c>
      <c r="F34" t="s">
        <v>181</v>
      </c>
      <c r="G34" t="s">
        <v>73</v>
      </c>
      <c r="H34" t="s">
        <v>180</v>
      </c>
      <c r="I34" t="s">
        <v>1733</v>
      </c>
      <c r="J34" t="s">
        <v>74</v>
      </c>
      <c r="K34" t="str">
        <f>VLOOKUP(F34,StructureTemplates[],4,FALSE)</f>
        <v>Specialty Templates.xlsx</v>
      </c>
      <c r="L34" s="366" t="s">
        <v>316</v>
      </c>
      <c r="M34" s="300" t="s">
        <v>337</v>
      </c>
      <c r="N34" s="192"/>
      <c r="O34" s="300" t="s">
        <v>606</v>
      </c>
      <c r="P34" s="366" t="s">
        <v>54</v>
      </c>
      <c r="Q34" s="300" t="s">
        <v>55</v>
      </c>
      <c r="R34" s="387"/>
      <c r="S34" s="383" t="s">
        <v>56</v>
      </c>
    </row>
    <row r="35" spans="1:19" x14ac:dyDescent="0.25">
      <c r="A35" t="s">
        <v>1251</v>
      </c>
      <c r="C35" t="s">
        <v>44</v>
      </c>
      <c r="D35" t="s">
        <v>185</v>
      </c>
      <c r="E35" t="s">
        <v>337</v>
      </c>
      <c r="F35" t="s">
        <v>87</v>
      </c>
      <c r="G35" t="s">
        <v>88</v>
      </c>
      <c r="H35" t="s">
        <v>71</v>
      </c>
      <c r="I35" t="s">
        <v>1197</v>
      </c>
      <c r="J35" t="s">
        <v>72</v>
      </c>
      <c r="K35" t="str">
        <f>VLOOKUP(F35,StructureTemplates[],4,FALSE)</f>
        <v>Clinical Trial Structure Templates.xlsx</v>
      </c>
      <c r="L35" s="365" t="s">
        <v>316</v>
      </c>
      <c r="M35" s="302" t="s">
        <v>337</v>
      </c>
      <c r="N35" s="192"/>
      <c r="O35" s="302" t="s">
        <v>606</v>
      </c>
      <c r="P35" s="365" t="s">
        <v>54</v>
      </c>
      <c r="Q35" s="302" t="s">
        <v>55</v>
      </c>
      <c r="R35" s="387"/>
      <c r="S35" s="384" t="s">
        <v>56</v>
      </c>
    </row>
    <row r="36" spans="1:19" x14ac:dyDescent="0.25">
      <c r="A36" t="s">
        <v>316</v>
      </c>
      <c r="C36" t="s">
        <v>44</v>
      </c>
      <c r="D36" t="s">
        <v>185</v>
      </c>
      <c r="E36" t="s">
        <v>337</v>
      </c>
      <c r="F36" t="s">
        <v>44</v>
      </c>
      <c r="G36" t="s">
        <v>73</v>
      </c>
      <c r="H36" t="s">
        <v>180</v>
      </c>
      <c r="I36" t="s">
        <v>1682</v>
      </c>
      <c r="J36" t="s">
        <v>74</v>
      </c>
      <c r="K36" t="str">
        <f>VLOOKUP(F36,StructureTemplates[],4,FALSE)</f>
        <v>Specialty Templates.xlsx</v>
      </c>
      <c r="L36" s="366" t="s">
        <v>316</v>
      </c>
      <c r="M36" s="300" t="s">
        <v>337</v>
      </c>
      <c r="N36" s="192"/>
      <c r="O36" s="300" t="s">
        <v>606</v>
      </c>
      <c r="P36" s="366" t="s">
        <v>54</v>
      </c>
      <c r="Q36" s="300" t="s">
        <v>55</v>
      </c>
      <c r="R36" s="387"/>
      <c r="S36" s="383" t="s">
        <v>56</v>
      </c>
    </row>
    <row r="37" spans="1:19" x14ac:dyDescent="0.25">
      <c r="A37" t="s">
        <v>183</v>
      </c>
      <c r="B37" t="s">
        <v>184</v>
      </c>
      <c r="C37" t="s">
        <v>44</v>
      </c>
      <c r="D37" t="s">
        <v>185</v>
      </c>
      <c r="E37" t="s">
        <v>55</v>
      </c>
      <c r="F37" t="s">
        <v>186</v>
      </c>
      <c r="G37" t="s">
        <v>73</v>
      </c>
      <c r="H37" t="s">
        <v>180</v>
      </c>
      <c r="I37" t="s">
        <v>1693</v>
      </c>
      <c r="J37" t="s">
        <v>74</v>
      </c>
      <c r="K37" t="str">
        <f>VLOOKUP(F37,StructureTemplates[],4,FALSE)</f>
        <v>Specialty Templates.xlsx</v>
      </c>
      <c r="L37" s="365" t="s">
        <v>183</v>
      </c>
      <c r="M37" s="302" t="s">
        <v>55</v>
      </c>
      <c r="N37" s="202"/>
      <c r="O37" s="302" t="s">
        <v>56</v>
      </c>
      <c r="P37" s="365" t="s">
        <v>183</v>
      </c>
      <c r="Q37" s="302" t="s">
        <v>55</v>
      </c>
      <c r="R37" s="387"/>
      <c r="S37" s="384" t="s">
        <v>56</v>
      </c>
    </row>
    <row r="38" spans="1:19" x14ac:dyDescent="0.25">
      <c r="A38" t="s">
        <v>166</v>
      </c>
      <c r="B38" t="s">
        <v>167</v>
      </c>
      <c r="C38" t="s">
        <v>4</v>
      </c>
      <c r="D38" t="s">
        <v>4</v>
      </c>
      <c r="E38" t="s">
        <v>23</v>
      </c>
      <c r="F38" t="s">
        <v>163</v>
      </c>
      <c r="G38" t="s">
        <v>118</v>
      </c>
      <c r="H38" t="s">
        <v>77</v>
      </c>
      <c r="I38" t="s">
        <v>1551</v>
      </c>
      <c r="J38" t="s">
        <v>74</v>
      </c>
      <c r="K38" t="str">
        <f>VLOOKUP(F38,StructureTemplates[],4,FALSE)</f>
        <v>Head and Neck Templates.xlsx</v>
      </c>
      <c r="L38" s="366" t="s">
        <v>22</v>
      </c>
      <c r="M38" s="300" t="s">
        <v>23</v>
      </c>
      <c r="N38" s="254"/>
      <c r="O38" s="300" t="s">
        <v>24</v>
      </c>
      <c r="P38" s="366" t="s">
        <v>22</v>
      </c>
      <c r="Q38" s="300" t="s">
        <v>23</v>
      </c>
      <c r="R38" s="388"/>
      <c r="S38" s="383" t="s">
        <v>52</v>
      </c>
    </row>
    <row r="39" spans="1:19" x14ac:dyDescent="0.25">
      <c r="A39" t="s">
        <v>161</v>
      </c>
      <c r="B39" t="s">
        <v>162</v>
      </c>
      <c r="C39" t="s">
        <v>4</v>
      </c>
      <c r="D39" t="s">
        <v>4</v>
      </c>
      <c r="E39" t="s">
        <v>23</v>
      </c>
      <c r="F39" t="s">
        <v>158</v>
      </c>
      <c r="G39" t="s">
        <v>118</v>
      </c>
      <c r="H39" t="s">
        <v>77</v>
      </c>
      <c r="I39" t="s">
        <v>1482</v>
      </c>
      <c r="J39" t="s">
        <v>74</v>
      </c>
      <c r="K39" t="str">
        <f>VLOOKUP(F39,StructureTemplates[],4,FALSE)</f>
        <v>Head and Neck Templates.xlsx</v>
      </c>
      <c r="L39" s="365" t="s">
        <v>22</v>
      </c>
      <c r="M39" s="302" t="s">
        <v>23</v>
      </c>
      <c r="N39" s="254"/>
      <c r="O39" s="302" t="s">
        <v>24</v>
      </c>
      <c r="P39" s="365" t="s">
        <v>22</v>
      </c>
      <c r="Q39" s="302" t="s">
        <v>23</v>
      </c>
      <c r="R39" s="388"/>
      <c r="S39" s="384" t="s">
        <v>52</v>
      </c>
    </row>
    <row r="40" spans="1:19" x14ac:dyDescent="0.25">
      <c r="A40" t="s">
        <v>3</v>
      </c>
      <c r="B40" t="s">
        <v>132</v>
      </c>
      <c r="C40" t="s">
        <v>4</v>
      </c>
      <c r="D40" t="s">
        <v>4</v>
      </c>
      <c r="E40" t="s">
        <v>244</v>
      </c>
      <c r="F40" t="s">
        <v>123</v>
      </c>
      <c r="G40" t="s">
        <v>121</v>
      </c>
      <c r="H40" t="s">
        <v>77</v>
      </c>
      <c r="I40" t="s">
        <v>1675</v>
      </c>
      <c r="J40" t="s">
        <v>74</v>
      </c>
      <c r="K40" t="str">
        <f>VLOOKUP(F40,StructureTemplates[],4,FALSE)</f>
        <v>Pelvis Templates.xlsx</v>
      </c>
      <c r="L40" s="366" t="s">
        <v>3</v>
      </c>
      <c r="M40" s="302" t="s">
        <v>244</v>
      </c>
      <c r="N40" s="373"/>
      <c r="O40" s="384" t="s">
        <v>252</v>
      </c>
      <c r="P40" s="366" t="s">
        <v>182</v>
      </c>
      <c r="Q40" s="300" t="s">
        <v>5</v>
      </c>
      <c r="R40" s="389"/>
      <c r="S40" s="383" t="s">
        <v>6</v>
      </c>
    </row>
    <row r="41" spans="1:19" x14ac:dyDescent="0.25">
      <c r="A41" t="s">
        <v>170</v>
      </c>
      <c r="B41" t="s">
        <v>171</v>
      </c>
      <c r="C41" t="s">
        <v>4</v>
      </c>
      <c r="D41" t="s">
        <v>4</v>
      </c>
      <c r="E41" t="s">
        <v>13</v>
      </c>
      <c r="F41" t="s">
        <v>173</v>
      </c>
      <c r="G41" t="s">
        <v>174</v>
      </c>
      <c r="H41" t="s">
        <v>77</v>
      </c>
      <c r="I41" t="s">
        <v>1677</v>
      </c>
      <c r="J41" t="s">
        <v>74</v>
      </c>
      <c r="K41" t="str">
        <f>VLOOKUP(F41,StructureTemplates[],4,FALSE)</f>
        <v>Pelvis Templates.xlsx</v>
      </c>
      <c r="L41" s="365" t="s">
        <v>12</v>
      </c>
      <c r="M41" s="390" t="s">
        <v>13</v>
      </c>
      <c r="N41" s="268"/>
      <c r="O41" s="390" t="s">
        <v>14</v>
      </c>
      <c r="P41" s="365"/>
      <c r="Q41" s="302"/>
      <c r="R41" s="391"/>
      <c r="S41" s="384"/>
    </row>
    <row r="42" spans="1:19" x14ac:dyDescent="0.25">
      <c r="A42" t="s">
        <v>26</v>
      </c>
      <c r="B42" t="s">
        <v>78</v>
      </c>
      <c r="C42" t="s">
        <v>27</v>
      </c>
      <c r="D42" t="s">
        <v>70</v>
      </c>
      <c r="E42" t="s">
        <v>28</v>
      </c>
      <c r="F42" t="s">
        <v>75</v>
      </c>
      <c r="G42" t="s">
        <v>76</v>
      </c>
      <c r="H42" t="s">
        <v>77</v>
      </c>
      <c r="I42" t="s">
        <v>1078</v>
      </c>
      <c r="J42" t="s">
        <v>74</v>
      </c>
      <c r="K42" t="str">
        <f>VLOOKUP(F42,StructureTemplates[],4,FALSE)</f>
        <v>Chest and Abdomen Templates.xlsx</v>
      </c>
      <c r="L42" s="374" t="s">
        <v>26</v>
      </c>
      <c r="M42" s="179" t="s">
        <v>28</v>
      </c>
      <c r="N42" s="375"/>
      <c r="O42" s="179" t="s">
        <v>29</v>
      </c>
      <c r="P42" s="374" t="s">
        <v>26</v>
      </c>
      <c r="Q42" s="179" t="s">
        <v>28</v>
      </c>
      <c r="R42" s="392"/>
      <c r="S42" s="393" t="s">
        <v>40</v>
      </c>
    </row>
  </sheetData>
  <mergeCells count="3">
    <mergeCell ref="L1:O1"/>
    <mergeCell ref="P1:S1"/>
    <mergeCell ref="A1:K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E29" sqref="E29"/>
    </sheetView>
  </sheetViews>
  <sheetFormatPr defaultRowHeight="15" x14ac:dyDescent="0.25"/>
  <cols>
    <col min="1" max="1" width="16.140625" bestFit="1" customWidth="1"/>
    <col min="2" max="2" width="23.28515625" bestFit="1" customWidth="1"/>
    <col min="3" max="3" width="18.140625" customWidth="1"/>
    <col min="4" max="4" width="19.85546875" customWidth="1"/>
    <col min="5" max="5" width="29" customWidth="1"/>
    <col min="6" max="6" width="9.42578125" customWidth="1"/>
    <col min="7" max="7" width="34.85546875" bestFit="1" customWidth="1"/>
  </cols>
  <sheetData>
    <row r="1" spans="1:7" ht="22.5" x14ac:dyDescent="0.3">
      <c r="A1" s="453"/>
      <c r="B1" s="453"/>
      <c r="C1" s="453"/>
      <c r="D1" s="453"/>
      <c r="E1" s="453"/>
      <c r="F1" s="453"/>
      <c r="G1" s="453"/>
    </row>
    <row r="2" spans="1:7" x14ac:dyDescent="0.25">
      <c r="A2" t="s">
        <v>1</v>
      </c>
      <c r="B2" t="s">
        <v>66</v>
      </c>
      <c r="C2" t="s">
        <v>67</v>
      </c>
      <c r="D2" t="s">
        <v>68</v>
      </c>
      <c r="E2" t="s">
        <v>900</v>
      </c>
      <c r="F2" t="s">
        <v>69</v>
      </c>
      <c r="G2" t="s">
        <v>1816</v>
      </c>
    </row>
    <row r="3" spans="1:7" x14ac:dyDescent="0.25">
      <c r="A3" t="s">
        <v>39</v>
      </c>
      <c r="B3" t="s">
        <v>112</v>
      </c>
      <c r="C3" t="s">
        <v>76</v>
      </c>
      <c r="D3" t="s">
        <v>113</v>
      </c>
      <c r="E3" t="s">
        <v>1444</v>
      </c>
      <c r="F3" t="s">
        <v>114</v>
      </c>
      <c r="G3" t="str">
        <f>VLOOKUP(B3,StructureTemplates[],4,FALSE)</f>
        <v>HDR Templates.xlsx</v>
      </c>
    </row>
    <row r="4" spans="1:7" x14ac:dyDescent="0.25">
      <c r="A4" t="s">
        <v>39</v>
      </c>
      <c r="B4" t="s">
        <v>116</v>
      </c>
      <c r="C4" t="s">
        <v>81</v>
      </c>
      <c r="D4" t="s">
        <v>113</v>
      </c>
      <c r="E4" t="s">
        <v>1448</v>
      </c>
      <c r="F4" t="s">
        <v>72</v>
      </c>
      <c r="G4" t="str">
        <f>VLOOKUP(B4,StructureTemplates[],4,FALSE)</f>
        <v>HDR Templates.xlsx</v>
      </c>
    </row>
    <row r="5" spans="1:7" x14ac:dyDescent="0.25">
      <c r="A5" t="s">
        <v>34</v>
      </c>
      <c r="B5" t="s">
        <v>156</v>
      </c>
      <c r="C5" t="s">
        <v>157</v>
      </c>
      <c r="D5" t="s">
        <v>113</v>
      </c>
      <c r="E5" t="s">
        <v>1450</v>
      </c>
      <c r="F5" t="s">
        <v>74</v>
      </c>
      <c r="G5" t="str">
        <f>VLOOKUP(B5,StructureTemplates[],4,FALSE)</f>
        <v>HDR Templates.xlsx</v>
      </c>
    </row>
    <row r="6" spans="1:7" x14ac:dyDescent="0.25">
      <c r="A6" t="s">
        <v>28</v>
      </c>
      <c r="B6" t="s">
        <v>75</v>
      </c>
      <c r="C6" t="s">
        <v>76</v>
      </c>
      <c r="D6" t="s">
        <v>77</v>
      </c>
      <c r="E6" t="s">
        <v>1078</v>
      </c>
      <c r="F6" t="s">
        <v>74</v>
      </c>
      <c r="G6" t="str">
        <f>VLOOKUP(B6,StructureTemplates[],4,FALSE)</f>
        <v>Chest and Abdomen Templates.xlsx</v>
      </c>
    </row>
    <row r="7" spans="1:7" x14ac:dyDescent="0.25">
      <c r="A7" t="s">
        <v>337</v>
      </c>
      <c r="B7" t="s">
        <v>131</v>
      </c>
      <c r="C7" t="s">
        <v>97</v>
      </c>
      <c r="D7" t="s">
        <v>77</v>
      </c>
      <c r="E7" t="s">
        <v>1069</v>
      </c>
      <c r="F7" t="s">
        <v>74</v>
      </c>
      <c r="G7" t="str">
        <f>VLOOKUP(B7,StructureTemplates[],4,FALSE)</f>
        <v>Chest and Abdomen Templates.xlsx</v>
      </c>
    </row>
    <row r="8" spans="1:7" x14ac:dyDescent="0.25">
      <c r="A8" t="s">
        <v>34</v>
      </c>
      <c r="B8" t="s">
        <v>168</v>
      </c>
      <c r="C8" t="s">
        <v>118</v>
      </c>
      <c r="D8" t="s">
        <v>77</v>
      </c>
      <c r="E8" t="s">
        <v>1590</v>
      </c>
      <c r="F8" t="s">
        <v>74</v>
      </c>
      <c r="G8" t="str">
        <f>VLOOKUP(B8,StructureTemplates[],4,FALSE)</f>
        <v>Head and Neck Templates.xlsx</v>
      </c>
    </row>
    <row r="9" spans="1:7" x14ac:dyDescent="0.25">
      <c r="A9" t="s">
        <v>34</v>
      </c>
      <c r="B9" t="s">
        <v>163</v>
      </c>
      <c r="C9" t="s">
        <v>118</v>
      </c>
      <c r="D9" t="s">
        <v>77</v>
      </c>
      <c r="E9" t="s">
        <v>1551</v>
      </c>
      <c r="F9" t="s">
        <v>74</v>
      </c>
      <c r="G9" t="str">
        <f>VLOOKUP(B9,StructureTemplates[],4,FALSE)</f>
        <v>Head and Neck Templates.xlsx</v>
      </c>
    </row>
    <row r="10" spans="1:7" x14ac:dyDescent="0.25">
      <c r="A10" t="s">
        <v>34</v>
      </c>
      <c r="B10" t="s">
        <v>158</v>
      </c>
      <c r="C10" t="s">
        <v>118</v>
      </c>
      <c r="D10" t="s">
        <v>77</v>
      </c>
      <c r="E10" t="s">
        <v>1482</v>
      </c>
      <c r="F10" t="s">
        <v>74</v>
      </c>
      <c r="G10" t="str">
        <f>VLOOKUP(B10,StructureTemplates[],4,FALSE)</f>
        <v>Head and Neck Templates.xlsx</v>
      </c>
    </row>
    <row r="11" spans="1:7" x14ac:dyDescent="0.25">
      <c r="A11" t="s">
        <v>34</v>
      </c>
      <c r="B11" t="s">
        <v>117</v>
      </c>
      <c r="C11" t="s">
        <v>118</v>
      </c>
      <c r="D11" t="s">
        <v>77</v>
      </c>
      <c r="E11" t="s">
        <v>1600</v>
      </c>
      <c r="F11" t="s">
        <v>74</v>
      </c>
      <c r="G11" t="str">
        <f>VLOOKUP(B11,StructureTemplates[],4,FALSE)</f>
        <v>Head and Neck Templates.xlsx</v>
      </c>
    </row>
    <row r="12" spans="1:7" x14ac:dyDescent="0.25">
      <c r="A12" t="s">
        <v>337</v>
      </c>
      <c r="B12" t="s">
        <v>173</v>
      </c>
      <c r="C12" t="s">
        <v>174</v>
      </c>
      <c r="D12" t="s">
        <v>77</v>
      </c>
      <c r="E12" t="s">
        <v>1677</v>
      </c>
      <c r="F12" t="s">
        <v>74</v>
      </c>
      <c r="G12" t="str">
        <f>VLOOKUP(B12,StructureTemplates[],4,FALSE)</f>
        <v>Pelvis Templates.xlsx</v>
      </c>
    </row>
    <row r="13" spans="1:7" x14ac:dyDescent="0.25">
      <c r="A13" t="s">
        <v>39</v>
      </c>
      <c r="B13" t="s">
        <v>80</v>
      </c>
      <c r="C13" t="s">
        <v>81</v>
      </c>
      <c r="D13" t="s">
        <v>77</v>
      </c>
      <c r="E13" t="s">
        <v>1669</v>
      </c>
      <c r="F13" t="s">
        <v>74</v>
      </c>
      <c r="G13" t="str">
        <f>VLOOKUP(B13,StructureTemplates[],4,FALSE)</f>
        <v>Pelvis Templates.xlsx</v>
      </c>
    </row>
    <row r="14" spans="1:7" x14ac:dyDescent="0.25">
      <c r="A14" t="s">
        <v>39</v>
      </c>
      <c r="B14" t="s">
        <v>82</v>
      </c>
      <c r="C14" t="s">
        <v>81</v>
      </c>
      <c r="D14" t="s">
        <v>77</v>
      </c>
      <c r="E14" t="s">
        <v>1681</v>
      </c>
      <c r="F14" t="s">
        <v>74</v>
      </c>
      <c r="G14" t="str">
        <f>VLOOKUP(B14,StructureTemplates[],4,FALSE)</f>
        <v>Pelvis Templates.xlsx</v>
      </c>
    </row>
    <row r="15" spans="1:7" x14ac:dyDescent="0.25">
      <c r="A15" t="s">
        <v>39</v>
      </c>
      <c r="B15" t="s">
        <v>123</v>
      </c>
      <c r="C15" t="s">
        <v>121</v>
      </c>
      <c r="D15" t="s">
        <v>77</v>
      </c>
      <c r="E15" t="s">
        <v>1675</v>
      </c>
      <c r="F15" t="s">
        <v>74</v>
      </c>
      <c r="G15" t="str">
        <f>VLOOKUP(B15,StructureTemplates[],4,FALSE)</f>
        <v>Pelvis Templates.xlsx</v>
      </c>
    </row>
    <row r="16" spans="1:7" x14ac:dyDescent="0.25">
      <c r="A16" t="s">
        <v>45</v>
      </c>
      <c r="B16" t="s">
        <v>153</v>
      </c>
      <c r="C16" t="s">
        <v>93</v>
      </c>
      <c r="D16" t="s">
        <v>77</v>
      </c>
      <c r="E16" t="s">
        <v>1413</v>
      </c>
      <c r="F16" t="s">
        <v>74</v>
      </c>
      <c r="G16" t="str">
        <f>VLOOKUP(B16,StructureTemplates[],4,FALSE)</f>
        <v>CNS Templates.xlsx</v>
      </c>
    </row>
    <row r="17" spans="1:7" x14ac:dyDescent="0.25">
      <c r="A17" t="s">
        <v>39</v>
      </c>
      <c r="B17" t="s">
        <v>110</v>
      </c>
      <c r="C17" t="s">
        <v>73</v>
      </c>
      <c r="D17" t="s">
        <v>108</v>
      </c>
      <c r="E17" t="s">
        <v>1441</v>
      </c>
      <c r="F17" t="s">
        <v>74</v>
      </c>
      <c r="G17" t="str">
        <f>VLOOKUP(B17,StructureTemplates[],4,FALSE)</f>
        <v>CNS Templates.xlsx</v>
      </c>
    </row>
    <row r="18" spans="1:7" x14ac:dyDescent="0.25">
      <c r="A18" t="s">
        <v>39</v>
      </c>
      <c r="B18" t="s">
        <v>107</v>
      </c>
      <c r="C18" t="s">
        <v>93</v>
      </c>
      <c r="D18" t="s">
        <v>108</v>
      </c>
      <c r="E18" t="s">
        <v>1408</v>
      </c>
      <c r="F18" t="s">
        <v>74</v>
      </c>
      <c r="G18" t="str">
        <f>VLOOKUP(B18,StructureTemplates[],4,FALSE)</f>
        <v>CNS Templates.xlsx</v>
      </c>
    </row>
    <row r="19" spans="1:7" x14ac:dyDescent="0.25">
      <c r="A19" t="s">
        <v>34</v>
      </c>
      <c r="B19" t="s">
        <v>149</v>
      </c>
      <c r="C19" t="s">
        <v>93</v>
      </c>
      <c r="D19" t="s">
        <v>150</v>
      </c>
      <c r="E19" t="s">
        <v>1398</v>
      </c>
      <c r="F19" t="s">
        <v>74</v>
      </c>
      <c r="G19" t="str">
        <f>VLOOKUP(B19,StructureTemplates[],4,FALSE)</f>
        <v>CNS Templates.xlsx</v>
      </c>
    </row>
    <row r="20" spans="1:7" x14ac:dyDescent="0.25">
      <c r="A20" t="s">
        <v>55</v>
      </c>
      <c r="B20" t="s">
        <v>186</v>
      </c>
      <c r="C20" t="s">
        <v>73</v>
      </c>
      <c r="D20" t="s">
        <v>180</v>
      </c>
      <c r="E20" t="s">
        <v>1693</v>
      </c>
      <c r="F20" t="s">
        <v>74</v>
      </c>
      <c r="G20" t="str">
        <f>VLOOKUP(B20,StructureTemplates[],4,FALSE)</f>
        <v>Specialty Templates.xlsx</v>
      </c>
    </row>
    <row r="21" spans="1:7" x14ac:dyDescent="0.25">
      <c r="A21" t="s">
        <v>337</v>
      </c>
      <c r="B21" t="s">
        <v>44</v>
      </c>
      <c r="C21" t="s">
        <v>73</v>
      </c>
      <c r="D21" t="s">
        <v>180</v>
      </c>
      <c r="E21" t="s">
        <v>1682</v>
      </c>
      <c r="F21" t="s">
        <v>74</v>
      </c>
      <c r="G21" t="str">
        <f>VLOOKUP(B21,StructureTemplates[],4,FALSE)</f>
        <v>Specialty Templates.xlsx</v>
      </c>
    </row>
    <row r="22" spans="1:7" x14ac:dyDescent="0.25">
      <c r="A22" t="s">
        <v>337</v>
      </c>
      <c r="B22" t="s">
        <v>181</v>
      </c>
      <c r="C22" t="s">
        <v>73</v>
      </c>
      <c r="D22" t="s">
        <v>180</v>
      </c>
      <c r="E22" t="s">
        <v>1733</v>
      </c>
      <c r="F22" t="s">
        <v>74</v>
      </c>
      <c r="G22" t="str">
        <f>VLOOKUP(B22,StructureTemplates[],4,FALSE)</f>
        <v>Specialty Templates.xlsx</v>
      </c>
    </row>
    <row r="23" spans="1:7" x14ac:dyDescent="0.25">
      <c r="A23" t="s">
        <v>34</v>
      </c>
      <c r="B23" t="s">
        <v>135</v>
      </c>
      <c r="C23" t="s">
        <v>93</v>
      </c>
      <c r="D23" t="s">
        <v>71</v>
      </c>
      <c r="E23" t="s">
        <v>1102</v>
      </c>
      <c r="F23" t="s">
        <v>72</v>
      </c>
      <c r="G23" t="str">
        <f>VLOOKUP(B23,StructureTemplates[],4,FALSE)</f>
        <v>Clinical Trial Structure Templates.xlsx</v>
      </c>
    </row>
    <row r="24" spans="1:7" x14ac:dyDescent="0.25">
      <c r="A24" t="s">
        <v>39</v>
      </c>
      <c r="B24" t="s">
        <v>92</v>
      </c>
      <c r="C24" t="s">
        <v>93</v>
      </c>
      <c r="D24" t="s">
        <v>71</v>
      </c>
      <c r="E24" t="s">
        <v>1302</v>
      </c>
      <c r="F24" t="s">
        <v>72</v>
      </c>
      <c r="G24" t="str">
        <f>VLOOKUP(B24,StructureTemplates[],4,FALSE)</f>
        <v>Clinical Trial Structure Templates.xlsx</v>
      </c>
    </row>
    <row r="25" spans="1:7" x14ac:dyDescent="0.25">
      <c r="A25" t="s">
        <v>337</v>
      </c>
      <c r="B25" t="s">
        <v>140</v>
      </c>
      <c r="C25" t="s">
        <v>97</v>
      </c>
      <c r="D25" t="s">
        <v>71</v>
      </c>
      <c r="E25" t="s">
        <v>1267</v>
      </c>
      <c r="F25" t="s">
        <v>72</v>
      </c>
      <c r="G25" t="str">
        <f>VLOOKUP(B25,StructureTemplates[],4,FALSE)</f>
        <v>Clinical Trial Structure Templates.xlsx</v>
      </c>
    </row>
    <row r="26" spans="1:7" x14ac:dyDescent="0.25">
      <c r="A26" t="s">
        <v>39</v>
      </c>
      <c r="B26" t="s">
        <v>96</v>
      </c>
      <c r="C26" t="s">
        <v>97</v>
      </c>
      <c r="D26" t="s">
        <v>71</v>
      </c>
      <c r="E26" t="s">
        <v>1348</v>
      </c>
      <c r="F26" t="s">
        <v>98</v>
      </c>
      <c r="G26" t="str">
        <f>VLOOKUP(B26,StructureTemplates[],4,FALSE)</f>
        <v>Clinical Trial Structure Templates.xlsx</v>
      </c>
    </row>
    <row r="27" spans="1:7" x14ac:dyDescent="0.25">
      <c r="A27" t="s">
        <v>39</v>
      </c>
      <c r="B27" t="s">
        <v>87</v>
      </c>
      <c r="C27" t="s">
        <v>88</v>
      </c>
      <c r="D27" t="s">
        <v>71</v>
      </c>
      <c r="E27" t="s">
        <v>1197</v>
      </c>
      <c r="F27" t="s">
        <v>72</v>
      </c>
      <c r="G27" t="str">
        <f>VLOOKUP(B27,StructureTemplates[],4,FALSE)</f>
        <v>Clinical Trial Structure Templates.xlsx</v>
      </c>
    </row>
  </sheetData>
  <mergeCells count="1">
    <mergeCell ref="A1:G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K112"/>
  <sheetViews>
    <sheetView topLeftCell="A82" workbookViewId="0">
      <selection activeCell="E118" sqref="E118"/>
    </sheetView>
  </sheetViews>
  <sheetFormatPr defaultRowHeight="15" x14ac:dyDescent="0.25"/>
  <cols>
    <col min="1" max="1" width="16.5703125" style="29" bestFit="1" customWidth="1"/>
    <col min="2" max="2" width="45.7109375" style="29" bestFit="1" customWidth="1"/>
    <col min="3" max="3" width="10.28515625" style="29" bestFit="1" customWidth="1"/>
    <col min="4" max="4" width="19.7109375" style="29" bestFit="1" customWidth="1"/>
    <col min="5" max="5" width="14.85546875" style="29" bestFit="1" customWidth="1"/>
    <col min="6" max="6" width="39.85546875" style="29" bestFit="1" customWidth="1"/>
    <col min="7" max="7" width="9" style="29" bestFit="1" customWidth="1"/>
    <col min="8" max="8" width="19.7109375" style="18" bestFit="1" customWidth="1"/>
    <col min="9" max="9" width="14" style="18" bestFit="1" customWidth="1"/>
    <col min="10" max="16384" width="9.140625" style="29"/>
  </cols>
  <sheetData>
    <row r="1" spans="1:11" ht="18" thickBot="1" x14ac:dyDescent="0.35">
      <c r="A1" s="454" t="s">
        <v>75</v>
      </c>
      <c r="B1" s="455"/>
      <c r="C1" s="455"/>
      <c r="D1" s="455"/>
      <c r="E1" s="455"/>
      <c r="F1" s="455"/>
      <c r="G1" s="455"/>
      <c r="H1" s="456"/>
      <c r="J1" s="6"/>
      <c r="K1" s="6"/>
    </row>
    <row r="2" spans="1:11" ht="16.5" thickTop="1" thickBot="1" x14ac:dyDescent="0.3">
      <c r="A2" s="60" t="s">
        <v>340</v>
      </c>
      <c r="B2" s="61" t="s">
        <v>341</v>
      </c>
      <c r="C2" s="61" t="s">
        <v>83</v>
      </c>
      <c r="D2" s="61" t="s">
        <v>2</v>
      </c>
      <c r="E2" s="61" t="s">
        <v>342</v>
      </c>
      <c r="F2" s="61" t="s">
        <v>343</v>
      </c>
      <c r="G2" s="61" t="s">
        <v>187</v>
      </c>
      <c r="H2" s="303" t="s">
        <v>456</v>
      </c>
    </row>
    <row r="3" spans="1:11" x14ac:dyDescent="0.25">
      <c r="A3" s="62" t="s">
        <v>208</v>
      </c>
      <c r="B3" s="63" t="s">
        <v>209</v>
      </c>
      <c r="C3" s="64"/>
      <c r="D3" s="63" t="s">
        <v>254</v>
      </c>
      <c r="E3" s="63" t="s">
        <v>278</v>
      </c>
      <c r="F3" s="63" t="s">
        <v>242</v>
      </c>
      <c r="G3" s="65"/>
      <c r="H3" s="66" t="s">
        <v>396</v>
      </c>
    </row>
    <row r="4" spans="1:11" x14ac:dyDescent="0.25">
      <c r="A4" s="35" t="s">
        <v>84</v>
      </c>
      <c r="B4" s="36" t="s">
        <v>84</v>
      </c>
      <c r="C4" s="30"/>
      <c r="D4" s="36" t="s">
        <v>40</v>
      </c>
      <c r="E4" s="36"/>
      <c r="F4" s="36"/>
      <c r="G4" s="7"/>
      <c r="H4" s="67" t="s">
        <v>29</v>
      </c>
    </row>
    <row r="5" spans="1:11" x14ac:dyDescent="0.25">
      <c r="A5" s="35" t="s">
        <v>27</v>
      </c>
      <c r="B5" s="36" t="s">
        <v>206</v>
      </c>
      <c r="C5" s="31"/>
      <c r="D5" s="36" t="s">
        <v>49</v>
      </c>
      <c r="E5" s="36"/>
      <c r="F5" s="36"/>
      <c r="G5" s="36"/>
      <c r="H5" s="68"/>
    </row>
    <row r="6" spans="1:11" x14ac:dyDescent="0.25">
      <c r="A6" s="35" t="s">
        <v>26</v>
      </c>
      <c r="B6" s="36" t="s">
        <v>78</v>
      </c>
      <c r="C6" s="7"/>
      <c r="D6" s="36" t="s">
        <v>29</v>
      </c>
      <c r="E6" s="36" t="s">
        <v>26</v>
      </c>
      <c r="F6" s="36" t="s">
        <v>78</v>
      </c>
      <c r="G6" s="9"/>
      <c r="H6" s="67" t="s">
        <v>40</v>
      </c>
    </row>
    <row r="7" spans="1:11" x14ac:dyDescent="0.25">
      <c r="A7" s="35" t="s">
        <v>213</v>
      </c>
      <c r="B7" s="36" t="s">
        <v>214</v>
      </c>
      <c r="C7" s="32"/>
      <c r="D7" s="36" t="s">
        <v>250</v>
      </c>
      <c r="E7" s="36" t="s">
        <v>279</v>
      </c>
      <c r="F7" s="36" t="s">
        <v>245</v>
      </c>
      <c r="G7" s="57"/>
      <c r="H7" s="69" t="s">
        <v>396</v>
      </c>
    </row>
    <row r="8" spans="1:11" x14ac:dyDescent="0.25">
      <c r="A8" s="35" t="s">
        <v>132</v>
      </c>
      <c r="B8" s="36" t="s">
        <v>132</v>
      </c>
      <c r="C8" s="1"/>
      <c r="D8" s="36" t="s">
        <v>6</v>
      </c>
      <c r="E8" s="36" t="s">
        <v>4</v>
      </c>
      <c r="F8" s="36" t="s">
        <v>132</v>
      </c>
      <c r="G8" s="57"/>
      <c r="H8" s="69" t="s">
        <v>396</v>
      </c>
    </row>
    <row r="9" spans="1:11" x14ac:dyDescent="0.25">
      <c r="A9" s="35" t="s">
        <v>4</v>
      </c>
      <c r="B9" s="36" t="s">
        <v>211</v>
      </c>
      <c r="C9" s="33"/>
      <c r="D9" s="36" t="s">
        <v>252</v>
      </c>
      <c r="E9" s="36"/>
      <c r="F9" s="36"/>
      <c r="G9" s="36"/>
      <c r="H9" s="68"/>
    </row>
    <row r="10" spans="1:11" ht="15.75" thickBot="1" x14ac:dyDescent="0.3">
      <c r="A10" s="37" t="s">
        <v>215</v>
      </c>
      <c r="B10" s="38" t="s">
        <v>216</v>
      </c>
      <c r="C10" s="34"/>
      <c r="D10" s="38" t="s">
        <v>250</v>
      </c>
      <c r="E10" s="38"/>
      <c r="F10" s="38"/>
      <c r="G10" s="38"/>
      <c r="H10" s="70"/>
    </row>
    <row r="11" spans="1:11" ht="15.75" thickBot="1" x14ac:dyDescent="0.3"/>
    <row r="12" spans="1:11" ht="18" thickBot="1" x14ac:dyDescent="0.35">
      <c r="A12" s="454" t="s">
        <v>131</v>
      </c>
      <c r="B12" s="455"/>
      <c r="C12" s="455"/>
      <c r="D12" s="455"/>
      <c r="E12" s="455"/>
      <c r="F12" s="455"/>
      <c r="G12" s="455"/>
      <c r="H12" s="456"/>
    </row>
    <row r="13" spans="1:11" ht="16.5" thickTop="1" thickBot="1" x14ac:dyDescent="0.3">
      <c r="A13" s="60" t="s">
        <v>340</v>
      </c>
      <c r="B13" s="61" t="s">
        <v>341</v>
      </c>
      <c r="C13" s="61" t="s">
        <v>83</v>
      </c>
      <c r="D13" s="61" t="s">
        <v>2</v>
      </c>
      <c r="E13" s="61" t="s">
        <v>342</v>
      </c>
      <c r="F13" s="61" t="s">
        <v>343</v>
      </c>
      <c r="G13" s="61" t="s">
        <v>187</v>
      </c>
      <c r="H13" s="303" t="s">
        <v>456</v>
      </c>
    </row>
    <row r="14" spans="1:11" ht="15.75" thickBot="1" x14ac:dyDescent="0.3">
      <c r="A14" s="71" t="s">
        <v>313</v>
      </c>
      <c r="B14" s="72" t="s">
        <v>314</v>
      </c>
      <c r="C14" s="73"/>
      <c r="D14" s="72" t="s">
        <v>398</v>
      </c>
      <c r="E14" s="72" t="s">
        <v>335</v>
      </c>
      <c r="F14" s="72" t="s">
        <v>314</v>
      </c>
      <c r="G14" s="73"/>
      <c r="H14" s="74" t="s">
        <v>398</v>
      </c>
    </row>
    <row r="15" spans="1:11" ht="15.75" thickBot="1" x14ac:dyDescent="0.3"/>
    <row r="16" spans="1:11" s="18" customFormat="1" ht="18" thickBot="1" x14ac:dyDescent="0.35">
      <c r="A16" s="454" t="s">
        <v>153</v>
      </c>
      <c r="B16" s="455"/>
      <c r="C16" s="455"/>
      <c r="D16" s="455"/>
      <c r="E16" s="455"/>
      <c r="F16" s="455"/>
      <c r="G16" s="455"/>
      <c r="H16" s="456"/>
    </row>
    <row r="17" spans="1:8" s="18" customFormat="1" ht="16.5" thickTop="1" thickBot="1" x14ac:dyDescent="0.3">
      <c r="A17" s="60" t="s">
        <v>340</v>
      </c>
      <c r="B17" s="61" t="s">
        <v>341</v>
      </c>
      <c r="C17" s="61" t="s">
        <v>83</v>
      </c>
      <c r="D17" s="61" t="s">
        <v>2</v>
      </c>
      <c r="E17" s="61" t="s">
        <v>342</v>
      </c>
      <c r="F17" s="61" t="s">
        <v>343</v>
      </c>
      <c r="G17" s="61" t="s">
        <v>187</v>
      </c>
      <c r="H17" s="303" t="s">
        <v>456</v>
      </c>
    </row>
    <row r="18" spans="1:8" s="18" customFormat="1" x14ac:dyDescent="0.25">
      <c r="A18" s="62" t="s">
        <v>151</v>
      </c>
      <c r="B18" s="63" t="s">
        <v>152</v>
      </c>
      <c r="C18" s="75"/>
      <c r="D18" s="63" t="s">
        <v>46</v>
      </c>
      <c r="E18" s="63" t="s">
        <v>376</v>
      </c>
      <c r="F18" s="63" t="s">
        <v>152</v>
      </c>
      <c r="G18" s="75"/>
      <c r="H18" s="76" t="s">
        <v>46</v>
      </c>
    </row>
    <row r="19" spans="1:8" s="18" customFormat="1" ht="15.75" thickBot="1" x14ac:dyDescent="0.3">
      <c r="A19" s="37" t="s">
        <v>32</v>
      </c>
      <c r="B19" s="38" t="s">
        <v>142</v>
      </c>
      <c r="C19" s="77"/>
      <c r="D19" s="38" t="s">
        <v>35</v>
      </c>
      <c r="E19" s="38" t="s">
        <v>32</v>
      </c>
      <c r="F19" s="38" t="s">
        <v>142</v>
      </c>
      <c r="G19" s="78"/>
      <c r="H19" s="79" t="s">
        <v>19</v>
      </c>
    </row>
    <row r="20" spans="1:8" s="18" customFormat="1" ht="15.75" thickBot="1" x14ac:dyDescent="0.3"/>
    <row r="21" spans="1:8" s="18" customFormat="1" ht="18" thickBot="1" x14ac:dyDescent="0.35">
      <c r="A21" s="454" t="s">
        <v>107</v>
      </c>
      <c r="B21" s="455"/>
      <c r="C21" s="455"/>
      <c r="D21" s="455"/>
      <c r="E21" s="455"/>
      <c r="F21" s="455"/>
      <c r="G21" s="455"/>
      <c r="H21" s="456"/>
    </row>
    <row r="22" spans="1:8" s="18" customFormat="1" ht="16.5" thickTop="1" thickBot="1" x14ac:dyDescent="0.3">
      <c r="A22" s="304" t="s">
        <v>340</v>
      </c>
      <c r="B22" s="305" t="s">
        <v>341</v>
      </c>
      <c r="C22" s="305" t="s">
        <v>83</v>
      </c>
      <c r="D22" s="306" t="s">
        <v>2</v>
      </c>
      <c r="E22" s="304" t="s">
        <v>342</v>
      </c>
      <c r="F22" s="305" t="s">
        <v>343</v>
      </c>
      <c r="G22" s="305" t="s">
        <v>187</v>
      </c>
      <c r="H22" s="306" t="s">
        <v>456</v>
      </c>
    </row>
    <row r="23" spans="1:8" s="18" customFormat="1" x14ac:dyDescent="0.25">
      <c r="A23" s="62" t="s">
        <v>356</v>
      </c>
      <c r="B23" s="63" t="s">
        <v>377</v>
      </c>
      <c r="C23" s="80"/>
      <c r="D23" s="354" t="s">
        <v>392</v>
      </c>
      <c r="E23" s="62" t="s">
        <v>356</v>
      </c>
      <c r="F23" s="63" t="s">
        <v>377</v>
      </c>
      <c r="G23" s="81"/>
      <c r="H23" s="76" t="s">
        <v>390</v>
      </c>
    </row>
    <row r="24" spans="1:8" s="18" customFormat="1" x14ac:dyDescent="0.25">
      <c r="A24" s="35" t="s">
        <v>90</v>
      </c>
      <c r="B24" s="36" t="s">
        <v>91</v>
      </c>
      <c r="C24" s="9"/>
      <c r="D24" s="309" t="s">
        <v>40</v>
      </c>
      <c r="E24" s="35" t="s">
        <v>90</v>
      </c>
      <c r="F24" s="36" t="s">
        <v>91</v>
      </c>
      <c r="G24" s="7"/>
      <c r="H24" s="67" t="s">
        <v>29</v>
      </c>
    </row>
    <row r="25" spans="1:8" s="18" customFormat="1" x14ac:dyDescent="0.25">
      <c r="A25" s="35" t="s">
        <v>32</v>
      </c>
      <c r="B25" s="36" t="s">
        <v>142</v>
      </c>
      <c r="C25" s="8"/>
      <c r="D25" s="309" t="s">
        <v>35</v>
      </c>
      <c r="E25" s="35" t="s">
        <v>32</v>
      </c>
      <c r="F25" s="36" t="s">
        <v>142</v>
      </c>
      <c r="G25" s="2"/>
      <c r="H25" s="67" t="s">
        <v>19</v>
      </c>
    </row>
    <row r="26" spans="1:8" s="18" customFormat="1" ht="15.75" thickBot="1" x14ac:dyDescent="0.3">
      <c r="A26" s="37" t="s">
        <v>143</v>
      </c>
      <c r="B26" s="38" t="s">
        <v>144</v>
      </c>
      <c r="C26" s="82"/>
      <c r="D26" s="39" t="s">
        <v>6</v>
      </c>
      <c r="E26" s="37" t="s">
        <v>143</v>
      </c>
      <c r="F26" s="38" t="s">
        <v>144</v>
      </c>
      <c r="G26" s="82"/>
      <c r="H26" s="79" t="s">
        <v>6</v>
      </c>
    </row>
    <row r="27" spans="1:8" s="18" customFormat="1" ht="15.75" thickBot="1" x14ac:dyDescent="0.3"/>
    <row r="28" spans="1:8" ht="18" thickBot="1" x14ac:dyDescent="0.35">
      <c r="A28" s="454" t="s">
        <v>158</v>
      </c>
      <c r="B28" s="455"/>
      <c r="C28" s="455"/>
      <c r="D28" s="455"/>
      <c r="E28" s="455"/>
      <c r="F28" s="455"/>
      <c r="G28" s="455"/>
      <c r="H28" s="456"/>
    </row>
    <row r="29" spans="1:8" ht="16.5" thickTop="1" thickBot="1" x14ac:dyDescent="0.3">
      <c r="A29" s="304" t="s">
        <v>340</v>
      </c>
      <c r="B29" s="305" t="s">
        <v>341</v>
      </c>
      <c r="C29" s="305" t="s">
        <v>83</v>
      </c>
      <c r="D29" s="306" t="s">
        <v>2</v>
      </c>
      <c r="E29" s="304" t="s">
        <v>342</v>
      </c>
      <c r="F29" s="305" t="s">
        <v>343</v>
      </c>
      <c r="G29" s="305" t="s">
        <v>187</v>
      </c>
      <c r="H29" s="306" t="s">
        <v>456</v>
      </c>
    </row>
    <row r="30" spans="1:8" x14ac:dyDescent="0.25">
      <c r="A30" s="62" t="s">
        <v>32</v>
      </c>
      <c r="B30" s="63" t="s">
        <v>142</v>
      </c>
      <c r="C30" s="83"/>
      <c r="D30" s="354" t="s">
        <v>35</v>
      </c>
      <c r="E30" s="62" t="s">
        <v>32</v>
      </c>
      <c r="F30" s="63" t="s">
        <v>142</v>
      </c>
      <c r="G30" s="84"/>
      <c r="H30" s="76" t="s">
        <v>19</v>
      </c>
    </row>
    <row r="31" spans="1:8" x14ac:dyDescent="0.25">
      <c r="A31" s="35" t="s">
        <v>417</v>
      </c>
      <c r="B31" s="36" t="s">
        <v>418</v>
      </c>
      <c r="C31" s="25"/>
      <c r="D31" s="309" t="s">
        <v>252</v>
      </c>
      <c r="E31" s="35" t="s">
        <v>417</v>
      </c>
      <c r="F31" s="36" t="s">
        <v>418</v>
      </c>
      <c r="G31" s="59"/>
      <c r="H31" s="67" t="s">
        <v>454</v>
      </c>
    </row>
    <row r="32" spans="1:8" x14ac:dyDescent="0.25">
      <c r="A32" s="35" t="s">
        <v>159</v>
      </c>
      <c r="B32" s="36" t="s">
        <v>160</v>
      </c>
      <c r="C32" s="27"/>
      <c r="D32" s="309" t="s">
        <v>256</v>
      </c>
      <c r="E32" s="35" t="s">
        <v>159</v>
      </c>
      <c r="F32" s="36" t="s">
        <v>160</v>
      </c>
      <c r="G32" s="1"/>
      <c r="H32" s="67" t="s">
        <v>6</v>
      </c>
    </row>
    <row r="33" spans="1:8" ht="15.75" thickBot="1" x14ac:dyDescent="0.3">
      <c r="A33" s="37" t="s">
        <v>161</v>
      </c>
      <c r="B33" s="38" t="s">
        <v>162</v>
      </c>
      <c r="C33" s="85"/>
      <c r="D33" s="39" t="s">
        <v>52</v>
      </c>
      <c r="E33" s="37" t="s">
        <v>161</v>
      </c>
      <c r="F33" s="38" t="s">
        <v>162</v>
      </c>
      <c r="G33" s="86"/>
      <c r="H33" s="79" t="s">
        <v>24</v>
      </c>
    </row>
    <row r="34" spans="1:8" ht="15.75" thickBot="1" x14ac:dyDescent="0.3">
      <c r="A34" s="18"/>
      <c r="B34" s="18"/>
      <c r="C34" s="18"/>
      <c r="D34" s="18"/>
      <c r="E34" s="18"/>
      <c r="F34" s="18"/>
      <c r="G34" s="18"/>
    </row>
    <row r="35" spans="1:8" ht="18" thickBot="1" x14ac:dyDescent="0.35">
      <c r="A35" s="454" t="s">
        <v>163</v>
      </c>
      <c r="B35" s="455"/>
      <c r="C35" s="455"/>
      <c r="D35" s="455"/>
      <c r="E35" s="455"/>
      <c r="F35" s="455"/>
      <c r="G35" s="455"/>
      <c r="H35" s="456"/>
    </row>
    <row r="36" spans="1:8" ht="16.5" thickTop="1" thickBot="1" x14ac:dyDescent="0.3">
      <c r="A36" s="304" t="s">
        <v>340</v>
      </c>
      <c r="B36" s="305" t="s">
        <v>341</v>
      </c>
      <c r="C36" s="305" t="s">
        <v>83</v>
      </c>
      <c r="D36" s="306" t="s">
        <v>2</v>
      </c>
      <c r="E36" s="304" t="s">
        <v>342</v>
      </c>
      <c r="F36" s="305" t="s">
        <v>343</v>
      </c>
      <c r="G36" s="305" t="s">
        <v>187</v>
      </c>
      <c r="H36" s="306" t="s">
        <v>456</v>
      </c>
    </row>
    <row r="37" spans="1:8" x14ac:dyDescent="0.25">
      <c r="A37" s="62" t="s">
        <v>32</v>
      </c>
      <c r="B37" s="63" t="s">
        <v>142</v>
      </c>
      <c r="C37" s="83"/>
      <c r="D37" s="354" t="s">
        <v>35</v>
      </c>
      <c r="E37" s="62" t="s">
        <v>32</v>
      </c>
      <c r="F37" s="63" t="s">
        <v>142</v>
      </c>
      <c r="G37" s="84"/>
      <c r="H37" s="76" t="s">
        <v>19</v>
      </c>
    </row>
    <row r="38" spans="1:8" x14ac:dyDescent="0.25">
      <c r="A38" s="35" t="s">
        <v>430</v>
      </c>
      <c r="B38" s="36" t="s">
        <v>431</v>
      </c>
      <c r="C38" s="25"/>
      <c r="D38" s="309" t="s">
        <v>252</v>
      </c>
      <c r="E38" s="35" t="s">
        <v>430</v>
      </c>
      <c r="F38" s="36" t="s">
        <v>431</v>
      </c>
      <c r="G38" s="59"/>
      <c r="H38" s="67" t="s">
        <v>454</v>
      </c>
    </row>
    <row r="39" spans="1:8" x14ac:dyDescent="0.25">
      <c r="A39" s="35" t="s">
        <v>164</v>
      </c>
      <c r="B39" s="36" t="s">
        <v>165</v>
      </c>
      <c r="C39" s="27"/>
      <c r="D39" s="309" t="s">
        <v>256</v>
      </c>
      <c r="E39" s="35" t="s">
        <v>164</v>
      </c>
      <c r="F39" s="36" t="s">
        <v>165</v>
      </c>
      <c r="G39" s="1"/>
      <c r="H39" s="67" t="s">
        <v>6</v>
      </c>
    </row>
    <row r="40" spans="1:8" ht="15.75" thickBot="1" x14ac:dyDescent="0.3">
      <c r="A40" s="37" t="s">
        <v>166</v>
      </c>
      <c r="B40" s="38" t="s">
        <v>167</v>
      </c>
      <c r="C40" s="85"/>
      <c r="D40" s="39" t="s">
        <v>52</v>
      </c>
      <c r="E40" s="37" t="s">
        <v>166</v>
      </c>
      <c r="F40" s="38" t="s">
        <v>167</v>
      </c>
      <c r="G40" s="86"/>
      <c r="H40" s="79" t="s">
        <v>24</v>
      </c>
    </row>
    <row r="41" spans="1:8" ht="15.75" thickBot="1" x14ac:dyDescent="0.3">
      <c r="A41" s="18"/>
      <c r="B41" s="18"/>
      <c r="C41" s="18"/>
      <c r="D41" s="18"/>
      <c r="E41" s="18"/>
      <c r="F41" s="18"/>
      <c r="G41" s="18"/>
    </row>
    <row r="42" spans="1:8" ht="18" thickBot="1" x14ac:dyDescent="0.35">
      <c r="A42" s="454" t="s">
        <v>168</v>
      </c>
      <c r="B42" s="455"/>
      <c r="C42" s="455"/>
      <c r="D42" s="455"/>
      <c r="E42" s="455"/>
      <c r="F42" s="455"/>
      <c r="G42" s="455"/>
      <c r="H42" s="456"/>
    </row>
    <row r="43" spans="1:8" ht="16.5" thickTop="1" thickBot="1" x14ac:dyDescent="0.3">
      <c r="A43" s="304" t="s">
        <v>340</v>
      </c>
      <c r="B43" s="305" t="s">
        <v>341</v>
      </c>
      <c r="C43" s="305" t="s">
        <v>83</v>
      </c>
      <c r="D43" s="306" t="s">
        <v>2</v>
      </c>
      <c r="E43" s="304" t="s">
        <v>342</v>
      </c>
      <c r="F43" s="305" t="s">
        <v>343</v>
      </c>
      <c r="G43" s="305" t="s">
        <v>187</v>
      </c>
      <c r="H43" s="306" t="s">
        <v>456</v>
      </c>
    </row>
    <row r="44" spans="1:8" x14ac:dyDescent="0.25">
      <c r="A44" s="62" t="s">
        <v>32</v>
      </c>
      <c r="B44" s="63" t="s">
        <v>142</v>
      </c>
      <c r="C44" s="83"/>
      <c r="D44" s="354" t="s">
        <v>35</v>
      </c>
      <c r="E44" s="62" t="s">
        <v>32</v>
      </c>
      <c r="F44" s="63" t="s">
        <v>142</v>
      </c>
      <c r="G44" s="84"/>
      <c r="H44" s="76" t="s">
        <v>19</v>
      </c>
    </row>
    <row r="45" spans="1:8" ht="15.75" thickBot="1" x14ac:dyDescent="0.3">
      <c r="A45" s="37" t="s">
        <v>430</v>
      </c>
      <c r="B45" s="38" t="s">
        <v>431</v>
      </c>
      <c r="C45" s="87"/>
      <c r="D45" s="39" t="s">
        <v>252</v>
      </c>
      <c r="E45" s="37" t="s">
        <v>430</v>
      </c>
      <c r="F45" s="38" t="s">
        <v>431</v>
      </c>
      <c r="G45" s="88"/>
      <c r="H45" s="79" t="s">
        <v>454</v>
      </c>
    </row>
    <row r="46" spans="1:8" ht="15.75" thickBot="1" x14ac:dyDescent="0.3">
      <c r="A46" s="18"/>
      <c r="B46" s="18"/>
      <c r="C46" s="18"/>
      <c r="D46" s="18"/>
      <c r="E46" s="18"/>
      <c r="F46" s="18"/>
      <c r="G46" s="18"/>
    </row>
    <row r="47" spans="1:8" ht="18" thickBot="1" x14ac:dyDescent="0.35">
      <c r="A47" s="454" t="s">
        <v>117</v>
      </c>
      <c r="B47" s="455"/>
      <c r="C47" s="455"/>
      <c r="D47" s="455"/>
      <c r="E47" s="455"/>
      <c r="F47" s="455"/>
      <c r="G47" s="455"/>
      <c r="H47" s="456"/>
    </row>
    <row r="48" spans="1:8" ht="16.5" thickTop="1" thickBot="1" x14ac:dyDescent="0.3">
      <c r="A48" s="304" t="s">
        <v>340</v>
      </c>
      <c r="B48" s="305" t="s">
        <v>341</v>
      </c>
      <c r="C48" s="305" t="s">
        <v>83</v>
      </c>
      <c r="D48" s="306" t="s">
        <v>2</v>
      </c>
      <c r="E48" s="304" t="s">
        <v>342</v>
      </c>
      <c r="F48" s="305" t="s">
        <v>343</v>
      </c>
      <c r="G48" s="305" t="s">
        <v>187</v>
      </c>
      <c r="H48" s="306" t="s">
        <v>456</v>
      </c>
    </row>
    <row r="49" spans="1:8" x14ac:dyDescent="0.25">
      <c r="A49" s="62" t="s">
        <v>32</v>
      </c>
      <c r="B49" s="63" t="s">
        <v>142</v>
      </c>
      <c r="C49" s="83"/>
      <c r="D49" s="354" t="s">
        <v>35</v>
      </c>
      <c r="E49" s="62" t="s">
        <v>32</v>
      </c>
      <c r="F49" s="63" t="s">
        <v>142</v>
      </c>
      <c r="G49" s="84"/>
      <c r="H49" s="76" t="s">
        <v>19</v>
      </c>
    </row>
    <row r="50" spans="1:8" x14ac:dyDescent="0.25">
      <c r="A50" s="35" t="s">
        <v>38</v>
      </c>
      <c r="B50" s="36" t="s">
        <v>84</v>
      </c>
      <c r="C50" s="7"/>
      <c r="D50" s="309" t="s">
        <v>29</v>
      </c>
      <c r="E50" s="35" t="s">
        <v>38</v>
      </c>
      <c r="F50" s="36" t="s">
        <v>84</v>
      </c>
      <c r="G50" s="9"/>
      <c r="H50" s="67" t="s">
        <v>40</v>
      </c>
    </row>
    <row r="51" spans="1:8" ht="15.75" thickBot="1" x14ac:dyDescent="0.3">
      <c r="A51" s="37" t="s">
        <v>3</v>
      </c>
      <c r="B51" s="38" t="s">
        <v>132</v>
      </c>
      <c r="C51" s="82"/>
      <c r="D51" s="39" t="s">
        <v>6</v>
      </c>
      <c r="E51" s="37" t="s">
        <v>3</v>
      </c>
      <c r="F51" s="38" t="s">
        <v>132</v>
      </c>
      <c r="G51" s="82"/>
      <c r="H51" s="39" t="s">
        <v>6</v>
      </c>
    </row>
    <row r="52" spans="1:8" ht="15.75" thickBot="1" x14ac:dyDescent="0.3">
      <c r="A52" s="18"/>
      <c r="B52" s="18"/>
      <c r="C52" s="18"/>
      <c r="D52" s="18"/>
      <c r="E52" s="18"/>
      <c r="F52" s="18"/>
      <c r="G52" s="18"/>
    </row>
    <row r="53" spans="1:8" ht="18" thickBot="1" x14ac:dyDescent="0.35">
      <c r="A53" s="454" t="s">
        <v>112</v>
      </c>
      <c r="B53" s="455"/>
      <c r="C53" s="455"/>
      <c r="D53" s="455"/>
      <c r="E53" s="455"/>
      <c r="F53" s="455"/>
      <c r="G53" s="455"/>
      <c r="H53" s="456"/>
    </row>
    <row r="54" spans="1:8" ht="15.75" thickTop="1" x14ac:dyDescent="0.25">
      <c r="A54" s="330" t="s">
        <v>340</v>
      </c>
      <c r="B54" s="331" t="s">
        <v>341</v>
      </c>
      <c r="C54" s="331" t="s">
        <v>83</v>
      </c>
      <c r="D54" s="332" t="s">
        <v>280</v>
      </c>
      <c r="E54" s="330" t="s">
        <v>342</v>
      </c>
      <c r="F54" s="331" t="s">
        <v>343</v>
      </c>
      <c r="G54" s="331" t="s">
        <v>187</v>
      </c>
      <c r="H54" s="332" t="s">
        <v>456</v>
      </c>
    </row>
    <row r="55" spans="1:8" x14ac:dyDescent="0.25">
      <c r="A55" s="35" t="s">
        <v>111</v>
      </c>
      <c r="B55" s="36" t="s">
        <v>111</v>
      </c>
      <c r="C55" s="9"/>
      <c r="D55" s="309" t="s">
        <v>40</v>
      </c>
      <c r="E55" s="35" t="s">
        <v>111</v>
      </c>
      <c r="F55" s="36" t="s">
        <v>111</v>
      </c>
      <c r="G55" s="7"/>
      <c r="H55" s="67" t="s">
        <v>29</v>
      </c>
    </row>
    <row r="56" spans="1:8" x14ac:dyDescent="0.25">
      <c r="A56" s="35" t="s">
        <v>27</v>
      </c>
      <c r="B56" s="36"/>
      <c r="C56" s="310"/>
      <c r="D56" s="309" t="s">
        <v>254</v>
      </c>
      <c r="E56" s="35" t="s">
        <v>27</v>
      </c>
      <c r="F56" s="36"/>
      <c r="G56" s="292"/>
      <c r="H56" s="334" t="s">
        <v>254</v>
      </c>
    </row>
    <row r="57" spans="1:8" x14ac:dyDescent="0.25">
      <c r="A57" s="35" t="s">
        <v>551</v>
      </c>
      <c r="B57" s="36" t="s">
        <v>552</v>
      </c>
      <c r="C57" s="311"/>
      <c r="D57" s="309" t="s">
        <v>250</v>
      </c>
      <c r="E57" s="35" t="s">
        <v>603</v>
      </c>
      <c r="F57" s="36" t="s">
        <v>552</v>
      </c>
      <c r="G57" s="24"/>
      <c r="H57" s="67" t="s">
        <v>250</v>
      </c>
    </row>
    <row r="58" spans="1:8" x14ac:dyDescent="0.25">
      <c r="A58" s="35" t="s">
        <v>154</v>
      </c>
      <c r="B58" s="36" t="s">
        <v>155</v>
      </c>
      <c r="C58" s="312"/>
      <c r="D58" s="309" t="s">
        <v>6</v>
      </c>
      <c r="E58" s="35" t="s">
        <v>154</v>
      </c>
      <c r="F58" s="36" t="s">
        <v>155</v>
      </c>
      <c r="G58" s="295"/>
      <c r="H58" s="334" t="s">
        <v>6</v>
      </c>
    </row>
    <row r="59" spans="1:8" ht="15.75" thickBot="1" x14ac:dyDescent="0.3">
      <c r="A59" s="37" t="s">
        <v>553</v>
      </c>
      <c r="B59" s="38" t="s">
        <v>554</v>
      </c>
      <c r="C59" s="335"/>
      <c r="D59" s="39" t="s">
        <v>6</v>
      </c>
      <c r="E59" s="37" t="s">
        <v>604</v>
      </c>
      <c r="F59" s="38" t="s">
        <v>554</v>
      </c>
      <c r="G59" s="336"/>
      <c r="H59" s="337" t="s">
        <v>6</v>
      </c>
    </row>
    <row r="60" spans="1:8" ht="15.75" thickBot="1" x14ac:dyDescent="0.3">
      <c r="A60" s="333"/>
      <c r="B60" s="333"/>
      <c r="C60" s="333"/>
      <c r="D60" s="333"/>
      <c r="E60" s="333"/>
      <c r="F60" s="333"/>
      <c r="G60" s="333"/>
      <c r="H60" s="333"/>
    </row>
    <row r="61" spans="1:8" ht="18" thickBot="1" x14ac:dyDescent="0.35">
      <c r="A61" s="454" t="s">
        <v>120</v>
      </c>
      <c r="B61" s="455"/>
      <c r="C61" s="455"/>
      <c r="D61" s="455"/>
      <c r="E61" s="455"/>
      <c r="F61" s="455"/>
      <c r="G61" s="455"/>
      <c r="H61" s="456"/>
    </row>
    <row r="62" spans="1:8" ht="15.75" thickTop="1" x14ac:dyDescent="0.25">
      <c r="A62" s="330" t="s">
        <v>340</v>
      </c>
      <c r="B62" s="331" t="s">
        <v>341</v>
      </c>
      <c r="C62" s="331" t="s">
        <v>83</v>
      </c>
      <c r="D62" s="332" t="s">
        <v>280</v>
      </c>
      <c r="E62" s="330" t="s">
        <v>342</v>
      </c>
      <c r="F62" s="331" t="s">
        <v>343</v>
      </c>
      <c r="G62" s="331" t="s">
        <v>187</v>
      </c>
      <c r="H62" s="332" t="s">
        <v>456</v>
      </c>
    </row>
    <row r="63" spans="1:8" x14ac:dyDescent="0.25">
      <c r="A63" s="35" t="s">
        <v>38</v>
      </c>
      <c r="B63" s="36" t="s">
        <v>84</v>
      </c>
      <c r="C63" s="313"/>
      <c r="D63" s="309" t="s">
        <v>40</v>
      </c>
      <c r="E63" s="35" t="s">
        <v>38</v>
      </c>
      <c r="F63" s="36" t="s">
        <v>84</v>
      </c>
      <c r="G63" s="293"/>
      <c r="H63" s="334" t="s">
        <v>29</v>
      </c>
    </row>
    <row r="64" spans="1:8" x14ac:dyDescent="0.25">
      <c r="A64" s="35" t="s">
        <v>3</v>
      </c>
      <c r="B64" s="36" t="s">
        <v>132</v>
      </c>
      <c r="C64" s="312"/>
      <c r="D64" s="309" t="s">
        <v>6</v>
      </c>
      <c r="E64" s="35" t="s">
        <v>3</v>
      </c>
      <c r="F64" s="36" t="s">
        <v>132</v>
      </c>
      <c r="G64" s="295"/>
      <c r="H64" s="334" t="s">
        <v>6</v>
      </c>
    </row>
    <row r="65" spans="1:8" x14ac:dyDescent="0.25">
      <c r="A65" s="35" t="s">
        <v>477</v>
      </c>
      <c r="B65" s="36" t="s">
        <v>478</v>
      </c>
      <c r="C65" s="314"/>
      <c r="D65" s="309" t="s">
        <v>734</v>
      </c>
      <c r="E65" s="35" t="s">
        <v>476</v>
      </c>
      <c r="F65" s="36" t="s">
        <v>529</v>
      </c>
      <c r="G65" s="152"/>
      <c r="H65" s="334" t="s">
        <v>734</v>
      </c>
    </row>
    <row r="66" spans="1:8" x14ac:dyDescent="0.25">
      <c r="A66" s="35" t="s">
        <v>480</v>
      </c>
      <c r="B66" s="36" t="s">
        <v>481</v>
      </c>
      <c r="C66" s="315"/>
      <c r="D66" s="309" t="s">
        <v>731</v>
      </c>
      <c r="E66" s="35" t="s">
        <v>479</v>
      </c>
      <c r="F66" s="36" t="s">
        <v>530</v>
      </c>
      <c r="G66" s="151"/>
      <c r="H66" s="67" t="s">
        <v>731</v>
      </c>
    </row>
    <row r="67" spans="1:8" x14ac:dyDescent="0.25">
      <c r="A67" s="35" t="s">
        <v>483</v>
      </c>
      <c r="B67" s="36" t="s">
        <v>484</v>
      </c>
      <c r="C67" s="314"/>
      <c r="D67" s="309" t="s">
        <v>734</v>
      </c>
      <c r="E67" s="35" t="s">
        <v>482</v>
      </c>
      <c r="F67" s="36" t="s">
        <v>527</v>
      </c>
      <c r="G67" s="152"/>
      <c r="H67" s="67" t="s">
        <v>734</v>
      </c>
    </row>
    <row r="68" spans="1:8" x14ac:dyDescent="0.25">
      <c r="A68" s="35" t="s">
        <v>486</v>
      </c>
      <c r="B68" s="36" t="s">
        <v>487</v>
      </c>
      <c r="C68" s="315"/>
      <c r="D68" s="309" t="s">
        <v>731</v>
      </c>
      <c r="E68" s="35" t="s">
        <v>485</v>
      </c>
      <c r="F68" s="36" t="s">
        <v>528</v>
      </c>
      <c r="G68" s="151"/>
      <c r="H68" s="67" t="s">
        <v>731</v>
      </c>
    </row>
    <row r="69" spans="1:8" ht="15.75" thickBot="1" x14ac:dyDescent="0.3">
      <c r="A69" s="37" t="s">
        <v>488</v>
      </c>
      <c r="B69" s="38" t="s">
        <v>488</v>
      </c>
      <c r="C69" s="338"/>
      <c r="D69" s="39" t="s">
        <v>49</v>
      </c>
      <c r="E69" s="37" t="s">
        <v>597</v>
      </c>
      <c r="F69" s="38" t="s">
        <v>598</v>
      </c>
      <c r="G69" s="339"/>
      <c r="H69" s="79" t="s">
        <v>49</v>
      </c>
    </row>
    <row r="70" spans="1:8" ht="15.75" thickBot="1" x14ac:dyDescent="0.3">
      <c r="A70" s="333"/>
      <c r="B70" s="333"/>
      <c r="C70" s="333"/>
      <c r="D70" s="333"/>
      <c r="E70" s="333"/>
      <c r="F70" s="333"/>
      <c r="G70" s="333"/>
      <c r="H70" s="333"/>
    </row>
    <row r="71" spans="1:8" ht="18" thickBot="1" x14ac:dyDescent="0.35">
      <c r="A71" s="454" t="s">
        <v>123</v>
      </c>
      <c r="B71" s="455"/>
      <c r="C71" s="455"/>
      <c r="D71" s="455"/>
      <c r="E71" s="455"/>
      <c r="F71" s="455"/>
      <c r="G71" s="455"/>
      <c r="H71" s="456"/>
    </row>
    <row r="72" spans="1:8" ht="15.75" thickTop="1" x14ac:dyDescent="0.25">
      <c r="A72" s="330" t="s">
        <v>340</v>
      </c>
      <c r="B72" s="331" t="s">
        <v>341</v>
      </c>
      <c r="C72" s="331" t="s">
        <v>83</v>
      </c>
      <c r="D72" s="332" t="s">
        <v>280</v>
      </c>
      <c r="E72" s="330" t="s">
        <v>342</v>
      </c>
      <c r="F72" s="331" t="s">
        <v>343</v>
      </c>
      <c r="G72" s="331" t="s">
        <v>187</v>
      </c>
      <c r="H72" s="332" t="s">
        <v>456</v>
      </c>
    </row>
    <row r="73" spans="1:8" x14ac:dyDescent="0.25">
      <c r="A73" s="35" t="s">
        <v>477</v>
      </c>
      <c r="B73" s="36" t="s">
        <v>478</v>
      </c>
      <c r="C73" s="314"/>
      <c r="D73" s="309" t="s">
        <v>734</v>
      </c>
      <c r="E73" s="35" t="s">
        <v>476</v>
      </c>
      <c r="F73" s="36" t="s">
        <v>529</v>
      </c>
      <c r="G73" s="152"/>
      <c r="H73" s="334" t="s">
        <v>734</v>
      </c>
    </row>
    <row r="74" spans="1:8" x14ac:dyDescent="0.25">
      <c r="A74" s="35" t="s">
        <v>480</v>
      </c>
      <c r="B74" s="36" t="s">
        <v>481</v>
      </c>
      <c r="C74" s="315"/>
      <c r="D74" s="309" t="s">
        <v>731</v>
      </c>
      <c r="E74" s="35" t="s">
        <v>479</v>
      </c>
      <c r="F74" s="36" t="s">
        <v>530</v>
      </c>
      <c r="G74" s="151"/>
      <c r="H74" s="67" t="s">
        <v>731</v>
      </c>
    </row>
    <row r="75" spans="1:8" x14ac:dyDescent="0.25">
      <c r="A75" s="35" t="s">
        <v>483</v>
      </c>
      <c r="B75" s="36" t="s">
        <v>484</v>
      </c>
      <c r="C75" s="314"/>
      <c r="D75" s="309" t="s">
        <v>734</v>
      </c>
      <c r="E75" s="35" t="s">
        <v>482</v>
      </c>
      <c r="F75" s="36" t="s">
        <v>527</v>
      </c>
      <c r="G75" s="152"/>
      <c r="H75" s="67" t="s">
        <v>734</v>
      </c>
    </row>
    <row r="76" spans="1:8" x14ac:dyDescent="0.25">
      <c r="A76" s="35" t="s">
        <v>486</v>
      </c>
      <c r="B76" s="36" t="s">
        <v>487</v>
      </c>
      <c r="C76" s="315"/>
      <c r="D76" s="309" t="s">
        <v>731</v>
      </c>
      <c r="E76" s="35" t="s">
        <v>485</v>
      </c>
      <c r="F76" s="36" t="s">
        <v>528</v>
      </c>
      <c r="G76" s="151"/>
      <c r="H76" s="67" t="s">
        <v>731</v>
      </c>
    </row>
    <row r="77" spans="1:8" x14ac:dyDescent="0.25">
      <c r="A77" s="35" t="s">
        <v>488</v>
      </c>
      <c r="B77" s="36" t="s">
        <v>488</v>
      </c>
      <c r="C77" s="316"/>
      <c r="D77" s="309" t="s">
        <v>49</v>
      </c>
      <c r="E77" s="35" t="s">
        <v>597</v>
      </c>
      <c r="F77" s="36" t="s">
        <v>598</v>
      </c>
      <c r="G77" s="4"/>
      <c r="H77" s="67" t="s">
        <v>49</v>
      </c>
    </row>
    <row r="78" spans="1:8" x14ac:dyDescent="0.25">
      <c r="A78" s="35" t="s">
        <v>542</v>
      </c>
      <c r="B78" s="36" t="s">
        <v>242</v>
      </c>
      <c r="C78" s="310"/>
      <c r="D78" s="309" t="s">
        <v>254</v>
      </c>
      <c r="E78" s="35" t="s">
        <v>600</v>
      </c>
      <c r="F78" s="36" t="s">
        <v>242</v>
      </c>
      <c r="G78" s="292"/>
      <c r="H78" s="67" t="s">
        <v>254</v>
      </c>
    </row>
    <row r="79" spans="1:8" x14ac:dyDescent="0.25">
      <c r="A79" s="35" t="s">
        <v>122</v>
      </c>
      <c r="B79" s="36" t="s">
        <v>85</v>
      </c>
      <c r="C79" s="313"/>
      <c r="D79" s="309" t="s">
        <v>40</v>
      </c>
      <c r="E79" s="35" t="s">
        <v>122</v>
      </c>
      <c r="F79" s="36" t="s">
        <v>242</v>
      </c>
      <c r="G79" s="293"/>
      <c r="H79" s="67" t="s">
        <v>29</v>
      </c>
    </row>
    <row r="80" spans="1:8" x14ac:dyDescent="0.25">
      <c r="A80" s="35" t="s">
        <v>543</v>
      </c>
      <c r="B80" s="36" t="s">
        <v>245</v>
      </c>
      <c r="C80" s="317"/>
      <c r="D80" s="309" t="s">
        <v>250</v>
      </c>
      <c r="E80" s="35" t="s">
        <v>601</v>
      </c>
      <c r="F80" s="36" t="s">
        <v>245</v>
      </c>
      <c r="G80" s="294"/>
      <c r="H80" s="67" t="s">
        <v>250</v>
      </c>
    </row>
    <row r="81" spans="1:8" x14ac:dyDescent="0.25">
      <c r="A81" s="35" t="s">
        <v>169</v>
      </c>
      <c r="B81" s="36" t="s">
        <v>132</v>
      </c>
      <c r="C81" s="312"/>
      <c r="D81" s="309" t="s">
        <v>6</v>
      </c>
      <c r="E81" s="35" t="s">
        <v>169</v>
      </c>
      <c r="F81" s="36" t="s">
        <v>132</v>
      </c>
      <c r="G81" s="295"/>
      <c r="H81" s="67" t="s">
        <v>6</v>
      </c>
    </row>
    <row r="82" spans="1:8" x14ac:dyDescent="0.25">
      <c r="A82" s="35" t="s">
        <v>544</v>
      </c>
      <c r="B82" s="36" t="s">
        <v>475</v>
      </c>
      <c r="C82" s="311"/>
      <c r="D82" s="309" t="s">
        <v>250</v>
      </c>
      <c r="E82" s="35" t="s">
        <v>383</v>
      </c>
      <c r="F82" s="36" t="s">
        <v>475</v>
      </c>
      <c r="G82" s="24"/>
      <c r="H82" s="67" t="s">
        <v>250</v>
      </c>
    </row>
    <row r="83" spans="1:8" x14ac:dyDescent="0.25">
      <c r="A83" s="35" t="s">
        <v>545</v>
      </c>
      <c r="B83" s="36" t="s">
        <v>546</v>
      </c>
      <c r="C83" s="312"/>
      <c r="D83" s="309" t="s">
        <v>6</v>
      </c>
      <c r="E83" s="35"/>
      <c r="F83" s="36"/>
      <c r="G83" s="295"/>
      <c r="H83" s="67" t="s">
        <v>6</v>
      </c>
    </row>
    <row r="84" spans="1:8" x14ac:dyDescent="0.25">
      <c r="A84" s="35" t="s">
        <v>547</v>
      </c>
      <c r="B84" s="36" t="s">
        <v>474</v>
      </c>
      <c r="C84" s="311"/>
      <c r="D84" s="309" t="s">
        <v>250</v>
      </c>
      <c r="E84" s="35" t="s">
        <v>300</v>
      </c>
      <c r="F84" s="36" t="s">
        <v>474</v>
      </c>
      <c r="G84" s="24"/>
      <c r="H84" s="67" t="s">
        <v>250</v>
      </c>
    </row>
    <row r="85" spans="1:8" ht="15.75" thickBot="1" x14ac:dyDescent="0.3">
      <c r="A85" s="37" t="s">
        <v>548</v>
      </c>
      <c r="B85" s="38" t="s">
        <v>549</v>
      </c>
      <c r="C85" s="335"/>
      <c r="D85" s="39" t="s">
        <v>6</v>
      </c>
      <c r="E85" s="37"/>
      <c r="F85" s="38"/>
      <c r="G85" s="336"/>
      <c r="H85" s="79" t="s">
        <v>6</v>
      </c>
    </row>
    <row r="86" spans="1:8" ht="15.75" thickBot="1" x14ac:dyDescent="0.3">
      <c r="A86" s="333"/>
      <c r="B86" s="333"/>
      <c r="C86" s="333"/>
      <c r="D86" s="333"/>
      <c r="E86" s="333"/>
      <c r="F86" s="333"/>
      <c r="G86" s="333"/>
      <c r="H86" s="333"/>
    </row>
    <row r="87" spans="1:8" ht="18" thickBot="1" x14ac:dyDescent="0.35">
      <c r="A87" s="454" t="s">
        <v>173</v>
      </c>
      <c r="B87" s="455"/>
      <c r="C87" s="455"/>
      <c r="D87" s="455"/>
      <c r="E87" s="455"/>
      <c r="F87" s="455"/>
      <c r="G87" s="455"/>
      <c r="H87" s="456"/>
    </row>
    <row r="88" spans="1:8" ht="15.75" thickTop="1" x14ac:dyDescent="0.25">
      <c r="A88" s="330" t="s">
        <v>340</v>
      </c>
      <c r="B88" s="331" t="s">
        <v>341</v>
      </c>
      <c r="C88" s="331" t="s">
        <v>83</v>
      </c>
      <c r="D88" s="332" t="s">
        <v>280</v>
      </c>
      <c r="E88" s="330" t="s">
        <v>342</v>
      </c>
      <c r="F88" s="331" t="s">
        <v>343</v>
      </c>
      <c r="G88" s="331" t="s">
        <v>187</v>
      </c>
      <c r="H88" s="332" t="s">
        <v>456</v>
      </c>
    </row>
    <row r="89" spans="1:8" x14ac:dyDescent="0.25">
      <c r="A89" s="35" t="s">
        <v>490</v>
      </c>
      <c r="B89" s="36" t="s">
        <v>242</v>
      </c>
      <c r="C89" s="310"/>
      <c r="D89" s="309" t="s">
        <v>254</v>
      </c>
      <c r="E89" s="35" t="s">
        <v>490</v>
      </c>
      <c r="F89" s="36" t="s">
        <v>242</v>
      </c>
      <c r="G89" s="292"/>
      <c r="H89" s="334" t="s">
        <v>254</v>
      </c>
    </row>
    <row r="90" spans="1:8" x14ac:dyDescent="0.25">
      <c r="A90" s="35" t="s">
        <v>429</v>
      </c>
      <c r="B90" s="36" t="s">
        <v>493</v>
      </c>
      <c r="C90" s="317"/>
      <c r="D90" s="309" t="s">
        <v>250</v>
      </c>
      <c r="E90" s="35" t="s">
        <v>429</v>
      </c>
      <c r="F90" s="36" t="s">
        <v>493</v>
      </c>
      <c r="G90" s="294"/>
      <c r="H90" s="67" t="s">
        <v>250</v>
      </c>
    </row>
    <row r="91" spans="1:8" x14ac:dyDescent="0.25">
      <c r="A91" s="35" t="s">
        <v>170</v>
      </c>
      <c r="B91" s="36" t="s">
        <v>171</v>
      </c>
      <c r="C91" s="318"/>
      <c r="D91" s="309" t="s">
        <v>14</v>
      </c>
      <c r="E91" s="35" t="s">
        <v>170</v>
      </c>
      <c r="F91" s="36" t="s">
        <v>171</v>
      </c>
      <c r="G91" s="130"/>
      <c r="H91" s="67"/>
    </row>
    <row r="92" spans="1:8" x14ac:dyDescent="0.25">
      <c r="A92" s="35" t="s">
        <v>494</v>
      </c>
      <c r="B92" s="36" t="s">
        <v>495</v>
      </c>
      <c r="C92" s="311"/>
      <c r="D92" s="309" t="s">
        <v>250</v>
      </c>
      <c r="E92" s="35" t="s">
        <v>494</v>
      </c>
      <c r="F92" s="36" t="s">
        <v>495</v>
      </c>
      <c r="G92" s="24"/>
      <c r="H92" s="67" t="s">
        <v>250</v>
      </c>
    </row>
    <row r="93" spans="1:8" x14ac:dyDescent="0.25">
      <c r="A93" s="35" t="s">
        <v>505</v>
      </c>
      <c r="B93" s="36" t="s">
        <v>506</v>
      </c>
      <c r="C93" s="319"/>
      <c r="D93" s="309" t="s">
        <v>663</v>
      </c>
      <c r="E93" s="35" t="s">
        <v>505</v>
      </c>
      <c r="F93" s="36" t="s">
        <v>594</v>
      </c>
      <c r="G93" s="123"/>
      <c r="H93" s="67" t="s">
        <v>663</v>
      </c>
    </row>
    <row r="94" spans="1:8" ht="15.75" thickBot="1" x14ac:dyDescent="0.3">
      <c r="A94" s="37" t="s">
        <v>509</v>
      </c>
      <c r="B94" s="38" t="s">
        <v>510</v>
      </c>
      <c r="C94" s="340"/>
      <c r="D94" s="39" t="s">
        <v>250</v>
      </c>
      <c r="E94" s="37" t="s">
        <v>509</v>
      </c>
      <c r="F94" s="38" t="s">
        <v>510</v>
      </c>
      <c r="G94" s="341"/>
      <c r="H94" s="79" t="s">
        <v>250</v>
      </c>
    </row>
    <row r="95" spans="1:8" ht="15.75" thickBot="1" x14ac:dyDescent="0.3">
      <c r="A95" s="333"/>
      <c r="B95" s="333"/>
      <c r="C95" s="333"/>
      <c r="D95" s="333"/>
      <c r="E95" s="333"/>
      <c r="F95" s="333"/>
      <c r="G95" s="333"/>
      <c r="H95" s="333"/>
    </row>
    <row r="96" spans="1:8" ht="18" thickBot="1" x14ac:dyDescent="0.35">
      <c r="A96" s="454" t="s">
        <v>82</v>
      </c>
      <c r="B96" s="455"/>
      <c r="C96" s="455"/>
      <c r="D96" s="455"/>
      <c r="E96" s="455"/>
      <c r="F96" s="455"/>
      <c r="G96" s="455"/>
      <c r="H96" s="456"/>
    </row>
    <row r="97" spans="1:8" ht="15.75" thickTop="1" x14ac:dyDescent="0.25">
      <c r="A97" s="330" t="s">
        <v>340</v>
      </c>
      <c r="B97" s="331" t="s">
        <v>341</v>
      </c>
      <c r="C97" s="331" t="s">
        <v>83</v>
      </c>
      <c r="D97" s="332" t="s">
        <v>280</v>
      </c>
      <c r="E97" s="330" t="s">
        <v>342</v>
      </c>
      <c r="F97" s="331" t="s">
        <v>343</v>
      </c>
      <c r="G97" s="331" t="s">
        <v>187</v>
      </c>
      <c r="H97" s="332" t="s">
        <v>456</v>
      </c>
    </row>
    <row r="98" spans="1:8" x14ac:dyDescent="0.25">
      <c r="A98" s="35" t="s">
        <v>124</v>
      </c>
      <c r="B98" s="36" t="s">
        <v>125</v>
      </c>
      <c r="C98" s="313"/>
      <c r="D98" s="309" t="s">
        <v>40</v>
      </c>
      <c r="E98" s="35" t="s">
        <v>124</v>
      </c>
      <c r="F98" s="36" t="s">
        <v>125</v>
      </c>
      <c r="G98" s="293"/>
      <c r="H98" s="334" t="s">
        <v>29</v>
      </c>
    </row>
    <row r="99" spans="1:8" x14ac:dyDescent="0.25">
      <c r="A99" s="35" t="s">
        <v>38</v>
      </c>
      <c r="B99" s="36" t="s">
        <v>126</v>
      </c>
      <c r="C99" s="313"/>
      <c r="D99" s="309" t="s">
        <v>40</v>
      </c>
      <c r="E99" s="35" t="s">
        <v>38</v>
      </c>
      <c r="F99" s="36" t="s">
        <v>126</v>
      </c>
      <c r="G99" s="293"/>
      <c r="H99" s="67" t="s">
        <v>29</v>
      </c>
    </row>
    <row r="100" spans="1:8" x14ac:dyDescent="0.25">
      <c r="A100" s="35" t="s">
        <v>175</v>
      </c>
      <c r="B100" s="36" t="s">
        <v>176</v>
      </c>
      <c r="C100" s="312"/>
      <c r="D100" s="309" t="s">
        <v>6</v>
      </c>
      <c r="E100" s="35" t="s">
        <v>175</v>
      </c>
      <c r="F100" s="36" t="s">
        <v>176</v>
      </c>
      <c r="G100" s="295"/>
      <c r="H100" s="67" t="s">
        <v>6</v>
      </c>
    </row>
    <row r="101" spans="1:8" x14ac:dyDescent="0.25">
      <c r="A101" s="35" t="s">
        <v>3</v>
      </c>
      <c r="B101" s="36" t="s">
        <v>177</v>
      </c>
      <c r="C101" s="312"/>
      <c r="D101" s="309" t="s">
        <v>6</v>
      </c>
      <c r="E101" s="35" t="s">
        <v>3</v>
      </c>
      <c r="F101" s="36" t="s">
        <v>177</v>
      </c>
      <c r="G101" s="295"/>
      <c r="H101" s="67" t="s">
        <v>6</v>
      </c>
    </row>
    <row r="102" spans="1:8" x14ac:dyDescent="0.25">
      <c r="A102" s="35" t="s">
        <v>540</v>
      </c>
      <c r="B102" s="36" t="s">
        <v>540</v>
      </c>
      <c r="C102" s="320"/>
      <c r="D102" s="309" t="s">
        <v>613</v>
      </c>
      <c r="E102" s="35" t="s">
        <v>540</v>
      </c>
      <c r="F102" s="36" t="s">
        <v>540</v>
      </c>
      <c r="G102" s="98"/>
      <c r="H102" s="67" t="s">
        <v>613</v>
      </c>
    </row>
    <row r="103" spans="1:8" ht="15.75" thickBot="1" x14ac:dyDescent="0.3">
      <c r="A103" s="37" t="s">
        <v>541</v>
      </c>
      <c r="B103" s="38" t="s">
        <v>541</v>
      </c>
      <c r="C103" s="342"/>
      <c r="D103" s="39" t="s">
        <v>613</v>
      </c>
      <c r="E103" s="37" t="s">
        <v>541</v>
      </c>
      <c r="F103" s="38" t="s">
        <v>541</v>
      </c>
      <c r="G103" s="343"/>
      <c r="H103" s="79" t="s">
        <v>613</v>
      </c>
    </row>
    <row r="104" spans="1:8" ht="15.75" thickBot="1" x14ac:dyDescent="0.3">
      <c r="A104" s="333"/>
      <c r="B104" s="333"/>
      <c r="C104" s="333"/>
      <c r="D104" s="333"/>
      <c r="E104" s="333"/>
      <c r="F104" s="333"/>
      <c r="G104" s="333"/>
      <c r="H104" s="333"/>
    </row>
    <row r="105" spans="1:8" ht="18" thickBot="1" x14ac:dyDescent="0.35">
      <c r="A105" s="454" t="s">
        <v>80</v>
      </c>
      <c r="B105" s="455"/>
      <c r="C105" s="455"/>
      <c r="D105" s="455"/>
      <c r="E105" s="455"/>
      <c r="F105" s="455"/>
      <c r="G105" s="455"/>
      <c r="H105" s="456"/>
    </row>
    <row r="106" spans="1:8" ht="15.75" thickTop="1" x14ac:dyDescent="0.25">
      <c r="A106" s="330" t="s">
        <v>340</v>
      </c>
      <c r="B106" s="331" t="s">
        <v>341</v>
      </c>
      <c r="C106" s="331" t="s">
        <v>83</v>
      </c>
      <c r="D106" s="332" t="s">
        <v>280</v>
      </c>
      <c r="E106" s="330" t="s">
        <v>342</v>
      </c>
      <c r="F106" s="331" t="s">
        <v>343</v>
      </c>
      <c r="G106" s="331" t="s">
        <v>187</v>
      </c>
      <c r="H106" s="332" t="s">
        <v>456</v>
      </c>
    </row>
    <row r="107" spans="1:8" ht="15.75" thickBot="1" x14ac:dyDescent="0.3">
      <c r="A107" s="37" t="s">
        <v>115</v>
      </c>
      <c r="B107" s="38" t="s">
        <v>119</v>
      </c>
      <c r="C107" s="344"/>
      <c r="D107" s="39" t="s">
        <v>40</v>
      </c>
      <c r="E107" s="37" t="s">
        <v>115</v>
      </c>
      <c r="F107" s="38" t="s">
        <v>119</v>
      </c>
      <c r="G107" s="345"/>
      <c r="H107" s="337" t="s">
        <v>29</v>
      </c>
    </row>
    <row r="108" spans="1:8" ht="15.75" thickBot="1" x14ac:dyDescent="0.3">
      <c r="A108" s="333"/>
      <c r="B108" s="333"/>
      <c r="C108" s="333"/>
      <c r="D108" s="333"/>
      <c r="E108" s="333"/>
      <c r="F108" s="333"/>
      <c r="G108" s="333"/>
      <c r="H108" s="333"/>
    </row>
    <row r="109" spans="1:8" ht="18" thickBot="1" x14ac:dyDescent="0.35">
      <c r="A109" s="454" t="s">
        <v>116</v>
      </c>
      <c r="B109" s="455"/>
      <c r="C109" s="455"/>
      <c r="D109" s="455"/>
      <c r="E109" s="455"/>
      <c r="F109" s="455"/>
      <c r="G109" s="455"/>
      <c r="H109" s="456"/>
    </row>
    <row r="110" spans="1:8" ht="15.75" thickTop="1" x14ac:dyDescent="0.25">
      <c r="A110" s="330" t="s">
        <v>340</v>
      </c>
      <c r="B110" s="331" t="s">
        <v>341</v>
      </c>
      <c r="C110" s="331" t="s">
        <v>83</v>
      </c>
      <c r="D110" s="332" t="s">
        <v>280</v>
      </c>
      <c r="E110" s="330" t="s">
        <v>342</v>
      </c>
      <c r="F110" s="331" t="s">
        <v>343</v>
      </c>
      <c r="G110" s="331" t="s">
        <v>187</v>
      </c>
      <c r="H110" s="332" t="s">
        <v>456</v>
      </c>
    </row>
    <row r="111" spans="1:8" x14ac:dyDescent="0.25">
      <c r="A111" s="35" t="s">
        <v>115</v>
      </c>
      <c r="B111" s="36" t="s">
        <v>115</v>
      </c>
      <c r="C111" s="313"/>
      <c r="D111" s="309" t="s">
        <v>40</v>
      </c>
      <c r="E111" s="35" t="s">
        <v>115</v>
      </c>
      <c r="F111" s="36" t="s">
        <v>115</v>
      </c>
      <c r="G111" s="293"/>
      <c r="H111" s="334" t="s">
        <v>29</v>
      </c>
    </row>
    <row r="112" spans="1:8" ht="15.75" thickBot="1" x14ac:dyDescent="0.3">
      <c r="A112" s="37" t="s">
        <v>466</v>
      </c>
      <c r="B112" s="38" t="s">
        <v>466</v>
      </c>
      <c r="C112" s="346"/>
      <c r="D112" s="39" t="s">
        <v>667</v>
      </c>
      <c r="E112" s="37" t="s">
        <v>466</v>
      </c>
      <c r="F112" s="38" t="s">
        <v>466</v>
      </c>
      <c r="G112" s="347"/>
      <c r="H112" s="337" t="s">
        <v>667</v>
      </c>
    </row>
  </sheetData>
  <mergeCells count="15">
    <mergeCell ref="A1:H1"/>
    <mergeCell ref="A12:H12"/>
    <mergeCell ref="A16:H16"/>
    <mergeCell ref="A21:H21"/>
    <mergeCell ref="A105:H105"/>
    <mergeCell ref="A109:H109"/>
    <mergeCell ref="A28:H28"/>
    <mergeCell ref="A35:H35"/>
    <mergeCell ref="A42:H42"/>
    <mergeCell ref="A47:H47"/>
    <mergeCell ref="A53:H53"/>
    <mergeCell ref="A61:H61"/>
    <mergeCell ref="A71:H71"/>
    <mergeCell ref="A87:H87"/>
    <mergeCell ref="A96:H96"/>
  </mergeCells>
  <pageMargins left="0.7" right="0.7" top="0.75" bottom="0.75" header="0.3" footer="0.3"/>
  <pageSetup scale="36"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1"/>
  <sheetViews>
    <sheetView topLeftCell="A59" workbookViewId="0">
      <selection activeCell="F88" sqref="F88"/>
    </sheetView>
  </sheetViews>
  <sheetFormatPr defaultRowHeight="15" x14ac:dyDescent="0.25"/>
  <cols>
    <col min="1" max="1" width="14.7109375" style="18" bestFit="1" customWidth="1"/>
    <col min="2" max="2" width="45.7109375" style="18" bestFit="1" customWidth="1"/>
    <col min="3" max="3" width="10.28515625" style="18" bestFit="1" customWidth="1"/>
    <col min="4" max="4" width="19.7109375" style="18" bestFit="1" customWidth="1"/>
    <col min="5" max="5" width="14.85546875" style="18" bestFit="1" customWidth="1"/>
    <col min="6" max="6" width="33" style="18" bestFit="1" customWidth="1"/>
    <col min="7" max="7" width="9" style="18" bestFit="1" customWidth="1"/>
    <col min="8" max="8" width="19.7109375" style="18" bestFit="1" customWidth="1"/>
    <col min="9" max="12" width="9.140625" style="18"/>
    <col min="13" max="13" width="10" style="18" bestFit="1" customWidth="1"/>
    <col min="14" max="14" width="11.28515625" style="18" bestFit="1" customWidth="1"/>
    <col min="15" max="15" width="9.140625" style="18"/>
    <col min="16" max="16" width="14.140625" style="18" bestFit="1" customWidth="1"/>
    <col min="17" max="17" width="12.5703125" style="18" bestFit="1" customWidth="1"/>
    <col min="18" max="18" width="9.140625" style="18"/>
    <col min="19" max="19" width="9.7109375" style="18" bestFit="1" customWidth="1"/>
    <col min="20" max="20" width="9.85546875" style="18" bestFit="1" customWidth="1"/>
    <col min="21" max="21" width="17.42578125" style="18" bestFit="1" customWidth="1"/>
    <col min="22" max="16384" width="9.140625" style="18"/>
  </cols>
  <sheetData>
    <row r="1" ht="21" customHeight="1" x14ac:dyDescent="0.25"/>
    <row r="18" s="29" customFormat="1" x14ac:dyDescent="0.25"/>
    <row r="61" spans="1:21" ht="15.75" thickBot="1" x14ac:dyDescent="0.3">
      <c r="A61" s="333"/>
      <c r="B61" s="333"/>
      <c r="C61" s="333"/>
      <c r="D61" s="333"/>
      <c r="E61" s="333"/>
      <c r="F61" s="333"/>
      <c r="G61" s="333"/>
      <c r="H61" s="333"/>
    </row>
    <row r="62" spans="1:21" ht="18" thickBot="1" x14ac:dyDescent="0.35">
      <c r="A62" s="457" t="s">
        <v>156</v>
      </c>
      <c r="B62" s="457"/>
      <c r="C62" s="457"/>
      <c r="D62" s="457"/>
      <c r="E62" s="457"/>
      <c r="F62" s="457"/>
      <c r="G62" s="457"/>
      <c r="H62" s="457"/>
    </row>
    <row r="63" spans="1:21" ht="15.75" thickTop="1" x14ac:dyDescent="0.25">
      <c r="A63" s="330" t="s">
        <v>340</v>
      </c>
      <c r="B63" s="331" t="s">
        <v>341</v>
      </c>
      <c r="C63" s="331" t="s">
        <v>83</v>
      </c>
      <c r="D63" s="332" t="s">
        <v>280</v>
      </c>
      <c r="E63" s="330" t="s">
        <v>342</v>
      </c>
      <c r="F63" s="331" t="s">
        <v>343</v>
      </c>
      <c r="G63" s="331" t="s">
        <v>187</v>
      </c>
      <c r="H63" s="332" t="s">
        <v>456</v>
      </c>
      <c r="S63" s="61" t="s">
        <v>342</v>
      </c>
      <c r="T63" s="61" t="s">
        <v>343</v>
      </c>
      <c r="U63" s="44" t="s">
        <v>199</v>
      </c>
    </row>
    <row r="64" spans="1:21" x14ac:dyDescent="0.25">
      <c r="A64" s="35" t="s">
        <v>240</v>
      </c>
      <c r="B64" s="36" t="s">
        <v>550</v>
      </c>
      <c r="C64" s="42" t="b">
        <f>ISERROR(VLOOKUP(#REF!,#REF!,1,FALSE))</f>
        <v>1</v>
      </c>
      <c r="D64" s="309" t="b">
        <f>ISERROR(VLOOKUP(A64,#REF!,1,FALSE))</f>
        <v>1</v>
      </c>
      <c r="E64" s="35" t="s">
        <v>240</v>
      </c>
      <c r="F64" s="36" t="s">
        <v>201</v>
      </c>
      <c r="G64" s="321"/>
      <c r="H64" s="350" t="s">
        <v>46</v>
      </c>
      <c r="M64" s="177" t="s">
        <v>201</v>
      </c>
      <c r="N64" s="177" t="s">
        <v>241</v>
      </c>
      <c r="O64" s="172"/>
      <c r="P64" s="177" t="s">
        <v>46</v>
      </c>
      <c r="Q64" s="298" t="s">
        <v>47</v>
      </c>
      <c r="S64" s="18" t="s">
        <v>240</v>
      </c>
      <c r="T64" s="18" t="s">
        <v>201</v>
      </c>
      <c r="U64" s="18" t="s">
        <v>59</v>
      </c>
    </row>
    <row r="65" spans="1:21" x14ac:dyDescent="0.25">
      <c r="A65" s="35" t="s">
        <v>202</v>
      </c>
      <c r="B65" s="36" t="s">
        <v>202</v>
      </c>
      <c r="C65" s="42" t="b">
        <f>ISERROR(VLOOKUP(#REF!,#REF!,1,FALSE))</f>
        <v>1</v>
      </c>
      <c r="D65" s="309" t="b">
        <f>ISERROR(VLOOKUP(A65,#REF!,1,FALSE))</f>
        <v>1</v>
      </c>
      <c r="E65" s="35"/>
      <c r="F65" s="36"/>
      <c r="G65" s="322"/>
      <c r="H65" s="350" t="s">
        <v>831</v>
      </c>
      <c r="M65" s="296" t="s">
        <v>202</v>
      </c>
      <c r="N65" s="296" t="s">
        <v>257</v>
      </c>
      <c r="O65" s="167"/>
      <c r="P65" s="296" t="s">
        <v>831</v>
      </c>
      <c r="Q65" s="297" t="s">
        <v>830</v>
      </c>
    </row>
    <row r="66" spans="1:21" x14ac:dyDescent="0.25">
      <c r="A66" s="35" t="s">
        <v>349</v>
      </c>
      <c r="B66" s="36" t="s">
        <v>555</v>
      </c>
      <c r="C66" s="42" t="b">
        <f>ISERROR(VLOOKUP(#REF!,#REF!,1,FALSE))</f>
        <v>1</v>
      </c>
      <c r="D66" s="309" t="b">
        <f>ISERROR(VLOOKUP(A66,#REF!,1,FALSE))</f>
        <v>1</v>
      </c>
      <c r="E66" s="35" t="s">
        <v>555</v>
      </c>
      <c r="F66" s="36" t="s">
        <v>555</v>
      </c>
      <c r="G66" s="323"/>
      <c r="H66" s="350" t="s">
        <v>821</v>
      </c>
      <c r="M66" s="177" t="s">
        <v>349</v>
      </c>
      <c r="N66" s="177" t="s">
        <v>366</v>
      </c>
      <c r="O66" s="164"/>
      <c r="P66" s="177" t="s">
        <v>821</v>
      </c>
      <c r="Q66" s="298" t="s">
        <v>820</v>
      </c>
      <c r="S66" s="18" t="s">
        <v>555</v>
      </c>
      <c r="T66" s="18" t="s">
        <v>555</v>
      </c>
      <c r="U66" s="18" t="s">
        <v>589</v>
      </c>
    </row>
    <row r="67" spans="1:21" x14ac:dyDescent="0.25">
      <c r="A67" s="35" t="s">
        <v>350</v>
      </c>
      <c r="B67" s="36" t="s">
        <v>556</v>
      </c>
      <c r="C67" s="42" t="b">
        <f>ISERROR(VLOOKUP(#REF!,#REF!,1,FALSE))</f>
        <v>1</v>
      </c>
      <c r="D67" s="309" t="b">
        <f>ISERROR(VLOOKUP(A67,#REF!,1,FALSE))</f>
        <v>1</v>
      </c>
      <c r="E67" s="35" t="s">
        <v>556</v>
      </c>
      <c r="F67" s="36" t="s">
        <v>556</v>
      </c>
      <c r="G67" s="324"/>
      <c r="H67" s="350" t="s">
        <v>727</v>
      </c>
      <c r="M67" s="179" t="s">
        <v>350</v>
      </c>
      <c r="N67" s="179" t="s">
        <v>367</v>
      </c>
      <c r="O67" s="148"/>
      <c r="P67" s="179" t="s">
        <v>727</v>
      </c>
      <c r="Q67" s="299" t="s">
        <v>726</v>
      </c>
      <c r="S67" s="18" t="s">
        <v>556</v>
      </c>
      <c r="T67" s="18" t="s">
        <v>556</v>
      </c>
      <c r="U67" s="18" t="s">
        <v>588</v>
      </c>
    </row>
    <row r="68" spans="1:21" x14ac:dyDescent="0.25">
      <c r="A68" s="35" t="s">
        <v>32</v>
      </c>
      <c r="B68" s="36" t="s">
        <v>32</v>
      </c>
      <c r="C68" s="42" t="b">
        <f>ISERROR(VLOOKUP(#REF!,#REF!,1,FALSE))</f>
        <v>1</v>
      </c>
      <c r="D68" s="309" t="b">
        <f>ISERROR(VLOOKUP(A68,#REF!,1,FALSE))</f>
        <v>1</v>
      </c>
      <c r="E68" s="35" t="s">
        <v>32</v>
      </c>
      <c r="F68" s="36" t="s">
        <v>32</v>
      </c>
      <c r="G68" s="325"/>
      <c r="H68" s="350" t="s">
        <v>35</v>
      </c>
      <c r="M68" s="179" t="s">
        <v>32</v>
      </c>
      <c r="N68" s="179" t="s">
        <v>34</v>
      </c>
      <c r="O68" s="2"/>
      <c r="P68" s="179" t="s">
        <v>19</v>
      </c>
      <c r="Q68" s="299" t="s">
        <v>20</v>
      </c>
      <c r="S68" s="18" t="s">
        <v>32</v>
      </c>
      <c r="T68" s="18" t="s">
        <v>32</v>
      </c>
      <c r="U68" s="18" t="s">
        <v>590</v>
      </c>
    </row>
    <row r="69" spans="1:21" x14ac:dyDescent="0.25">
      <c r="A69" s="35" t="s">
        <v>230</v>
      </c>
      <c r="B69" s="36" t="s">
        <v>230</v>
      </c>
      <c r="C69" s="42" t="b">
        <f>ISERROR(VLOOKUP(#REF!,#REF!,1,FALSE))</f>
        <v>1</v>
      </c>
      <c r="D69" s="309" t="b">
        <f>ISERROR(VLOOKUP(A69,#REF!,1,FALSE))</f>
        <v>1</v>
      </c>
      <c r="E69" s="35" t="s">
        <v>229</v>
      </c>
      <c r="F69" s="36" t="s">
        <v>229</v>
      </c>
      <c r="G69" s="326"/>
      <c r="H69" s="350" t="s">
        <v>40</v>
      </c>
      <c r="M69" s="296" t="s">
        <v>229</v>
      </c>
      <c r="N69" s="296" t="s">
        <v>272</v>
      </c>
      <c r="O69" s="11"/>
      <c r="P69" s="296" t="s">
        <v>40</v>
      </c>
      <c r="Q69" s="297" t="s">
        <v>41</v>
      </c>
      <c r="S69" s="18" t="s">
        <v>586</v>
      </c>
      <c r="T69" s="18" t="s">
        <v>586</v>
      </c>
      <c r="U69" s="18" t="s">
        <v>579</v>
      </c>
    </row>
    <row r="70" spans="1:21" x14ac:dyDescent="0.25">
      <c r="A70" s="35" t="s">
        <v>557</v>
      </c>
      <c r="B70" s="36" t="s">
        <v>557</v>
      </c>
      <c r="C70" s="42" t="b">
        <f>ISERROR(VLOOKUP(#REF!,#REF!,1,FALSE))</f>
        <v>1</v>
      </c>
      <c r="D70" s="309" t="b">
        <f>ISERROR(VLOOKUP(A70,#REF!,1,FALSE))</f>
        <v>1</v>
      </c>
      <c r="E70" s="35" t="s">
        <v>581</v>
      </c>
      <c r="F70" s="36" t="s">
        <v>581</v>
      </c>
      <c r="G70" s="326"/>
      <c r="H70" s="350" t="s">
        <v>40</v>
      </c>
      <c r="M70" s="179" t="s">
        <v>557</v>
      </c>
      <c r="N70" s="179" t="s">
        <v>582</v>
      </c>
      <c r="O70" s="11"/>
      <c r="P70" s="179" t="s">
        <v>40</v>
      </c>
      <c r="Q70" s="299" t="s">
        <v>41</v>
      </c>
      <c r="S70" s="18" t="s">
        <v>557</v>
      </c>
      <c r="T70" s="18" t="s">
        <v>557</v>
      </c>
      <c r="U70" s="18" t="s">
        <v>587</v>
      </c>
    </row>
    <row r="71" spans="1:21" x14ac:dyDescent="0.25">
      <c r="A71" s="35" t="s">
        <v>236</v>
      </c>
      <c r="B71" s="36" t="s">
        <v>237</v>
      </c>
      <c r="C71" s="42" t="b">
        <f>ISERROR(VLOOKUP(#REF!,#REF!,1,FALSE))</f>
        <v>1</v>
      </c>
      <c r="D71" s="309" t="b">
        <f>ISERROR(VLOOKUP(A71,#REF!,1,FALSE))</f>
        <v>1</v>
      </c>
      <c r="E71" s="35" t="s">
        <v>236</v>
      </c>
      <c r="F71" s="36" t="s">
        <v>236</v>
      </c>
      <c r="G71" s="327"/>
      <c r="H71" s="350" t="s">
        <v>396</v>
      </c>
      <c r="M71" s="296" t="s">
        <v>235</v>
      </c>
      <c r="N71" s="296" t="s">
        <v>277</v>
      </c>
      <c r="O71" s="57"/>
      <c r="P71" s="296" t="s">
        <v>396</v>
      </c>
      <c r="Q71" s="297" t="s">
        <v>397</v>
      </c>
      <c r="S71" s="18" t="s">
        <v>236</v>
      </c>
      <c r="U71" s="18" t="s">
        <v>395</v>
      </c>
    </row>
    <row r="72" spans="1:21" x14ac:dyDescent="0.25">
      <c r="A72" s="35" t="s">
        <v>238</v>
      </c>
      <c r="B72" s="36" t="s">
        <v>237</v>
      </c>
      <c r="C72" s="42" t="b">
        <f>ISERROR(VLOOKUP(#REF!,#REF!,1,FALSE))</f>
        <v>1</v>
      </c>
      <c r="D72" s="309" t="b">
        <f>ISERROR(VLOOKUP(A72,#REF!,1,FALSE))</f>
        <v>1</v>
      </c>
      <c r="E72" s="35" t="s">
        <v>238</v>
      </c>
      <c r="F72" s="36" t="s">
        <v>238</v>
      </c>
      <c r="G72" s="327"/>
      <c r="H72" s="350" t="s">
        <v>396</v>
      </c>
      <c r="M72" s="296" t="s">
        <v>235</v>
      </c>
      <c r="N72" s="296" t="s">
        <v>277</v>
      </c>
      <c r="O72" s="57"/>
      <c r="P72" s="296" t="s">
        <v>396</v>
      </c>
      <c r="Q72" s="297" t="s">
        <v>397</v>
      </c>
      <c r="S72" s="18" t="s">
        <v>238</v>
      </c>
      <c r="U72" s="18" t="s">
        <v>395</v>
      </c>
    </row>
    <row r="73" spans="1:21" ht="15.75" thickBot="1" x14ac:dyDescent="0.3">
      <c r="A73" s="37" t="s">
        <v>239</v>
      </c>
      <c r="B73" s="38" t="s">
        <v>237</v>
      </c>
      <c r="C73" s="351" t="b">
        <f>ISERROR(VLOOKUP(#REF!,#REF!,1,FALSE))</f>
        <v>1</v>
      </c>
      <c r="D73" s="39" t="b">
        <f>ISERROR(VLOOKUP(A73,#REF!,1,FALSE))</f>
        <v>1</v>
      </c>
      <c r="E73" s="37" t="s">
        <v>239</v>
      </c>
      <c r="F73" s="38" t="s">
        <v>239</v>
      </c>
      <c r="G73" s="352"/>
      <c r="H73" s="353" t="s">
        <v>396</v>
      </c>
      <c r="M73" s="296" t="s">
        <v>235</v>
      </c>
      <c r="N73" s="296" t="s">
        <v>277</v>
      </c>
      <c r="O73" s="57"/>
      <c r="P73" s="296" t="s">
        <v>396</v>
      </c>
      <c r="Q73" s="297" t="s">
        <v>397</v>
      </c>
      <c r="S73" s="18" t="s">
        <v>239</v>
      </c>
      <c r="U73" s="18" t="s">
        <v>395</v>
      </c>
    </row>
    <row r="74" spans="1:21" x14ac:dyDescent="0.25">
      <c r="A74" s="348"/>
      <c r="B74" s="349"/>
      <c r="C74" s="307" t="b">
        <f>ISERROR(VLOOKUP(#REF!,#REF!,1,FALSE))</f>
        <v>1</v>
      </c>
      <c r="D74" s="349" t="b">
        <f>ISERROR(VLOOKUP(A74,#REF!,1,FALSE))</f>
        <v>1</v>
      </c>
      <c r="E74" s="349" t="s">
        <v>318</v>
      </c>
      <c r="F74" s="349" t="s">
        <v>318</v>
      </c>
      <c r="G74" s="307"/>
      <c r="H74" s="308"/>
      <c r="S74" s="18" t="s">
        <v>318</v>
      </c>
      <c r="T74" s="18" t="s">
        <v>318</v>
      </c>
      <c r="U74" s="18" t="s">
        <v>591</v>
      </c>
    </row>
    <row r="75" spans="1:21" x14ac:dyDescent="0.25">
      <c r="A75" s="35"/>
      <c r="B75" s="36"/>
      <c r="C75" s="42" t="b">
        <f>ISERROR(VLOOKUP(#REF!,#REF!,1,FALSE))</f>
        <v>1</v>
      </c>
      <c r="D75" s="36" t="b">
        <f>ISERROR(VLOOKUP(A75,#REF!,1,FALSE))</f>
        <v>1</v>
      </c>
      <c r="E75" s="36" t="s">
        <v>580</v>
      </c>
      <c r="F75" s="36" t="s">
        <v>580</v>
      </c>
      <c r="G75" s="42"/>
      <c r="H75" s="10"/>
      <c r="S75" s="18" t="s">
        <v>319</v>
      </c>
      <c r="T75" s="18" t="s">
        <v>319</v>
      </c>
      <c r="U75" s="18" t="s">
        <v>591</v>
      </c>
    </row>
    <row r="76" spans="1:21" x14ac:dyDescent="0.25">
      <c r="A76" s="328"/>
      <c r="B76" s="17"/>
      <c r="C76" s="17"/>
      <c r="D76" s="17"/>
      <c r="E76" s="17"/>
      <c r="F76" s="17"/>
      <c r="G76" s="17"/>
      <c r="H76" s="329"/>
      <c r="S76" s="18" t="s">
        <v>580</v>
      </c>
      <c r="T76" s="18" t="s">
        <v>580</v>
      </c>
      <c r="U76" s="18" t="s">
        <v>587</v>
      </c>
    </row>
    <row r="83" spans="1:18" ht="15.75" thickBot="1" x14ac:dyDescent="0.3"/>
    <row r="84" spans="1:18" ht="21" thickBot="1" x14ac:dyDescent="0.35">
      <c r="A84" s="45" t="s">
        <v>156</v>
      </c>
      <c r="B84" s="46"/>
      <c r="C84" s="19" t="s">
        <v>199</v>
      </c>
    </row>
    <row r="85" spans="1:18" ht="15.75" x14ac:dyDescent="0.25">
      <c r="A85" s="47" t="s">
        <v>200</v>
      </c>
      <c r="B85" s="48" t="s">
        <v>62</v>
      </c>
      <c r="C85" s="20" t="s">
        <v>1</v>
      </c>
      <c r="D85" s="18" t="s">
        <v>240</v>
      </c>
      <c r="E85" s="18" t="s">
        <v>201</v>
      </c>
      <c r="F85" s="18" t="s">
        <v>241</v>
      </c>
      <c r="H85" s="18" t="s">
        <v>240</v>
      </c>
      <c r="I85" s="18" t="s">
        <v>201</v>
      </c>
      <c r="J85" s="18" t="s">
        <v>59</v>
      </c>
      <c r="M85" s="18" t="b">
        <f t="shared" ref="M85:M99" si="0">EXACT(C86,F85)</f>
        <v>1</v>
      </c>
      <c r="N85" s="18" t="b">
        <f t="shared" ref="N85:N99" si="1">EXACT(B86,E85)</f>
        <v>0</v>
      </c>
      <c r="O85" s="18" t="b">
        <f t="shared" ref="O85:O99" si="2">EXACT(C86,F85)</f>
        <v>1</v>
      </c>
      <c r="P85" s="18" t="b">
        <f>ISERROR(VLOOKUP(C86,#REF!,1,FALSE))</f>
        <v>1</v>
      </c>
      <c r="Q85" s="18" t="b">
        <f>ISERROR(VLOOKUP(A86,#REF!,1,FALSE))</f>
        <v>1</v>
      </c>
      <c r="R85" s="18" t="b">
        <f>AND(M85:Q85)</f>
        <v>0</v>
      </c>
    </row>
    <row r="86" spans="1:18" x14ac:dyDescent="0.25">
      <c r="A86" s="43" t="s">
        <v>240</v>
      </c>
      <c r="B86" s="50" t="s">
        <v>550</v>
      </c>
      <c r="C86" s="21" t="s">
        <v>241</v>
      </c>
      <c r="M86" s="18" t="b">
        <f t="shared" si="0"/>
        <v>0</v>
      </c>
      <c r="N86" s="18" t="b">
        <f t="shared" si="1"/>
        <v>0</v>
      </c>
      <c r="O86" s="18" t="b">
        <f t="shared" si="2"/>
        <v>0</v>
      </c>
      <c r="P86" s="18" t="b">
        <f>ISERROR(VLOOKUP(C87,#REF!,1,FALSE))</f>
        <v>1</v>
      </c>
      <c r="Q86" s="18" t="b">
        <f>ISERROR(VLOOKUP(A87,#REF!,1,FALSE))</f>
        <v>1</v>
      </c>
      <c r="R86" s="18" t="b">
        <f t="shared" ref="R86:S101" si="3">AND(M86:Q86)</f>
        <v>0</v>
      </c>
    </row>
    <row r="87" spans="1:18" x14ac:dyDescent="0.25">
      <c r="A87" s="51" t="s">
        <v>202</v>
      </c>
      <c r="B87" s="89" t="s">
        <v>202</v>
      </c>
      <c r="C87" s="21" t="s">
        <v>257</v>
      </c>
      <c r="D87" s="18" t="s">
        <v>204</v>
      </c>
      <c r="E87" s="18" t="s">
        <v>204</v>
      </c>
      <c r="F87" s="18" t="s">
        <v>258</v>
      </c>
      <c r="H87" s="18" t="s">
        <v>204</v>
      </c>
      <c r="J87" s="18" t="s">
        <v>584</v>
      </c>
      <c r="M87" s="18" t="b">
        <f t="shared" si="0"/>
        <v>1</v>
      </c>
      <c r="N87" s="18" t="b">
        <f t="shared" si="1"/>
        <v>1</v>
      </c>
      <c r="O87" s="18" t="b">
        <f t="shared" si="2"/>
        <v>1</v>
      </c>
      <c r="P87" s="18" t="b">
        <f>ISERROR(VLOOKUP(C88,#REF!,1,FALSE))</f>
        <v>1</v>
      </c>
      <c r="Q87" s="18" t="b">
        <f>ISERROR(VLOOKUP(A88,#REF!,1,FALSE))</f>
        <v>1</v>
      </c>
      <c r="R87" s="18" t="b">
        <f t="shared" si="3"/>
        <v>1</v>
      </c>
    </row>
    <row r="88" spans="1:18" x14ac:dyDescent="0.25">
      <c r="A88" s="49" t="s">
        <v>204</v>
      </c>
      <c r="B88" s="49" t="s">
        <v>204</v>
      </c>
      <c r="C88" s="21" t="s">
        <v>258</v>
      </c>
      <c r="D88" s="18" t="s">
        <v>27</v>
      </c>
      <c r="E88" s="18" t="s">
        <v>27</v>
      </c>
      <c r="F88" s="18" t="s">
        <v>243</v>
      </c>
      <c r="H88" s="18" t="s">
        <v>27</v>
      </c>
      <c r="J88" s="18" t="s">
        <v>583</v>
      </c>
      <c r="M88" s="18" t="b">
        <f t="shared" si="0"/>
        <v>1</v>
      </c>
      <c r="N88" s="18" t="b">
        <f t="shared" si="1"/>
        <v>1</v>
      </c>
      <c r="O88" s="18" t="b">
        <f t="shared" si="2"/>
        <v>1</v>
      </c>
      <c r="P88" s="18" t="b">
        <f>ISERROR(VLOOKUP(C89,#REF!,1,FALSE))</f>
        <v>1</v>
      </c>
      <c r="Q88" s="18" t="b">
        <f>ISERROR(VLOOKUP(A89,#REF!,1,FALSE))</f>
        <v>1</v>
      </c>
      <c r="R88" s="18" t="b">
        <f t="shared" si="3"/>
        <v>1</v>
      </c>
    </row>
    <row r="89" spans="1:18" x14ac:dyDescent="0.25">
      <c r="A89" s="51" t="s">
        <v>27</v>
      </c>
      <c r="B89" s="53" t="s">
        <v>27</v>
      </c>
      <c r="C89" s="21" t="s">
        <v>243</v>
      </c>
      <c r="D89" s="18" t="s">
        <v>4</v>
      </c>
      <c r="E89" s="18" t="s">
        <v>4</v>
      </c>
      <c r="F89" s="18" t="s">
        <v>246</v>
      </c>
      <c r="H89" s="18" t="s">
        <v>4</v>
      </c>
      <c r="J89" s="18" t="s">
        <v>249</v>
      </c>
      <c r="M89" s="18" t="b">
        <f t="shared" si="0"/>
        <v>1</v>
      </c>
      <c r="N89" s="18" t="b">
        <f t="shared" si="1"/>
        <v>1</v>
      </c>
      <c r="O89" s="18" t="b">
        <f t="shared" si="2"/>
        <v>1</v>
      </c>
      <c r="P89" s="18" t="b">
        <f>ISERROR(VLOOKUP(C90,#REF!,1,FALSE))</f>
        <v>1</v>
      </c>
      <c r="Q89" s="18" t="b">
        <f>ISERROR(VLOOKUP(A90,#REF!,1,FALSE))</f>
        <v>1</v>
      </c>
      <c r="R89" s="18" t="b">
        <f t="shared" si="3"/>
        <v>1</v>
      </c>
    </row>
    <row r="90" spans="1:18" x14ac:dyDescent="0.25">
      <c r="A90" s="49" t="s">
        <v>4</v>
      </c>
      <c r="B90" s="90" t="s">
        <v>4</v>
      </c>
      <c r="C90" s="21" t="s">
        <v>246</v>
      </c>
      <c r="D90" s="18" t="s">
        <v>344</v>
      </c>
      <c r="E90" s="18" t="s">
        <v>344</v>
      </c>
      <c r="F90" s="18" t="s">
        <v>361</v>
      </c>
      <c r="H90" s="18" t="s">
        <v>344</v>
      </c>
      <c r="I90" s="18" t="s">
        <v>344</v>
      </c>
      <c r="J90" s="18" t="s">
        <v>585</v>
      </c>
      <c r="M90" s="18" t="b">
        <f t="shared" si="0"/>
        <v>1</v>
      </c>
      <c r="N90" s="18" t="b">
        <f t="shared" si="1"/>
        <v>1</v>
      </c>
      <c r="O90" s="18" t="b">
        <f t="shared" si="2"/>
        <v>1</v>
      </c>
      <c r="P90" s="18" t="b">
        <f>ISERROR(VLOOKUP(C91,#REF!,1,FALSE))</f>
        <v>1</v>
      </c>
      <c r="Q90" s="18" t="b">
        <f>ISERROR(VLOOKUP(A91,#REF!,1,FALSE))</f>
        <v>1</v>
      </c>
      <c r="R90" s="18" t="b">
        <f t="shared" si="3"/>
        <v>1</v>
      </c>
    </row>
    <row r="91" spans="1:18" x14ac:dyDescent="0.25">
      <c r="A91" s="51" t="s">
        <v>344</v>
      </c>
      <c r="B91" s="89" t="s">
        <v>344</v>
      </c>
      <c r="C91" s="21" t="s">
        <v>361</v>
      </c>
      <c r="D91" s="18" t="s">
        <v>555</v>
      </c>
      <c r="E91" s="18" t="s">
        <v>555</v>
      </c>
      <c r="F91" s="18" t="s">
        <v>434</v>
      </c>
      <c r="H91" s="18" t="s">
        <v>555</v>
      </c>
      <c r="I91" s="18" t="s">
        <v>555</v>
      </c>
      <c r="J91" s="18" t="s">
        <v>589</v>
      </c>
      <c r="M91" s="18" t="b">
        <f t="shared" si="0"/>
        <v>0</v>
      </c>
      <c r="N91" s="18" t="b">
        <f t="shared" si="1"/>
        <v>1</v>
      </c>
      <c r="O91" s="18" t="b">
        <f t="shared" si="2"/>
        <v>0</v>
      </c>
      <c r="P91" s="18" t="b">
        <f>ISERROR(VLOOKUP(C92,#REF!,1,FALSE))</f>
        <v>1</v>
      </c>
      <c r="Q91" s="18" t="b">
        <f>ISERROR(VLOOKUP(A92,#REF!,1,FALSE))</f>
        <v>1</v>
      </c>
      <c r="R91" s="18" t="b">
        <f t="shared" si="3"/>
        <v>0</v>
      </c>
    </row>
    <row r="92" spans="1:18" x14ac:dyDescent="0.25">
      <c r="A92" s="49" t="s">
        <v>349</v>
      </c>
      <c r="B92" s="92" t="s">
        <v>555</v>
      </c>
      <c r="C92" s="21" t="s">
        <v>366</v>
      </c>
      <c r="D92" s="18" t="s">
        <v>556</v>
      </c>
      <c r="E92" s="18" t="s">
        <v>556</v>
      </c>
      <c r="F92" s="18" t="s">
        <v>434</v>
      </c>
      <c r="H92" s="18" t="s">
        <v>556</v>
      </c>
      <c r="I92" s="18" t="s">
        <v>556</v>
      </c>
      <c r="J92" s="18" t="s">
        <v>588</v>
      </c>
      <c r="M92" s="18" t="b">
        <f t="shared" si="0"/>
        <v>0</v>
      </c>
      <c r="N92" s="18" t="b">
        <f t="shared" si="1"/>
        <v>1</v>
      </c>
      <c r="O92" s="18" t="b">
        <f t="shared" si="2"/>
        <v>0</v>
      </c>
      <c r="P92" s="18" t="b">
        <f>ISERROR(VLOOKUP(C93,#REF!,1,FALSE))</f>
        <v>1</v>
      </c>
      <c r="Q92" s="18" t="b">
        <f>ISERROR(VLOOKUP(A93,#REF!,1,FALSE))</f>
        <v>1</v>
      </c>
      <c r="R92" s="18" t="b">
        <f t="shared" si="3"/>
        <v>0</v>
      </c>
    </row>
    <row r="93" spans="1:18" x14ac:dyDescent="0.25">
      <c r="A93" s="52" t="s">
        <v>350</v>
      </c>
      <c r="B93" s="52" t="s">
        <v>556</v>
      </c>
      <c r="C93" s="21" t="s">
        <v>367</v>
      </c>
      <c r="D93" s="18" t="s">
        <v>353</v>
      </c>
      <c r="E93" s="18" t="s">
        <v>353</v>
      </c>
      <c r="F93" s="18" t="s">
        <v>370</v>
      </c>
      <c r="H93" s="18" t="s">
        <v>353</v>
      </c>
      <c r="I93" s="18" t="s">
        <v>353</v>
      </c>
      <c r="J93" s="18" t="s">
        <v>395</v>
      </c>
      <c r="M93" s="18" t="b">
        <f t="shared" si="0"/>
        <v>1</v>
      </c>
      <c r="N93" s="18" t="b">
        <f t="shared" si="1"/>
        <v>1</v>
      </c>
      <c r="O93" s="18" t="b">
        <f t="shared" si="2"/>
        <v>1</v>
      </c>
      <c r="P93" s="18" t="b">
        <f>ISERROR(VLOOKUP(C94,#REF!,1,FALSE))</f>
        <v>1</v>
      </c>
      <c r="Q93" s="18" t="b">
        <f>ISERROR(VLOOKUP(A94,#REF!,1,FALSE))</f>
        <v>1</v>
      </c>
      <c r="R93" s="18" t="b">
        <f t="shared" si="3"/>
        <v>1</v>
      </c>
    </row>
    <row r="94" spans="1:18" x14ac:dyDescent="0.25">
      <c r="A94" s="49" t="s">
        <v>353</v>
      </c>
      <c r="B94" s="49" t="s">
        <v>353</v>
      </c>
      <c r="C94" s="21" t="s">
        <v>370</v>
      </c>
      <c r="D94" s="18" t="s">
        <v>32</v>
      </c>
      <c r="E94" s="18" t="s">
        <v>32</v>
      </c>
      <c r="F94" s="18" t="s">
        <v>34</v>
      </c>
      <c r="H94" s="18" t="s">
        <v>32</v>
      </c>
      <c r="I94" s="18" t="s">
        <v>32</v>
      </c>
      <c r="J94" s="18" t="s">
        <v>590</v>
      </c>
      <c r="M94" s="18" t="b">
        <f t="shared" si="0"/>
        <v>1</v>
      </c>
      <c r="N94" s="18" t="b">
        <f t="shared" si="1"/>
        <v>1</v>
      </c>
      <c r="O94" s="18" t="b">
        <f t="shared" si="2"/>
        <v>1</v>
      </c>
      <c r="P94" s="18" t="b">
        <f>ISERROR(VLOOKUP(C95,#REF!,1,FALSE))</f>
        <v>1</v>
      </c>
      <c r="Q94" s="18" t="b">
        <f>ISERROR(VLOOKUP(A95,#REF!,1,FALSE))</f>
        <v>1</v>
      </c>
      <c r="R94" s="18" t="b">
        <f t="shared" si="3"/>
        <v>1</v>
      </c>
    </row>
    <row r="95" spans="1:18" x14ac:dyDescent="0.25">
      <c r="A95" s="52" t="s">
        <v>32</v>
      </c>
      <c r="B95" s="52" t="s">
        <v>32</v>
      </c>
      <c r="C95" s="21" t="s">
        <v>34</v>
      </c>
      <c r="D95" s="18" t="s">
        <v>229</v>
      </c>
      <c r="E95" s="18" t="s">
        <v>229</v>
      </c>
      <c r="F95" s="18" t="s">
        <v>579</v>
      </c>
      <c r="H95" s="18" t="s">
        <v>586</v>
      </c>
      <c r="I95" s="18" t="s">
        <v>586</v>
      </c>
      <c r="J95" s="18" t="s">
        <v>579</v>
      </c>
      <c r="M95" s="18" t="b">
        <f t="shared" si="0"/>
        <v>0</v>
      </c>
      <c r="N95" s="18" t="b">
        <f t="shared" si="1"/>
        <v>0</v>
      </c>
      <c r="O95" s="18" t="b">
        <f t="shared" si="2"/>
        <v>0</v>
      </c>
      <c r="P95" s="18" t="b">
        <f>ISERROR(VLOOKUP(C96,#REF!,1,FALSE))</f>
        <v>1</v>
      </c>
      <c r="Q95" s="18" t="b">
        <f>ISERROR(VLOOKUP(A96,#REF!,1,FALSE))</f>
        <v>1</v>
      </c>
      <c r="R95" s="18" t="b">
        <f t="shared" si="3"/>
        <v>0</v>
      </c>
    </row>
    <row r="96" spans="1:18" x14ac:dyDescent="0.25">
      <c r="A96" s="49" t="s">
        <v>230</v>
      </c>
      <c r="B96" s="49" t="s">
        <v>230</v>
      </c>
      <c r="C96" s="21" t="s">
        <v>272</v>
      </c>
      <c r="D96" s="18" t="s">
        <v>581</v>
      </c>
      <c r="E96" s="18" t="s">
        <v>581</v>
      </c>
      <c r="F96" s="18" t="s">
        <v>582</v>
      </c>
      <c r="H96" s="18" t="s">
        <v>557</v>
      </c>
      <c r="I96" s="18" t="s">
        <v>557</v>
      </c>
      <c r="J96" s="18" t="s">
        <v>587</v>
      </c>
      <c r="M96" s="18" t="b">
        <f t="shared" si="0"/>
        <v>1</v>
      </c>
      <c r="N96" s="18" t="b">
        <f t="shared" si="1"/>
        <v>0</v>
      </c>
      <c r="O96" s="18" t="b">
        <f t="shared" si="2"/>
        <v>1</v>
      </c>
      <c r="P96" s="18" t="b">
        <f>ISERROR(VLOOKUP(C97,#REF!,1,FALSE))</f>
        <v>1</v>
      </c>
      <c r="Q96" s="18" t="b">
        <f>ISERROR(VLOOKUP(A97,#REF!,1,FALSE))</f>
        <v>1</v>
      </c>
      <c r="R96" s="18" t="b">
        <f t="shared" si="3"/>
        <v>0</v>
      </c>
    </row>
    <row r="97" spans="1:19" x14ac:dyDescent="0.25">
      <c r="A97" s="52" t="s">
        <v>557</v>
      </c>
      <c r="B97" s="89" t="s">
        <v>557</v>
      </c>
      <c r="C97" s="21" t="s">
        <v>582</v>
      </c>
      <c r="D97" s="18" t="s">
        <v>236</v>
      </c>
      <c r="E97" s="18" t="s">
        <v>236</v>
      </c>
      <c r="F97" s="18" t="s">
        <v>375</v>
      </c>
      <c r="H97" s="18" t="s">
        <v>236</v>
      </c>
      <c r="J97" s="18" t="s">
        <v>395</v>
      </c>
      <c r="M97" s="18" t="b">
        <f t="shared" si="0"/>
        <v>0</v>
      </c>
      <c r="N97" s="18" t="b">
        <f t="shared" si="1"/>
        <v>0</v>
      </c>
      <c r="O97" s="18" t="b">
        <f t="shared" si="2"/>
        <v>0</v>
      </c>
      <c r="P97" s="18" t="b">
        <f>ISERROR(VLOOKUP(C98,#REF!,1,FALSE))</f>
        <v>1</v>
      </c>
      <c r="Q97" s="18" t="b">
        <f>ISERROR(VLOOKUP(A98,#REF!,1,FALSE))</f>
        <v>1</v>
      </c>
      <c r="R97" s="18" t="b">
        <f t="shared" si="3"/>
        <v>0</v>
      </c>
    </row>
    <row r="98" spans="1:19" x14ac:dyDescent="0.25">
      <c r="A98" s="49" t="s">
        <v>236</v>
      </c>
      <c r="B98" s="49" t="s">
        <v>237</v>
      </c>
      <c r="C98" s="21" t="s">
        <v>277</v>
      </c>
      <c r="D98" s="18" t="s">
        <v>238</v>
      </c>
      <c r="E98" s="18" t="s">
        <v>238</v>
      </c>
      <c r="F98" s="18" t="s">
        <v>375</v>
      </c>
      <c r="H98" s="18" t="s">
        <v>238</v>
      </c>
      <c r="J98" s="18" t="s">
        <v>395</v>
      </c>
      <c r="M98" s="18" t="b">
        <f t="shared" si="0"/>
        <v>0</v>
      </c>
      <c r="N98" s="18" t="b">
        <f t="shared" si="1"/>
        <v>0</v>
      </c>
      <c r="O98" s="18" t="b">
        <f t="shared" si="2"/>
        <v>0</v>
      </c>
      <c r="P98" s="18" t="b">
        <f>ISERROR(VLOOKUP(C99,#REF!,1,FALSE))</f>
        <v>1</v>
      </c>
      <c r="Q98" s="18" t="b">
        <f>ISERROR(VLOOKUP(A99,#REF!,1,FALSE))</f>
        <v>1</v>
      </c>
      <c r="R98" s="18" t="b">
        <f t="shared" si="3"/>
        <v>0</v>
      </c>
    </row>
    <row r="99" spans="1:19" x14ac:dyDescent="0.25">
      <c r="A99" s="52" t="s">
        <v>238</v>
      </c>
      <c r="B99" s="52" t="s">
        <v>237</v>
      </c>
      <c r="C99" s="21" t="s">
        <v>277</v>
      </c>
      <c r="D99" s="18" t="s">
        <v>239</v>
      </c>
      <c r="E99" s="18" t="s">
        <v>239</v>
      </c>
      <c r="F99" s="18" t="s">
        <v>375</v>
      </c>
      <c r="H99" s="18" t="s">
        <v>239</v>
      </c>
      <c r="J99" s="18" t="s">
        <v>395</v>
      </c>
      <c r="M99" s="18" t="b">
        <f t="shared" si="0"/>
        <v>0</v>
      </c>
      <c r="N99" s="18" t="b">
        <f t="shared" si="1"/>
        <v>0</v>
      </c>
      <c r="O99" s="18" t="b">
        <f t="shared" si="2"/>
        <v>0</v>
      </c>
      <c r="P99" s="18" t="b">
        <f>ISERROR(VLOOKUP(C100,#REF!,1,FALSE))</f>
        <v>1</v>
      </c>
      <c r="Q99" s="18" t="b">
        <f>ISERROR(VLOOKUP(A100,#REF!,1,FALSE))</f>
        <v>1</v>
      </c>
      <c r="R99" s="18" t="b">
        <f t="shared" si="3"/>
        <v>0</v>
      </c>
    </row>
    <row r="100" spans="1:19" ht="15.75" thickBot="1" x14ac:dyDescent="0.3">
      <c r="A100" s="54" t="s">
        <v>239</v>
      </c>
      <c r="B100" s="54" t="s">
        <v>237</v>
      </c>
      <c r="C100" s="22" t="s">
        <v>277</v>
      </c>
      <c r="D100" s="18" t="s">
        <v>318</v>
      </c>
      <c r="E100" s="18" t="s">
        <v>318</v>
      </c>
      <c r="F100" s="18" t="s">
        <v>375</v>
      </c>
      <c r="H100" s="18" t="s">
        <v>318</v>
      </c>
      <c r="I100" s="18" t="s">
        <v>318</v>
      </c>
      <c r="J100" s="18" t="s">
        <v>591</v>
      </c>
      <c r="M100" s="18" t="b">
        <f>EXACT(D101,F100)</f>
        <v>0</v>
      </c>
      <c r="N100" s="18" t="b">
        <f>EXACT(C101,E100)</f>
        <v>0</v>
      </c>
      <c r="O100" s="18" t="b">
        <f>EXACT(D101,F100)</f>
        <v>0</v>
      </c>
      <c r="P100" s="18" t="b">
        <f>ISERROR(VLOOKUP(D101,#REF!,1,FALSE))</f>
        <v>1</v>
      </c>
      <c r="Q100" s="18" t="b">
        <f>ISERROR(VLOOKUP(B101,#REF!,1,FALSE))</f>
        <v>1</v>
      </c>
      <c r="R100" s="18" t="b">
        <f t="shared" si="3"/>
        <v>0</v>
      </c>
    </row>
    <row r="101" spans="1:19" x14ac:dyDescent="0.25">
      <c r="E101" s="18" t="s">
        <v>580</v>
      </c>
      <c r="F101" s="18" t="s">
        <v>580</v>
      </c>
      <c r="G101" s="18" t="s">
        <v>579</v>
      </c>
      <c r="I101" s="18" t="s">
        <v>319</v>
      </c>
      <c r="J101" s="18" t="s">
        <v>319</v>
      </c>
      <c r="K101" s="18" t="s">
        <v>591</v>
      </c>
      <c r="N101" s="18" t="b">
        <f>EXACT(D102,G101)</f>
        <v>0</v>
      </c>
      <c r="O101" s="18" t="b">
        <f>EXACT(C102,F101)</f>
        <v>0</v>
      </c>
      <c r="P101" s="18" t="b">
        <f>EXACT(D102,G101)</f>
        <v>0</v>
      </c>
      <c r="Q101" s="18" t="b">
        <f>ISERROR(VLOOKUP(D102,#REF!,1,FALSE))</f>
        <v>1</v>
      </c>
      <c r="R101" s="18" t="b">
        <f>ISERROR(VLOOKUP(B102,#REF!,1,FALSE))</f>
        <v>1</v>
      </c>
      <c r="S101" s="18" t="b">
        <f t="shared" si="3"/>
        <v>0</v>
      </c>
    </row>
  </sheetData>
  <mergeCells count="1">
    <mergeCell ref="A62:H62"/>
  </mergeCells>
  <conditionalFormatting sqref="S101 R85:R100">
    <cfRule type="cellIs" dxfId="0" priority="1" operator="equal">
      <formula>FALSE</formula>
    </cfRule>
  </conditionalFormatting>
  <pageMargins left="0.7" right="0.7" top="0.75" bottom="0.75" header="0.3" footer="0.3"/>
  <pageSetup scale="93" orientation="landscape"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7"/>
  <sheetViews>
    <sheetView tabSelected="1" topLeftCell="I1" workbookViewId="0">
      <selection activeCell="K112" sqref="K112:O116"/>
    </sheetView>
  </sheetViews>
  <sheetFormatPr defaultRowHeight="15" x14ac:dyDescent="0.25"/>
  <cols>
    <col min="1" max="1" width="16.5703125" style="29" bestFit="1" customWidth="1"/>
    <col min="2" max="2" width="45.7109375" style="29" bestFit="1" customWidth="1"/>
    <col min="3" max="3" width="10.28515625" style="29" bestFit="1" customWidth="1"/>
    <col min="4" max="4" width="19.7109375" style="29" bestFit="1" customWidth="1"/>
    <col min="5" max="5" width="14.85546875" style="29" bestFit="1" customWidth="1"/>
    <col min="6" max="6" width="39.85546875" style="29" bestFit="1" customWidth="1"/>
    <col min="7" max="7" width="9" style="29" bestFit="1" customWidth="1"/>
    <col min="8" max="8" width="19.7109375" style="18" bestFit="1" customWidth="1"/>
    <col min="9" max="9" width="14" style="18" bestFit="1" customWidth="1"/>
    <col min="10" max="10" width="9.140625" style="29"/>
    <col min="11" max="11" width="16.5703125" style="29" bestFit="1" customWidth="1"/>
    <col min="12" max="12" width="45.7109375" style="29" bestFit="1" customWidth="1"/>
    <col min="13" max="13" width="16.140625" style="29" bestFit="1" customWidth="1"/>
    <col min="14" max="14" width="35.28515625" style="29" bestFit="1" customWidth="1"/>
    <col min="15" max="15" width="15.140625" style="29" bestFit="1" customWidth="1"/>
    <col min="16" max="16384" width="9.140625" style="29"/>
  </cols>
  <sheetData>
    <row r="1" spans="1:15" ht="18" thickBot="1" x14ac:dyDescent="0.35">
      <c r="A1" s="454" t="s">
        <v>75</v>
      </c>
      <c r="B1" s="455"/>
      <c r="C1" s="455"/>
      <c r="D1" s="455"/>
      <c r="E1" s="455"/>
      <c r="F1" s="455"/>
      <c r="G1" s="455"/>
      <c r="H1" s="456"/>
      <c r="J1" s="6"/>
      <c r="K1" s="18"/>
    </row>
    <row r="2" spans="1:15" ht="20.25" thickTop="1" thickBot="1" x14ac:dyDescent="0.35">
      <c r="A2" s="60" t="s">
        <v>340</v>
      </c>
      <c r="B2" s="61" t="s">
        <v>341</v>
      </c>
      <c r="C2" s="61" t="s">
        <v>83</v>
      </c>
      <c r="D2" s="61" t="s">
        <v>2</v>
      </c>
      <c r="E2" s="61" t="s">
        <v>342</v>
      </c>
      <c r="F2" s="61" t="s">
        <v>343</v>
      </c>
      <c r="G2" s="61" t="s">
        <v>187</v>
      </c>
      <c r="H2" s="303" t="s">
        <v>456</v>
      </c>
      <c r="K2" s="458" t="s">
        <v>75</v>
      </c>
      <c r="L2" s="459"/>
      <c r="M2" s="459"/>
      <c r="N2" s="459"/>
      <c r="O2" s="460"/>
    </row>
    <row r="3" spans="1:15" ht="16.5" thickBot="1" x14ac:dyDescent="0.3">
      <c r="A3" s="62" t="s">
        <v>208</v>
      </c>
      <c r="B3" s="63" t="s">
        <v>209</v>
      </c>
      <c r="C3" s="64"/>
      <c r="D3" s="63" t="s">
        <v>254</v>
      </c>
      <c r="E3" s="63" t="s">
        <v>278</v>
      </c>
      <c r="F3" s="63" t="s">
        <v>242</v>
      </c>
      <c r="G3" s="65"/>
      <c r="H3" s="66" t="s">
        <v>396</v>
      </c>
      <c r="K3" s="461" t="s">
        <v>1817</v>
      </c>
      <c r="L3" s="462"/>
      <c r="M3" s="462"/>
      <c r="N3" s="462"/>
      <c r="O3" s="463"/>
    </row>
    <row r="4" spans="1:15" ht="15.75" thickTop="1" x14ac:dyDescent="0.25">
      <c r="A4" s="35" t="s">
        <v>213</v>
      </c>
      <c r="B4" s="36" t="s">
        <v>214</v>
      </c>
      <c r="C4" s="32"/>
      <c r="D4" s="36" t="s">
        <v>250</v>
      </c>
      <c r="E4" s="36" t="s">
        <v>279</v>
      </c>
      <c r="F4" s="36" t="s">
        <v>245</v>
      </c>
      <c r="G4" s="57"/>
      <c r="H4" s="69" t="s">
        <v>396</v>
      </c>
      <c r="K4" s="405" t="s">
        <v>340</v>
      </c>
      <c r="L4" s="406" t="s">
        <v>341</v>
      </c>
      <c r="M4" s="406" t="s">
        <v>83</v>
      </c>
      <c r="N4" s="407" t="s">
        <v>280</v>
      </c>
      <c r="O4" s="394"/>
    </row>
    <row r="5" spans="1:15" x14ac:dyDescent="0.25">
      <c r="A5" s="35" t="s">
        <v>84</v>
      </c>
      <c r="B5" s="36" t="s">
        <v>84</v>
      </c>
      <c r="C5" s="30"/>
      <c r="D5" s="36" t="s">
        <v>40</v>
      </c>
      <c r="E5" s="36"/>
      <c r="F5" s="36"/>
      <c r="G5" s="7"/>
      <c r="H5" s="67" t="s">
        <v>29</v>
      </c>
      <c r="K5" s="395" t="s">
        <v>84</v>
      </c>
      <c r="L5" s="36" t="s">
        <v>84</v>
      </c>
      <c r="M5" s="30" t="s">
        <v>1820</v>
      </c>
      <c r="N5" s="408" t="s">
        <v>40</v>
      </c>
      <c r="O5" s="394"/>
    </row>
    <row r="6" spans="1:15" x14ac:dyDescent="0.25">
      <c r="A6" s="35" t="s">
        <v>132</v>
      </c>
      <c r="B6" s="36" t="s">
        <v>132</v>
      </c>
      <c r="C6" s="1"/>
      <c r="D6" s="36" t="s">
        <v>6</v>
      </c>
      <c r="E6" s="36" t="s">
        <v>4</v>
      </c>
      <c r="F6" s="36" t="s">
        <v>132</v>
      </c>
      <c r="G6" s="57"/>
      <c r="H6" s="69" t="s">
        <v>396</v>
      </c>
      <c r="K6" s="395" t="s">
        <v>27</v>
      </c>
      <c r="L6" s="36" t="s">
        <v>206</v>
      </c>
      <c r="M6" s="31" t="s">
        <v>1820</v>
      </c>
      <c r="N6" s="408" t="s">
        <v>49</v>
      </c>
      <c r="O6" s="394"/>
    </row>
    <row r="7" spans="1:15" x14ac:dyDescent="0.25">
      <c r="A7" s="35" t="s">
        <v>27</v>
      </c>
      <c r="B7" s="36" t="s">
        <v>206</v>
      </c>
      <c r="C7" s="31"/>
      <c r="D7" s="36" t="s">
        <v>49</v>
      </c>
      <c r="E7" s="36"/>
      <c r="F7" s="36"/>
      <c r="G7" s="36"/>
      <c r="H7" s="68"/>
      <c r="K7" s="395" t="s">
        <v>4</v>
      </c>
      <c r="L7" s="36" t="s">
        <v>211</v>
      </c>
      <c r="M7" s="33" t="s">
        <v>1820</v>
      </c>
      <c r="N7" s="408" t="s">
        <v>252</v>
      </c>
      <c r="O7" s="394"/>
    </row>
    <row r="8" spans="1:15" ht="15.75" thickBot="1" x14ac:dyDescent="0.3">
      <c r="A8" s="35" t="s">
        <v>26</v>
      </c>
      <c r="B8" s="36" t="s">
        <v>78</v>
      </c>
      <c r="C8" s="7"/>
      <c r="D8" s="36" t="s">
        <v>29</v>
      </c>
      <c r="E8" s="36" t="s">
        <v>26</v>
      </c>
      <c r="F8" s="36" t="s">
        <v>78</v>
      </c>
      <c r="G8" s="9"/>
      <c r="H8" s="67" t="s">
        <v>40</v>
      </c>
      <c r="K8" s="409" t="s">
        <v>215</v>
      </c>
      <c r="L8" s="410" t="s">
        <v>216</v>
      </c>
      <c r="M8" s="411" t="s">
        <v>1820</v>
      </c>
      <c r="N8" s="412" t="s">
        <v>250</v>
      </c>
      <c r="O8" s="394"/>
    </row>
    <row r="9" spans="1:15" ht="17.25" thickTop="1" thickBot="1" x14ac:dyDescent="0.3">
      <c r="A9" s="35" t="s">
        <v>4</v>
      </c>
      <c r="B9" s="36" t="s">
        <v>211</v>
      </c>
      <c r="C9" s="33"/>
      <c r="D9" s="36" t="s">
        <v>252</v>
      </c>
      <c r="E9" s="36"/>
      <c r="F9" s="36"/>
      <c r="G9" s="36"/>
      <c r="H9" s="68"/>
      <c r="K9" s="467" t="s">
        <v>1818</v>
      </c>
      <c r="L9" s="468"/>
      <c r="M9" s="468"/>
      <c r="N9" s="468"/>
      <c r="O9" s="469"/>
    </row>
    <row r="10" spans="1:15" ht="16.5" thickTop="1" thickBot="1" x14ac:dyDescent="0.3">
      <c r="A10" s="37" t="s">
        <v>215</v>
      </c>
      <c r="B10" s="38" t="s">
        <v>216</v>
      </c>
      <c r="C10" s="34"/>
      <c r="D10" s="38" t="s">
        <v>250</v>
      </c>
      <c r="E10" s="38"/>
      <c r="F10" s="38"/>
      <c r="G10" s="38"/>
      <c r="H10" s="70"/>
      <c r="K10" s="413" t="s">
        <v>340</v>
      </c>
      <c r="L10" s="414" t="s">
        <v>341</v>
      </c>
      <c r="M10" s="414" t="s">
        <v>342</v>
      </c>
      <c r="N10" s="415" t="s">
        <v>343</v>
      </c>
      <c r="O10" s="396"/>
    </row>
    <row r="11" spans="1:15" s="18" customFormat="1" ht="15.75" thickBot="1" x14ac:dyDescent="0.3">
      <c r="J11" s="29"/>
      <c r="K11" s="395" t="s">
        <v>208</v>
      </c>
      <c r="L11" s="36" t="s">
        <v>209</v>
      </c>
      <c r="M11" s="36" t="s">
        <v>278</v>
      </c>
      <c r="N11" s="408" t="s">
        <v>242</v>
      </c>
      <c r="O11" s="396"/>
    </row>
    <row r="12" spans="1:15" s="18" customFormat="1" ht="18" thickBot="1" x14ac:dyDescent="0.35">
      <c r="A12" s="454" t="s">
        <v>112</v>
      </c>
      <c r="B12" s="455"/>
      <c r="C12" s="455"/>
      <c r="D12" s="455"/>
      <c r="E12" s="455"/>
      <c r="F12" s="455"/>
      <c r="G12" s="455"/>
      <c r="H12" s="456"/>
      <c r="J12" s="29"/>
      <c r="K12" s="409" t="s">
        <v>213</v>
      </c>
      <c r="L12" s="410" t="s">
        <v>214</v>
      </c>
      <c r="M12" s="410" t="s">
        <v>279</v>
      </c>
      <c r="N12" s="412" t="s">
        <v>245</v>
      </c>
      <c r="O12" s="396"/>
    </row>
    <row r="13" spans="1:15" s="18" customFormat="1" ht="17.25" thickTop="1" thickBot="1" x14ac:dyDescent="0.3">
      <c r="A13" s="330" t="s">
        <v>340</v>
      </c>
      <c r="B13" s="331" t="s">
        <v>341</v>
      </c>
      <c r="C13" s="331" t="s">
        <v>83</v>
      </c>
      <c r="D13" s="332" t="s">
        <v>280</v>
      </c>
      <c r="E13" s="330" t="s">
        <v>342</v>
      </c>
      <c r="F13" s="331" t="s">
        <v>343</v>
      </c>
      <c r="G13" s="331" t="s">
        <v>187</v>
      </c>
      <c r="H13" s="332" t="s">
        <v>456</v>
      </c>
      <c r="J13" s="29"/>
      <c r="K13" s="464" t="s">
        <v>1819</v>
      </c>
      <c r="L13" s="465"/>
      <c r="M13" s="465"/>
      <c r="N13" s="465"/>
      <c r="O13" s="466"/>
    </row>
    <row r="14" spans="1:15" s="18" customFormat="1" ht="15.75" thickTop="1" x14ac:dyDescent="0.25">
      <c r="A14" s="35" t="s">
        <v>111</v>
      </c>
      <c r="B14" s="36" t="s">
        <v>111</v>
      </c>
      <c r="C14" s="9"/>
      <c r="D14" s="309" t="s">
        <v>40</v>
      </c>
      <c r="E14" s="35" t="s">
        <v>111</v>
      </c>
      <c r="F14" s="36" t="s">
        <v>111</v>
      </c>
      <c r="G14" s="7"/>
      <c r="H14" s="67" t="s">
        <v>29</v>
      </c>
      <c r="J14" s="29"/>
      <c r="K14" s="413" t="s">
        <v>340</v>
      </c>
      <c r="L14" s="414" t="s">
        <v>83</v>
      </c>
      <c r="M14" s="414" t="s">
        <v>280</v>
      </c>
      <c r="N14" s="414" t="s">
        <v>187</v>
      </c>
      <c r="O14" s="416" t="s">
        <v>456</v>
      </c>
    </row>
    <row r="15" spans="1:15" ht="15.75" thickBot="1" x14ac:dyDescent="0.3">
      <c r="K15" s="395" t="s">
        <v>208</v>
      </c>
      <c r="L15" s="417" t="s">
        <v>1820</v>
      </c>
      <c r="M15" s="36" t="s">
        <v>254</v>
      </c>
      <c r="N15" s="57" t="s">
        <v>1820</v>
      </c>
      <c r="O15" s="397" t="s">
        <v>396</v>
      </c>
    </row>
    <row r="16" spans="1:15" ht="18" thickBot="1" x14ac:dyDescent="0.35">
      <c r="A16" s="454" t="s">
        <v>131</v>
      </c>
      <c r="B16" s="455"/>
      <c r="C16" s="455"/>
      <c r="D16" s="455"/>
      <c r="E16" s="455"/>
      <c r="F16" s="455"/>
      <c r="G16" s="455"/>
      <c r="H16" s="456"/>
      <c r="K16" s="395" t="s">
        <v>213</v>
      </c>
      <c r="L16" s="32" t="s">
        <v>1820</v>
      </c>
      <c r="M16" s="36" t="s">
        <v>250</v>
      </c>
      <c r="N16" s="57" t="s">
        <v>1820</v>
      </c>
      <c r="O16" s="397" t="s">
        <v>396</v>
      </c>
    </row>
    <row r="17" spans="1:15" ht="16.5" thickTop="1" thickBot="1" x14ac:dyDescent="0.3">
      <c r="A17" s="60" t="s">
        <v>340</v>
      </c>
      <c r="B17" s="61" t="s">
        <v>341</v>
      </c>
      <c r="C17" s="61" t="s">
        <v>83</v>
      </c>
      <c r="D17" s="61" t="s">
        <v>2</v>
      </c>
      <c r="E17" s="61" t="s">
        <v>342</v>
      </c>
      <c r="F17" s="61" t="s">
        <v>343</v>
      </c>
      <c r="G17" s="61" t="s">
        <v>187</v>
      </c>
      <c r="H17" s="303" t="s">
        <v>456</v>
      </c>
      <c r="K17" s="395" t="s">
        <v>132</v>
      </c>
      <c r="L17" s="1" t="s">
        <v>1820</v>
      </c>
      <c r="M17" s="36" t="s">
        <v>6</v>
      </c>
      <c r="N17" s="57" t="s">
        <v>1820</v>
      </c>
      <c r="O17" s="397" t="s">
        <v>396</v>
      </c>
    </row>
    <row r="18" spans="1:15" ht="15.75" thickBot="1" x14ac:dyDescent="0.3">
      <c r="A18" s="71" t="s">
        <v>313</v>
      </c>
      <c r="B18" s="72" t="s">
        <v>314</v>
      </c>
      <c r="C18" s="73"/>
      <c r="D18" s="72" t="s">
        <v>398</v>
      </c>
      <c r="E18" s="72" t="s">
        <v>335</v>
      </c>
      <c r="F18" s="72" t="s">
        <v>314</v>
      </c>
      <c r="G18" s="73"/>
      <c r="H18" s="74" t="s">
        <v>398</v>
      </c>
      <c r="K18" s="395" t="s">
        <v>26</v>
      </c>
      <c r="L18" s="7" t="s">
        <v>1821</v>
      </c>
      <c r="M18" s="36" t="s">
        <v>29</v>
      </c>
      <c r="N18" s="9" t="s">
        <v>1820</v>
      </c>
      <c r="O18" s="398" t="s">
        <v>40</v>
      </c>
    </row>
    <row r="19" spans="1:15" ht="15.75" thickBot="1" x14ac:dyDescent="0.3">
      <c r="K19" s="400" t="s">
        <v>84</v>
      </c>
      <c r="L19" s="401" t="s">
        <v>1820</v>
      </c>
      <c r="M19" s="402" t="s">
        <v>40</v>
      </c>
      <c r="N19" s="403" t="s">
        <v>1820</v>
      </c>
      <c r="O19" s="404" t="s">
        <v>29</v>
      </c>
    </row>
    <row r="20" spans="1:15" s="18" customFormat="1" ht="20.25" thickTop="1" thickBot="1" x14ac:dyDescent="0.35">
      <c r="A20" s="454" t="s">
        <v>153</v>
      </c>
      <c r="B20" s="455"/>
      <c r="C20" s="455"/>
      <c r="D20" s="455"/>
      <c r="E20" s="455"/>
      <c r="F20" s="455"/>
      <c r="G20" s="455"/>
      <c r="H20" s="456"/>
      <c r="K20" s="458" t="s">
        <v>112</v>
      </c>
      <c r="L20" s="459"/>
      <c r="M20" s="459"/>
      <c r="N20" s="459"/>
      <c r="O20" s="460"/>
    </row>
    <row r="21" spans="1:15" s="18" customFormat="1" ht="17.25" thickTop="1" thickBot="1" x14ac:dyDescent="0.3">
      <c r="A21" s="60" t="s">
        <v>340</v>
      </c>
      <c r="B21" s="61" t="s">
        <v>341</v>
      </c>
      <c r="C21" s="61" t="s">
        <v>83</v>
      </c>
      <c r="D21" s="61" t="s">
        <v>2</v>
      </c>
      <c r="E21" s="61" t="s">
        <v>342</v>
      </c>
      <c r="F21" s="61" t="s">
        <v>343</v>
      </c>
      <c r="G21" s="61" t="s">
        <v>187</v>
      </c>
      <c r="H21" s="303" t="s">
        <v>456</v>
      </c>
      <c r="K21" s="464" t="s">
        <v>1819</v>
      </c>
      <c r="L21" s="465"/>
      <c r="M21" s="465"/>
      <c r="N21" s="465"/>
      <c r="O21" s="466"/>
    </row>
    <row r="22" spans="1:15" s="18" customFormat="1" ht="15.75" thickTop="1" x14ac:dyDescent="0.25">
      <c r="A22" s="62" t="s">
        <v>151</v>
      </c>
      <c r="B22" s="63" t="s">
        <v>152</v>
      </c>
      <c r="C22" s="75"/>
      <c r="D22" s="63" t="s">
        <v>46</v>
      </c>
      <c r="E22" s="63" t="s">
        <v>376</v>
      </c>
      <c r="F22" s="63" t="s">
        <v>152</v>
      </c>
      <c r="G22" s="75"/>
      <c r="H22" s="76" t="s">
        <v>46</v>
      </c>
      <c r="K22" s="418" t="s">
        <v>340</v>
      </c>
      <c r="L22" s="419" t="s">
        <v>83</v>
      </c>
      <c r="M22" s="419" t="s">
        <v>280</v>
      </c>
      <c r="N22" s="419" t="s">
        <v>187</v>
      </c>
      <c r="O22" s="420" t="s">
        <v>456</v>
      </c>
    </row>
    <row r="23" spans="1:15" s="18" customFormat="1" ht="15.75" thickBot="1" x14ac:dyDescent="0.3">
      <c r="A23" s="37" t="s">
        <v>32</v>
      </c>
      <c r="B23" s="38" t="s">
        <v>142</v>
      </c>
      <c r="C23" s="77"/>
      <c r="D23" s="38" t="s">
        <v>35</v>
      </c>
      <c r="E23" s="38" t="s">
        <v>32</v>
      </c>
      <c r="F23" s="38" t="s">
        <v>142</v>
      </c>
      <c r="G23" s="78"/>
      <c r="H23" s="79" t="s">
        <v>19</v>
      </c>
      <c r="K23" s="400" t="s">
        <v>111</v>
      </c>
      <c r="L23" s="421" t="s">
        <v>1820</v>
      </c>
      <c r="M23" s="402" t="s">
        <v>40</v>
      </c>
      <c r="N23" s="403" t="s">
        <v>1820</v>
      </c>
      <c r="O23" s="404" t="s">
        <v>29</v>
      </c>
    </row>
    <row r="24" spans="1:15" s="18" customFormat="1" ht="15.75" thickBot="1" x14ac:dyDescent="0.3">
      <c r="K24" s="29"/>
      <c r="L24" s="29"/>
      <c r="M24" s="29"/>
    </row>
    <row r="25" spans="1:15" s="18" customFormat="1" ht="18" thickBot="1" x14ac:dyDescent="0.35">
      <c r="A25" s="454" t="s">
        <v>107</v>
      </c>
      <c r="B25" s="455"/>
      <c r="C25" s="455"/>
      <c r="D25" s="455"/>
      <c r="E25" s="455"/>
      <c r="F25" s="455"/>
      <c r="G25" s="455"/>
      <c r="H25" s="456"/>
      <c r="K25" s="29"/>
      <c r="L25" s="29"/>
      <c r="M25" s="29"/>
      <c r="N25" s="29"/>
      <c r="O25" s="29"/>
    </row>
    <row r="26" spans="1:15" s="18" customFormat="1" ht="20.25" thickTop="1" thickBot="1" x14ac:dyDescent="0.35">
      <c r="A26" s="304" t="s">
        <v>340</v>
      </c>
      <c r="B26" s="305" t="s">
        <v>341</v>
      </c>
      <c r="C26" s="305" t="s">
        <v>83</v>
      </c>
      <c r="D26" s="306" t="s">
        <v>2</v>
      </c>
      <c r="E26" s="304" t="s">
        <v>342</v>
      </c>
      <c r="F26" s="305" t="s">
        <v>343</v>
      </c>
      <c r="G26" s="305" t="s">
        <v>187</v>
      </c>
      <c r="H26" s="306" t="s">
        <v>456</v>
      </c>
      <c r="K26" s="458" t="s">
        <v>1819</v>
      </c>
      <c r="L26" s="459"/>
      <c r="M26" s="459"/>
      <c r="N26" s="459"/>
      <c r="O26" s="460"/>
    </row>
    <row r="27" spans="1:15" s="18" customFormat="1" ht="16.5" thickBot="1" x14ac:dyDescent="0.3">
      <c r="A27" s="62" t="s">
        <v>356</v>
      </c>
      <c r="B27" s="63" t="s">
        <v>377</v>
      </c>
      <c r="C27" s="80"/>
      <c r="D27" s="354" t="s">
        <v>392</v>
      </c>
      <c r="E27" s="62" t="s">
        <v>356</v>
      </c>
      <c r="F27" s="63" t="s">
        <v>377</v>
      </c>
      <c r="G27" s="81"/>
      <c r="H27" s="76" t="s">
        <v>390</v>
      </c>
      <c r="K27" s="464" t="s">
        <v>158</v>
      </c>
      <c r="L27" s="465"/>
      <c r="M27" s="465"/>
      <c r="N27" s="465"/>
      <c r="O27" s="466"/>
    </row>
    <row r="28" spans="1:15" s="18" customFormat="1" ht="15.75" thickTop="1" x14ac:dyDescent="0.25">
      <c r="A28" s="35" t="s">
        <v>90</v>
      </c>
      <c r="B28" s="36" t="s">
        <v>91</v>
      </c>
      <c r="C28" s="9"/>
      <c r="D28" s="309" t="s">
        <v>40</v>
      </c>
      <c r="E28" s="35" t="s">
        <v>90</v>
      </c>
      <c r="F28" s="36" t="s">
        <v>91</v>
      </c>
      <c r="G28" s="7"/>
      <c r="H28" s="67" t="s">
        <v>29</v>
      </c>
      <c r="K28" s="413" t="s">
        <v>340</v>
      </c>
      <c r="L28" s="414" t="s">
        <v>83</v>
      </c>
      <c r="M28" s="414" t="s">
        <v>2</v>
      </c>
      <c r="N28" s="414" t="s">
        <v>187</v>
      </c>
      <c r="O28" s="416" t="s">
        <v>456</v>
      </c>
    </row>
    <row r="29" spans="1:15" s="18" customFormat="1" x14ac:dyDescent="0.25">
      <c r="A29" s="35" t="s">
        <v>32</v>
      </c>
      <c r="B29" s="36" t="s">
        <v>142</v>
      </c>
      <c r="C29" s="8"/>
      <c r="D29" s="309" t="s">
        <v>35</v>
      </c>
      <c r="E29" s="35" t="s">
        <v>32</v>
      </c>
      <c r="F29" s="36" t="s">
        <v>142</v>
      </c>
      <c r="G29" s="2"/>
      <c r="H29" s="67" t="s">
        <v>19</v>
      </c>
      <c r="K29" s="395" t="s">
        <v>32</v>
      </c>
      <c r="L29" s="8" t="s">
        <v>1820</v>
      </c>
      <c r="M29" s="36" t="s">
        <v>35</v>
      </c>
      <c r="N29" s="2" t="s">
        <v>1820</v>
      </c>
      <c r="O29" s="398" t="s">
        <v>19</v>
      </c>
    </row>
    <row r="30" spans="1:15" s="18" customFormat="1" ht="15.75" thickBot="1" x14ac:dyDescent="0.3">
      <c r="A30" s="37" t="s">
        <v>143</v>
      </c>
      <c r="B30" s="38" t="s">
        <v>144</v>
      </c>
      <c r="C30" s="82"/>
      <c r="D30" s="39" t="s">
        <v>6</v>
      </c>
      <c r="E30" s="37" t="s">
        <v>143</v>
      </c>
      <c r="F30" s="38" t="s">
        <v>144</v>
      </c>
      <c r="G30" s="82"/>
      <c r="H30" s="79" t="s">
        <v>6</v>
      </c>
      <c r="K30" s="395" t="s">
        <v>417</v>
      </c>
      <c r="L30" s="25" t="s">
        <v>1820</v>
      </c>
      <c r="M30" s="36" t="s">
        <v>252</v>
      </c>
      <c r="N30" s="59" t="s">
        <v>1820</v>
      </c>
      <c r="O30" s="398" t="s">
        <v>454</v>
      </c>
    </row>
    <row r="31" spans="1:15" s="18" customFormat="1" ht="15.75" thickBot="1" x14ac:dyDescent="0.3">
      <c r="K31" s="395" t="s">
        <v>159</v>
      </c>
      <c r="L31" s="27" t="s">
        <v>1820</v>
      </c>
      <c r="M31" s="36" t="s">
        <v>256</v>
      </c>
      <c r="N31" s="1" t="s">
        <v>1820</v>
      </c>
      <c r="O31" s="398" t="s">
        <v>6</v>
      </c>
    </row>
    <row r="32" spans="1:15" s="18" customFormat="1" ht="18" thickBot="1" x14ac:dyDescent="0.35">
      <c r="A32" s="454" t="s">
        <v>158</v>
      </c>
      <c r="B32" s="455"/>
      <c r="C32" s="455"/>
      <c r="D32" s="455"/>
      <c r="E32" s="455"/>
      <c r="F32" s="455"/>
      <c r="G32" s="455"/>
      <c r="H32" s="456"/>
      <c r="J32" s="29"/>
      <c r="K32" s="409" t="s">
        <v>161</v>
      </c>
      <c r="L32" s="444" t="s">
        <v>1820</v>
      </c>
      <c r="M32" s="410" t="s">
        <v>52</v>
      </c>
      <c r="N32" s="445" t="s">
        <v>1820</v>
      </c>
      <c r="O32" s="438" t="s">
        <v>24</v>
      </c>
    </row>
    <row r="33" spans="1:15" s="18" customFormat="1" ht="17.25" thickTop="1" thickBot="1" x14ac:dyDescent="0.3">
      <c r="A33" s="304" t="s">
        <v>340</v>
      </c>
      <c r="B33" s="305" t="s">
        <v>341</v>
      </c>
      <c r="C33" s="305" t="s">
        <v>83</v>
      </c>
      <c r="D33" s="306" t="s">
        <v>2</v>
      </c>
      <c r="E33" s="304" t="s">
        <v>342</v>
      </c>
      <c r="F33" s="305" t="s">
        <v>343</v>
      </c>
      <c r="G33" s="305" t="s">
        <v>187</v>
      </c>
      <c r="H33" s="306" t="s">
        <v>456</v>
      </c>
      <c r="J33" s="29"/>
      <c r="K33" s="464" t="s">
        <v>163</v>
      </c>
      <c r="L33" s="465"/>
      <c r="M33" s="465"/>
      <c r="N33" s="465"/>
      <c r="O33" s="466"/>
    </row>
    <row r="34" spans="1:15" s="18" customFormat="1" ht="15.75" thickTop="1" x14ac:dyDescent="0.25">
      <c r="A34" s="62" t="s">
        <v>32</v>
      </c>
      <c r="B34" s="63" t="s">
        <v>142</v>
      </c>
      <c r="C34" s="83"/>
      <c r="D34" s="354" t="s">
        <v>35</v>
      </c>
      <c r="E34" s="62" t="s">
        <v>32</v>
      </c>
      <c r="F34" s="63" t="s">
        <v>142</v>
      </c>
      <c r="G34" s="84"/>
      <c r="H34" s="76" t="s">
        <v>19</v>
      </c>
      <c r="J34" s="29"/>
      <c r="K34" s="413" t="s">
        <v>340</v>
      </c>
      <c r="L34" s="414" t="s">
        <v>83</v>
      </c>
      <c r="M34" s="414" t="s">
        <v>2</v>
      </c>
      <c r="N34" s="414" t="s">
        <v>187</v>
      </c>
      <c r="O34" s="416" t="s">
        <v>456</v>
      </c>
    </row>
    <row r="35" spans="1:15" s="18" customFormat="1" x14ac:dyDescent="0.25">
      <c r="A35" s="35" t="s">
        <v>417</v>
      </c>
      <c r="B35" s="36" t="s">
        <v>418</v>
      </c>
      <c r="C35" s="25"/>
      <c r="D35" s="309" t="s">
        <v>252</v>
      </c>
      <c r="E35" s="35" t="s">
        <v>417</v>
      </c>
      <c r="F35" s="36" t="s">
        <v>418</v>
      </c>
      <c r="G35" s="59"/>
      <c r="H35" s="67" t="s">
        <v>454</v>
      </c>
      <c r="J35" s="29"/>
      <c r="K35" s="395" t="s">
        <v>32</v>
      </c>
      <c r="L35" s="8" t="s">
        <v>1820</v>
      </c>
      <c r="M35" s="36" t="s">
        <v>35</v>
      </c>
      <c r="N35" s="2" t="s">
        <v>1820</v>
      </c>
      <c r="O35" s="398" t="s">
        <v>19</v>
      </c>
    </row>
    <row r="36" spans="1:15" s="18" customFormat="1" x14ac:dyDescent="0.25">
      <c r="A36" s="35" t="s">
        <v>159</v>
      </c>
      <c r="B36" s="36" t="s">
        <v>160</v>
      </c>
      <c r="C36" s="27"/>
      <c r="D36" s="309" t="s">
        <v>256</v>
      </c>
      <c r="E36" s="35" t="s">
        <v>159</v>
      </c>
      <c r="F36" s="36" t="s">
        <v>160</v>
      </c>
      <c r="G36" s="1"/>
      <c r="H36" s="67" t="s">
        <v>6</v>
      </c>
      <c r="J36" s="29"/>
      <c r="K36" s="395" t="s">
        <v>430</v>
      </c>
      <c r="L36" s="25" t="s">
        <v>1820</v>
      </c>
      <c r="M36" s="36" t="s">
        <v>252</v>
      </c>
      <c r="N36" s="59" t="s">
        <v>1820</v>
      </c>
      <c r="O36" s="398" t="s">
        <v>454</v>
      </c>
    </row>
    <row r="37" spans="1:15" s="18" customFormat="1" ht="15.75" thickBot="1" x14ac:dyDescent="0.3">
      <c r="A37" s="37" t="s">
        <v>161</v>
      </c>
      <c r="B37" s="38" t="s">
        <v>162</v>
      </c>
      <c r="C37" s="85"/>
      <c r="D37" s="39" t="s">
        <v>52</v>
      </c>
      <c r="E37" s="37" t="s">
        <v>161</v>
      </c>
      <c r="F37" s="38" t="s">
        <v>162</v>
      </c>
      <c r="G37" s="86"/>
      <c r="H37" s="79" t="s">
        <v>24</v>
      </c>
      <c r="J37" s="29"/>
      <c r="K37" s="395" t="s">
        <v>164</v>
      </c>
      <c r="L37" s="27" t="s">
        <v>1820</v>
      </c>
      <c r="M37" s="36" t="s">
        <v>256</v>
      </c>
      <c r="N37" s="1" t="s">
        <v>1820</v>
      </c>
      <c r="O37" s="398" t="s">
        <v>6</v>
      </c>
    </row>
    <row r="38" spans="1:15" s="18" customFormat="1" ht="15.75" thickBot="1" x14ac:dyDescent="0.3">
      <c r="J38" s="29"/>
      <c r="K38" s="409" t="s">
        <v>166</v>
      </c>
      <c r="L38" s="444" t="s">
        <v>1820</v>
      </c>
      <c r="M38" s="410" t="s">
        <v>52</v>
      </c>
      <c r="N38" s="445" t="s">
        <v>1820</v>
      </c>
      <c r="O38" s="438" t="s">
        <v>24</v>
      </c>
    </row>
    <row r="39" spans="1:15" s="18" customFormat="1" ht="18.75" thickTop="1" thickBot="1" x14ac:dyDescent="0.35">
      <c r="A39" s="454" t="s">
        <v>163</v>
      </c>
      <c r="B39" s="455"/>
      <c r="C39" s="455"/>
      <c r="D39" s="455"/>
      <c r="E39" s="455"/>
      <c r="F39" s="455"/>
      <c r="G39" s="455"/>
      <c r="H39" s="456"/>
      <c r="J39" s="29"/>
      <c r="K39" s="464" t="s">
        <v>168</v>
      </c>
      <c r="L39" s="465"/>
      <c r="M39" s="465"/>
      <c r="N39" s="465"/>
      <c r="O39" s="466"/>
    </row>
    <row r="40" spans="1:15" s="18" customFormat="1" ht="16.5" thickTop="1" thickBot="1" x14ac:dyDescent="0.3">
      <c r="A40" s="304" t="s">
        <v>340</v>
      </c>
      <c r="B40" s="305" t="s">
        <v>341</v>
      </c>
      <c r="C40" s="305" t="s">
        <v>83</v>
      </c>
      <c r="D40" s="306" t="s">
        <v>2</v>
      </c>
      <c r="E40" s="304" t="s">
        <v>342</v>
      </c>
      <c r="F40" s="305" t="s">
        <v>343</v>
      </c>
      <c r="G40" s="305" t="s">
        <v>187</v>
      </c>
      <c r="H40" s="306" t="s">
        <v>456</v>
      </c>
      <c r="J40" s="29"/>
      <c r="K40" s="413" t="s">
        <v>340</v>
      </c>
      <c r="L40" s="414" t="s">
        <v>83</v>
      </c>
      <c r="M40" s="414" t="s">
        <v>2</v>
      </c>
      <c r="N40" s="414" t="s">
        <v>187</v>
      </c>
      <c r="O40" s="416" t="s">
        <v>456</v>
      </c>
    </row>
    <row r="41" spans="1:15" s="18" customFormat="1" x14ac:dyDescent="0.25">
      <c r="A41" s="62" t="s">
        <v>32</v>
      </c>
      <c r="B41" s="63" t="s">
        <v>142</v>
      </c>
      <c r="C41" s="83"/>
      <c r="D41" s="354" t="s">
        <v>35</v>
      </c>
      <c r="E41" s="62" t="s">
        <v>32</v>
      </c>
      <c r="F41" s="63" t="s">
        <v>142</v>
      </c>
      <c r="G41" s="84"/>
      <c r="H41" s="76" t="s">
        <v>19</v>
      </c>
      <c r="J41" s="29"/>
      <c r="K41" s="395" t="s">
        <v>32</v>
      </c>
      <c r="L41" s="8" t="s">
        <v>1820</v>
      </c>
      <c r="M41" s="36" t="s">
        <v>35</v>
      </c>
      <c r="N41" s="2" t="s">
        <v>1820</v>
      </c>
      <c r="O41" s="398" t="s">
        <v>19</v>
      </c>
    </row>
    <row r="42" spans="1:15" s="18" customFormat="1" ht="15.75" thickBot="1" x14ac:dyDescent="0.3">
      <c r="A42" s="35" t="s">
        <v>430</v>
      </c>
      <c r="B42" s="36" t="s">
        <v>431</v>
      </c>
      <c r="C42" s="25"/>
      <c r="D42" s="309" t="s">
        <v>252</v>
      </c>
      <c r="E42" s="35" t="s">
        <v>430</v>
      </c>
      <c r="F42" s="36" t="s">
        <v>431</v>
      </c>
      <c r="G42" s="59"/>
      <c r="H42" s="67" t="s">
        <v>454</v>
      </c>
      <c r="J42" s="29"/>
      <c r="K42" s="409" t="s">
        <v>430</v>
      </c>
      <c r="L42" s="446" t="s">
        <v>1820</v>
      </c>
      <c r="M42" s="410" t="s">
        <v>252</v>
      </c>
      <c r="N42" s="447" t="s">
        <v>1820</v>
      </c>
      <c r="O42" s="438" t="s">
        <v>454</v>
      </c>
    </row>
    <row r="43" spans="1:15" s="18" customFormat="1" ht="17.25" thickTop="1" thickBot="1" x14ac:dyDescent="0.3">
      <c r="A43" s="35" t="s">
        <v>164</v>
      </c>
      <c r="B43" s="36" t="s">
        <v>165</v>
      </c>
      <c r="C43" s="27"/>
      <c r="D43" s="309" t="s">
        <v>256</v>
      </c>
      <c r="E43" s="35" t="s">
        <v>164</v>
      </c>
      <c r="F43" s="36" t="s">
        <v>165</v>
      </c>
      <c r="G43" s="1"/>
      <c r="H43" s="67" t="s">
        <v>6</v>
      </c>
      <c r="J43" s="29"/>
      <c r="K43" s="464" t="s">
        <v>117</v>
      </c>
      <c r="L43" s="465"/>
      <c r="M43" s="465"/>
      <c r="N43" s="465"/>
      <c r="O43" s="466"/>
    </row>
    <row r="44" spans="1:15" s="18" customFormat="1" ht="16.5" thickTop="1" thickBot="1" x14ac:dyDescent="0.3">
      <c r="A44" s="37" t="s">
        <v>166</v>
      </c>
      <c r="B44" s="38" t="s">
        <v>167</v>
      </c>
      <c r="C44" s="85"/>
      <c r="D44" s="39" t="s">
        <v>52</v>
      </c>
      <c r="E44" s="37" t="s">
        <v>166</v>
      </c>
      <c r="F44" s="38" t="s">
        <v>167</v>
      </c>
      <c r="G44" s="86"/>
      <c r="H44" s="79" t="s">
        <v>24</v>
      </c>
      <c r="J44" s="29"/>
      <c r="K44" s="413" t="s">
        <v>340</v>
      </c>
      <c r="L44" s="414" t="s">
        <v>83</v>
      </c>
      <c r="M44" s="414" t="s">
        <v>2</v>
      </c>
      <c r="N44" s="414" t="s">
        <v>187</v>
      </c>
      <c r="O44" s="416" t="s">
        <v>456</v>
      </c>
    </row>
    <row r="45" spans="1:15" s="18" customFormat="1" ht="15.75" thickBot="1" x14ac:dyDescent="0.3">
      <c r="J45" s="29"/>
      <c r="K45" s="395" t="s">
        <v>32</v>
      </c>
      <c r="L45" s="8" t="s">
        <v>1820</v>
      </c>
      <c r="M45" s="36" t="s">
        <v>35</v>
      </c>
      <c r="N45" s="2" t="s">
        <v>1820</v>
      </c>
      <c r="O45" s="398" t="s">
        <v>19</v>
      </c>
    </row>
    <row r="46" spans="1:15" s="18" customFormat="1" ht="18" thickBot="1" x14ac:dyDescent="0.35">
      <c r="A46" s="454" t="s">
        <v>168</v>
      </c>
      <c r="B46" s="455"/>
      <c r="C46" s="455"/>
      <c r="D46" s="455"/>
      <c r="E46" s="455"/>
      <c r="F46" s="455"/>
      <c r="G46" s="455"/>
      <c r="H46" s="456"/>
      <c r="J46" s="29"/>
      <c r="K46" s="400" t="s">
        <v>38</v>
      </c>
      <c r="L46" s="403" t="s">
        <v>1820</v>
      </c>
      <c r="M46" s="402" t="s">
        <v>29</v>
      </c>
      <c r="N46" s="421" t="s">
        <v>1820</v>
      </c>
      <c r="O46" s="404" t="s">
        <v>40</v>
      </c>
    </row>
    <row r="47" spans="1:15" s="18" customFormat="1" ht="16.5" thickTop="1" thickBot="1" x14ac:dyDescent="0.3">
      <c r="A47" s="304" t="s">
        <v>340</v>
      </c>
      <c r="B47" s="305" t="s">
        <v>341</v>
      </c>
      <c r="C47" s="305" t="s">
        <v>83</v>
      </c>
      <c r="D47" s="306" t="s">
        <v>2</v>
      </c>
      <c r="E47" s="304" t="s">
        <v>342</v>
      </c>
      <c r="F47" s="305" t="s">
        <v>343</v>
      </c>
      <c r="G47" s="305" t="s">
        <v>187</v>
      </c>
      <c r="H47" s="306" t="s">
        <v>456</v>
      </c>
      <c r="J47" s="29"/>
    </row>
    <row r="48" spans="1:15" s="18" customFormat="1" ht="15.75" thickBot="1" x14ac:dyDescent="0.3">
      <c r="A48" s="62" t="s">
        <v>32</v>
      </c>
      <c r="B48" s="63" t="s">
        <v>142</v>
      </c>
      <c r="C48" s="83"/>
      <c r="D48" s="354" t="s">
        <v>35</v>
      </c>
      <c r="E48" s="62" t="s">
        <v>32</v>
      </c>
      <c r="F48" s="63" t="s">
        <v>142</v>
      </c>
      <c r="G48" s="84"/>
      <c r="H48" s="76" t="s">
        <v>19</v>
      </c>
      <c r="J48" s="29"/>
    </row>
    <row r="49" spans="1:15" s="18" customFormat="1" ht="20.25" thickTop="1" thickBot="1" x14ac:dyDescent="0.35">
      <c r="A49" s="37" t="s">
        <v>430</v>
      </c>
      <c r="B49" s="38" t="s">
        <v>431</v>
      </c>
      <c r="C49" s="87"/>
      <c r="D49" s="39" t="s">
        <v>252</v>
      </c>
      <c r="E49" s="37" t="s">
        <v>430</v>
      </c>
      <c r="F49" s="38" t="s">
        <v>431</v>
      </c>
      <c r="G49" s="88"/>
      <c r="H49" s="79" t="s">
        <v>454</v>
      </c>
      <c r="J49" s="29"/>
      <c r="K49" s="458" t="s">
        <v>1817</v>
      </c>
      <c r="L49" s="459"/>
      <c r="M49" s="459"/>
      <c r="N49" s="459"/>
      <c r="O49" s="460"/>
    </row>
    <row r="50" spans="1:15" s="18" customFormat="1" ht="16.5" thickBot="1" x14ac:dyDescent="0.3">
      <c r="J50" s="29"/>
      <c r="K50" s="464" t="s">
        <v>123</v>
      </c>
      <c r="L50" s="465"/>
      <c r="M50" s="465"/>
      <c r="N50" s="465"/>
      <c r="O50" s="432"/>
    </row>
    <row r="51" spans="1:15" s="18" customFormat="1" ht="18.75" thickTop="1" thickBot="1" x14ac:dyDescent="0.35">
      <c r="A51" s="454" t="s">
        <v>117</v>
      </c>
      <c r="B51" s="455"/>
      <c r="C51" s="455"/>
      <c r="D51" s="455"/>
      <c r="E51" s="455"/>
      <c r="F51" s="455"/>
      <c r="G51" s="455"/>
      <c r="H51" s="456"/>
      <c r="J51" s="29"/>
      <c r="K51" s="413" t="s">
        <v>340</v>
      </c>
      <c r="L51" s="414" t="s">
        <v>341</v>
      </c>
      <c r="M51" s="414" t="s">
        <v>83</v>
      </c>
      <c r="N51" s="415" t="s">
        <v>280</v>
      </c>
      <c r="O51" s="394"/>
    </row>
    <row r="52" spans="1:15" s="18" customFormat="1" ht="16.5" thickTop="1" thickBot="1" x14ac:dyDescent="0.3">
      <c r="A52" s="304" t="s">
        <v>340</v>
      </c>
      <c r="B52" s="305" t="s">
        <v>341</v>
      </c>
      <c r="C52" s="305" t="s">
        <v>83</v>
      </c>
      <c r="D52" s="306" t="s">
        <v>2</v>
      </c>
      <c r="E52" s="304" t="s">
        <v>342</v>
      </c>
      <c r="F52" s="305" t="s">
        <v>343</v>
      </c>
      <c r="G52" s="305" t="s">
        <v>187</v>
      </c>
      <c r="H52" s="306" t="s">
        <v>456</v>
      </c>
      <c r="J52" s="29"/>
      <c r="K52" s="395" t="s">
        <v>545</v>
      </c>
      <c r="L52" s="36" t="s">
        <v>546</v>
      </c>
      <c r="M52" s="312" t="s">
        <v>1820</v>
      </c>
      <c r="N52" s="408" t="s">
        <v>6</v>
      </c>
      <c r="O52" s="394"/>
    </row>
    <row r="53" spans="1:15" s="18" customFormat="1" ht="15.75" thickBot="1" x14ac:dyDescent="0.3">
      <c r="A53" s="62" t="s">
        <v>32</v>
      </c>
      <c r="B53" s="63" t="s">
        <v>142</v>
      </c>
      <c r="C53" s="83"/>
      <c r="D53" s="354" t="s">
        <v>35</v>
      </c>
      <c r="E53" s="62" t="s">
        <v>32</v>
      </c>
      <c r="F53" s="63" t="s">
        <v>142</v>
      </c>
      <c r="G53" s="84"/>
      <c r="H53" s="76" t="s">
        <v>19</v>
      </c>
      <c r="J53" s="29"/>
      <c r="K53" s="400" t="s">
        <v>548</v>
      </c>
      <c r="L53" s="402" t="s">
        <v>549</v>
      </c>
      <c r="M53" s="443" t="s">
        <v>1820</v>
      </c>
      <c r="N53" s="425" t="s">
        <v>6</v>
      </c>
      <c r="O53" s="399"/>
    </row>
    <row r="54" spans="1:15" s="18" customFormat="1" ht="19.5" thickTop="1" x14ac:dyDescent="0.3">
      <c r="A54" s="35" t="s">
        <v>38</v>
      </c>
      <c r="B54" s="36" t="s">
        <v>84</v>
      </c>
      <c r="C54" s="7"/>
      <c r="D54" s="309" t="s">
        <v>29</v>
      </c>
      <c r="E54" s="35" t="s">
        <v>38</v>
      </c>
      <c r="F54" s="36" t="s">
        <v>84</v>
      </c>
      <c r="G54" s="9"/>
      <c r="H54" s="67" t="s">
        <v>40</v>
      </c>
      <c r="J54" s="29"/>
      <c r="K54" s="458" t="s">
        <v>1818</v>
      </c>
      <c r="L54" s="459"/>
      <c r="M54" s="459"/>
      <c r="N54" s="459"/>
      <c r="O54" s="460"/>
    </row>
    <row r="55" spans="1:15" s="18" customFormat="1" ht="16.5" thickBot="1" x14ac:dyDescent="0.3">
      <c r="A55" s="37" t="s">
        <v>3</v>
      </c>
      <c r="B55" s="38" t="s">
        <v>132</v>
      </c>
      <c r="C55" s="82"/>
      <c r="D55" s="39" t="s">
        <v>6</v>
      </c>
      <c r="E55" s="37" t="s">
        <v>3</v>
      </c>
      <c r="F55" s="38" t="s">
        <v>132</v>
      </c>
      <c r="G55" s="82"/>
      <c r="H55" s="39" t="s">
        <v>6</v>
      </c>
      <c r="J55" s="29"/>
      <c r="K55" s="464" t="s">
        <v>120</v>
      </c>
      <c r="L55" s="465"/>
      <c r="M55" s="465"/>
      <c r="N55" s="465"/>
      <c r="O55" s="432"/>
    </row>
    <row r="56" spans="1:15" s="18" customFormat="1" ht="18.75" thickTop="1" thickBot="1" x14ac:dyDescent="0.35">
      <c r="A56" s="454" t="s">
        <v>120</v>
      </c>
      <c r="B56" s="455"/>
      <c r="C56" s="455"/>
      <c r="D56" s="455"/>
      <c r="E56" s="455"/>
      <c r="F56" s="455"/>
      <c r="G56" s="455"/>
      <c r="H56" s="456"/>
      <c r="J56" s="29"/>
      <c r="K56" s="413" t="s">
        <v>340</v>
      </c>
      <c r="L56" s="414" t="s">
        <v>341</v>
      </c>
      <c r="M56" s="414" t="s">
        <v>342</v>
      </c>
      <c r="N56" s="415" t="s">
        <v>343</v>
      </c>
      <c r="O56" s="431"/>
    </row>
    <row r="57" spans="1:15" s="18" customFormat="1" ht="15.75" thickTop="1" x14ac:dyDescent="0.25">
      <c r="A57" s="330" t="s">
        <v>340</v>
      </c>
      <c r="B57" s="331" t="s">
        <v>341</v>
      </c>
      <c r="C57" s="331" t="s">
        <v>83</v>
      </c>
      <c r="D57" s="332" t="s">
        <v>280</v>
      </c>
      <c r="E57" s="330" t="s">
        <v>342</v>
      </c>
      <c r="F57" s="331" t="s">
        <v>343</v>
      </c>
      <c r="G57" s="331" t="s">
        <v>187</v>
      </c>
      <c r="H57" s="332" t="s">
        <v>456</v>
      </c>
      <c r="J57" s="29"/>
      <c r="K57" s="395" t="s">
        <v>477</v>
      </c>
      <c r="L57" s="36" t="s">
        <v>478</v>
      </c>
      <c r="M57" s="36" t="s">
        <v>476</v>
      </c>
      <c r="N57" s="408" t="s">
        <v>529</v>
      </c>
      <c r="O57" s="394"/>
    </row>
    <row r="58" spans="1:15" s="18" customFormat="1" x14ac:dyDescent="0.25">
      <c r="A58" s="35" t="s">
        <v>38</v>
      </c>
      <c r="B58" s="36" t="s">
        <v>84</v>
      </c>
      <c r="C58" s="313"/>
      <c r="D58" s="309" t="s">
        <v>40</v>
      </c>
      <c r="E58" s="35" t="s">
        <v>38</v>
      </c>
      <c r="F58" s="36" t="s">
        <v>84</v>
      </c>
      <c r="G58" s="293"/>
      <c r="H58" s="334" t="s">
        <v>29</v>
      </c>
      <c r="J58" s="29"/>
      <c r="K58" s="395" t="s">
        <v>480</v>
      </c>
      <c r="L58" s="36" t="s">
        <v>481</v>
      </c>
      <c r="M58" s="36" t="s">
        <v>479</v>
      </c>
      <c r="N58" s="408" t="s">
        <v>530</v>
      </c>
      <c r="O58" s="394"/>
    </row>
    <row r="59" spans="1:15" s="18" customFormat="1" x14ac:dyDescent="0.25">
      <c r="A59" s="35" t="s">
        <v>3</v>
      </c>
      <c r="B59" s="36" t="s">
        <v>132</v>
      </c>
      <c r="C59" s="312"/>
      <c r="D59" s="309" t="s">
        <v>6</v>
      </c>
      <c r="E59" s="35" t="s">
        <v>3</v>
      </c>
      <c r="F59" s="36" t="s">
        <v>132</v>
      </c>
      <c r="G59" s="295"/>
      <c r="H59" s="334" t="s">
        <v>6</v>
      </c>
      <c r="J59" s="29"/>
      <c r="K59" s="395" t="s">
        <v>483</v>
      </c>
      <c r="L59" s="36" t="s">
        <v>484</v>
      </c>
      <c r="M59" s="36" t="s">
        <v>482</v>
      </c>
      <c r="N59" s="408" t="s">
        <v>527</v>
      </c>
      <c r="O59" s="394"/>
    </row>
    <row r="60" spans="1:15" s="18" customFormat="1" x14ac:dyDescent="0.25">
      <c r="A60" s="35" t="s">
        <v>477</v>
      </c>
      <c r="B60" s="36" t="s">
        <v>478</v>
      </c>
      <c r="C60" s="314"/>
      <c r="D60" s="309" t="s">
        <v>734</v>
      </c>
      <c r="E60" s="35" t="s">
        <v>476</v>
      </c>
      <c r="F60" s="36" t="s">
        <v>529</v>
      </c>
      <c r="G60" s="152"/>
      <c r="H60" s="334" t="s">
        <v>734</v>
      </c>
      <c r="J60" s="29"/>
      <c r="K60" s="395" t="s">
        <v>486</v>
      </c>
      <c r="L60" s="36" t="s">
        <v>487</v>
      </c>
      <c r="M60" s="36" t="s">
        <v>485</v>
      </c>
      <c r="N60" s="408" t="s">
        <v>528</v>
      </c>
      <c r="O60" s="394"/>
    </row>
    <row r="61" spans="1:15" s="18" customFormat="1" ht="15.75" thickBot="1" x14ac:dyDescent="0.3">
      <c r="A61" s="35" t="s">
        <v>480</v>
      </c>
      <c r="B61" s="36" t="s">
        <v>481</v>
      </c>
      <c r="C61" s="315"/>
      <c r="D61" s="309" t="s">
        <v>731</v>
      </c>
      <c r="E61" s="35" t="s">
        <v>479</v>
      </c>
      <c r="F61" s="36" t="s">
        <v>530</v>
      </c>
      <c r="G61" s="151"/>
      <c r="H61" s="67" t="s">
        <v>731</v>
      </c>
      <c r="J61" s="29"/>
      <c r="K61" s="409" t="s">
        <v>488</v>
      </c>
      <c r="L61" s="410" t="s">
        <v>488</v>
      </c>
      <c r="M61" s="410" t="s">
        <v>597</v>
      </c>
      <c r="N61" s="412" t="s">
        <v>598</v>
      </c>
      <c r="O61" s="394"/>
    </row>
    <row r="62" spans="1:15" s="18" customFormat="1" ht="17.25" thickTop="1" thickBot="1" x14ac:dyDescent="0.3">
      <c r="A62" s="35" t="s">
        <v>483</v>
      </c>
      <c r="B62" s="36" t="s">
        <v>484</v>
      </c>
      <c r="C62" s="314"/>
      <c r="D62" s="309" t="s">
        <v>734</v>
      </c>
      <c r="E62" s="35" t="s">
        <v>482</v>
      </c>
      <c r="F62" s="36" t="s">
        <v>527</v>
      </c>
      <c r="G62" s="152"/>
      <c r="H62" s="67" t="s">
        <v>734</v>
      </c>
      <c r="J62" s="29"/>
      <c r="K62" s="472" t="s">
        <v>123</v>
      </c>
      <c r="L62" s="473"/>
      <c r="M62" s="473"/>
      <c r="N62" s="473"/>
      <c r="O62" s="432"/>
    </row>
    <row r="63" spans="1:15" s="18" customFormat="1" ht="15.75" thickTop="1" x14ac:dyDescent="0.25">
      <c r="A63" s="35" t="s">
        <v>486</v>
      </c>
      <c r="B63" s="36" t="s">
        <v>487</v>
      </c>
      <c r="C63" s="315"/>
      <c r="D63" s="309" t="s">
        <v>731</v>
      </c>
      <c r="E63" s="35" t="s">
        <v>485</v>
      </c>
      <c r="F63" s="36" t="s">
        <v>528</v>
      </c>
      <c r="G63" s="151"/>
      <c r="H63" s="67" t="s">
        <v>731</v>
      </c>
      <c r="J63" s="29"/>
      <c r="K63" s="413" t="s">
        <v>340</v>
      </c>
      <c r="L63" s="414" t="s">
        <v>341</v>
      </c>
      <c r="M63" s="414" t="s">
        <v>342</v>
      </c>
      <c r="N63" s="415" t="s">
        <v>343</v>
      </c>
      <c r="O63" s="431"/>
    </row>
    <row r="64" spans="1:15" s="18" customFormat="1" ht="15.75" thickBot="1" x14ac:dyDescent="0.3">
      <c r="A64" s="37" t="s">
        <v>488</v>
      </c>
      <c r="B64" s="38" t="s">
        <v>488</v>
      </c>
      <c r="C64" s="338"/>
      <c r="D64" s="39" t="s">
        <v>49</v>
      </c>
      <c r="E64" s="37" t="s">
        <v>597</v>
      </c>
      <c r="F64" s="38" t="s">
        <v>598</v>
      </c>
      <c r="G64" s="339"/>
      <c r="H64" s="79" t="s">
        <v>49</v>
      </c>
      <c r="J64" s="29"/>
      <c r="K64" s="395" t="s">
        <v>477</v>
      </c>
      <c r="L64" s="36" t="s">
        <v>478</v>
      </c>
      <c r="M64" s="36" t="s">
        <v>476</v>
      </c>
      <c r="N64" s="408" t="s">
        <v>529</v>
      </c>
      <c r="O64" s="394"/>
    </row>
    <row r="65" spans="1:15" s="18" customFormat="1" ht="15.75" thickBot="1" x14ac:dyDescent="0.3">
      <c r="A65" s="333"/>
      <c r="B65" s="333"/>
      <c r="C65" s="333"/>
      <c r="D65" s="333"/>
      <c r="E65" s="333"/>
      <c r="F65" s="333"/>
      <c r="G65" s="333"/>
      <c r="H65" s="333"/>
      <c r="J65" s="29"/>
      <c r="K65" s="395" t="s">
        <v>480</v>
      </c>
      <c r="L65" s="36" t="s">
        <v>481</v>
      </c>
      <c r="M65" s="36" t="s">
        <v>479</v>
      </c>
      <c r="N65" s="408" t="s">
        <v>530</v>
      </c>
      <c r="O65" s="394"/>
    </row>
    <row r="66" spans="1:15" s="18" customFormat="1" ht="18" thickBot="1" x14ac:dyDescent="0.35">
      <c r="A66" s="454" t="s">
        <v>123</v>
      </c>
      <c r="B66" s="455"/>
      <c r="C66" s="455"/>
      <c r="D66" s="455"/>
      <c r="E66" s="455"/>
      <c r="F66" s="455"/>
      <c r="G66" s="455"/>
      <c r="H66" s="456"/>
      <c r="J66" s="29"/>
      <c r="K66" s="395" t="s">
        <v>483</v>
      </c>
      <c r="L66" s="36" t="s">
        <v>484</v>
      </c>
      <c r="M66" s="36" t="s">
        <v>482</v>
      </c>
      <c r="N66" s="408" t="s">
        <v>527</v>
      </c>
      <c r="O66" s="394"/>
    </row>
    <row r="67" spans="1:15" s="18" customFormat="1" ht="15.75" thickTop="1" x14ac:dyDescent="0.25">
      <c r="A67" s="330" t="s">
        <v>340</v>
      </c>
      <c r="B67" s="331" t="s">
        <v>341</v>
      </c>
      <c r="C67" s="331" t="s">
        <v>83</v>
      </c>
      <c r="D67" s="332" t="s">
        <v>280</v>
      </c>
      <c r="E67" s="330" t="s">
        <v>342</v>
      </c>
      <c r="F67" s="331" t="s">
        <v>343</v>
      </c>
      <c r="G67" s="331" t="s">
        <v>187</v>
      </c>
      <c r="H67" s="332" t="s">
        <v>456</v>
      </c>
      <c r="J67" s="29"/>
      <c r="K67" s="395" t="s">
        <v>486</v>
      </c>
      <c r="L67" s="36" t="s">
        <v>487</v>
      </c>
      <c r="M67" s="36" t="s">
        <v>485</v>
      </c>
      <c r="N67" s="408" t="s">
        <v>528</v>
      </c>
      <c r="O67" s="394"/>
    </row>
    <row r="68" spans="1:15" s="18" customFormat="1" x14ac:dyDescent="0.25">
      <c r="A68" s="35" t="s">
        <v>477</v>
      </c>
      <c r="B68" s="36" t="s">
        <v>478</v>
      </c>
      <c r="C68" s="314"/>
      <c r="D68" s="309" t="s">
        <v>734</v>
      </c>
      <c r="E68" s="35" t="s">
        <v>476</v>
      </c>
      <c r="F68" s="36" t="s">
        <v>529</v>
      </c>
      <c r="G68" s="152"/>
      <c r="H68" s="334" t="s">
        <v>734</v>
      </c>
      <c r="J68" s="29"/>
      <c r="K68" s="395" t="s">
        <v>488</v>
      </c>
      <c r="L68" s="36" t="s">
        <v>488</v>
      </c>
      <c r="M68" s="36" t="s">
        <v>597</v>
      </c>
      <c r="N68" s="408" t="s">
        <v>598</v>
      </c>
      <c r="O68" s="394"/>
    </row>
    <row r="69" spans="1:15" s="18" customFormat="1" x14ac:dyDescent="0.25">
      <c r="A69" s="35" t="s">
        <v>480</v>
      </c>
      <c r="B69" s="36" t="s">
        <v>481</v>
      </c>
      <c r="C69" s="315"/>
      <c r="D69" s="309" t="s">
        <v>731</v>
      </c>
      <c r="E69" s="35" t="s">
        <v>479</v>
      </c>
      <c r="F69" s="36" t="s">
        <v>530</v>
      </c>
      <c r="G69" s="151"/>
      <c r="H69" s="67" t="s">
        <v>731</v>
      </c>
      <c r="J69" s="29"/>
      <c r="K69" s="395" t="s">
        <v>542</v>
      </c>
      <c r="L69" s="36" t="s">
        <v>242</v>
      </c>
      <c r="M69" s="36" t="s">
        <v>600</v>
      </c>
      <c r="N69" s="408" t="s">
        <v>242</v>
      </c>
      <c r="O69" s="394"/>
    </row>
    <row r="70" spans="1:15" s="18" customFormat="1" x14ac:dyDescent="0.25">
      <c r="A70" s="35" t="s">
        <v>483</v>
      </c>
      <c r="B70" s="36" t="s">
        <v>484</v>
      </c>
      <c r="C70" s="314"/>
      <c r="D70" s="309" t="s">
        <v>734</v>
      </c>
      <c r="E70" s="35" t="s">
        <v>482</v>
      </c>
      <c r="F70" s="36" t="s">
        <v>527</v>
      </c>
      <c r="G70" s="152"/>
      <c r="H70" s="67" t="s">
        <v>734</v>
      </c>
      <c r="J70" s="29"/>
      <c r="K70" s="395" t="s">
        <v>543</v>
      </c>
      <c r="L70" s="36" t="s">
        <v>245</v>
      </c>
      <c r="M70" s="36" t="s">
        <v>601</v>
      </c>
      <c r="N70" s="408" t="s">
        <v>245</v>
      </c>
      <c r="O70" s="394"/>
    </row>
    <row r="71" spans="1:15" s="18" customFormat="1" x14ac:dyDescent="0.25">
      <c r="A71" s="35" t="s">
        <v>486</v>
      </c>
      <c r="B71" s="36" t="s">
        <v>487</v>
      </c>
      <c r="C71" s="315"/>
      <c r="D71" s="309" t="s">
        <v>731</v>
      </c>
      <c r="E71" s="35" t="s">
        <v>485</v>
      </c>
      <c r="F71" s="36" t="s">
        <v>528</v>
      </c>
      <c r="G71" s="151"/>
      <c r="H71" s="67" t="s">
        <v>731</v>
      </c>
      <c r="J71" s="29"/>
      <c r="K71" s="395" t="s">
        <v>544</v>
      </c>
      <c r="L71" s="36" t="s">
        <v>475</v>
      </c>
      <c r="M71" s="36" t="s">
        <v>383</v>
      </c>
      <c r="N71" s="408" t="s">
        <v>475</v>
      </c>
      <c r="O71" s="394"/>
    </row>
    <row r="72" spans="1:15" s="18" customFormat="1" ht="15.75" thickBot="1" x14ac:dyDescent="0.3">
      <c r="A72" s="35" t="s">
        <v>488</v>
      </c>
      <c r="B72" s="36" t="s">
        <v>488</v>
      </c>
      <c r="C72" s="316"/>
      <c r="D72" s="309" t="s">
        <v>49</v>
      </c>
      <c r="E72" s="35" t="s">
        <v>597</v>
      </c>
      <c r="F72" s="36" t="s">
        <v>598</v>
      </c>
      <c r="G72" s="4"/>
      <c r="H72" s="67" t="s">
        <v>49</v>
      </c>
      <c r="J72" s="29"/>
      <c r="K72" s="395" t="s">
        <v>547</v>
      </c>
      <c r="L72" s="36" t="s">
        <v>474</v>
      </c>
      <c r="M72" s="36" t="s">
        <v>300</v>
      </c>
      <c r="N72" s="408" t="s">
        <v>474</v>
      </c>
      <c r="O72" s="394"/>
    </row>
    <row r="73" spans="1:15" s="18" customFormat="1" ht="19.5" thickTop="1" x14ac:dyDescent="0.3">
      <c r="A73" s="35" t="s">
        <v>542</v>
      </c>
      <c r="B73" s="36" t="s">
        <v>242</v>
      </c>
      <c r="C73" s="310"/>
      <c r="D73" s="309" t="s">
        <v>254</v>
      </c>
      <c r="E73" s="35" t="s">
        <v>600</v>
      </c>
      <c r="F73" s="36" t="s">
        <v>242</v>
      </c>
      <c r="G73" s="292"/>
      <c r="H73" s="67" t="s">
        <v>254</v>
      </c>
      <c r="J73" s="29"/>
      <c r="K73" s="458" t="s">
        <v>1819</v>
      </c>
      <c r="L73" s="459"/>
      <c r="M73" s="459"/>
      <c r="N73" s="459"/>
      <c r="O73" s="460"/>
    </row>
    <row r="74" spans="1:15" s="18" customFormat="1" ht="16.5" thickBot="1" x14ac:dyDescent="0.3">
      <c r="A74" s="35" t="s">
        <v>122</v>
      </c>
      <c r="B74" s="36" t="s">
        <v>85</v>
      </c>
      <c r="C74" s="313"/>
      <c r="D74" s="309" t="s">
        <v>40</v>
      </c>
      <c r="E74" s="35" t="s">
        <v>122</v>
      </c>
      <c r="F74" s="36" t="s">
        <v>242</v>
      </c>
      <c r="G74" s="293"/>
      <c r="H74" s="67" t="s">
        <v>29</v>
      </c>
      <c r="J74" s="29"/>
      <c r="K74" s="464" t="s">
        <v>120</v>
      </c>
      <c r="L74" s="465"/>
      <c r="M74" s="465"/>
      <c r="N74" s="465"/>
      <c r="O74" s="466"/>
    </row>
    <row r="75" spans="1:15" s="18" customFormat="1" ht="15.75" thickTop="1" x14ac:dyDescent="0.25">
      <c r="A75" s="35" t="s">
        <v>543</v>
      </c>
      <c r="B75" s="36" t="s">
        <v>245</v>
      </c>
      <c r="C75" s="317"/>
      <c r="D75" s="309" t="s">
        <v>250</v>
      </c>
      <c r="E75" s="35" t="s">
        <v>601</v>
      </c>
      <c r="F75" s="36" t="s">
        <v>245</v>
      </c>
      <c r="G75" s="294"/>
      <c r="H75" s="67" t="s">
        <v>250</v>
      </c>
      <c r="J75" s="29"/>
      <c r="K75" s="413" t="s">
        <v>340</v>
      </c>
      <c r="L75" s="414" t="s">
        <v>83</v>
      </c>
      <c r="M75" s="414" t="s">
        <v>280</v>
      </c>
      <c r="N75" s="414" t="s">
        <v>187</v>
      </c>
      <c r="O75" s="416" t="s">
        <v>456</v>
      </c>
    </row>
    <row r="76" spans="1:15" s="18" customFormat="1" x14ac:dyDescent="0.25">
      <c r="A76" s="35" t="s">
        <v>169</v>
      </c>
      <c r="B76" s="36" t="s">
        <v>132</v>
      </c>
      <c r="C76" s="312"/>
      <c r="D76" s="309" t="s">
        <v>6</v>
      </c>
      <c r="E76" s="35" t="s">
        <v>169</v>
      </c>
      <c r="F76" s="36" t="s">
        <v>132</v>
      </c>
      <c r="G76" s="295"/>
      <c r="H76" s="67" t="s">
        <v>6</v>
      </c>
      <c r="J76" s="29"/>
      <c r="K76" s="395" t="s">
        <v>38</v>
      </c>
      <c r="L76" s="313" t="s">
        <v>1820</v>
      </c>
      <c r="M76" s="36" t="s">
        <v>40</v>
      </c>
      <c r="N76" s="293" t="s">
        <v>1820</v>
      </c>
      <c r="O76" s="424" t="s">
        <v>29</v>
      </c>
    </row>
    <row r="77" spans="1:15" s="18" customFormat="1" ht="15.75" thickBot="1" x14ac:dyDescent="0.3">
      <c r="A77" s="35" t="s">
        <v>544</v>
      </c>
      <c r="B77" s="36" t="s">
        <v>475</v>
      </c>
      <c r="C77" s="311"/>
      <c r="D77" s="309" t="s">
        <v>250</v>
      </c>
      <c r="E77" s="35" t="s">
        <v>383</v>
      </c>
      <c r="F77" s="36" t="s">
        <v>475</v>
      </c>
      <c r="G77" s="24"/>
      <c r="H77" s="67" t="s">
        <v>250</v>
      </c>
      <c r="J77" s="29"/>
      <c r="K77" s="409" t="s">
        <v>3</v>
      </c>
      <c r="L77" s="426" t="s">
        <v>1820</v>
      </c>
      <c r="M77" s="410" t="s">
        <v>6</v>
      </c>
      <c r="N77" s="427" t="s">
        <v>1820</v>
      </c>
      <c r="O77" s="428" t="s">
        <v>6</v>
      </c>
    </row>
    <row r="78" spans="1:15" s="18" customFormat="1" ht="17.25" thickTop="1" thickBot="1" x14ac:dyDescent="0.3">
      <c r="A78" s="35" t="s">
        <v>545</v>
      </c>
      <c r="B78" s="36" t="s">
        <v>546</v>
      </c>
      <c r="C78" s="312"/>
      <c r="D78" s="309" t="s">
        <v>6</v>
      </c>
      <c r="E78" s="35"/>
      <c r="F78" s="36"/>
      <c r="G78" s="295"/>
      <c r="H78" s="67" t="s">
        <v>6</v>
      </c>
      <c r="J78" s="29"/>
      <c r="K78" s="464" t="s">
        <v>123</v>
      </c>
      <c r="L78" s="465"/>
      <c r="M78" s="465"/>
      <c r="N78" s="465"/>
      <c r="O78" s="466"/>
    </row>
    <row r="79" spans="1:15" s="18" customFormat="1" ht="15.75" thickTop="1" x14ac:dyDescent="0.25">
      <c r="A79" s="35" t="s">
        <v>547</v>
      </c>
      <c r="B79" s="36" t="s">
        <v>474</v>
      </c>
      <c r="C79" s="311"/>
      <c r="D79" s="309" t="s">
        <v>250</v>
      </c>
      <c r="E79" s="35" t="s">
        <v>300</v>
      </c>
      <c r="F79" s="36" t="s">
        <v>474</v>
      </c>
      <c r="G79" s="24"/>
      <c r="H79" s="67" t="s">
        <v>250</v>
      </c>
      <c r="J79" s="29"/>
      <c r="K79" s="413" t="s">
        <v>340</v>
      </c>
      <c r="L79" s="414" t="s">
        <v>83</v>
      </c>
      <c r="M79" s="414" t="s">
        <v>280</v>
      </c>
      <c r="N79" s="414" t="s">
        <v>187</v>
      </c>
      <c r="O79" s="416" t="s">
        <v>456</v>
      </c>
    </row>
    <row r="80" spans="1:15" s="18" customFormat="1" ht="15.75" thickBot="1" x14ac:dyDescent="0.3">
      <c r="A80" s="37" t="s">
        <v>548</v>
      </c>
      <c r="B80" s="38" t="s">
        <v>549</v>
      </c>
      <c r="C80" s="335"/>
      <c r="D80" s="39" t="s">
        <v>6</v>
      </c>
      <c r="E80" s="37"/>
      <c r="F80" s="38"/>
      <c r="G80" s="336"/>
      <c r="H80" s="79" t="s">
        <v>6</v>
      </c>
      <c r="J80" s="29"/>
      <c r="K80" s="400" t="s">
        <v>122</v>
      </c>
      <c r="L80" s="429" t="s">
        <v>1820</v>
      </c>
      <c r="M80" s="402" t="s">
        <v>40</v>
      </c>
      <c r="N80" s="430" t="s">
        <v>1820</v>
      </c>
      <c r="O80" s="404" t="s">
        <v>29</v>
      </c>
    </row>
    <row r="81" spans="1:15" s="18" customFormat="1" ht="15.75" thickBot="1" x14ac:dyDescent="0.3">
      <c r="A81" s="333"/>
      <c r="B81" s="333"/>
      <c r="C81" s="333"/>
      <c r="D81" s="333"/>
      <c r="E81" s="333"/>
      <c r="F81" s="333"/>
      <c r="G81" s="333"/>
      <c r="H81" s="333"/>
      <c r="J81" s="29"/>
    </row>
    <row r="82" spans="1:15" s="18" customFormat="1" ht="18" thickBot="1" x14ac:dyDescent="0.35">
      <c r="A82" s="454" t="s">
        <v>173</v>
      </c>
      <c r="B82" s="455"/>
      <c r="C82" s="455"/>
      <c r="D82" s="455"/>
      <c r="E82" s="455"/>
      <c r="F82" s="455"/>
      <c r="G82" s="455"/>
      <c r="H82" s="456"/>
      <c r="J82" s="29"/>
      <c r="K82" s="333"/>
      <c r="L82" s="333"/>
      <c r="M82" s="333"/>
      <c r="N82" s="333"/>
      <c r="O82" s="333"/>
    </row>
    <row r="83" spans="1:15" s="18" customFormat="1" ht="19.5" thickTop="1" x14ac:dyDescent="0.3">
      <c r="A83" s="330" t="s">
        <v>340</v>
      </c>
      <c r="B83" s="331" t="s">
        <v>341</v>
      </c>
      <c r="C83" s="331" t="s">
        <v>83</v>
      </c>
      <c r="D83" s="332" t="s">
        <v>280</v>
      </c>
      <c r="E83" s="330" t="s">
        <v>342</v>
      </c>
      <c r="F83" s="331" t="s">
        <v>343</v>
      </c>
      <c r="G83" s="331" t="s">
        <v>187</v>
      </c>
      <c r="H83" s="332" t="s">
        <v>456</v>
      </c>
      <c r="J83" s="29"/>
      <c r="K83" s="458" t="s">
        <v>1819</v>
      </c>
      <c r="L83" s="459"/>
      <c r="M83" s="459"/>
      <c r="N83" s="459"/>
      <c r="O83" s="460"/>
    </row>
    <row r="84" spans="1:15" s="18" customFormat="1" ht="16.5" thickBot="1" x14ac:dyDescent="0.3">
      <c r="A84" s="35" t="s">
        <v>490</v>
      </c>
      <c r="B84" s="36" t="s">
        <v>242</v>
      </c>
      <c r="C84" s="310"/>
      <c r="D84" s="309" t="s">
        <v>254</v>
      </c>
      <c r="E84" s="35" t="s">
        <v>490</v>
      </c>
      <c r="F84" s="36" t="s">
        <v>242</v>
      </c>
      <c r="G84" s="292"/>
      <c r="H84" s="334" t="s">
        <v>254</v>
      </c>
      <c r="J84" s="29"/>
      <c r="K84" s="464" t="s">
        <v>82</v>
      </c>
      <c r="L84" s="465"/>
      <c r="M84" s="465"/>
      <c r="N84" s="465"/>
      <c r="O84" s="466"/>
    </row>
    <row r="85" spans="1:15" s="18" customFormat="1" ht="15.75" thickTop="1" x14ac:dyDescent="0.25">
      <c r="A85" s="35" t="s">
        <v>429</v>
      </c>
      <c r="B85" s="36" t="s">
        <v>493</v>
      </c>
      <c r="C85" s="317"/>
      <c r="D85" s="309" t="s">
        <v>250</v>
      </c>
      <c r="E85" s="35" t="s">
        <v>429</v>
      </c>
      <c r="F85" s="36" t="s">
        <v>493</v>
      </c>
      <c r="G85" s="294"/>
      <c r="H85" s="67" t="s">
        <v>250</v>
      </c>
      <c r="J85" s="29"/>
      <c r="K85" s="413" t="s">
        <v>340</v>
      </c>
      <c r="L85" s="414" t="s">
        <v>83</v>
      </c>
      <c r="M85" s="414" t="s">
        <v>280</v>
      </c>
      <c r="N85" s="414" t="s">
        <v>187</v>
      </c>
      <c r="O85" s="416" t="s">
        <v>456</v>
      </c>
    </row>
    <row r="86" spans="1:15" s="18" customFormat="1" x14ac:dyDescent="0.25">
      <c r="A86" s="35" t="s">
        <v>170</v>
      </c>
      <c r="B86" s="36" t="s">
        <v>171</v>
      </c>
      <c r="C86" s="318"/>
      <c r="D86" s="309" t="s">
        <v>14</v>
      </c>
      <c r="E86" s="35" t="s">
        <v>170</v>
      </c>
      <c r="F86" s="36" t="s">
        <v>171</v>
      </c>
      <c r="G86" s="130"/>
      <c r="H86" s="67"/>
      <c r="J86" s="29"/>
      <c r="K86" s="395" t="s">
        <v>124</v>
      </c>
      <c r="L86" s="313" t="s">
        <v>1820</v>
      </c>
      <c r="M86" s="36" t="s">
        <v>40</v>
      </c>
      <c r="N86" s="293" t="s">
        <v>1820</v>
      </c>
      <c r="O86" s="424" t="s">
        <v>29</v>
      </c>
    </row>
    <row r="87" spans="1:15" s="18" customFormat="1" ht="15.75" thickBot="1" x14ac:dyDescent="0.3">
      <c r="A87" s="35" t="s">
        <v>494</v>
      </c>
      <c r="B87" s="36" t="s">
        <v>495</v>
      </c>
      <c r="C87" s="311"/>
      <c r="D87" s="309" t="s">
        <v>250</v>
      </c>
      <c r="E87" s="35" t="s">
        <v>494</v>
      </c>
      <c r="F87" s="36" t="s">
        <v>495</v>
      </c>
      <c r="G87" s="24"/>
      <c r="H87" s="67" t="s">
        <v>250</v>
      </c>
      <c r="J87" s="29"/>
      <c r="K87" s="409" t="s">
        <v>38</v>
      </c>
      <c r="L87" s="436" t="s">
        <v>1820</v>
      </c>
      <c r="M87" s="410" t="s">
        <v>40</v>
      </c>
      <c r="N87" s="437" t="s">
        <v>1820</v>
      </c>
      <c r="O87" s="438" t="s">
        <v>29</v>
      </c>
    </row>
    <row r="88" spans="1:15" s="18" customFormat="1" ht="17.25" thickTop="1" thickBot="1" x14ac:dyDescent="0.3">
      <c r="A88" s="35" t="s">
        <v>505</v>
      </c>
      <c r="B88" s="36" t="s">
        <v>506</v>
      </c>
      <c r="C88" s="319"/>
      <c r="D88" s="309" t="s">
        <v>663</v>
      </c>
      <c r="E88" s="35" t="s">
        <v>505</v>
      </c>
      <c r="F88" s="36" t="s">
        <v>594</v>
      </c>
      <c r="G88" s="123"/>
      <c r="H88" s="67" t="s">
        <v>663</v>
      </c>
      <c r="J88" s="29"/>
      <c r="K88" s="464" t="s">
        <v>80</v>
      </c>
      <c r="L88" s="465"/>
      <c r="M88" s="465"/>
      <c r="N88" s="465"/>
      <c r="O88" s="466"/>
    </row>
    <row r="89" spans="1:15" s="18" customFormat="1" ht="16.5" thickTop="1" thickBot="1" x14ac:dyDescent="0.3">
      <c r="A89" s="37" t="s">
        <v>509</v>
      </c>
      <c r="B89" s="38" t="s">
        <v>510</v>
      </c>
      <c r="C89" s="340"/>
      <c r="D89" s="39" t="s">
        <v>250</v>
      </c>
      <c r="E89" s="37" t="s">
        <v>509</v>
      </c>
      <c r="F89" s="38" t="s">
        <v>510</v>
      </c>
      <c r="G89" s="341"/>
      <c r="H89" s="79" t="s">
        <v>250</v>
      </c>
      <c r="J89" s="29"/>
      <c r="K89" s="413" t="s">
        <v>340</v>
      </c>
      <c r="L89" s="414" t="s">
        <v>83</v>
      </c>
      <c r="M89" s="414" t="s">
        <v>280</v>
      </c>
      <c r="N89" s="414" t="s">
        <v>187</v>
      </c>
      <c r="O89" s="416" t="s">
        <v>456</v>
      </c>
    </row>
    <row r="90" spans="1:15" s="18" customFormat="1" ht="15.75" thickBot="1" x14ac:dyDescent="0.3">
      <c r="A90" s="333"/>
      <c r="B90" s="333"/>
      <c r="C90" s="333"/>
      <c r="D90" s="333"/>
      <c r="E90" s="333"/>
      <c r="F90" s="333"/>
      <c r="G90" s="333"/>
      <c r="H90" s="333"/>
      <c r="J90" s="29"/>
      <c r="K90" s="409" t="s">
        <v>115</v>
      </c>
      <c r="L90" s="436" t="s">
        <v>1820</v>
      </c>
      <c r="M90" s="410" t="s">
        <v>40</v>
      </c>
      <c r="N90" s="437" t="s">
        <v>1820</v>
      </c>
      <c r="O90" s="428" t="s">
        <v>29</v>
      </c>
    </row>
    <row r="91" spans="1:15" s="18" customFormat="1" ht="18" thickBot="1" x14ac:dyDescent="0.35">
      <c r="A91" s="454" t="s">
        <v>82</v>
      </c>
      <c r="B91" s="455"/>
      <c r="C91" s="455"/>
      <c r="D91" s="455"/>
      <c r="E91" s="455"/>
      <c r="F91" s="455"/>
      <c r="G91" s="455"/>
      <c r="H91" s="456"/>
      <c r="J91" s="29"/>
      <c r="K91" s="464" t="s">
        <v>116</v>
      </c>
      <c r="L91" s="465"/>
      <c r="M91" s="465"/>
      <c r="N91" s="465"/>
      <c r="O91" s="466"/>
    </row>
    <row r="92" spans="1:15" s="18" customFormat="1" ht="15.75" thickTop="1" x14ac:dyDescent="0.25">
      <c r="A92" s="330" t="s">
        <v>340</v>
      </c>
      <c r="B92" s="331" t="s">
        <v>341</v>
      </c>
      <c r="C92" s="331" t="s">
        <v>83</v>
      </c>
      <c r="D92" s="332" t="s">
        <v>280</v>
      </c>
      <c r="E92" s="330" t="s">
        <v>342</v>
      </c>
      <c r="F92" s="331" t="s">
        <v>343</v>
      </c>
      <c r="G92" s="331" t="s">
        <v>187</v>
      </c>
      <c r="H92" s="332" t="s">
        <v>456</v>
      </c>
      <c r="J92" s="29"/>
      <c r="K92" s="413" t="s">
        <v>340</v>
      </c>
      <c r="L92" s="414" t="s">
        <v>83</v>
      </c>
      <c r="M92" s="414" t="s">
        <v>280</v>
      </c>
      <c r="N92" s="414" t="s">
        <v>187</v>
      </c>
      <c r="O92" s="416" t="s">
        <v>456</v>
      </c>
    </row>
    <row r="93" spans="1:15" s="18" customFormat="1" x14ac:dyDescent="0.25">
      <c r="A93" s="35" t="s">
        <v>124</v>
      </c>
      <c r="B93" s="36" t="s">
        <v>125</v>
      </c>
      <c r="C93" s="313"/>
      <c r="D93" s="309" t="s">
        <v>40</v>
      </c>
      <c r="E93" s="35" t="s">
        <v>124</v>
      </c>
      <c r="F93" s="36" t="s">
        <v>125</v>
      </c>
      <c r="G93" s="293"/>
      <c r="H93" s="334" t="s">
        <v>29</v>
      </c>
      <c r="J93" s="29"/>
      <c r="K93" s="395" t="s">
        <v>115</v>
      </c>
      <c r="L93" s="313" t="s">
        <v>1820</v>
      </c>
      <c r="M93" s="36" t="s">
        <v>40</v>
      </c>
      <c r="N93" s="293" t="s">
        <v>1820</v>
      </c>
      <c r="O93" s="424" t="s">
        <v>29</v>
      </c>
    </row>
    <row r="94" spans="1:15" s="18" customFormat="1" ht="15.75" thickBot="1" x14ac:dyDescent="0.3">
      <c r="A94" s="35" t="s">
        <v>38</v>
      </c>
      <c r="B94" s="36" t="s">
        <v>126</v>
      </c>
      <c r="C94" s="313"/>
      <c r="D94" s="309" t="s">
        <v>40</v>
      </c>
      <c r="E94" s="35" t="s">
        <v>38</v>
      </c>
      <c r="F94" s="36" t="s">
        <v>126</v>
      </c>
      <c r="G94" s="293"/>
      <c r="H94" s="67" t="s">
        <v>29</v>
      </c>
      <c r="J94" s="29"/>
      <c r="K94" s="400" t="s">
        <v>466</v>
      </c>
      <c r="L94" s="433" t="s">
        <v>1820</v>
      </c>
      <c r="M94" s="402" t="s">
        <v>667</v>
      </c>
      <c r="N94" s="434" t="s">
        <v>1820</v>
      </c>
      <c r="O94" s="435" t="s">
        <v>667</v>
      </c>
    </row>
    <row r="95" spans="1:15" s="18" customFormat="1" ht="15.75" thickTop="1" x14ac:dyDescent="0.25">
      <c r="A95" s="35" t="s">
        <v>175</v>
      </c>
      <c r="B95" s="36" t="s">
        <v>176</v>
      </c>
      <c r="C95" s="312"/>
      <c r="D95" s="309" t="s">
        <v>6</v>
      </c>
      <c r="E95" s="35" t="s">
        <v>175</v>
      </c>
      <c r="F95" s="36" t="s">
        <v>176</v>
      </c>
      <c r="G95" s="295"/>
      <c r="H95" s="67" t="s">
        <v>6</v>
      </c>
      <c r="J95" s="29"/>
    </row>
    <row r="96" spans="1:15" s="18" customFormat="1" ht="15.75" thickBot="1" x14ac:dyDescent="0.3">
      <c r="A96" s="35" t="s">
        <v>3</v>
      </c>
      <c r="B96" s="36" t="s">
        <v>177</v>
      </c>
      <c r="C96" s="312"/>
      <c r="D96" s="309" t="s">
        <v>6</v>
      </c>
      <c r="E96" s="35" t="s">
        <v>3</v>
      </c>
      <c r="F96" s="36" t="s">
        <v>177</v>
      </c>
      <c r="G96" s="295"/>
      <c r="H96" s="67" t="s">
        <v>6</v>
      </c>
    </row>
    <row r="97" spans="1:16" s="18" customFormat="1" ht="19.5" thickTop="1" x14ac:dyDescent="0.3">
      <c r="A97" s="35" t="s">
        <v>540</v>
      </c>
      <c r="B97" s="36" t="s">
        <v>540</v>
      </c>
      <c r="C97" s="320"/>
      <c r="D97" s="309" t="s">
        <v>613</v>
      </c>
      <c r="E97" s="35" t="s">
        <v>540</v>
      </c>
      <c r="F97" s="36" t="s">
        <v>540</v>
      </c>
      <c r="G97" s="98"/>
      <c r="H97" s="67" t="s">
        <v>613</v>
      </c>
      <c r="K97" s="458" t="s">
        <v>131</v>
      </c>
      <c r="L97" s="459"/>
      <c r="M97" s="459"/>
      <c r="N97" s="460"/>
      <c r="P97" s="29"/>
    </row>
    <row r="98" spans="1:16" s="18" customFormat="1" ht="16.5" thickBot="1" x14ac:dyDescent="0.3">
      <c r="A98" s="37" t="s">
        <v>541</v>
      </c>
      <c r="B98" s="38" t="s">
        <v>541</v>
      </c>
      <c r="C98" s="342"/>
      <c r="D98" s="39" t="s">
        <v>613</v>
      </c>
      <c r="E98" s="37" t="s">
        <v>541</v>
      </c>
      <c r="F98" s="38" t="s">
        <v>541</v>
      </c>
      <c r="G98" s="343"/>
      <c r="H98" s="79" t="s">
        <v>613</v>
      </c>
      <c r="K98" s="464" t="s">
        <v>1818</v>
      </c>
      <c r="L98" s="465"/>
      <c r="M98" s="465"/>
      <c r="N98" s="466"/>
    </row>
    <row r="99" spans="1:16" s="18" customFormat="1" ht="16.5" thickTop="1" thickBot="1" x14ac:dyDescent="0.3">
      <c r="A99" s="333"/>
      <c r="B99" s="333"/>
      <c r="C99" s="333"/>
      <c r="D99" s="333"/>
      <c r="E99" s="333"/>
      <c r="F99" s="333"/>
      <c r="G99" s="333"/>
      <c r="H99" s="333"/>
      <c r="K99" s="413" t="s">
        <v>340</v>
      </c>
      <c r="L99" s="414" t="s">
        <v>341</v>
      </c>
      <c r="M99" s="414" t="s">
        <v>342</v>
      </c>
      <c r="N99" s="416" t="s">
        <v>343</v>
      </c>
    </row>
    <row r="100" spans="1:16" s="18" customFormat="1" ht="18" thickBot="1" x14ac:dyDescent="0.35">
      <c r="A100" s="454" t="s">
        <v>80</v>
      </c>
      <c r="B100" s="455"/>
      <c r="C100" s="455"/>
      <c r="D100" s="455"/>
      <c r="E100" s="455"/>
      <c r="F100" s="455"/>
      <c r="G100" s="455"/>
      <c r="H100" s="456"/>
      <c r="K100" s="400" t="s">
        <v>313</v>
      </c>
      <c r="L100" s="402" t="s">
        <v>314</v>
      </c>
      <c r="M100" s="402" t="s">
        <v>335</v>
      </c>
      <c r="N100" s="423" t="s">
        <v>314</v>
      </c>
    </row>
    <row r="101" spans="1:16" s="18" customFormat="1" ht="16.5" thickTop="1" thickBot="1" x14ac:dyDescent="0.3">
      <c r="A101" s="330" t="s">
        <v>340</v>
      </c>
      <c r="B101" s="331" t="s">
        <v>341</v>
      </c>
      <c r="C101" s="331" t="s">
        <v>83</v>
      </c>
      <c r="D101" s="332" t="s">
        <v>280</v>
      </c>
      <c r="E101" s="330" t="s">
        <v>342</v>
      </c>
      <c r="F101" s="331" t="s">
        <v>343</v>
      </c>
      <c r="G101" s="331" t="s">
        <v>187</v>
      </c>
      <c r="H101" s="332" t="s">
        <v>456</v>
      </c>
      <c r="K101" s="29"/>
      <c r="L101" s="29"/>
      <c r="M101" s="29"/>
      <c r="N101" s="29"/>
      <c r="O101" s="29"/>
      <c r="P101" s="29"/>
    </row>
    <row r="102" spans="1:16" s="18" customFormat="1" ht="20.25" thickTop="1" thickBot="1" x14ac:dyDescent="0.35">
      <c r="A102" s="37" t="s">
        <v>115</v>
      </c>
      <c r="B102" s="38" t="s">
        <v>119</v>
      </c>
      <c r="C102" s="344"/>
      <c r="D102" s="39" t="s">
        <v>40</v>
      </c>
      <c r="E102" s="37" t="s">
        <v>115</v>
      </c>
      <c r="F102" s="38" t="s">
        <v>119</v>
      </c>
      <c r="G102" s="345"/>
      <c r="H102" s="337" t="s">
        <v>29</v>
      </c>
      <c r="K102" s="458" t="s">
        <v>153</v>
      </c>
      <c r="L102" s="459"/>
      <c r="M102" s="459"/>
      <c r="N102" s="459"/>
      <c r="O102" s="460"/>
    </row>
    <row r="103" spans="1:16" s="18" customFormat="1" ht="16.5" thickBot="1" x14ac:dyDescent="0.3">
      <c r="A103" s="333"/>
      <c r="B103" s="333"/>
      <c r="C103" s="333"/>
      <c r="D103" s="333"/>
      <c r="E103" s="333"/>
      <c r="F103" s="333"/>
      <c r="G103" s="333"/>
      <c r="H103" s="333"/>
      <c r="K103" s="464" t="s">
        <v>1818</v>
      </c>
      <c r="L103" s="465"/>
      <c r="M103" s="465"/>
      <c r="N103" s="465"/>
      <c r="O103" s="396"/>
    </row>
    <row r="104" spans="1:16" s="18" customFormat="1" ht="18.75" thickTop="1" thickBot="1" x14ac:dyDescent="0.35">
      <c r="A104" s="454" t="s">
        <v>116</v>
      </c>
      <c r="B104" s="455"/>
      <c r="C104" s="455"/>
      <c r="D104" s="455"/>
      <c r="E104" s="455"/>
      <c r="F104" s="455"/>
      <c r="G104" s="455"/>
      <c r="H104" s="456"/>
      <c r="K104" s="413" t="s">
        <v>340</v>
      </c>
      <c r="L104" s="414" t="s">
        <v>341</v>
      </c>
      <c r="M104" s="414" t="s">
        <v>342</v>
      </c>
      <c r="N104" s="415" t="s">
        <v>343</v>
      </c>
      <c r="O104" s="396"/>
    </row>
    <row r="105" spans="1:16" s="18" customFormat="1" ht="16.5" thickTop="1" thickBot="1" x14ac:dyDescent="0.3">
      <c r="A105" s="330" t="s">
        <v>340</v>
      </c>
      <c r="B105" s="331" t="s">
        <v>341</v>
      </c>
      <c r="C105" s="331" t="s">
        <v>83</v>
      </c>
      <c r="D105" s="332" t="s">
        <v>280</v>
      </c>
      <c r="E105" s="330" t="s">
        <v>342</v>
      </c>
      <c r="F105" s="331" t="s">
        <v>343</v>
      </c>
      <c r="G105" s="331" t="s">
        <v>187</v>
      </c>
      <c r="H105" s="332" t="s">
        <v>456</v>
      </c>
      <c r="K105" s="409" t="s">
        <v>151</v>
      </c>
      <c r="L105" s="410" t="s">
        <v>152</v>
      </c>
      <c r="M105" s="410" t="s">
        <v>376</v>
      </c>
      <c r="N105" s="412" t="s">
        <v>152</v>
      </c>
      <c r="O105" s="442"/>
    </row>
    <row r="106" spans="1:16" s="18" customFormat="1" ht="17.25" thickTop="1" thickBot="1" x14ac:dyDescent="0.3">
      <c r="A106" s="35" t="s">
        <v>115</v>
      </c>
      <c r="B106" s="36" t="s">
        <v>115</v>
      </c>
      <c r="C106" s="313"/>
      <c r="D106" s="309" t="s">
        <v>40</v>
      </c>
      <c r="E106" s="35" t="s">
        <v>115</v>
      </c>
      <c r="F106" s="36" t="s">
        <v>115</v>
      </c>
      <c r="G106" s="293"/>
      <c r="H106" s="334" t="s">
        <v>29</v>
      </c>
      <c r="K106" s="470" t="s">
        <v>1819</v>
      </c>
      <c r="L106" s="471"/>
      <c r="M106" s="471"/>
      <c r="N106" s="471"/>
      <c r="O106" s="466"/>
      <c r="P106" s="29"/>
    </row>
    <row r="107" spans="1:16" s="18" customFormat="1" ht="16.5" thickTop="1" thickBot="1" x14ac:dyDescent="0.3">
      <c r="A107" s="37" t="s">
        <v>466</v>
      </c>
      <c r="B107" s="38" t="s">
        <v>466</v>
      </c>
      <c r="C107" s="346"/>
      <c r="D107" s="39" t="s">
        <v>667</v>
      </c>
      <c r="E107" s="37" t="s">
        <v>466</v>
      </c>
      <c r="F107" s="38" t="s">
        <v>466</v>
      </c>
      <c r="G107" s="347"/>
      <c r="H107" s="337" t="s">
        <v>667</v>
      </c>
      <c r="K107" s="413" t="s">
        <v>340</v>
      </c>
      <c r="L107" s="414" t="s">
        <v>83</v>
      </c>
      <c r="M107" s="414" t="s">
        <v>2</v>
      </c>
      <c r="N107" s="414" t="s">
        <v>187</v>
      </c>
      <c r="O107" s="416" t="s">
        <v>456</v>
      </c>
    </row>
    <row r="108" spans="1:16" ht="15.75" thickBot="1" x14ac:dyDescent="0.3">
      <c r="K108" s="400" t="s">
        <v>32</v>
      </c>
      <c r="L108" s="439" t="s">
        <v>1820</v>
      </c>
      <c r="M108" s="402" t="s">
        <v>35</v>
      </c>
      <c r="N108" s="440" t="s">
        <v>1820</v>
      </c>
      <c r="O108" s="404" t="s">
        <v>19</v>
      </c>
      <c r="P108" s="18"/>
    </row>
    <row r="109" spans="1:16" ht="16.5" thickTop="1" thickBot="1" x14ac:dyDescent="0.3">
      <c r="K109" s="18"/>
      <c r="L109" s="18"/>
      <c r="M109" s="18"/>
      <c r="N109" s="18"/>
      <c r="O109" s="18"/>
      <c r="P109" s="18"/>
    </row>
    <row r="110" spans="1:16" ht="19.5" thickTop="1" x14ac:dyDescent="0.3">
      <c r="K110" s="458" t="s">
        <v>107</v>
      </c>
      <c r="L110" s="459"/>
      <c r="M110" s="459"/>
      <c r="N110" s="459"/>
      <c r="O110" s="460"/>
      <c r="P110" s="18"/>
    </row>
    <row r="111" spans="1:16" ht="16.5" thickBot="1" x14ac:dyDescent="0.3">
      <c r="K111" s="464" t="s">
        <v>1819</v>
      </c>
      <c r="L111" s="465"/>
      <c r="M111" s="465"/>
      <c r="N111" s="465"/>
      <c r="O111" s="466"/>
      <c r="P111" s="18"/>
    </row>
    <row r="112" spans="1:16" ht="15.75" thickTop="1" x14ac:dyDescent="0.25">
      <c r="K112" s="413" t="s">
        <v>340</v>
      </c>
      <c r="L112" s="414" t="s">
        <v>83</v>
      </c>
      <c r="M112" s="414" t="s">
        <v>2</v>
      </c>
      <c r="N112" s="414" t="s">
        <v>187</v>
      </c>
      <c r="O112" s="416" t="s">
        <v>456</v>
      </c>
      <c r="P112" s="18"/>
    </row>
    <row r="113" spans="11:16" x14ac:dyDescent="0.25">
      <c r="K113" s="395" t="s">
        <v>356</v>
      </c>
      <c r="L113" s="56" t="s">
        <v>1820</v>
      </c>
      <c r="M113" s="36" t="s">
        <v>392</v>
      </c>
      <c r="N113" s="441" t="s">
        <v>1820</v>
      </c>
      <c r="O113" s="398" t="s">
        <v>390</v>
      </c>
    </row>
    <row r="114" spans="11:16" x14ac:dyDescent="0.25">
      <c r="K114" s="395" t="s">
        <v>90</v>
      </c>
      <c r="L114" s="9" t="s">
        <v>1820</v>
      </c>
      <c r="M114" s="36" t="s">
        <v>40</v>
      </c>
      <c r="N114" s="7" t="s">
        <v>1820</v>
      </c>
      <c r="O114" s="398" t="s">
        <v>29</v>
      </c>
    </row>
    <row r="115" spans="11:16" x14ac:dyDescent="0.25">
      <c r="K115" s="395" t="s">
        <v>32</v>
      </c>
      <c r="L115" s="8" t="s">
        <v>1820</v>
      </c>
      <c r="M115" s="36" t="s">
        <v>35</v>
      </c>
      <c r="N115" s="2" t="s">
        <v>1820</v>
      </c>
      <c r="O115" s="398" t="s">
        <v>19</v>
      </c>
    </row>
    <row r="116" spans="11:16" ht="15.75" thickBot="1" x14ac:dyDescent="0.3">
      <c r="K116" s="400" t="s">
        <v>143</v>
      </c>
      <c r="L116" s="422" t="s">
        <v>1820</v>
      </c>
      <c r="M116" s="402" t="s">
        <v>6</v>
      </c>
      <c r="N116" s="422" t="s">
        <v>1820</v>
      </c>
      <c r="O116" s="404" t="s">
        <v>6</v>
      </c>
    </row>
    <row r="117" spans="11:16" ht="15.75" thickTop="1" x14ac:dyDescent="0.25">
      <c r="K117" s="18"/>
      <c r="L117" s="18"/>
      <c r="M117" s="18"/>
      <c r="N117" s="18"/>
      <c r="O117" s="18"/>
      <c r="P117" s="18"/>
    </row>
  </sheetData>
  <mergeCells count="45">
    <mergeCell ref="K74:O74"/>
    <mergeCell ref="K78:O78"/>
    <mergeCell ref="K55:N55"/>
    <mergeCell ref="K62:N62"/>
    <mergeCell ref="K111:O111"/>
    <mergeCell ref="K110:O110"/>
    <mergeCell ref="K106:O106"/>
    <mergeCell ref="K83:O83"/>
    <mergeCell ref="K84:O84"/>
    <mergeCell ref="K88:O88"/>
    <mergeCell ref="K91:O91"/>
    <mergeCell ref="K102:O102"/>
    <mergeCell ref="K98:N98"/>
    <mergeCell ref="K97:N97"/>
    <mergeCell ref="K103:N103"/>
    <mergeCell ref="K2:O2"/>
    <mergeCell ref="K20:O20"/>
    <mergeCell ref="K3:O3"/>
    <mergeCell ref="K43:O43"/>
    <mergeCell ref="A91:H91"/>
    <mergeCell ref="K26:O26"/>
    <mergeCell ref="K27:O27"/>
    <mergeCell ref="K33:O33"/>
    <mergeCell ref="K39:O39"/>
    <mergeCell ref="K9:O9"/>
    <mergeCell ref="K13:O13"/>
    <mergeCell ref="K21:O21"/>
    <mergeCell ref="K49:O49"/>
    <mergeCell ref="K50:N50"/>
    <mergeCell ref="K54:O54"/>
    <mergeCell ref="K73:O73"/>
    <mergeCell ref="A100:H100"/>
    <mergeCell ref="A104:H104"/>
    <mergeCell ref="A46:H46"/>
    <mergeCell ref="A51:H51"/>
    <mergeCell ref="A12:H12"/>
    <mergeCell ref="A56:H56"/>
    <mergeCell ref="A66:H66"/>
    <mergeCell ref="A82:H82"/>
    <mergeCell ref="A39:H39"/>
    <mergeCell ref="A1:H1"/>
    <mergeCell ref="A16:H16"/>
    <mergeCell ref="A20:H20"/>
    <mergeCell ref="A25:H25"/>
    <mergeCell ref="A32:H32"/>
  </mergeCells>
  <pageMargins left="0.7" right="0.7" top="0.75" bottom="0.75" header="0.3" footer="0.3"/>
  <pageSetup scale="36"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Template List</vt:lpstr>
      <vt:lpstr>Structure List</vt:lpstr>
      <vt:lpstr>Structure colors</vt:lpstr>
      <vt:lpstr>Changed colors</vt:lpstr>
      <vt:lpstr>Changed Structures</vt:lpstr>
      <vt:lpstr>Changed Templates</vt:lpstr>
      <vt:lpstr>Template Changes</vt:lpstr>
      <vt:lpstr>HDR Head Surface Mould</vt:lpstr>
      <vt:lpstr>Change Summary</vt:lpstr>
    </vt:vector>
  </TitlesOfParts>
  <Company>KHSC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gsalomon</dc:creator>
  <cp:lastModifiedBy>"gsalomon"</cp:lastModifiedBy>
  <dcterms:created xsi:type="dcterms:W3CDTF">2019-04-15T19:12:20Z</dcterms:created>
  <dcterms:modified xsi:type="dcterms:W3CDTF">2019-04-18T18:59:23Z</dcterms:modified>
</cp:coreProperties>
</file>